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240" yWindow="240" windowWidth="25280" windowHeight="15320" tabRatio="500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Sheet1!$A$5:$X$38</definedName>
    <definedName name="Chem_Categories">[1]Lists!$A$4:$A$63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3" i="1" l="1"/>
  <c r="J37" i="1"/>
  <c r="O37" i="1"/>
  <c r="J7" i="1"/>
  <c r="J8" i="1"/>
  <c r="J9" i="1"/>
  <c r="J22" i="1"/>
  <c r="J21" i="1"/>
  <c r="J24" i="1"/>
  <c r="J11" i="1"/>
  <c r="J10" i="1"/>
  <c r="J13" i="1"/>
  <c r="J25" i="1"/>
  <c r="J14" i="1"/>
  <c r="J26" i="1"/>
  <c r="J38" i="1"/>
  <c r="J39" i="1"/>
  <c r="J30" i="1"/>
  <c r="J29" i="1"/>
  <c r="J27" i="1"/>
  <c r="J28" i="1"/>
  <c r="J15" i="1"/>
  <c r="J18" i="1"/>
  <c r="J16" i="1"/>
  <c r="J19" i="1"/>
  <c r="J17" i="1"/>
  <c r="J20" i="1"/>
  <c r="J32" i="1"/>
  <c r="J31" i="1"/>
  <c r="J33" i="1"/>
  <c r="J34" i="1"/>
  <c r="J12" i="1"/>
  <c r="J35" i="1"/>
  <c r="J36" i="1"/>
  <c r="J6" i="1"/>
</calcChain>
</file>

<file path=xl/sharedStrings.xml><?xml version="1.0" encoding="utf-8"?>
<sst xmlns="http://schemas.openxmlformats.org/spreadsheetml/2006/main" count="452" uniqueCount="139">
  <si>
    <t>Chemical Category</t>
  </si>
  <si>
    <t>Study Short Citation</t>
  </si>
  <si>
    <t>Specific Chemical</t>
    <phoneticPr fontId="0" type="noConversion"/>
  </si>
  <si>
    <t>details on matrix comparison, (e.g., cord blood lipid: maternal serum lipid, or cord blood wet weight: maternal whole blood wet weight</t>
  </si>
  <si>
    <t>maternal samples, number of detects</t>
  </si>
  <si>
    <t>maternal samples, total N</t>
  </si>
  <si>
    <t>infant samples, number of detects</t>
  </si>
  <si>
    <t>infant samples, total N</t>
  </si>
  <si>
    <t xml:space="preserve">Paired sample results reported? </t>
  </si>
  <si>
    <t>infant central tendency concentration (only for non-paired studies)</t>
  </si>
  <si>
    <t>maternal central tendency concentration (only for non-paired studies)</t>
  </si>
  <si>
    <t>units for sampling (only for non-paired studies)</t>
  </si>
  <si>
    <t>infant:maternal conc., Central tendency (calculate j/k, or report paired result)</t>
    <phoneticPr fontId="0" type="noConversion"/>
  </si>
  <si>
    <t>Lower bound</t>
  </si>
  <si>
    <t>Upper bound</t>
  </si>
  <si>
    <t>Central tendency type (mean, geomean, median, other)</t>
  </si>
  <si>
    <t>LB type (min, 5th %ile, etc.)</t>
  </si>
  <si>
    <t>UB type (max, 95th %ile, etc.)</t>
  </si>
  <si>
    <t>Notes</t>
  </si>
  <si>
    <t>Population notes</t>
    <phoneticPr fontId="0" type="noConversion"/>
  </si>
  <si>
    <t>1-Needs to be reviewed; 2-Review or meta-analysis; 3-Data not useful</t>
  </si>
  <si>
    <t>Tobacco smoke components</t>
  </si>
  <si>
    <t>min</t>
  </si>
  <si>
    <t>max</t>
  </si>
  <si>
    <t>{Bolisetty, 2002 #15}</t>
  </si>
  <si>
    <t>malondialdehyde</t>
  </si>
  <si>
    <t xml:space="preserve">venous maternal plasma and venous cord plasma </t>
    <phoneticPr fontId="0" type="noConversion"/>
  </si>
  <si>
    <t>NR</t>
    <phoneticPr fontId="0" type="noConversion"/>
  </si>
  <si>
    <t>NR</t>
    <phoneticPr fontId="0" type="noConversion"/>
  </si>
  <si>
    <t>N</t>
    <phoneticPr fontId="0" type="noConversion"/>
  </si>
  <si>
    <t>μmol/l.</t>
  </si>
  <si>
    <t>NA</t>
    <phoneticPr fontId="0" type="noConversion"/>
  </si>
  <si>
    <t>mean</t>
    <phoneticPr fontId="0" type="noConversion"/>
  </si>
  <si>
    <t>NA</t>
    <phoneticPr fontId="0" type="noConversion"/>
  </si>
  <si>
    <t xml:space="preserve">Data was reported by smoking (14) and nonsmoking (18) mothers. In addition,samples taken at delivery are tabluated in this summary table.  Sampels were also taken at Day 4 after delivery but that data is not included in the table. </t>
    <phoneticPr fontId="0" type="noConversion"/>
  </si>
  <si>
    <t>N</t>
    <phoneticPr fontId="0" type="noConversion"/>
  </si>
  <si>
    <t>Although the number of detects for both mother and infant was not directly reported, it was assumed that the total number = the number of detects.</t>
    <phoneticPr fontId="0" type="noConversion"/>
  </si>
  <si>
    <t>{Chatterjee, 1988 #193}</t>
  </si>
  <si>
    <t>maternal and cord blood</t>
    <phoneticPr fontId="0" type="noConversion"/>
  </si>
  <si>
    <t>18 (smokers)</t>
  </si>
  <si>
    <t>N</t>
    <phoneticPr fontId="0" type="noConversion"/>
  </si>
  <si>
    <t>ng/mL</t>
    <phoneticPr fontId="0" type="noConversion"/>
  </si>
  <si>
    <t>NA</t>
    <phoneticPr fontId="0" type="noConversion"/>
  </si>
  <si>
    <t>mean</t>
    <phoneticPr fontId="0" type="noConversion"/>
  </si>
  <si>
    <t>thiocyanate</t>
    <phoneticPr fontId="0" type="noConversion"/>
  </si>
  <si>
    <t>umol/L</t>
    <phoneticPr fontId="0" type="noConversion"/>
  </si>
  <si>
    <t>Cotinine</t>
  </si>
  <si>
    <t>{Hayde, 1999 #46}</t>
  </si>
  <si>
    <t>maternal and cord blood wet wt.</t>
  </si>
  <si>
    <t>NR</t>
  </si>
  <si>
    <t>NA</t>
  </si>
  <si>
    <t>ng/mL</t>
  </si>
  <si>
    <t>Mean</t>
  </si>
  <si>
    <t>Ratio reported in text.  Cotinine results presented in unpaired line chart form (figure 1)</t>
  </si>
  <si>
    <t>CoHB</t>
  </si>
  <si>
    <t>%</t>
  </si>
  <si>
    <t>Ratio reported in text.  CoHB results presented in unpaired line chart form (figure 1)</t>
  </si>
  <si>
    <t>{Hurt, 2005 #50}</t>
  </si>
  <si>
    <t>Nicotine</t>
  </si>
  <si>
    <t>N</t>
  </si>
  <si>
    <t>Median</t>
  </si>
  <si>
    <t>Sample group = Iqmik users as tobacco source in native Alaskan women.  Neonate characteristic also reported as compared to non-tobacco users (T3).</t>
  </si>
  <si>
    <t>Sample group = Iqmik users as tobacco source in native Alaskan women.  Neonate characteristic also reported, as compared with non-users (T3).</t>
  </si>
  <si>
    <t>Sample group = non-Iqmik users with other sources of tobacco use in native Alaskan women.  Neonate characteristics also reported, as compared to non-users (T3). Mean used since median cord = ND</t>
  </si>
  <si>
    <t>Sample group = non-Iqmik users with other sources of tobacco use in native Alaskan women.  Neonate characteristics also reported as compared to non-users (T3).</t>
  </si>
  <si>
    <t>{Jauniaux, 1999}</t>
  </si>
  <si>
    <t>maternal and fetal serum, wet wt</t>
  </si>
  <si>
    <t>Sample group = Involuntary smokers, 2nd trimester of pregnancy.</t>
  </si>
  <si>
    <t>Sample group = Active smokers, 2nd trimester of pregnancy.</t>
  </si>
  <si>
    <t>{Jauniaux, 1999a #55}</t>
  </si>
  <si>
    <t>maternal and fetal plasma wet wt.</t>
  </si>
  <si>
    <t>Study group = heavy smokers.  Results indicated in text of study.</t>
  </si>
  <si>
    <t>{Jauniaux, 2001}</t>
  </si>
  <si>
    <t>Values in text for smokers;  cotinine in nonsmokers was ND</t>
  </si>
  <si>
    <t>{Myers, 1996 #73}</t>
  </si>
  <si>
    <t>4-Aminobiphenyl hemoglobin adducts</t>
    <phoneticPr fontId="0" type="noConversion"/>
  </si>
  <si>
    <t>maternal and fetal blood smokers</t>
    <phoneticPr fontId="0" type="noConversion"/>
  </si>
  <si>
    <t>Y</t>
  </si>
  <si>
    <t>pg/g hemoglobin</t>
  </si>
  <si>
    <t>min &amp; max for both smokers and nonsmokers estiamted form graph (Figure 1).</t>
  </si>
  <si>
    <t>maternal and fetal blood nonsmokers</t>
    <phoneticPr fontId="0" type="noConversion"/>
  </si>
  <si>
    <t>{Nafstad, 1995 #74}</t>
  </si>
  <si>
    <t>thiocyanate</t>
    <phoneticPr fontId="0" type="noConversion"/>
  </si>
  <si>
    <t>maternal and cord serum  smokers</t>
    <phoneticPr fontId="0" type="noConversion"/>
  </si>
  <si>
    <t>NR</t>
    <phoneticPr fontId="0" type="noConversion"/>
  </si>
  <si>
    <t>mean</t>
  </si>
  <si>
    <t>Paired values were provided in figure.  Data were digitized</t>
  </si>
  <si>
    <t>maternal and cord serum smokers</t>
    <phoneticPr fontId="0" type="noConversion"/>
  </si>
  <si>
    <t>N</t>
    <phoneticPr fontId="0" type="noConversion"/>
  </si>
  <si>
    <t>{Pinorini-Godly, 1996 #84}</t>
  </si>
  <si>
    <t>4-aminobiphenyl adducts</t>
  </si>
  <si>
    <t>pg 4-ABP/g Hb</t>
  </si>
  <si>
    <t>Data is tabulated for GC/MS results (HPLC measurements were also taken and are similar - relative to the ratio).</t>
  </si>
  <si>
    <t>{Pre, 1993 #141}</t>
  </si>
  <si>
    <t>fluorescent lipid-peroxidation products</t>
  </si>
  <si>
    <t>maternal and cord plasma smoking entire pregnancy</t>
    <phoneticPr fontId="0" type="noConversion"/>
  </si>
  <si>
    <t>N</t>
    <phoneticPr fontId="0" type="noConversion"/>
  </si>
  <si>
    <t>arbitrary units</t>
    <phoneticPr fontId="0" type="noConversion"/>
  </si>
  <si>
    <t>NA</t>
    <phoneticPr fontId="0" type="noConversion"/>
  </si>
  <si>
    <t>mean</t>
    <phoneticPr fontId="0" type="noConversion"/>
  </si>
  <si>
    <t>thiocyanate</t>
  </si>
  <si>
    <t>maternal and cord plasma smoking  entire pregnancy</t>
    <phoneticPr fontId="0" type="noConversion"/>
  </si>
  <si>
    <t>umol/l</t>
    <phoneticPr fontId="0" type="noConversion"/>
  </si>
  <si>
    <t>maternal and cord plasma nonsmoking</t>
    <phoneticPr fontId="0" type="noConversion"/>
  </si>
  <si>
    <t>maternal and cord plasma nonsmokig</t>
    <phoneticPr fontId="0" type="noConversion"/>
  </si>
  <si>
    <t>maternal and cord plasma smoked 1/3 pregnancy</t>
    <phoneticPr fontId="0" type="noConversion"/>
  </si>
  <si>
    <t>maternal and cord plasma smoked 1/3 pregnancy</t>
    <phoneticPr fontId="0" type="noConversion"/>
  </si>
  <si>
    <t>{Topinka, 2009 #199}</t>
  </si>
  <si>
    <t>Total DNA adducts</t>
  </si>
  <si>
    <t>maternal venous blood and umbilical cord blood</t>
  </si>
  <si>
    <r>
      <t>DNA adducts/10</t>
    </r>
    <r>
      <rPr>
        <vertAlign val="superscript"/>
        <sz val="11"/>
        <color indexed="8"/>
        <rFont val="Calibri"/>
      </rPr>
      <t>8</t>
    </r>
    <r>
      <rPr>
        <sz val="12"/>
        <color theme="1"/>
        <rFont val="Calibri"/>
        <family val="2"/>
        <scheme val="minor"/>
      </rPr>
      <t xml:space="preserve"> nucleotides</t>
    </r>
  </si>
  <si>
    <t>NA</t>
    <phoneticPr fontId="0" type="noConversion"/>
  </si>
  <si>
    <t>B[a]P-like DNA adducts</t>
  </si>
  <si>
    <t>{Whyatt, 2001 #109}</t>
  </si>
  <si>
    <t>maternal and newborn blood samples</t>
    <phoneticPr fontId="0" type="noConversion"/>
  </si>
  <si>
    <t>N</t>
    <phoneticPr fontId="0" type="noConversion"/>
  </si>
  <si>
    <t>The mother's blood samples were  taken anywhere from 5 to 66 hr after delivery and the cord sampl e was taken right at delivery.</t>
    <phoneticPr fontId="0" type="noConversion"/>
  </si>
  <si>
    <t xml:space="preserve">The mother's blood sample was taken +/- 1hr. of delivery and the cord sample was also taken at delivery. </t>
    <phoneticPr fontId="0" type="noConversion"/>
  </si>
  <si>
    <t>{Wu, 2008 #111}</t>
  </si>
  <si>
    <t>cotinine</t>
  </si>
  <si>
    <t>maternal and cord blood smoker</t>
    <phoneticPr fontId="0" type="noConversion"/>
  </si>
  <si>
    <t>median</t>
    <phoneticPr fontId="0" type="noConversion"/>
  </si>
  <si>
    <t>Total numbe of samples for each exposure group was not spelled out.  There were a total of 398 subjects, but they did not define the total number for each exposure group.  Means &amp; SDs also provided</t>
  </si>
  <si>
    <t>maternal and cord blood ETS (exposed environmentall)</t>
    <phoneticPr fontId="0" type="noConversion"/>
  </si>
  <si>
    <t xml:space="preserve">Total numbe of samples for each exposure group was not spelled out.  There were a total of 398 subjects, but they did not define the total number for each exposure group. </t>
    <phoneticPr fontId="0" type="noConversion"/>
  </si>
  <si>
    <t>maternal and cord blood (non smoker)</t>
    <phoneticPr fontId="0" type="noConversion"/>
  </si>
  <si>
    <t>Sample size</t>
  </si>
  <si>
    <t>continine</t>
  </si>
  <si>
    <r>
      <t>DNA adducts/10^</t>
    </r>
    <r>
      <rPr>
        <vertAlign val="superscript"/>
        <sz val="11"/>
        <color indexed="8"/>
        <rFont val="Calibri"/>
      </rPr>
      <t>8</t>
    </r>
    <r>
      <rPr>
        <sz val="12"/>
        <color theme="1"/>
        <rFont val="Calibri"/>
        <family val="2"/>
        <scheme val="minor"/>
      </rPr>
      <t xml:space="preserve"> nucleotides</t>
    </r>
  </si>
  <si>
    <t>Vertical coordinate</t>
  </si>
  <si>
    <t>Dividing line</t>
  </si>
  <si>
    <t>NIS-inhibitors</t>
  </si>
  <si>
    <t>{Blount, 2009 #14}</t>
  </si>
  <si>
    <t>thiocyanate</t>
    <phoneticPr fontId="2" type="noConversion"/>
  </si>
  <si>
    <t>maternal and cord blood serum</t>
    <phoneticPr fontId="2" type="noConversion"/>
  </si>
  <si>
    <t>N</t>
    <phoneticPr fontId="2" type="noConversion"/>
  </si>
  <si>
    <t>ug/L</t>
    <phoneticPr fontId="2" type="noConversion"/>
  </si>
  <si>
    <t>NA</t>
    <phoneticPr fontId="2" type="noConversion"/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</si>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</sst>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7" x14ac:knownFonts="1">
    <font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1"/>
      <name val="Lucida Grande"/>
    </font>
    <font>
      <sz val="11"/>
      <name val="Helvetica Neue"/>
    </font>
    <font>
      <vertAlign val="superscript"/>
      <sz val="11"/>
      <color indexed="8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0" xfId="0" applyFont="1" applyFill="1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3" borderId="0" xfId="0" applyFill="1" applyBorder="1"/>
    <xf numFmtId="0" fontId="0" fillId="0" borderId="0" xfId="0" applyBorder="1" applyAlignment="1">
      <alignment horizontal="center"/>
    </xf>
    <xf numFmtId="164" fontId="0" fillId="0" borderId="0" xfId="0" applyNumberFormat="1" applyBorder="1"/>
    <xf numFmtId="0" fontId="0" fillId="3" borderId="0" xfId="0" applyFill="1" applyBorder="1" applyAlignment="1">
      <alignment wrapText="1"/>
    </xf>
    <xf numFmtId="0" fontId="2" fillId="0" borderId="0" xfId="0" applyNumberFormat="1" applyFont="1" applyFill="1" applyBorder="1" applyAlignment="1"/>
    <xf numFmtId="0" fontId="2" fillId="5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vertical="top"/>
    </xf>
    <xf numFmtId="2" fontId="2" fillId="0" borderId="0" xfId="0" applyNumberFormat="1" applyFont="1" applyFill="1" applyBorder="1" applyAlignment="1">
      <alignment horizontal="center"/>
    </xf>
    <xf numFmtId="0" fontId="2" fillId="5" borderId="0" xfId="0" applyNumberFormat="1" applyFont="1" applyFill="1" applyBorder="1" applyAlignment="1">
      <alignment wrapText="1"/>
    </xf>
    <xf numFmtId="0" fontId="0" fillId="6" borderId="0" xfId="0" applyFill="1"/>
    <xf numFmtId="0" fontId="0" fillId="4" borderId="0" xfId="0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/>
    <xf numFmtId="0" fontId="0" fillId="7" borderId="0" xfId="0" applyFill="1"/>
    <xf numFmtId="0" fontId="0" fillId="8" borderId="0" xfId="0" applyFill="1" applyBorder="1"/>
    <xf numFmtId="165" fontId="0" fillId="9" borderId="0" xfId="0" applyNumberFormat="1" applyFill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/>
    <xf numFmtId="166" fontId="0" fillId="0" borderId="0" xfId="0" applyNumberFormat="1" applyBorder="1"/>
    <xf numFmtId="0" fontId="0" fillId="4" borderId="0" xfId="0" applyFill="1" applyBorder="1" applyAlignment="1">
      <alignment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60528363008678"/>
          <c:y val="0.0239536033332156"/>
          <c:w val="0.600773687072899"/>
          <c:h val="0.852812753786942"/>
        </c:manualLayout>
      </c:layout>
      <c:scatterChart>
        <c:scatterStyle val="lineMarker"/>
        <c:varyColors val="0"/>
        <c:ser>
          <c:idx val="0"/>
          <c:order val="0"/>
          <c:tx>
            <c:v>Small, not paired</c:v>
          </c:tx>
          <c:spPr>
            <a:ln w="47625">
              <a:noFill/>
            </a:ln>
            <a:effectLst/>
          </c:spPr>
          <c:marker>
            <c:symbol val="circle"/>
            <c:size val="9"/>
            <c:spPr>
              <a:noFill/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Sheet1!$O$6:$O$20</c:f>
              <c:numCache>
                <c:formatCode>0.000</c:formatCode>
                <c:ptCount val="15"/>
                <c:pt idx="0" formatCode="General">
                  <c:v>0.788029925187032</c:v>
                </c:pt>
                <c:pt idx="1">
                  <c:v>1.068965517241379</c:v>
                </c:pt>
                <c:pt idx="2" formatCode="General">
                  <c:v>0.815730337078652</c:v>
                </c:pt>
                <c:pt idx="3" formatCode="General">
                  <c:v>0.494490358126722</c:v>
                </c:pt>
                <c:pt idx="4" formatCode="0.00">
                  <c:v>0.672413793103448</c:v>
                </c:pt>
                <c:pt idx="5" formatCode="0.00">
                  <c:v>0.666666666666667</c:v>
                </c:pt>
                <c:pt idx="6" formatCode="General">
                  <c:v>0.98019801980198</c:v>
                </c:pt>
                <c:pt idx="7" formatCode="0.00">
                  <c:v>1.609756097560976</c:v>
                </c:pt>
                <c:pt idx="8" formatCode="0.00">
                  <c:v>0.57051282051282</c:v>
                </c:pt>
                <c:pt idx="9" formatCode="General">
                  <c:v>0.985585585585586</c:v>
                </c:pt>
                <c:pt idx="10" formatCode="General">
                  <c:v>1.077966101694915</c:v>
                </c:pt>
                <c:pt idx="11" formatCode="General">
                  <c:v>0.97887323943662</c:v>
                </c:pt>
                <c:pt idx="12" formatCode="General">
                  <c:v>0.822627737226277</c:v>
                </c:pt>
                <c:pt idx="13" formatCode="General">
                  <c:v>0.981220657276995</c:v>
                </c:pt>
                <c:pt idx="14" formatCode="General">
                  <c:v>1.065395095367847</c:v>
                </c:pt>
              </c:numCache>
            </c:numRef>
          </c:xVal>
          <c:yVal>
            <c:numRef>
              <c:f>Sheet1!$D$6:$D$20</c:f>
              <c:numCache>
                <c:formatCode>General</c:formatCode>
                <c:ptCount val="15"/>
                <c:pt idx="0">
                  <c:v>7.0</c:v>
                </c:pt>
                <c:pt idx="1">
                  <c:v>7.0</c:v>
                </c:pt>
                <c:pt idx="2">
                  <c:v>8.0</c:v>
                </c:pt>
                <c:pt idx="3">
                  <c:v>8.0</c:v>
                </c:pt>
                <c:pt idx="4">
                  <c:v>5.0</c:v>
                </c:pt>
                <c:pt idx="5">
                  <c:v>6.0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9.0</c:v>
                </c:pt>
                <c:pt idx="10">
                  <c:v>9.0</c:v>
                </c:pt>
                <c:pt idx="11">
                  <c:v>9.0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</c:numCache>
            </c:numRef>
          </c:yVal>
          <c:smooth val="0"/>
        </c:ser>
        <c:ser>
          <c:idx val="1"/>
          <c:order val="1"/>
          <c:tx>
            <c:v>Medium, not paired</c:v>
          </c:tx>
          <c:spPr>
            <a:ln w="47625">
              <a:noFill/>
            </a:ln>
            <a:effectLst/>
          </c:spPr>
          <c:marker>
            <c:symbol val="circle"/>
            <c:size val="13"/>
            <c:spPr>
              <a:noFill/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Sheet1!$O$23:$O$28</c:f>
              <c:numCache>
                <c:formatCode>0.00</c:formatCode>
                <c:ptCount val="6"/>
                <c:pt idx="0">
                  <c:v>0.781065088757396</c:v>
                </c:pt>
                <c:pt idx="1">
                  <c:v>0.577319587628866</c:v>
                </c:pt>
                <c:pt idx="2">
                  <c:v>1.076923076923077</c:v>
                </c:pt>
                <c:pt idx="3">
                  <c:v>1.115942028985507</c:v>
                </c:pt>
                <c:pt idx="4" formatCode="General">
                  <c:v>0.472972972972973</c:v>
                </c:pt>
                <c:pt idx="5" formatCode="General">
                  <c:v>0.5</c:v>
                </c:pt>
              </c:numCache>
            </c:numRef>
          </c:xVal>
          <c:yVal>
            <c:numRef>
              <c:f>Sheet1!$D$23:$D$28</c:f>
              <c:numCache>
                <c:formatCode>General</c:formatCode>
                <c:ptCount val="6"/>
                <c:pt idx="0">
                  <c:v>5.0</c:v>
                </c:pt>
                <c:pt idx="1">
                  <c:v>6.0</c:v>
                </c:pt>
                <c:pt idx="2">
                  <c:v>5.0</c:v>
                </c:pt>
                <c:pt idx="3">
                  <c:v>5.0</c:v>
                </c:pt>
                <c:pt idx="4">
                  <c:v>1.0</c:v>
                </c:pt>
                <c:pt idx="5">
                  <c:v>1.0</c:v>
                </c:pt>
              </c:numCache>
            </c:numRef>
          </c:yVal>
          <c:smooth val="0"/>
        </c:ser>
        <c:ser>
          <c:idx val="2"/>
          <c:order val="2"/>
          <c:tx>
            <c:v>Large, not paired</c:v>
          </c:tx>
          <c:spPr>
            <a:ln w="47625">
              <a:noFill/>
            </a:ln>
            <a:effectLst/>
          </c:spPr>
          <c:marker>
            <c:symbol val="circle"/>
            <c:size val="17"/>
            <c:spPr>
              <a:noFill/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Sheet1!$O$31:$O$37</c:f>
              <c:numCache>
                <c:formatCode>General</c:formatCode>
                <c:ptCount val="7"/>
                <c:pt idx="0">
                  <c:v>0.789473684210526</c:v>
                </c:pt>
                <c:pt idx="1">
                  <c:v>0.912280701754386</c:v>
                </c:pt>
                <c:pt idx="2">
                  <c:v>1.710843373493976</c:v>
                </c:pt>
                <c:pt idx="3">
                  <c:v>1.069444444444444</c:v>
                </c:pt>
                <c:pt idx="4">
                  <c:v>0.934426229508197</c:v>
                </c:pt>
                <c:pt idx="5">
                  <c:v>0.846153846153846</c:v>
                </c:pt>
                <c:pt idx="6" formatCode="0.0000">
                  <c:v>0.897435897435897</c:v>
                </c:pt>
              </c:numCache>
            </c:numRef>
          </c:xVal>
          <c:yVal>
            <c:numRef>
              <c:f>Sheet1!$D$31:$D$37</c:f>
              <c:numCache>
                <c:formatCode>General</c:formatCode>
                <c:ptCount val="7"/>
                <c:pt idx="0">
                  <c:v>2.0</c:v>
                </c:pt>
                <c:pt idx="1">
                  <c:v>3.0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v>Dividing line</c:v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Sheet1!$Z$1:$Z$2</c:f>
              <c:numCache>
                <c:formatCode>General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xVal>
          <c:yVal>
            <c:numRef>
              <c:f>Sheet1!$AA$1:$AA$2</c:f>
              <c:numCache>
                <c:formatCode>General</c:formatCode>
                <c:ptCount val="2"/>
                <c:pt idx="0">
                  <c:v>0.0</c:v>
                </c:pt>
                <c:pt idx="1">
                  <c:v>10.0</c:v>
                </c:pt>
              </c:numCache>
            </c:numRef>
          </c:yVal>
          <c:smooth val="0"/>
        </c:ser>
        <c:ser>
          <c:idx val="4"/>
          <c:order val="4"/>
          <c:tx>
            <c:v>Small, paired</c:v>
          </c:tx>
          <c:spPr>
            <a:ln w="47625">
              <a:noFill/>
            </a:ln>
            <a:effectLst/>
          </c:spPr>
          <c:marker>
            <c:symbol val="circle"/>
            <c:size val="9"/>
            <c:spPr>
              <a:solidFill>
                <a:schemeClr val="bg1">
                  <a:lumMod val="50000"/>
                  <a:alpha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Sheet1!$O$21:$O$22</c:f>
              <c:numCache>
                <c:formatCode>General</c:formatCode>
                <c:ptCount val="2"/>
                <c:pt idx="0" formatCode="0.00">
                  <c:v>1.17</c:v>
                </c:pt>
                <c:pt idx="1">
                  <c:v>1.07</c:v>
                </c:pt>
              </c:numCache>
            </c:numRef>
          </c:xVal>
          <c:yVal>
            <c:numRef>
              <c:f>Sheet1!$D$21:$D$22</c:f>
              <c:numCache>
                <c:formatCode>General</c:formatCode>
                <c:ptCount val="2"/>
                <c:pt idx="0">
                  <c:v>4.0</c:v>
                </c:pt>
                <c:pt idx="1">
                  <c:v>5.0</c:v>
                </c:pt>
              </c:numCache>
            </c:numRef>
          </c:yVal>
          <c:smooth val="0"/>
        </c:ser>
        <c:ser>
          <c:idx val="5"/>
          <c:order val="5"/>
          <c:tx>
            <c:v>Medium, paired</c:v>
          </c:tx>
          <c:spPr>
            <a:ln w="47625">
              <a:noFill/>
            </a:ln>
            <a:effectLst/>
          </c:spPr>
          <c:marker>
            <c:symbol val="circle"/>
            <c:size val="13"/>
            <c:spPr>
              <a:solidFill>
                <a:schemeClr val="bg1">
                  <a:lumMod val="50000"/>
                  <a:alpha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Sheet1!$O$29:$O$30</c:f>
              <c:numCache>
                <c:formatCode>General</c:formatCode>
                <c:ptCount val="2"/>
                <c:pt idx="0">
                  <c:v>2.0</c:v>
                </c:pt>
                <c:pt idx="1">
                  <c:v>0.65</c:v>
                </c:pt>
              </c:numCache>
            </c:numRef>
          </c:xVal>
          <c:yVal>
            <c:numRef>
              <c:f>Sheet1!$D$29:$D$30</c:f>
              <c:numCache>
                <c:formatCode>General</c:formatCode>
                <c:ptCount val="2"/>
                <c:pt idx="0">
                  <c:v>5.0</c:v>
                </c:pt>
                <c:pt idx="1">
                  <c:v>8.0</c:v>
                </c:pt>
              </c:numCache>
            </c:numRef>
          </c:yVal>
          <c:smooth val="0"/>
        </c:ser>
        <c:ser>
          <c:idx val="6"/>
          <c:order val="6"/>
          <c:tx>
            <c:v>Large, Paired</c:v>
          </c:tx>
          <c:spPr>
            <a:ln w="47625">
              <a:noFill/>
            </a:ln>
            <a:effectLst/>
          </c:spPr>
          <c:marker>
            <c:symbol val="circle"/>
            <c:size val="17"/>
            <c:spPr>
              <a:solidFill>
                <a:schemeClr val="bg1">
                  <a:lumMod val="50000"/>
                  <a:alpha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Sheet1!$O$38:$O$39</c:f>
              <c:numCache>
                <c:formatCode>0.0</c:formatCode>
                <c:ptCount val="2"/>
                <c:pt idx="0">
                  <c:v>0.492610837438424</c:v>
                </c:pt>
                <c:pt idx="1">
                  <c:v>0.45662100456621</c:v>
                </c:pt>
              </c:numCache>
            </c:numRef>
          </c:xVal>
          <c:yVal>
            <c:numRef>
              <c:f>Sheet1!$D$38:$D$39</c:f>
              <c:numCache>
                <c:formatCode>General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282776"/>
        <c:axId val="1879290136"/>
      </c:scatterChart>
      <c:valAx>
        <c:axId val="1879282776"/>
        <c:scaling>
          <c:logBase val="10.0"/>
          <c:orientation val="minMax"/>
          <c:min val="0.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Ratio, cord:maternal concentration</a:t>
                </a:r>
              </a:p>
            </c:rich>
          </c:tx>
          <c:layout>
            <c:manualLayout>
              <c:xMode val="edge"/>
              <c:yMode val="edge"/>
              <c:x val="0.464958147123501"/>
              <c:y val="0.935928462978002"/>
            </c:manualLayout>
          </c:layout>
          <c:overlay val="0"/>
        </c:title>
        <c:numFmt formatCode="General" sourceLinked="0"/>
        <c:majorTickMark val="out"/>
        <c:minorTickMark val="out"/>
        <c:tickLblPos val="nextTo"/>
        <c:crossAx val="1879290136"/>
        <c:crosses val="autoZero"/>
        <c:crossBetween val="midCat"/>
      </c:valAx>
      <c:valAx>
        <c:axId val="1879290136"/>
        <c:scaling>
          <c:orientation val="minMax"/>
          <c:max val="10.0"/>
          <c:min val="0.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out"/>
        <c:tickLblPos val="none"/>
        <c:crossAx val="1879282776"/>
        <c:crossesAt val="0.01"/>
        <c:crossBetween val="midCat"/>
        <c:majorUnit val="2.0"/>
        <c:minorUnit val="1.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12700</xdr:colOff>
      <xdr:row>6</xdr:row>
      <xdr:rowOff>25400</xdr:rowOff>
    </xdr:from>
    <xdr:to>
      <xdr:col>35</xdr:col>
      <xdr:colOff>215900</xdr:colOff>
      <xdr:row>38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0.02252</cdr:x>
      <cdr:y>0.07027</cdr:y>
    </cdr:from>
    <cdr:to>
      <cdr:x>0.34604</cdr:x>
      <cdr:y>0.82556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0500" y="398023"/>
          <a:ext cx="2736413" cy="427809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r"/>
          <a:r>
            <a:rPr lang="en-US" sz="16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Lipid peroxidation markers</a:t>
          </a:r>
        </a:p>
        <a:p xmlns:a="http://schemas.openxmlformats.org/drawingml/2006/main">
          <a:pPr algn="r"/>
          <a:r>
            <a:rPr lang="en-US" sz="16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 </a:t>
          </a:r>
        </a:p>
        <a:p xmlns:a="http://schemas.openxmlformats.org/drawingml/2006/main">
          <a:pPr algn="r"/>
          <a:r>
            <a:rPr lang="en-US" sz="16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Thiocyanate</a:t>
          </a:r>
        </a:p>
        <a:p xmlns:a="http://schemas.openxmlformats.org/drawingml/2006/main">
          <a:pPr algn="r"/>
          <a:endParaRPr lang="en-US" sz="1600" b="0" i="0" cap="none" spc="0" baseline="0">
            <a:ln w="12700">
              <a:noFill/>
              <a:prstDash val="solid"/>
            </a:ln>
            <a:solidFill>
              <a:schemeClr val="tx1"/>
            </a:solidFill>
            <a:effectLst/>
          </a:endParaRPr>
        </a:p>
        <a:p xmlns:a="http://schemas.openxmlformats.org/drawingml/2006/main">
          <a:pPr algn="r"/>
          <a:r>
            <a:rPr lang="en-US" sz="16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Malondialdehyde</a:t>
          </a:r>
        </a:p>
        <a:p xmlns:a="http://schemas.openxmlformats.org/drawingml/2006/main">
          <a:pPr algn="r"/>
          <a:endParaRPr lang="en-US" sz="1600" b="0" i="0" cap="none" spc="0" baseline="0">
            <a:ln w="12700">
              <a:noFill/>
              <a:prstDash val="solid"/>
            </a:ln>
            <a:solidFill>
              <a:schemeClr val="tx1"/>
            </a:solidFill>
            <a:effectLst/>
          </a:endParaRPr>
        </a:p>
        <a:p xmlns:a="http://schemas.openxmlformats.org/drawingml/2006/main">
          <a:pPr algn="r"/>
          <a:r>
            <a:rPr lang="en-US" sz="16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Nicotine</a:t>
          </a:r>
        </a:p>
        <a:p xmlns:a="http://schemas.openxmlformats.org/drawingml/2006/main">
          <a:pPr algn="r"/>
          <a:endParaRPr lang="en-US" sz="1600" b="0" i="0" cap="none" spc="0" baseline="0">
            <a:ln w="12700">
              <a:noFill/>
              <a:prstDash val="solid"/>
            </a:ln>
            <a:solidFill>
              <a:schemeClr val="tx1"/>
            </a:solidFill>
            <a:effectLst/>
          </a:endParaRPr>
        </a:p>
        <a:p xmlns:a="http://schemas.openxmlformats.org/drawingml/2006/main">
          <a:pPr algn="r"/>
          <a:r>
            <a:rPr lang="en-US" sz="16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Cotinine</a:t>
          </a:r>
        </a:p>
        <a:p xmlns:a="http://schemas.openxmlformats.org/drawingml/2006/main">
          <a:pPr algn="r"/>
          <a:endParaRPr lang="en-US" sz="1600" b="0" i="0" cap="none" spc="0" baseline="0">
            <a:ln w="12700">
              <a:noFill/>
              <a:prstDash val="solid"/>
            </a:ln>
            <a:solidFill>
              <a:schemeClr val="tx1"/>
            </a:solidFill>
            <a:effectLst/>
          </a:endParaRPr>
        </a:p>
        <a:p xmlns:a="http://schemas.openxmlformats.org/drawingml/2006/main">
          <a:pPr algn="r"/>
          <a:r>
            <a:rPr lang="en-US" sz="16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Carboxyhemoglobin</a:t>
          </a:r>
        </a:p>
        <a:p xmlns:a="http://schemas.openxmlformats.org/drawingml/2006/main">
          <a:pPr algn="r"/>
          <a:endParaRPr lang="en-US" sz="1600" b="0" i="0" cap="none" spc="0" baseline="0">
            <a:ln w="12700">
              <a:noFill/>
              <a:prstDash val="solid"/>
            </a:ln>
            <a:solidFill>
              <a:schemeClr val="tx1"/>
            </a:solidFill>
            <a:effectLst/>
          </a:endParaRPr>
        </a:p>
        <a:p xmlns:a="http://schemas.openxmlformats.org/drawingml/2006/main">
          <a:pPr algn="r"/>
          <a:r>
            <a:rPr lang="en-US" sz="16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Total DNA adducts</a:t>
          </a:r>
        </a:p>
        <a:p xmlns:a="http://schemas.openxmlformats.org/drawingml/2006/main">
          <a:pPr algn="r"/>
          <a:endParaRPr lang="en-US" sz="1600" b="0" i="0" cap="none" spc="0" baseline="0">
            <a:ln w="12700">
              <a:noFill/>
              <a:prstDash val="solid"/>
            </a:ln>
            <a:solidFill>
              <a:schemeClr val="tx1"/>
            </a:solidFill>
            <a:effectLst/>
          </a:endParaRPr>
        </a:p>
        <a:p xmlns:a="http://schemas.openxmlformats.org/drawingml/2006/main">
          <a:pPr algn="r"/>
          <a:r>
            <a:rPr lang="en-US" sz="16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B[a]P-type adducts</a:t>
          </a:r>
        </a:p>
        <a:p xmlns:a="http://schemas.openxmlformats.org/drawingml/2006/main">
          <a:pPr algn="r"/>
          <a:endParaRPr lang="en-US" sz="1600" b="0" i="0" cap="none" spc="0" baseline="0">
            <a:ln w="12700">
              <a:noFill/>
              <a:prstDash val="solid"/>
            </a:ln>
            <a:solidFill>
              <a:schemeClr val="tx1"/>
            </a:solidFill>
            <a:effectLst/>
          </a:endParaRPr>
        </a:p>
        <a:p xmlns:a="http://schemas.openxmlformats.org/drawingml/2006/main">
          <a:pPr algn="r"/>
          <a:r>
            <a:rPr lang="en-US" sz="16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4-aminobiphenyl Hb adducts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ylward/Dropbox/Cord%20Blood/Final%20Table_Revised%2023%20July%2020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uman Studies"/>
      <sheetName val="Chemicals"/>
      <sheetName val="Lists"/>
      <sheetName val="Abraham"/>
      <sheetName val="Akiyama"/>
      <sheetName val="Bergonzi"/>
      <sheetName val="Bi"/>
    </sheetNames>
    <sheetDataSet>
      <sheetData sheetId="0" refreshError="1"/>
      <sheetData sheetId="1" refreshError="1"/>
      <sheetData sheetId="2">
        <row r="4">
          <cell r="A4" t="str">
            <v>Chlorinated Dioxins</v>
          </cell>
        </row>
        <row r="5">
          <cell r="A5" t="str">
            <v>Chlorinated Furans</v>
          </cell>
        </row>
        <row r="6">
          <cell r="A6" t="str">
            <v>Polychlorinated Biphenyls</v>
          </cell>
        </row>
        <row r="7">
          <cell r="A7" t="str">
            <v>Organochlorine Pesticides</v>
          </cell>
        </row>
        <row r="8">
          <cell r="A8" t="str">
            <v>Metals</v>
          </cell>
        </row>
        <row r="9">
          <cell r="A9" t="str">
            <v>Phthalates</v>
          </cell>
        </row>
        <row r="10">
          <cell r="A10" t="str">
            <v>Pesticides</v>
          </cell>
        </row>
        <row r="11">
          <cell r="A11" t="str">
            <v>Volatile Organic Compounds</v>
          </cell>
        </row>
        <row r="12">
          <cell r="A12" t="str">
            <v>Pharmaceuticals</v>
          </cell>
        </row>
        <row r="13">
          <cell r="A13" t="str">
            <v>Street drugs</v>
          </cell>
        </row>
        <row r="14">
          <cell r="A14" t="str">
            <v>Tobacco smoke components</v>
          </cell>
        </row>
        <row r="15">
          <cell r="A15" t="str">
            <v>Vitamins</v>
          </cell>
        </row>
        <row r="16">
          <cell r="A16" t="str">
            <v>brominated flame retardants</v>
          </cell>
        </row>
        <row r="17">
          <cell r="A17" t="str">
            <v>polyaromatic hydrocarbons</v>
          </cell>
        </row>
        <row r="18">
          <cell r="A18" t="str">
            <v>alcohols</v>
          </cell>
        </row>
        <row r="19">
          <cell r="A19" t="str">
            <v>bromodiphenylethers</v>
          </cell>
        </row>
        <row r="20">
          <cell r="A20" t="str">
            <v>NIS-inhibitors</v>
          </cell>
        </row>
        <row r="21">
          <cell r="A21" t="str">
            <v>hydroxyethylating agents</v>
          </cell>
        </row>
        <row r="22">
          <cell r="A22" t="str">
            <v>methylating agents</v>
          </cell>
        </row>
        <row r="23">
          <cell r="A23" t="str">
            <v>bisphenol A</v>
          </cell>
        </row>
        <row r="24">
          <cell r="A24" t="str">
            <v>Fluorinated compounds</v>
          </cell>
        </row>
        <row r="25">
          <cell r="A25" t="str">
            <v>ascorbic acid</v>
          </cell>
        </row>
        <row r="26">
          <cell r="A26" t="str">
            <v>allergens</v>
          </cell>
        </row>
        <row r="27">
          <cell r="A27" t="str">
            <v>acrylamide</v>
          </cell>
        </row>
        <row r="28">
          <cell r="A28" t="str">
            <v>Fatty acids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tabSelected="1" topLeftCell="Z7" zoomScale="150" zoomScaleNormal="150" zoomScalePageLayoutView="150" workbookViewId="0">
      <selection activeCell="AK27" sqref="AK27"/>
    </sheetView>
  </sheetViews>
  <sheetFormatPr baseColWidth="10" defaultRowHeight="15" x14ac:dyDescent="0"/>
  <cols>
    <col min="2" max="2" width="14.5" customWidth="1"/>
    <col min="3" max="3" width="31.33203125" customWidth="1"/>
    <col min="4" max="4" width="18.1640625" customWidth="1"/>
    <col min="5" max="5" width="17.1640625" customWidth="1"/>
    <col min="6" max="9" width="10.83203125" customWidth="1"/>
    <col min="12" max="14" width="0" hidden="1" customWidth="1"/>
    <col min="16" max="24" width="10.83203125" customWidth="1"/>
  </cols>
  <sheetData>
    <row r="1" spans="1:27">
      <c r="Y1" t="s">
        <v>130</v>
      </c>
      <c r="Z1">
        <v>1</v>
      </c>
      <c r="AA1">
        <v>0</v>
      </c>
    </row>
    <row r="2" spans="1:27">
      <c r="Z2">
        <v>1</v>
      </c>
      <c r="AA2">
        <v>10</v>
      </c>
    </row>
    <row r="5" spans="1:27" s="4" customFormat="1" ht="92.25" customHeight="1">
      <c r="A5" s="1" t="s">
        <v>0</v>
      </c>
      <c r="B5" s="1" t="s">
        <v>1</v>
      </c>
      <c r="C5" s="2" t="s">
        <v>2</v>
      </c>
      <c r="D5" s="2" t="s">
        <v>129</v>
      </c>
      <c r="E5" s="2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126</v>
      </c>
      <c r="K5" s="3" t="s">
        <v>8</v>
      </c>
      <c r="L5" s="3" t="s">
        <v>9</v>
      </c>
      <c r="M5" s="3" t="s">
        <v>10</v>
      </c>
      <c r="N5" s="3" t="s">
        <v>11</v>
      </c>
      <c r="O5" s="2" t="s">
        <v>12</v>
      </c>
      <c r="P5" s="2" t="s">
        <v>13</v>
      </c>
      <c r="Q5" s="2" t="s">
        <v>14</v>
      </c>
      <c r="R5" s="2" t="s">
        <v>15</v>
      </c>
      <c r="S5" s="2" t="s">
        <v>16</v>
      </c>
      <c r="T5" s="2" t="s">
        <v>17</v>
      </c>
      <c r="U5" s="2" t="s">
        <v>18</v>
      </c>
      <c r="V5" s="2" t="s">
        <v>19</v>
      </c>
      <c r="W5" s="2" t="s">
        <v>20</v>
      </c>
    </row>
    <row r="6" spans="1:27" s="4" customFormat="1" ht="14" customHeight="1">
      <c r="A6" s="5" t="s">
        <v>21</v>
      </c>
      <c r="B6" s="5" t="s">
        <v>24</v>
      </c>
      <c r="C6" s="2" t="s">
        <v>25</v>
      </c>
      <c r="D6" s="2">
        <v>7</v>
      </c>
      <c r="E6" s="4" t="s">
        <v>26</v>
      </c>
      <c r="F6" s="6" t="s">
        <v>27</v>
      </c>
      <c r="G6" s="6">
        <v>18</v>
      </c>
      <c r="H6" s="6" t="s">
        <v>28</v>
      </c>
      <c r="I6" s="6">
        <v>18</v>
      </c>
      <c r="J6" s="6">
        <f t="shared" ref="J6:J39" si="0">IF(I6&gt;50,3,IF(I6&gt;20,2,1))</f>
        <v>1</v>
      </c>
      <c r="K6" s="6" t="s">
        <v>29</v>
      </c>
      <c r="L6" s="6">
        <v>3.16</v>
      </c>
      <c r="M6" s="6">
        <v>4.01</v>
      </c>
      <c r="N6" s="3" t="s">
        <v>30</v>
      </c>
      <c r="O6" s="4">
        <v>0.78802992518703252</v>
      </c>
      <c r="P6" s="4" t="s">
        <v>31</v>
      </c>
      <c r="Q6" s="4" t="s">
        <v>31</v>
      </c>
      <c r="R6" s="4" t="s">
        <v>32</v>
      </c>
      <c r="S6" s="4" t="s">
        <v>31</v>
      </c>
      <c r="T6" s="4" t="s">
        <v>33</v>
      </c>
      <c r="U6" s="2" t="s">
        <v>34</v>
      </c>
      <c r="V6" s="2"/>
    </row>
    <row r="7" spans="1:27" s="4" customFormat="1" ht="14" customHeight="1">
      <c r="A7" s="5" t="s">
        <v>21</v>
      </c>
      <c r="B7" s="5" t="s">
        <v>24</v>
      </c>
      <c r="C7" s="2" t="s">
        <v>25</v>
      </c>
      <c r="D7" s="2">
        <v>7</v>
      </c>
      <c r="E7" s="4" t="s">
        <v>26</v>
      </c>
      <c r="F7" s="6" t="s">
        <v>27</v>
      </c>
      <c r="G7" s="6">
        <v>14</v>
      </c>
      <c r="H7" s="6" t="s">
        <v>28</v>
      </c>
      <c r="I7" s="6">
        <v>15</v>
      </c>
      <c r="J7" s="6">
        <f t="shared" si="0"/>
        <v>1</v>
      </c>
      <c r="K7" s="6" t="s">
        <v>35</v>
      </c>
      <c r="L7" s="6">
        <v>3.41</v>
      </c>
      <c r="M7" s="6">
        <v>3.19</v>
      </c>
      <c r="N7" s="3" t="s">
        <v>30</v>
      </c>
      <c r="O7" s="7">
        <v>1.0689655172413794</v>
      </c>
      <c r="P7" s="4" t="s">
        <v>31</v>
      </c>
      <c r="Q7" s="4" t="s">
        <v>31</v>
      </c>
      <c r="R7" s="4" t="s">
        <v>32</v>
      </c>
      <c r="S7" s="4" t="s">
        <v>31</v>
      </c>
      <c r="T7" s="4" t="s">
        <v>33</v>
      </c>
      <c r="U7" s="2" t="s">
        <v>36</v>
      </c>
      <c r="V7" s="2"/>
    </row>
    <row r="8" spans="1:27" s="4" customFormat="1" ht="14" customHeight="1">
      <c r="A8" s="5" t="s">
        <v>21</v>
      </c>
      <c r="B8" s="8" t="s">
        <v>37</v>
      </c>
      <c r="C8" s="2" t="s">
        <v>44</v>
      </c>
      <c r="D8" s="2">
        <v>8</v>
      </c>
      <c r="E8" s="4" t="s">
        <v>38</v>
      </c>
      <c r="F8" s="6">
        <v>15</v>
      </c>
      <c r="G8" s="6" t="s">
        <v>39</v>
      </c>
      <c r="H8" s="6">
        <v>15</v>
      </c>
      <c r="I8" s="6">
        <v>18</v>
      </c>
      <c r="J8" s="6">
        <f t="shared" si="0"/>
        <v>1</v>
      </c>
      <c r="K8" s="6" t="s">
        <v>40</v>
      </c>
      <c r="L8" s="6">
        <v>72.599999999999994</v>
      </c>
      <c r="M8" s="6">
        <v>89</v>
      </c>
      <c r="N8" s="3" t="s">
        <v>45</v>
      </c>
      <c r="O8" s="4">
        <v>0.81573033707865161</v>
      </c>
      <c r="P8" s="4" t="s">
        <v>42</v>
      </c>
      <c r="Q8" s="4" t="s">
        <v>42</v>
      </c>
      <c r="R8" s="4" t="s">
        <v>43</v>
      </c>
      <c r="S8" s="4" t="s">
        <v>42</v>
      </c>
      <c r="T8" s="4" t="s">
        <v>42</v>
      </c>
      <c r="U8" s="2"/>
      <c r="V8" s="2"/>
    </row>
    <row r="9" spans="1:27" s="4" customFormat="1" ht="14" customHeight="1">
      <c r="A9" s="5" t="s">
        <v>21</v>
      </c>
      <c r="B9" s="8" t="s">
        <v>37</v>
      </c>
      <c r="C9" s="2" t="s">
        <v>44</v>
      </c>
      <c r="D9" s="2">
        <v>8</v>
      </c>
      <c r="E9" s="4" t="s">
        <v>38</v>
      </c>
      <c r="F9" s="6">
        <v>17</v>
      </c>
      <c r="G9" s="6">
        <v>20</v>
      </c>
      <c r="H9" s="6">
        <v>25</v>
      </c>
      <c r="I9" s="6">
        <v>20</v>
      </c>
      <c r="J9" s="6">
        <f t="shared" si="0"/>
        <v>1</v>
      </c>
      <c r="K9" s="6" t="s">
        <v>40</v>
      </c>
      <c r="L9" s="6">
        <v>35.9</v>
      </c>
      <c r="M9" s="6">
        <v>72.599999999999994</v>
      </c>
      <c r="N9" s="3" t="s">
        <v>45</v>
      </c>
      <c r="O9" s="4">
        <v>0.49449035812672176</v>
      </c>
      <c r="P9" s="4" t="s">
        <v>42</v>
      </c>
      <c r="Q9" s="4" t="s">
        <v>42</v>
      </c>
      <c r="R9" s="4" t="s">
        <v>43</v>
      </c>
      <c r="S9" s="4" t="s">
        <v>42</v>
      </c>
      <c r="T9" s="4" t="s">
        <v>42</v>
      </c>
      <c r="U9" s="2"/>
      <c r="V9" s="2"/>
    </row>
    <row r="10" spans="1:27" s="12" customFormat="1" ht="14" customHeight="1">
      <c r="A10" s="10" t="s">
        <v>21</v>
      </c>
      <c r="B10" s="10" t="s">
        <v>57</v>
      </c>
      <c r="C10" s="9" t="s">
        <v>46</v>
      </c>
      <c r="D10" s="9">
        <v>5</v>
      </c>
      <c r="E10" s="9" t="s">
        <v>48</v>
      </c>
      <c r="F10" s="11">
        <v>8</v>
      </c>
      <c r="G10" s="11">
        <v>10</v>
      </c>
      <c r="H10" s="11">
        <v>8</v>
      </c>
      <c r="I10" s="11">
        <v>10</v>
      </c>
      <c r="J10" s="6">
        <f t="shared" si="0"/>
        <v>1</v>
      </c>
      <c r="K10" s="11" t="s">
        <v>59</v>
      </c>
      <c r="L10" s="11">
        <v>39</v>
      </c>
      <c r="M10" s="11">
        <v>58</v>
      </c>
      <c r="N10" s="11" t="s">
        <v>51</v>
      </c>
      <c r="O10" s="13">
        <v>0.67241379310344829</v>
      </c>
      <c r="P10" s="11" t="s">
        <v>49</v>
      </c>
      <c r="Q10" s="11" t="s">
        <v>49</v>
      </c>
      <c r="R10" s="11" t="s">
        <v>60</v>
      </c>
      <c r="S10" s="11" t="s">
        <v>49</v>
      </c>
      <c r="T10" s="11" t="s">
        <v>49</v>
      </c>
      <c r="U10" s="9" t="s">
        <v>64</v>
      </c>
    </row>
    <row r="11" spans="1:27" s="12" customFormat="1" ht="14" customHeight="1">
      <c r="A11" s="10" t="s">
        <v>21</v>
      </c>
      <c r="B11" s="10" t="s">
        <v>57</v>
      </c>
      <c r="C11" s="9" t="s">
        <v>58</v>
      </c>
      <c r="D11" s="9">
        <v>6</v>
      </c>
      <c r="E11" s="9" t="s">
        <v>48</v>
      </c>
      <c r="F11" s="11">
        <v>6</v>
      </c>
      <c r="G11" s="11">
        <v>10</v>
      </c>
      <c r="H11" s="11">
        <v>4</v>
      </c>
      <c r="I11" s="11">
        <v>10</v>
      </c>
      <c r="J11" s="6">
        <f t="shared" si="0"/>
        <v>1</v>
      </c>
      <c r="K11" s="11" t="s">
        <v>59</v>
      </c>
      <c r="L11" s="11">
        <v>4.4000000000000004</v>
      </c>
      <c r="M11" s="11">
        <v>6.6</v>
      </c>
      <c r="N11" s="11" t="s">
        <v>51</v>
      </c>
      <c r="O11" s="13">
        <v>0.66666666666666674</v>
      </c>
      <c r="P11" s="11" t="s">
        <v>49</v>
      </c>
      <c r="Q11" s="11" t="s">
        <v>49</v>
      </c>
      <c r="R11" s="11" t="s">
        <v>52</v>
      </c>
      <c r="S11" s="11" t="s">
        <v>49</v>
      </c>
      <c r="T11" s="11" t="s">
        <v>49</v>
      </c>
      <c r="U11" s="9" t="s">
        <v>63</v>
      </c>
    </row>
    <row r="12" spans="1:27" s="12" customFormat="1" ht="14" customHeight="1">
      <c r="A12" s="24" t="s">
        <v>21</v>
      </c>
      <c r="B12" s="24" t="s">
        <v>118</v>
      </c>
      <c r="C12" s="2" t="s">
        <v>119</v>
      </c>
      <c r="D12" s="16">
        <v>5</v>
      </c>
      <c r="E12" s="2" t="s">
        <v>120</v>
      </c>
      <c r="F12" s="6" t="s">
        <v>49</v>
      </c>
      <c r="G12" s="6">
        <v>18</v>
      </c>
      <c r="H12" s="6" t="s">
        <v>49</v>
      </c>
      <c r="I12" s="6">
        <v>17</v>
      </c>
      <c r="J12" s="6">
        <f t="shared" si="0"/>
        <v>1</v>
      </c>
      <c r="K12" s="6" t="s">
        <v>115</v>
      </c>
      <c r="L12" s="6">
        <v>1.98</v>
      </c>
      <c r="M12" s="6">
        <v>2.02</v>
      </c>
      <c r="N12" s="3" t="s">
        <v>41</v>
      </c>
      <c r="O12" s="4">
        <v>0.98019801980198018</v>
      </c>
      <c r="P12" s="4" t="s">
        <v>50</v>
      </c>
      <c r="Q12" s="4" t="s">
        <v>50</v>
      </c>
      <c r="R12" s="4" t="s">
        <v>121</v>
      </c>
      <c r="S12" s="4" t="s">
        <v>50</v>
      </c>
      <c r="T12" s="4" t="s">
        <v>50</v>
      </c>
      <c r="U12" s="2" t="s">
        <v>122</v>
      </c>
      <c r="V12" s="2"/>
      <c r="W12" s="4"/>
      <c r="X12" s="4"/>
    </row>
    <row r="13" spans="1:27" s="12" customFormat="1" ht="14" customHeight="1">
      <c r="A13" s="10" t="s">
        <v>21</v>
      </c>
      <c r="B13" s="10" t="s">
        <v>65</v>
      </c>
      <c r="C13" s="9" t="s">
        <v>46</v>
      </c>
      <c r="D13" s="16">
        <v>5</v>
      </c>
      <c r="E13" s="9" t="s">
        <v>66</v>
      </c>
      <c r="F13" s="11" t="s">
        <v>49</v>
      </c>
      <c r="G13" s="11">
        <v>19</v>
      </c>
      <c r="H13" s="11" t="s">
        <v>49</v>
      </c>
      <c r="I13" s="11">
        <v>19</v>
      </c>
      <c r="J13" s="6">
        <f t="shared" si="0"/>
        <v>1</v>
      </c>
      <c r="K13" s="11" t="s">
        <v>59</v>
      </c>
      <c r="L13" s="11">
        <v>66</v>
      </c>
      <c r="M13" s="11">
        <v>41</v>
      </c>
      <c r="N13" s="11" t="s">
        <v>51</v>
      </c>
      <c r="O13" s="13">
        <v>1.6097560975609757</v>
      </c>
      <c r="P13" s="11" t="s">
        <v>49</v>
      </c>
      <c r="Q13" s="11" t="s">
        <v>49</v>
      </c>
      <c r="R13" s="11" t="s">
        <v>52</v>
      </c>
      <c r="S13" s="11" t="s">
        <v>49</v>
      </c>
      <c r="T13" s="11" t="s">
        <v>49</v>
      </c>
      <c r="U13" s="9" t="s">
        <v>67</v>
      </c>
    </row>
    <row r="14" spans="1:27" s="4" customFormat="1" ht="14" customHeight="1">
      <c r="A14" s="10" t="s">
        <v>21</v>
      </c>
      <c r="B14" s="10" t="s">
        <v>69</v>
      </c>
      <c r="C14" s="9" t="s">
        <v>46</v>
      </c>
      <c r="D14" s="16">
        <v>5</v>
      </c>
      <c r="E14" s="9" t="s">
        <v>70</v>
      </c>
      <c r="F14" s="11">
        <v>9</v>
      </c>
      <c r="G14" s="11">
        <v>9</v>
      </c>
      <c r="H14" s="11">
        <v>9</v>
      </c>
      <c r="I14" s="11">
        <v>9</v>
      </c>
      <c r="J14" s="6">
        <f t="shared" si="0"/>
        <v>1</v>
      </c>
      <c r="K14" s="11" t="s">
        <v>59</v>
      </c>
      <c r="L14" s="11">
        <v>89</v>
      </c>
      <c r="M14" s="11">
        <v>156</v>
      </c>
      <c r="N14" s="11" t="s">
        <v>51</v>
      </c>
      <c r="O14" s="13">
        <v>0.57051282051282048</v>
      </c>
      <c r="P14" s="11" t="s">
        <v>49</v>
      </c>
      <c r="Q14" s="11" t="s">
        <v>49</v>
      </c>
      <c r="R14" s="11" t="s">
        <v>60</v>
      </c>
      <c r="S14" s="11" t="s">
        <v>49</v>
      </c>
      <c r="T14" s="11" t="s">
        <v>49</v>
      </c>
      <c r="U14" s="9" t="s">
        <v>71</v>
      </c>
      <c r="V14" s="12"/>
      <c r="W14" s="12"/>
      <c r="X14" s="12"/>
    </row>
    <row r="15" spans="1:27" s="12" customFormat="1" ht="14" customHeight="1">
      <c r="A15" s="15" t="s">
        <v>21</v>
      </c>
      <c r="B15" s="15" t="s">
        <v>93</v>
      </c>
      <c r="C15" s="16" t="s">
        <v>94</v>
      </c>
      <c r="D15" s="16">
        <v>9</v>
      </c>
      <c r="E15" t="s">
        <v>95</v>
      </c>
      <c r="F15" s="17">
        <v>10</v>
      </c>
      <c r="G15" s="17">
        <v>10</v>
      </c>
      <c r="H15" s="17">
        <v>10</v>
      </c>
      <c r="I15" s="17">
        <v>10</v>
      </c>
      <c r="J15" s="6">
        <f t="shared" si="0"/>
        <v>1</v>
      </c>
      <c r="K15" s="17" t="s">
        <v>96</v>
      </c>
      <c r="L15" s="17">
        <v>54.7</v>
      </c>
      <c r="M15" s="17">
        <v>55.5</v>
      </c>
      <c r="N15" s="18" t="s">
        <v>97</v>
      </c>
      <c r="O15">
        <v>0.98558558558558562</v>
      </c>
      <c r="P15" t="s">
        <v>98</v>
      </c>
      <c r="Q15" t="s">
        <v>98</v>
      </c>
      <c r="R15" t="s">
        <v>99</v>
      </c>
      <c r="S15" t="s">
        <v>98</v>
      </c>
      <c r="T15" t="s">
        <v>98</v>
      </c>
      <c r="U15" s="20"/>
      <c r="V15" s="20"/>
      <c r="W15"/>
      <c r="X15"/>
    </row>
    <row r="16" spans="1:27" s="12" customFormat="1" ht="14" customHeight="1">
      <c r="A16" s="23" t="s">
        <v>21</v>
      </c>
      <c r="B16" s="23" t="s">
        <v>93</v>
      </c>
      <c r="C16" s="16" t="s">
        <v>94</v>
      </c>
      <c r="D16" s="16">
        <v>9</v>
      </c>
      <c r="E16" t="s">
        <v>103</v>
      </c>
      <c r="F16" s="17">
        <v>10</v>
      </c>
      <c r="G16" s="17">
        <v>10</v>
      </c>
      <c r="H16" s="17">
        <v>10</v>
      </c>
      <c r="I16" s="17">
        <v>10</v>
      </c>
      <c r="J16" s="6">
        <f t="shared" si="0"/>
        <v>1</v>
      </c>
      <c r="K16" s="17" t="s">
        <v>96</v>
      </c>
      <c r="L16" s="17">
        <v>31.8</v>
      </c>
      <c r="M16" s="17">
        <v>29.5</v>
      </c>
      <c r="N16" s="18" t="s">
        <v>97</v>
      </c>
      <c r="O16">
        <v>1.0779661016949154</v>
      </c>
      <c r="P16" t="s">
        <v>98</v>
      </c>
      <c r="Q16" t="s">
        <v>98</v>
      </c>
      <c r="R16" t="s">
        <v>99</v>
      </c>
      <c r="S16" t="s">
        <v>98</v>
      </c>
      <c r="T16" t="s">
        <v>98</v>
      </c>
      <c r="U16" s="20"/>
      <c r="V16" s="20"/>
      <c r="W16"/>
      <c r="X16"/>
    </row>
    <row r="17" spans="1:24" s="12" customFormat="1" ht="14" customHeight="1">
      <c r="A17" s="23" t="s">
        <v>21</v>
      </c>
      <c r="B17" s="23" t="s">
        <v>93</v>
      </c>
      <c r="C17" s="16" t="s">
        <v>94</v>
      </c>
      <c r="D17" s="16">
        <v>9</v>
      </c>
      <c r="E17" t="s">
        <v>105</v>
      </c>
      <c r="F17" s="17">
        <v>10</v>
      </c>
      <c r="G17" s="17">
        <v>10</v>
      </c>
      <c r="H17" s="17">
        <v>10</v>
      </c>
      <c r="I17" s="17">
        <v>10</v>
      </c>
      <c r="J17" s="6">
        <f t="shared" si="0"/>
        <v>1</v>
      </c>
      <c r="K17" s="17" t="s">
        <v>96</v>
      </c>
      <c r="L17" s="17">
        <v>41.7</v>
      </c>
      <c r="M17" s="17">
        <v>42.6</v>
      </c>
      <c r="N17" s="18" t="s">
        <v>97</v>
      </c>
      <c r="O17">
        <v>0.97887323943661975</v>
      </c>
      <c r="P17" t="s">
        <v>98</v>
      </c>
      <c r="Q17" t="s">
        <v>98</v>
      </c>
      <c r="R17" t="s">
        <v>99</v>
      </c>
      <c r="S17" t="s">
        <v>98</v>
      </c>
      <c r="T17" t="s">
        <v>98</v>
      </c>
      <c r="U17" s="20"/>
      <c r="V17" s="20"/>
      <c r="W17"/>
      <c r="X17"/>
    </row>
    <row r="18" spans="1:24" s="12" customFormat="1" ht="14" customHeight="1">
      <c r="A18" s="15" t="s">
        <v>21</v>
      </c>
      <c r="B18" s="15" t="s">
        <v>93</v>
      </c>
      <c r="C18" s="16" t="s">
        <v>100</v>
      </c>
      <c r="D18" s="16">
        <v>8</v>
      </c>
      <c r="E18" t="s">
        <v>101</v>
      </c>
      <c r="F18" s="17">
        <v>10</v>
      </c>
      <c r="G18" s="17">
        <v>10</v>
      </c>
      <c r="H18" s="17">
        <v>10</v>
      </c>
      <c r="I18" s="17">
        <v>10</v>
      </c>
      <c r="J18" s="6">
        <f t="shared" si="0"/>
        <v>1</v>
      </c>
      <c r="K18" s="17" t="s">
        <v>96</v>
      </c>
      <c r="L18" s="17">
        <v>112.7</v>
      </c>
      <c r="M18" s="17">
        <v>137</v>
      </c>
      <c r="N18" s="18" t="s">
        <v>102</v>
      </c>
      <c r="O18">
        <v>0.82262773722627736</v>
      </c>
      <c r="P18" t="s">
        <v>98</v>
      </c>
      <c r="Q18" t="s">
        <v>98</v>
      </c>
      <c r="R18" t="s">
        <v>99</v>
      </c>
      <c r="S18" t="s">
        <v>98</v>
      </c>
      <c r="T18" t="s">
        <v>98</v>
      </c>
      <c r="U18" s="20"/>
      <c r="V18" s="20"/>
      <c r="W18"/>
      <c r="X18"/>
    </row>
    <row r="19" spans="1:24" s="12" customFormat="1" ht="14" customHeight="1">
      <c r="A19" s="23" t="s">
        <v>21</v>
      </c>
      <c r="B19" s="23" t="s">
        <v>93</v>
      </c>
      <c r="C19" s="16" t="s">
        <v>100</v>
      </c>
      <c r="D19" s="16">
        <v>8</v>
      </c>
      <c r="E19" t="s">
        <v>104</v>
      </c>
      <c r="F19" s="17">
        <v>10</v>
      </c>
      <c r="G19" s="17">
        <v>10</v>
      </c>
      <c r="H19" s="17">
        <v>10</v>
      </c>
      <c r="I19" s="17">
        <v>10</v>
      </c>
      <c r="J19" s="6">
        <f t="shared" si="0"/>
        <v>1</v>
      </c>
      <c r="K19" s="17" t="s">
        <v>96</v>
      </c>
      <c r="L19" s="17">
        <v>20.9</v>
      </c>
      <c r="M19" s="17">
        <v>21.3</v>
      </c>
      <c r="N19" s="18" t="s">
        <v>102</v>
      </c>
      <c r="O19">
        <v>0.98122065727699526</v>
      </c>
      <c r="P19" t="s">
        <v>98</v>
      </c>
      <c r="Q19" t="s">
        <v>98</v>
      </c>
      <c r="R19" t="s">
        <v>99</v>
      </c>
      <c r="S19" t="s">
        <v>98</v>
      </c>
      <c r="T19" t="s">
        <v>98</v>
      </c>
      <c r="U19" s="20"/>
      <c r="V19" s="20"/>
      <c r="W19"/>
      <c r="X19"/>
    </row>
    <row r="20" spans="1:24" s="12" customFormat="1" ht="14" customHeight="1">
      <c r="A20" s="23" t="s">
        <v>21</v>
      </c>
      <c r="B20" s="23" t="s">
        <v>93</v>
      </c>
      <c r="C20" s="16" t="s">
        <v>100</v>
      </c>
      <c r="D20" s="16">
        <v>8</v>
      </c>
      <c r="E20" t="s">
        <v>106</v>
      </c>
      <c r="F20" s="17">
        <v>10</v>
      </c>
      <c r="G20" s="17">
        <v>10</v>
      </c>
      <c r="H20" s="17">
        <v>10</v>
      </c>
      <c r="I20" s="17">
        <v>10</v>
      </c>
      <c r="J20" s="6">
        <f t="shared" si="0"/>
        <v>1</v>
      </c>
      <c r="K20" s="17" t="s">
        <v>96</v>
      </c>
      <c r="L20" s="17">
        <v>39.1</v>
      </c>
      <c r="M20" s="17">
        <v>36.700000000000003</v>
      </c>
      <c r="N20" s="18" t="s">
        <v>102</v>
      </c>
      <c r="O20">
        <v>1.0653950953678473</v>
      </c>
      <c r="P20" t="s">
        <v>98</v>
      </c>
      <c r="Q20" t="s">
        <v>98</v>
      </c>
      <c r="R20" t="s">
        <v>99</v>
      </c>
      <c r="S20" t="s">
        <v>98</v>
      </c>
      <c r="T20" t="s">
        <v>98</v>
      </c>
      <c r="U20" s="20"/>
      <c r="V20" s="20"/>
      <c r="W20"/>
      <c r="X20"/>
    </row>
    <row r="21" spans="1:24" ht="14" customHeight="1">
      <c r="A21" s="10" t="s">
        <v>21</v>
      </c>
      <c r="B21" s="10" t="s">
        <v>47</v>
      </c>
      <c r="C21" s="9" t="s">
        <v>54</v>
      </c>
      <c r="D21" s="9">
        <v>4</v>
      </c>
      <c r="E21" s="9" t="s">
        <v>48</v>
      </c>
      <c r="F21" s="11" t="s">
        <v>49</v>
      </c>
      <c r="G21" s="11">
        <v>15</v>
      </c>
      <c r="H21" s="11" t="s">
        <v>49</v>
      </c>
      <c r="I21" s="11">
        <v>12</v>
      </c>
      <c r="J21" s="6">
        <f t="shared" si="0"/>
        <v>1</v>
      </c>
      <c r="K21" s="11" t="s">
        <v>77</v>
      </c>
      <c r="L21" s="11"/>
      <c r="M21" s="11"/>
      <c r="N21" s="11" t="s">
        <v>55</v>
      </c>
      <c r="O21" s="13">
        <v>1.17</v>
      </c>
      <c r="P21" s="11" t="s">
        <v>49</v>
      </c>
      <c r="Q21" s="11" t="s">
        <v>49</v>
      </c>
      <c r="R21" s="11" t="s">
        <v>52</v>
      </c>
      <c r="S21" s="11" t="s">
        <v>49</v>
      </c>
      <c r="T21" s="11" t="s">
        <v>49</v>
      </c>
      <c r="U21" s="9" t="s">
        <v>56</v>
      </c>
      <c r="V21" s="12"/>
      <c r="W21" s="12"/>
      <c r="X21" s="12"/>
    </row>
    <row r="22" spans="1:24" ht="14" customHeight="1">
      <c r="A22" s="10" t="s">
        <v>21</v>
      </c>
      <c r="B22" s="10" t="s">
        <v>47</v>
      </c>
      <c r="C22" s="9" t="s">
        <v>46</v>
      </c>
      <c r="D22" s="9">
        <v>5</v>
      </c>
      <c r="E22" s="9" t="s">
        <v>48</v>
      </c>
      <c r="F22" s="11" t="s">
        <v>49</v>
      </c>
      <c r="G22" s="11">
        <v>15</v>
      </c>
      <c r="H22" s="11" t="s">
        <v>49</v>
      </c>
      <c r="I22" s="11">
        <v>12</v>
      </c>
      <c r="J22" s="6">
        <f t="shared" si="0"/>
        <v>1</v>
      </c>
      <c r="K22" s="11" t="s">
        <v>77</v>
      </c>
      <c r="L22" s="11"/>
      <c r="M22" s="11"/>
      <c r="N22" s="11" t="s">
        <v>51</v>
      </c>
      <c r="O22" s="11">
        <v>1.07</v>
      </c>
      <c r="P22" s="11" t="s">
        <v>50</v>
      </c>
      <c r="Q22" s="11" t="s">
        <v>50</v>
      </c>
      <c r="R22" s="11" t="s">
        <v>52</v>
      </c>
      <c r="S22" s="11" t="s">
        <v>49</v>
      </c>
      <c r="T22" s="11" t="s">
        <v>49</v>
      </c>
      <c r="U22" s="9" t="s">
        <v>53</v>
      </c>
      <c r="V22" s="12"/>
      <c r="W22" s="12"/>
      <c r="X22" s="12"/>
    </row>
    <row r="23" spans="1:24" ht="14" customHeight="1">
      <c r="A23" s="10" t="s">
        <v>21</v>
      </c>
      <c r="B23" s="10" t="s">
        <v>57</v>
      </c>
      <c r="C23" s="9" t="s">
        <v>46</v>
      </c>
      <c r="D23" s="16">
        <v>5</v>
      </c>
      <c r="E23" s="9" t="s">
        <v>48</v>
      </c>
      <c r="F23" s="11">
        <v>21</v>
      </c>
      <c r="G23" s="11">
        <v>22</v>
      </c>
      <c r="H23" s="11">
        <v>21</v>
      </c>
      <c r="I23" s="11">
        <v>22</v>
      </c>
      <c r="J23" s="6">
        <f t="shared" si="0"/>
        <v>2</v>
      </c>
      <c r="K23" s="11" t="s">
        <v>59</v>
      </c>
      <c r="L23" s="11">
        <v>132</v>
      </c>
      <c r="M23" s="11">
        <v>169</v>
      </c>
      <c r="N23" s="11" t="s">
        <v>51</v>
      </c>
      <c r="O23" s="13">
        <v>0.78106508875739644</v>
      </c>
      <c r="P23" s="11" t="s">
        <v>49</v>
      </c>
      <c r="Q23" s="11" t="s">
        <v>49</v>
      </c>
      <c r="R23" s="11" t="s">
        <v>60</v>
      </c>
      <c r="S23" s="11" t="s">
        <v>49</v>
      </c>
      <c r="T23" s="11" t="s">
        <v>49</v>
      </c>
      <c r="U23" s="9" t="s">
        <v>62</v>
      </c>
      <c r="V23" s="12"/>
      <c r="W23" s="12"/>
      <c r="X23" s="12"/>
    </row>
    <row r="24" spans="1:24" ht="14" customHeight="1">
      <c r="A24" s="10" t="s">
        <v>21</v>
      </c>
      <c r="B24" s="10" t="s">
        <v>57</v>
      </c>
      <c r="C24" s="9" t="s">
        <v>58</v>
      </c>
      <c r="D24" s="9">
        <v>6</v>
      </c>
      <c r="E24" s="9" t="s">
        <v>48</v>
      </c>
      <c r="F24" s="11">
        <v>19</v>
      </c>
      <c r="G24" s="11">
        <v>22</v>
      </c>
      <c r="H24" s="11">
        <v>17</v>
      </c>
      <c r="I24" s="11">
        <v>22</v>
      </c>
      <c r="J24" s="6">
        <f t="shared" si="0"/>
        <v>2</v>
      </c>
      <c r="K24" s="11" t="s">
        <v>59</v>
      </c>
      <c r="L24" s="11">
        <v>5.6</v>
      </c>
      <c r="M24" s="11">
        <v>9.6999999999999993</v>
      </c>
      <c r="N24" s="11" t="s">
        <v>51</v>
      </c>
      <c r="O24" s="13">
        <v>0.57731958762886604</v>
      </c>
      <c r="P24" s="11" t="s">
        <v>49</v>
      </c>
      <c r="Q24" s="11" t="s">
        <v>49</v>
      </c>
      <c r="R24" s="11" t="s">
        <v>60</v>
      </c>
      <c r="S24" s="11" t="s">
        <v>49</v>
      </c>
      <c r="T24" s="11" t="s">
        <v>49</v>
      </c>
      <c r="U24" s="9" t="s">
        <v>61</v>
      </c>
      <c r="V24" s="12"/>
      <c r="W24" s="12"/>
      <c r="X24" s="12"/>
    </row>
    <row r="25" spans="1:24" ht="14" customHeight="1">
      <c r="A25" s="10" t="s">
        <v>21</v>
      </c>
      <c r="B25" s="10" t="s">
        <v>65</v>
      </c>
      <c r="C25" s="9" t="s">
        <v>46</v>
      </c>
      <c r="D25" s="9">
        <v>5</v>
      </c>
      <c r="E25" s="9" t="s">
        <v>66</v>
      </c>
      <c r="F25" s="11" t="s">
        <v>49</v>
      </c>
      <c r="G25" s="11">
        <v>22</v>
      </c>
      <c r="H25" s="11" t="s">
        <v>49</v>
      </c>
      <c r="I25" s="11">
        <v>22</v>
      </c>
      <c r="J25" s="6">
        <f t="shared" si="0"/>
        <v>2</v>
      </c>
      <c r="K25" s="11" t="s">
        <v>59</v>
      </c>
      <c r="L25" s="11">
        <v>224</v>
      </c>
      <c r="M25" s="11">
        <v>208</v>
      </c>
      <c r="N25" s="11" t="s">
        <v>51</v>
      </c>
      <c r="O25" s="13">
        <v>1.0769230769230769</v>
      </c>
      <c r="P25" s="11" t="s">
        <v>49</v>
      </c>
      <c r="Q25" s="11" t="s">
        <v>49</v>
      </c>
      <c r="R25" s="11" t="s">
        <v>52</v>
      </c>
      <c r="S25" s="11" t="s">
        <v>49</v>
      </c>
      <c r="T25" s="11" t="s">
        <v>49</v>
      </c>
      <c r="U25" s="9" t="s">
        <v>68</v>
      </c>
      <c r="V25" s="12"/>
      <c r="W25" s="12"/>
      <c r="X25" s="12"/>
    </row>
    <row r="26" spans="1:24" ht="14" customHeight="1">
      <c r="A26" s="10" t="s">
        <v>21</v>
      </c>
      <c r="B26" s="14" t="s">
        <v>72</v>
      </c>
      <c r="C26" s="9" t="s">
        <v>46</v>
      </c>
      <c r="D26" s="9">
        <v>5</v>
      </c>
      <c r="E26" s="9" t="s">
        <v>70</v>
      </c>
      <c r="F26" s="11" t="s">
        <v>49</v>
      </c>
      <c r="G26" s="11">
        <v>24</v>
      </c>
      <c r="H26" s="11" t="s">
        <v>49</v>
      </c>
      <c r="I26" s="11">
        <v>24</v>
      </c>
      <c r="J26" s="6">
        <f t="shared" si="0"/>
        <v>2</v>
      </c>
      <c r="K26" s="11" t="s">
        <v>59</v>
      </c>
      <c r="L26" s="11">
        <v>231</v>
      </c>
      <c r="M26" s="11">
        <v>207</v>
      </c>
      <c r="N26" s="11" t="s">
        <v>51</v>
      </c>
      <c r="O26" s="13">
        <v>1.1159420289855073</v>
      </c>
      <c r="P26" s="11" t="s">
        <v>49</v>
      </c>
      <c r="Q26" s="11" t="s">
        <v>49</v>
      </c>
      <c r="R26" s="11" t="s">
        <v>60</v>
      </c>
      <c r="S26" s="11" t="s">
        <v>49</v>
      </c>
      <c r="T26" s="11" t="s">
        <v>49</v>
      </c>
      <c r="U26" s="9" t="s">
        <v>73</v>
      </c>
      <c r="V26" s="12"/>
      <c r="W26" s="12"/>
      <c r="X26" s="12"/>
    </row>
    <row r="27" spans="1:24" ht="14" customHeight="1">
      <c r="A27" s="15" t="s">
        <v>21</v>
      </c>
      <c r="B27" s="15" t="s">
        <v>89</v>
      </c>
      <c r="C27" s="16" t="s">
        <v>90</v>
      </c>
      <c r="D27" s="16">
        <v>1</v>
      </c>
      <c r="E27" t="s">
        <v>80</v>
      </c>
      <c r="F27" s="17">
        <v>21</v>
      </c>
      <c r="G27" s="17">
        <v>21</v>
      </c>
      <c r="H27" s="17">
        <v>21</v>
      </c>
      <c r="I27" s="17">
        <v>21</v>
      </c>
      <c r="J27" s="6">
        <f t="shared" si="0"/>
        <v>2</v>
      </c>
      <c r="K27" s="17" t="s">
        <v>88</v>
      </c>
      <c r="L27" s="17">
        <v>14</v>
      </c>
      <c r="M27" s="17">
        <v>29.6</v>
      </c>
      <c r="N27" s="18" t="s">
        <v>91</v>
      </c>
      <c r="O27">
        <v>0.47297297297297297</v>
      </c>
      <c r="P27" t="s">
        <v>50</v>
      </c>
      <c r="Q27" t="s">
        <v>50</v>
      </c>
      <c r="R27" t="s">
        <v>52</v>
      </c>
      <c r="S27" t="s">
        <v>50</v>
      </c>
      <c r="T27" t="s">
        <v>50</v>
      </c>
      <c r="U27" s="20" t="s">
        <v>92</v>
      </c>
      <c r="V27" s="20"/>
    </row>
    <row r="28" spans="1:24" ht="14" customHeight="1">
      <c r="A28" s="15" t="s">
        <v>21</v>
      </c>
      <c r="B28" s="15" t="s">
        <v>89</v>
      </c>
      <c r="C28" s="16" t="s">
        <v>90</v>
      </c>
      <c r="D28" s="16">
        <v>1</v>
      </c>
      <c r="E28" t="s">
        <v>76</v>
      </c>
      <c r="F28" s="17">
        <v>21</v>
      </c>
      <c r="G28" s="17">
        <v>21</v>
      </c>
      <c r="H28" s="17">
        <v>21</v>
      </c>
      <c r="I28" s="17">
        <v>21</v>
      </c>
      <c r="J28" s="6">
        <f t="shared" si="0"/>
        <v>2</v>
      </c>
      <c r="K28" s="17" t="s">
        <v>88</v>
      </c>
      <c r="L28" s="17">
        <v>244</v>
      </c>
      <c r="M28" s="17">
        <v>488</v>
      </c>
      <c r="N28" s="18" t="s">
        <v>91</v>
      </c>
      <c r="O28">
        <v>0.5</v>
      </c>
      <c r="P28" t="s">
        <v>50</v>
      </c>
      <c r="Q28" t="s">
        <v>50</v>
      </c>
      <c r="R28" t="s">
        <v>85</v>
      </c>
      <c r="S28" t="s">
        <v>50</v>
      </c>
      <c r="T28" t="s">
        <v>50</v>
      </c>
      <c r="U28" s="20" t="s">
        <v>92</v>
      </c>
      <c r="V28" s="20"/>
    </row>
    <row r="29" spans="1:24" ht="14" customHeight="1">
      <c r="A29" s="15" t="s">
        <v>21</v>
      </c>
      <c r="B29" s="15" t="s">
        <v>81</v>
      </c>
      <c r="C29" s="16" t="s">
        <v>127</v>
      </c>
      <c r="D29" s="16">
        <v>5</v>
      </c>
      <c r="E29" t="s">
        <v>87</v>
      </c>
      <c r="F29" s="17" t="s">
        <v>84</v>
      </c>
      <c r="G29" s="17">
        <v>24</v>
      </c>
      <c r="H29" s="17" t="s">
        <v>84</v>
      </c>
      <c r="I29" s="17">
        <v>24</v>
      </c>
      <c r="J29" s="6">
        <f t="shared" si="0"/>
        <v>2</v>
      </c>
      <c r="K29" s="17" t="s">
        <v>77</v>
      </c>
      <c r="L29" s="17">
        <v>51</v>
      </c>
      <c r="M29" s="17">
        <v>22</v>
      </c>
      <c r="N29" s="18" t="s">
        <v>41</v>
      </c>
      <c r="O29">
        <v>2</v>
      </c>
      <c r="P29">
        <v>0.05</v>
      </c>
      <c r="Q29">
        <v>6.1</v>
      </c>
      <c r="R29" t="s">
        <v>85</v>
      </c>
      <c r="S29" t="s">
        <v>22</v>
      </c>
      <c r="T29" t="s">
        <v>23</v>
      </c>
      <c r="U29" s="22" t="s">
        <v>86</v>
      </c>
      <c r="V29" s="20"/>
      <c r="X29">
        <v>0.98</v>
      </c>
    </row>
    <row r="30" spans="1:24" ht="14" customHeight="1">
      <c r="A30" s="15" t="s">
        <v>21</v>
      </c>
      <c r="B30" s="15" t="s">
        <v>81</v>
      </c>
      <c r="C30" s="16" t="s">
        <v>82</v>
      </c>
      <c r="D30" s="16">
        <v>8</v>
      </c>
      <c r="E30" t="s">
        <v>83</v>
      </c>
      <c r="F30" s="17" t="s">
        <v>84</v>
      </c>
      <c r="G30" s="17">
        <v>24</v>
      </c>
      <c r="H30" s="17" t="s">
        <v>84</v>
      </c>
      <c r="I30" s="17">
        <v>24</v>
      </c>
      <c r="J30" s="6">
        <f t="shared" si="0"/>
        <v>2</v>
      </c>
      <c r="K30" s="17" t="s">
        <v>77</v>
      </c>
      <c r="L30" s="17">
        <v>47</v>
      </c>
      <c r="M30" s="17">
        <v>69</v>
      </c>
      <c r="N30" s="18" t="s">
        <v>45</v>
      </c>
      <c r="O30">
        <v>0.65</v>
      </c>
      <c r="P30">
        <v>0.02</v>
      </c>
      <c r="Q30">
        <v>1</v>
      </c>
      <c r="R30" t="s">
        <v>85</v>
      </c>
      <c r="S30" t="s">
        <v>22</v>
      </c>
      <c r="T30" t="s">
        <v>23</v>
      </c>
      <c r="U30" s="21" t="s">
        <v>86</v>
      </c>
      <c r="V30" s="20"/>
      <c r="X30">
        <v>0.82</v>
      </c>
    </row>
    <row r="31" spans="1:24" ht="14" customHeight="1">
      <c r="A31" s="24" t="s">
        <v>21</v>
      </c>
      <c r="B31" s="24" t="s">
        <v>107</v>
      </c>
      <c r="C31" s="2" t="s">
        <v>112</v>
      </c>
      <c r="D31" s="2">
        <v>2</v>
      </c>
      <c r="E31" s="4" t="s">
        <v>109</v>
      </c>
      <c r="F31" s="3">
        <v>70</v>
      </c>
      <c r="G31" s="6">
        <v>79</v>
      </c>
      <c r="H31" s="6">
        <v>70</v>
      </c>
      <c r="I31" s="6">
        <v>80</v>
      </c>
      <c r="J31" s="6">
        <f t="shared" si="0"/>
        <v>3</v>
      </c>
      <c r="K31" s="6" t="s">
        <v>59</v>
      </c>
      <c r="L31" s="6">
        <v>0.15</v>
      </c>
      <c r="M31" s="6">
        <v>0.19</v>
      </c>
      <c r="N31" s="3" t="s">
        <v>110</v>
      </c>
      <c r="O31" s="4">
        <v>0.78947368421052633</v>
      </c>
      <c r="P31" s="4" t="s">
        <v>50</v>
      </c>
      <c r="Q31" s="4" t="s">
        <v>111</v>
      </c>
      <c r="R31" s="4" t="s">
        <v>85</v>
      </c>
      <c r="S31" s="4" t="s">
        <v>50</v>
      </c>
      <c r="T31" s="4" t="s">
        <v>111</v>
      </c>
      <c r="U31" s="3"/>
      <c r="V31" s="2"/>
      <c r="W31" s="4"/>
      <c r="X31" s="4"/>
    </row>
    <row r="32" spans="1:24" ht="14" customHeight="1">
      <c r="A32" s="24" t="s">
        <v>21</v>
      </c>
      <c r="B32" s="24" t="s">
        <v>107</v>
      </c>
      <c r="C32" s="2" t="s">
        <v>108</v>
      </c>
      <c r="D32" s="2">
        <v>3</v>
      </c>
      <c r="E32" s="4" t="s">
        <v>109</v>
      </c>
      <c r="F32" s="6">
        <v>70</v>
      </c>
      <c r="G32" s="6">
        <v>79</v>
      </c>
      <c r="H32" s="6">
        <v>70</v>
      </c>
      <c r="I32" s="6">
        <v>80</v>
      </c>
      <c r="J32" s="6">
        <f t="shared" si="0"/>
        <v>3</v>
      </c>
      <c r="K32" s="6" t="s">
        <v>59</v>
      </c>
      <c r="L32" s="6">
        <v>1.04</v>
      </c>
      <c r="M32" s="6">
        <v>1.1399999999999999</v>
      </c>
      <c r="N32" s="3" t="s">
        <v>128</v>
      </c>
      <c r="O32" s="4">
        <v>0.91228070175438603</v>
      </c>
      <c r="P32" s="4" t="s">
        <v>50</v>
      </c>
      <c r="Q32" s="4" t="s">
        <v>111</v>
      </c>
      <c r="R32" s="4" t="s">
        <v>85</v>
      </c>
      <c r="S32" s="4" t="s">
        <v>50</v>
      </c>
      <c r="T32" s="4" t="s">
        <v>111</v>
      </c>
      <c r="U32" s="3"/>
      <c r="V32" s="2"/>
      <c r="W32" s="4"/>
      <c r="X32" s="4"/>
    </row>
    <row r="33" spans="1:24" s="4" customFormat="1" ht="14" customHeight="1">
      <c r="A33" s="24" t="s">
        <v>21</v>
      </c>
      <c r="B33" s="24" t="s">
        <v>113</v>
      </c>
      <c r="C33" s="2" t="s">
        <v>46</v>
      </c>
      <c r="D33" s="9">
        <v>5</v>
      </c>
      <c r="E33" s="2" t="s">
        <v>114</v>
      </c>
      <c r="F33" s="6">
        <v>63</v>
      </c>
      <c r="G33" s="6">
        <v>158</v>
      </c>
      <c r="H33" s="6">
        <v>80</v>
      </c>
      <c r="I33" s="6">
        <v>158</v>
      </c>
      <c r="J33" s="6">
        <f t="shared" si="0"/>
        <v>3</v>
      </c>
      <c r="K33" s="6" t="s">
        <v>115</v>
      </c>
      <c r="L33" s="6">
        <v>14.2</v>
      </c>
      <c r="M33" s="6">
        <v>8.3000000000000007</v>
      </c>
      <c r="N33" s="3" t="s">
        <v>41</v>
      </c>
      <c r="O33" s="4">
        <v>1.7108433734939756</v>
      </c>
      <c r="P33" s="4" t="s">
        <v>50</v>
      </c>
      <c r="Q33" s="4" t="s">
        <v>50</v>
      </c>
      <c r="R33" s="4" t="s">
        <v>85</v>
      </c>
      <c r="S33" s="4" t="s">
        <v>50</v>
      </c>
      <c r="T33" s="4" t="s">
        <v>50</v>
      </c>
      <c r="U33" s="2" t="s">
        <v>116</v>
      </c>
      <c r="V33" s="2"/>
    </row>
    <row r="34" spans="1:24" s="4" customFormat="1" ht="14" customHeight="1">
      <c r="A34" s="24" t="s">
        <v>21</v>
      </c>
      <c r="B34" s="24" t="s">
        <v>113</v>
      </c>
      <c r="C34" s="2" t="s">
        <v>46</v>
      </c>
      <c r="D34" s="16">
        <v>5</v>
      </c>
      <c r="E34" s="2" t="s">
        <v>114</v>
      </c>
      <c r="F34" s="6" t="s">
        <v>49</v>
      </c>
      <c r="G34" s="6">
        <v>80</v>
      </c>
      <c r="H34" s="6" t="s">
        <v>49</v>
      </c>
      <c r="I34" s="6">
        <v>80</v>
      </c>
      <c r="J34" s="6">
        <f t="shared" si="0"/>
        <v>3</v>
      </c>
      <c r="K34" s="6" t="s">
        <v>115</v>
      </c>
      <c r="L34" s="6">
        <v>7.7</v>
      </c>
      <c r="M34" s="6">
        <v>7.2</v>
      </c>
      <c r="N34" s="3" t="s">
        <v>41</v>
      </c>
      <c r="O34" s="4">
        <v>1.0694444444444444</v>
      </c>
      <c r="P34" s="4" t="s">
        <v>50</v>
      </c>
      <c r="Q34" s="4" t="s">
        <v>50</v>
      </c>
      <c r="R34" s="4" t="s">
        <v>85</v>
      </c>
      <c r="S34" s="4" t="s">
        <v>50</v>
      </c>
      <c r="T34" s="4" t="s">
        <v>50</v>
      </c>
      <c r="U34" s="2" t="s">
        <v>117</v>
      </c>
      <c r="V34" s="2"/>
    </row>
    <row r="35" spans="1:24" s="4" customFormat="1" ht="14" customHeight="1">
      <c r="A35" s="24" t="s">
        <v>21</v>
      </c>
      <c r="B35" s="24" t="s">
        <v>118</v>
      </c>
      <c r="C35" s="2" t="s">
        <v>119</v>
      </c>
      <c r="D35" s="9">
        <v>5</v>
      </c>
      <c r="E35" s="2" t="s">
        <v>123</v>
      </c>
      <c r="F35" s="6" t="s">
        <v>49</v>
      </c>
      <c r="G35" s="6">
        <v>151</v>
      </c>
      <c r="H35" s="6" t="s">
        <v>49</v>
      </c>
      <c r="I35" s="6">
        <v>146</v>
      </c>
      <c r="J35" s="6">
        <f t="shared" si="0"/>
        <v>3</v>
      </c>
      <c r="K35" s="6" t="s">
        <v>115</v>
      </c>
      <c r="L35" s="6">
        <v>1.1399999999999999</v>
      </c>
      <c r="M35" s="6">
        <v>1.22</v>
      </c>
      <c r="N35" s="3" t="s">
        <v>41</v>
      </c>
      <c r="O35" s="4">
        <v>0.93442622950819665</v>
      </c>
      <c r="P35" s="4" t="s">
        <v>50</v>
      </c>
      <c r="Q35" s="4" t="s">
        <v>50</v>
      </c>
      <c r="R35" s="4" t="s">
        <v>121</v>
      </c>
      <c r="S35" s="4" t="s">
        <v>50</v>
      </c>
      <c r="T35" s="4" t="s">
        <v>50</v>
      </c>
      <c r="U35" s="2" t="s">
        <v>124</v>
      </c>
      <c r="V35" s="2"/>
    </row>
    <row r="36" spans="1:24" s="4" customFormat="1" ht="14" customHeight="1">
      <c r="A36" s="24" t="s">
        <v>21</v>
      </c>
      <c r="B36" s="24" t="s">
        <v>118</v>
      </c>
      <c r="C36" s="2" t="s">
        <v>119</v>
      </c>
      <c r="D36" s="16">
        <v>5</v>
      </c>
      <c r="E36" s="2" t="s">
        <v>125</v>
      </c>
      <c r="F36" s="6" t="s">
        <v>49</v>
      </c>
      <c r="G36" s="6">
        <v>140</v>
      </c>
      <c r="H36" s="6" t="s">
        <v>49</v>
      </c>
      <c r="I36" s="6">
        <v>116</v>
      </c>
      <c r="J36" s="6">
        <f t="shared" si="0"/>
        <v>3</v>
      </c>
      <c r="K36" s="6" t="s">
        <v>115</v>
      </c>
      <c r="L36" s="6">
        <v>0.88</v>
      </c>
      <c r="M36" s="6">
        <v>1.04</v>
      </c>
      <c r="N36" s="3" t="s">
        <v>41</v>
      </c>
      <c r="O36" s="4">
        <v>0.84615384615384615</v>
      </c>
      <c r="P36" s="4" t="s">
        <v>50</v>
      </c>
      <c r="Q36" s="4" t="s">
        <v>50</v>
      </c>
      <c r="R36" s="4" t="s">
        <v>121</v>
      </c>
      <c r="S36" s="4" t="s">
        <v>50</v>
      </c>
      <c r="T36" s="4" t="s">
        <v>50</v>
      </c>
      <c r="U36" s="2" t="s">
        <v>124</v>
      </c>
      <c r="V36" s="2"/>
    </row>
    <row r="37" spans="1:24" s="4" customFormat="1" ht="14" customHeight="1">
      <c r="A37" s="5" t="s">
        <v>131</v>
      </c>
      <c r="B37" s="5" t="s">
        <v>132</v>
      </c>
      <c r="C37" s="2" t="s">
        <v>133</v>
      </c>
      <c r="D37" s="30">
        <v>8</v>
      </c>
      <c r="E37" s="4" t="s">
        <v>134</v>
      </c>
      <c r="F37" s="6">
        <v>132</v>
      </c>
      <c r="G37" s="6">
        <v>132</v>
      </c>
      <c r="H37" s="6">
        <v>126</v>
      </c>
      <c r="I37" s="6">
        <v>126</v>
      </c>
      <c r="J37" s="6">
        <f t="shared" si="0"/>
        <v>3</v>
      </c>
      <c r="K37" s="6" t="s">
        <v>135</v>
      </c>
      <c r="L37" s="6">
        <v>840</v>
      </c>
      <c r="M37" s="6">
        <v>936</v>
      </c>
      <c r="N37" s="3" t="s">
        <v>136</v>
      </c>
      <c r="O37" s="29">
        <f>L37/M37</f>
        <v>0.89743589743589747</v>
      </c>
      <c r="P37" s="4" t="s">
        <v>137</v>
      </c>
      <c r="Q37" s="4" t="s">
        <v>137</v>
      </c>
      <c r="R37" s="4" t="s">
        <v>138</v>
      </c>
      <c r="S37" s="4" t="s">
        <v>137</v>
      </c>
      <c r="T37" s="4" t="s">
        <v>137</v>
      </c>
    </row>
    <row r="38" spans="1:24" s="4" customFormat="1" ht="14" customHeight="1">
      <c r="A38" s="15" t="s">
        <v>21</v>
      </c>
      <c r="B38" s="15" t="s">
        <v>74</v>
      </c>
      <c r="C38" s="16" t="s">
        <v>75</v>
      </c>
      <c r="D38" s="16">
        <v>1</v>
      </c>
      <c r="E38" t="s">
        <v>76</v>
      </c>
      <c r="F38" s="17">
        <v>74</v>
      </c>
      <c r="G38" s="17">
        <v>74</v>
      </c>
      <c r="H38" s="17">
        <v>74</v>
      </c>
      <c r="I38" s="17">
        <v>74</v>
      </c>
      <c r="J38" s="6">
        <f t="shared" si="0"/>
        <v>3</v>
      </c>
      <c r="K38" s="17" t="s">
        <v>77</v>
      </c>
      <c r="L38" s="17">
        <v>184</v>
      </c>
      <c r="M38" s="17">
        <v>367</v>
      </c>
      <c r="N38" s="18" t="s">
        <v>78</v>
      </c>
      <c r="O38" s="19">
        <v>0.49261083743842371</v>
      </c>
      <c r="P38" s="25">
        <v>0.3</v>
      </c>
      <c r="Q38" s="25">
        <v>0.8</v>
      </c>
      <c r="R38" t="s">
        <v>43</v>
      </c>
      <c r="S38" t="s">
        <v>22</v>
      </c>
      <c r="T38" t="s">
        <v>23</v>
      </c>
      <c r="U38" t="s">
        <v>79</v>
      </c>
      <c r="V38" s="20"/>
      <c r="W38"/>
      <c r="X38"/>
    </row>
    <row r="39" spans="1:24" s="4" customFormat="1" ht="45">
      <c r="A39" s="15" t="s">
        <v>21</v>
      </c>
      <c r="B39" s="15" t="s">
        <v>74</v>
      </c>
      <c r="C39" s="16" t="s">
        <v>75</v>
      </c>
      <c r="D39" s="16">
        <v>1</v>
      </c>
      <c r="E39" t="s">
        <v>80</v>
      </c>
      <c r="F39" s="17">
        <v>74</v>
      </c>
      <c r="G39" s="17">
        <v>74</v>
      </c>
      <c r="H39" s="17">
        <v>74</v>
      </c>
      <c r="I39" s="17">
        <v>74</v>
      </c>
      <c r="J39" s="6">
        <f t="shared" si="0"/>
        <v>3</v>
      </c>
      <c r="K39" s="17" t="s">
        <v>77</v>
      </c>
      <c r="L39" s="17">
        <v>8.8800000000000008</v>
      </c>
      <c r="M39" s="17">
        <v>18.3</v>
      </c>
      <c r="N39" s="18" t="s">
        <v>78</v>
      </c>
      <c r="O39" s="19">
        <v>0.45662100456621008</v>
      </c>
      <c r="P39" s="25">
        <v>0.2</v>
      </c>
      <c r="Q39" s="25">
        <v>0.9</v>
      </c>
      <c r="R39" t="s">
        <v>43</v>
      </c>
      <c r="S39" t="s">
        <v>22</v>
      </c>
      <c r="T39" t="s">
        <v>23</v>
      </c>
      <c r="U39" t="s">
        <v>79</v>
      </c>
      <c r="V39" s="20"/>
      <c r="W39"/>
      <c r="X39"/>
    </row>
  </sheetData>
  <autoFilter ref="A5:X38">
    <sortState ref="A6:X39">
      <sortCondition ref="J5:J39"/>
    </sortState>
  </autoFilter>
  <sortState ref="A6:X39">
    <sortCondition ref="J6:J39"/>
    <sortCondition ref="K6:K39"/>
  </sortState>
  <dataValidations disablePrompts="1" count="1">
    <dataValidation type="list" allowBlank="1" showInputMessage="1" showErrorMessage="1" sqref="A6:A36 A37:A39">
      <formula1>Chem_Categories</formula1>
    </dataValidation>
  </dataValidation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sqref="A1:A12"/>
    </sheetView>
  </sheetViews>
  <sheetFormatPr baseColWidth="10" defaultRowHeight="15" x14ac:dyDescent="0"/>
  <cols>
    <col min="1" max="1" width="25.33203125" customWidth="1"/>
  </cols>
  <sheetData>
    <row r="1" spans="1:1">
      <c r="A1" s="26" t="s">
        <v>24</v>
      </c>
    </row>
    <row r="2" spans="1:1">
      <c r="A2" s="27" t="s">
        <v>37</v>
      </c>
    </row>
    <row r="3" spans="1:1">
      <c r="A3" s="9" t="s">
        <v>47</v>
      </c>
    </row>
    <row r="4" spans="1:1">
      <c r="A4" s="9" t="s">
        <v>57</v>
      </c>
    </row>
    <row r="5" spans="1:1">
      <c r="A5" s="9" t="s">
        <v>65</v>
      </c>
    </row>
    <row r="6" spans="1:1">
      <c r="A6" s="28" t="s">
        <v>74</v>
      </c>
    </row>
    <row r="7" spans="1:1">
      <c r="A7" s="28" t="s">
        <v>81</v>
      </c>
    </row>
    <row r="8" spans="1:1">
      <c r="A8" s="28" t="s">
        <v>89</v>
      </c>
    </row>
    <row r="9" spans="1:1">
      <c r="A9" s="28" t="s">
        <v>93</v>
      </c>
    </row>
    <row r="10" spans="1:1">
      <c r="A10" s="26" t="s">
        <v>107</v>
      </c>
    </row>
    <row r="11" spans="1:1">
      <c r="A11" s="26" t="s">
        <v>113</v>
      </c>
    </row>
    <row r="12" spans="1:1">
      <c r="A12" s="26" t="s">
        <v>118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Summit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Lesa Aylward</dc:creator>
  <cp:lastModifiedBy>Lesa Aylward</cp:lastModifiedBy>
  <dcterms:created xsi:type="dcterms:W3CDTF">2012-09-20T13:34:22Z</dcterms:created>
  <dcterms:modified xsi:type="dcterms:W3CDTF">2013-09-03T18:29:55Z</dcterms:modified>
</cp:coreProperties>
</file>