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C84F83D4-FD38-4764-81F1-4FF4B1400550}" xr6:coauthVersionLast="45" xr6:coauthVersionMax="45" xr10:uidLastSave="{00000000-0000-0000-0000-000000000000}"/>
  <bookViews>
    <workbookView xWindow="405" yWindow="255" windowWidth="19560" windowHeight="10440" tabRatio="884" activeTab="2"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VolumeFlow!$A$75</definedName>
    <definedName name="tblfn9" localSheetId="2">TissueComp!$A$32</definedName>
    <definedName name="tblfn9" localSheetId="1">VolumeFlow!$A$76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5" i="14"/>
  <c r="C60" i="14"/>
  <c r="C59" i="14"/>
  <c r="C58" i="14"/>
  <c r="C57" i="14"/>
  <c r="C56" i="14"/>
  <c r="C55" i="14"/>
  <c r="C54" i="14"/>
  <c r="C53" i="14"/>
  <c r="C52" i="14"/>
  <c r="C51" i="14"/>
  <c r="C50" i="14"/>
  <c r="X17" i="1"/>
  <c r="C71" i="14" s="1"/>
  <c r="X15" i="1"/>
  <c r="C70" i="14" s="1"/>
  <c r="X13" i="1"/>
  <c r="C68" i="14" s="1"/>
  <c r="X12" i="1"/>
  <c r="C67" i="14" s="1"/>
  <c r="X11" i="1"/>
  <c r="C66" i="14" s="1"/>
  <c r="X4" i="1"/>
  <c r="C62" i="14" s="1"/>
  <c r="V4" i="1"/>
  <c r="V10" i="1"/>
  <c r="V9" i="1"/>
  <c r="V8" i="1"/>
  <c r="E70" i="14" l="1"/>
  <c r="E66" i="14"/>
  <c r="E62" i="14"/>
  <c r="E58" i="14"/>
  <c r="E53" i="14"/>
  <c r="E50" i="14"/>
  <c r="S17" i="3"/>
  <c r="R17" i="3"/>
  <c r="R15" i="3"/>
  <c r="S14" i="3"/>
  <c r="R14" i="3"/>
  <c r="S12" i="3"/>
  <c r="R12" i="3"/>
  <c r="S11" i="3"/>
  <c r="R11" i="3"/>
  <c r="S10" i="3"/>
  <c r="R10" i="3"/>
  <c r="S9" i="3"/>
  <c r="R9" i="3"/>
  <c r="S8" i="3"/>
  <c r="R8" i="3"/>
  <c r="R7" i="3"/>
  <c r="S4" i="3"/>
  <c r="R4" i="3"/>
  <c r="S3" i="3"/>
  <c r="R3" i="3"/>
  <c r="E60" i="14"/>
  <c r="E72" i="14"/>
  <c r="E71" i="14"/>
  <c r="E56" i="14"/>
  <c r="E68" i="14"/>
  <c r="E65" i="14"/>
  <c r="E55" i="14"/>
  <c r="E67" i="14"/>
  <c r="E54" i="14"/>
  <c r="E64"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19"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8" i="14" s="1"/>
  <c r="I4" i="3"/>
  <c r="E14" i="14" s="1"/>
  <c r="S13" i="3"/>
  <c r="R13" i="3"/>
  <c r="F13" i="3" s="1"/>
  <c r="S7" i="3"/>
  <c r="C32" i="14"/>
  <c r="C19" i="14"/>
  <c r="C43" i="14"/>
  <c r="C10" i="14"/>
  <c r="C34" i="14"/>
  <c r="C6" i="14"/>
  <c r="C8" i="14"/>
  <c r="C46" i="14"/>
  <c r="C12" i="14"/>
  <c r="X18" i="1"/>
  <c r="C72" i="14" s="1"/>
  <c r="C4" i="14"/>
  <c r="X7" i="1"/>
  <c r="C64" i="14" s="1"/>
  <c r="C38" i="14"/>
  <c r="C30" i="14"/>
  <c r="C18" i="14"/>
  <c r="C20" i="14"/>
  <c r="C24" i="14"/>
  <c r="C42" i="14"/>
  <c r="C44" i="14"/>
  <c r="C22" i="14"/>
  <c r="C31" i="14"/>
  <c r="C48"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5" i="14" s="1"/>
  <c r="N6" i="3"/>
  <c r="L19" i="13"/>
  <c r="L32" i="13"/>
  <c r="I10" i="3"/>
  <c r="I7" i="3"/>
  <c r="E16" i="14" s="1"/>
  <c r="I14" i="3"/>
  <c r="E22" i="14" s="1"/>
  <c r="B16" i="1"/>
  <c r="G3" i="6"/>
  <c r="I8" i="3"/>
  <c r="E18" i="14" s="1"/>
  <c r="I13" i="3"/>
  <c r="E21" i="14" s="1"/>
  <c r="I11" i="3"/>
  <c r="E17" i="14" s="1"/>
  <c r="I15" i="3"/>
  <c r="E23" i="14" s="1"/>
  <c r="P6" i="1"/>
  <c r="T6" i="1"/>
  <c r="R6" i="1"/>
  <c r="O6" i="1"/>
  <c r="N6" i="1"/>
  <c r="O16" i="3"/>
  <c r="I16" i="3" s="1"/>
  <c r="N16" i="3"/>
  <c r="P16" i="3"/>
  <c r="T17" i="1"/>
  <c r="R17" i="1"/>
  <c r="N17" i="1"/>
  <c r="O17" i="1"/>
  <c r="Q17" i="1"/>
  <c r="P17" i="1"/>
  <c r="B4" i="3"/>
  <c r="E26" i="14"/>
  <c r="P17" i="3"/>
  <c r="J17" i="3" s="1"/>
  <c r="N17" i="3"/>
  <c r="O17" i="3"/>
  <c r="I17" i="3" s="1"/>
  <c r="E24" i="14" s="1"/>
  <c r="B10" i="2"/>
  <c r="D4" i="1"/>
  <c r="K4" i="3"/>
  <c r="E2" i="14" s="1"/>
  <c r="J5" i="3"/>
  <c r="J6" i="3"/>
  <c r="E39" i="14" s="1"/>
  <c r="J7" i="3"/>
  <c r="E40" i="14" s="1"/>
  <c r="J8" i="3"/>
  <c r="E42" i="14" s="1"/>
  <c r="J9" i="3"/>
  <c r="E43" i="14" s="1"/>
  <c r="J10" i="3"/>
  <c r="J11" i="3"/>
  <c r="E41" i="14" s="1"/>
  <c r="J12" i="3"/>
  <c r="E44" i="14" s="1"/>
  <c r="J13" i="3"/>
  <c r="E45" i="14" s="1"/>
  <c r="J14" i="3"/>
  <c r="E46" i="14" s="1"/>
  <c r="J15" i="3"/>
  <c r="E47"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8" i="14" s="1"/>
  <c r="H8" i="3"/>
  <c r="E30" i="14" s="1"/>
  <c r="H9" i="3"/>
  <c r="E31" i="14" s="1"/>
  <c r="H10" i="3"/>
  <c r="H11" i="3"/>
  <c r="E29" i="14" s="1"/>
  <c r="H12" i="3"/>
  <c r="E32" i="14" s="1"/>
  <c r="H13" i="3"/>
  <c r="E33" i="14" s="1"/>
  <c r="H14" i="3"/>
  <c r="E34" i="14" s="1"/>
  <c r="H15" i="3"/>
  <c r="E35" i="14" s="1"/>
  <c r="H17" i="3"/>
  <c r="N8" i="1"/>
  <c r="P8" i="1"/>
  <c r="C17" i="14" s="1"/>
  <c r="P14" i="1"/>
  <c r="P16" i="1"/>
  <c r="V16" i="1" s="1"/>
  <c r="S8" i="1"/>
  <c r="S14" i="1"/>
  <c r="S16" i="1"/>
  <c r="N5" i="1"/>
  <c r="N9" i="1"/>
  <c r="O14" i="1"/>
  <c r="R5" i="1"/>
  <c r="R7" i="1"/>
  <c r="R9" i="1"/>
  <c r="R19" i="1"/>
  <c r="E69" i="14" l="1"/>
  <c r="L13" i="3"/>
  <c r="M15" i="3"/>
  <c r="E59" i="14" s="1"/>
  <c r="H16" i="3"/>
  <c r="B16" i="3" s="1"/>
  <c r="S16" i="3"/>
  <c r="R16" i="3"/>
  <c r="F16" i="3" s="1"/>
  <c r="L16" i="3" s="1"/>
  <c r="H5" i="3"/>
  <c r="B5" i="3" s="1"/>
  <c r="S5" i="3"/>
  <c r="R5" i="3"/>
  <c r="G13" i="3"/>
  <c r="H6" i="3"/>
  <c r="E27" i="14" s="1"/>
  <c r="R6" i="3"/>
  <c r="F6" i="3" s="1"/>
  <c r="S6" i="3"/>
  <c r="G7" i="3"/>
  <c r="T7" i="3"/>
  <c r="K18" i="3"/>
  <c r="E13" i="14" s="1"/>
  <c r="C21" i="14"/>
  <c r="C23" i="14"/>
  <c r="C28" i="14"/>
  <c r="C11" i="14"/>
  <c r="C3" i="14"/>
  <c r="X6" i="1"/>
  <c r="C63" i="14" s="1"/>
  <c r="C33" i="14"/>
  <c r="C39" i="14"/>
  <c r="C29" i="14"/>
  <c r="C45" i="14"/>
  <c r="C16" i="14"/>
  <c r="C27" i="14"/>
  <c r="C15" i="14"/>
  <c r="C5" i="14"/>
  <c r="C47" i="14"/>
  <c r="C40" i="14"/>
  <c r="X14" i="1"/>
  <c r="C69" i="14" s="1"/>
  <c r="C9" i="14"/>
  <c r="C41" i="14"/>
  <c r="C35" i="14"/>
  <c r="C36"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7" i="14" s="1"/>
  <c r="P18" i="3"/>
  <c r="D18" i="3" s="1"/>
  <c r="B18" i="3"/>
  <c r="E36" i="14"/>
  <c r="B17" i="3"/>
  <c r="I12" i="3"/>
  <c r="E20" i="14" s="1"/>
  <c r="O18" i="3"/>
  <c r="P4" i="1"/>
  <c r="C14" i="14" s="1"/>
  <c r="D23" i="1"/>
  <c r="C17" i="3"/>
  <c r="E48" i="14"/>
  <c r="D17" i="3"/>
  <c r="D16" i="3"/>
  <c r="C16" i="3"/>
  <c r="E52" i="14" l="1"/>
  <c r="M7" i="3"/>
  <c r="M13" i="3"/>
  <c r="E57" i="14" s="1"/>
  <c r="B6" i="3"/>
  <c r="E63" i="14"/>
  <c r="L6" i="3"/>
  <c r="G5" i="3"/>
  <c r="M5" i="3" s="1"/>
  <c r="T5" i="3"/>
  <c r="T8" i="3"/>
  <c r="T9" i="3"/>
  <c r="S18" i="3"/>
  <c r="T4" i="3"/>
  <c r="T10" i="3"/>
  <c r="T14" i="3"/>
  <c r="T11" i="3"/>
  <c r="T12" i="3"/>
  <c r="T17" i="3"/>
  <c r="T15" i="3"/>
  <c r="T13" i="3"/>
  <c r="T6" i="3"/>
  <c r="G6" i="3"/>
  <c r="F5" i="3"/>
  <c r="L5" i="3" s="1"/>
  <c r="R18" i="3"/>
  <c r="F18" i="3" s="1"/>
  <c r="T16" i="3"/>
  <c r="G16" i="3"/>
  <c r="M16" i="3" s="1"/>
  <c r="C49"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49" i="14" s="1"/>
  <c r="N4" i="1"/>
  <c r="C26" i="14" s="1"/>
  <c r="B23" i="1"/>
  <c r="P23" i="1"/>
  <c r="I18" i="3"/>
  <c r="E25" i="14" s="1"/>
  <c r="C18" i="3"/>
  <c r="E73" i="14" l="1"/>
  <c r="L18" i="3"/>
  <c r="M6" i="3"/>
  <c r="E51" i="14" s="1"/>
  <c r="T18" i="3"/>
  <c r="G18" i="3" s="1"/>
  <c r="M18" i="3" s="1"/>
  <c r="I62" i="8"/>
  <c r="I7" i="10" s="1"/>
  <c r="F62" i="8"/>
  <c r="F7" i="10" s="1"/>
  <c r="V23" i="1"/>
  <c r="C61" i="14" s="1"/>
  <c r="C25" i="14"/>
  <c r="H62" i="8"/>
  <c r="H7" i="10" s="1"/>
  <c r="G62" i="8"/>
  <c r="G7" i="10" s="1"/>
  <c r="C62" i="8"/>
  <c r="C7" i="10" s="1"/>
  <c r="H14" i="8"/>
  <c r="H3" i="10" s="1"/>
  <c r="X23" i="1"/>
  <c r="C73" i="14" s="1"/>
  <c r="B62" i="8"/>
  <c r="B7" i="10" s="1"/>
  <c r="D62" i="8"/>
  <c r="D7" i="10" s="1"/>
  <c r="J62" i="8"/>
  <c r="J7" i="10" s="1"/>
  <c r="C13"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7" i="14" s="1"/>
  <c r="C14" i="8" l="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C3" i="10"/>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<sst xmlns="http://schemas.openxmlformats.org/spreadsheetml/2006/main" count="989" uniqueCount="373">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</sst>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TissueComp!D3*INDEX(VolumeFlow!$A1:$B13,MATCH('Average Properties Calc'!$A3,VolumeFlow!$A1:$A13,0),4)</f>
        <v>#REF!</v>
      </c>
      <c r="C3" s="2" t="e">
        <f>TissueComp!E3*INDEX(VolumeFlow!$A1:$B13,MATCH('Average Properties Calc'!$A3,VolumeFlow!$A1:$A13,0),4)</f>
        <v>#REF!</v>
      </c>
      <c r="D3" s="2" t="e">
        <f>TissueComp!F3*INDEX(VolumeFlow!$A1:$B13,MATCH('Average Properties Calc'!$A3,VolumeFlow!$A1:$A13,0),4)</f>
        <v>#REF!</v>
      </c>
      <c r="E3" s="2" t="e">
        <f>TissueComp!G3*INDEX(VolumeFlow!$A1:$B13,MATCH('Average Properties Calc'!$A3,VolumeFlow!$A1:$A13,0),4)</f>
        <v>#REF!</v>
      </c>
      <c r="F3" s="2" t="e">
        <f>TissueComp!H3*INDEX(VolumeFlow!$A1:$B13,MATCH('Average Properties Calc'!$A3,VolumeFlow!$A1:$A13,0),4)</f>
        <v>#REF!</v>
      </c>
      <c r="G3" s="2" t="e">
        <f>TissueComp!I3*INDEX(VolumeFlow!$A1:$B13,MATCH('Average Properties Calc'!$A3,VolumeFlow!$A1:$A13,0),4)</f>
        <v>#REF!</v>
      </c>
      <c r="H3" s="2" t="e">
        <f>TissueComp!J3*INDEX(VolumeFlow!$A1:$B13,MATCH('Average Properties Calc'!$A3,VolumeFlow!$A1:$A13,0),4)</f>
        <v>#REF!</v>
      </c>
      <c r="I3" s="2" t="e">
        <f>TissueComp!K3*INDEX(VolumeFlow!$A1:$B13,MATCH('Average Properties Calc'!$A3,VolumeFlow!$A1:$A13,0),4)</f>
        <v>#REF!</v>
      </c>
      <c r="J3" s="2" t="e">
        <f>TissueComp!L3*INDEX(VolumeFlow!$A1:$B13,MATCH('Average Properties Calc'!$A3,VolumeFlow!$A1:$A13,0),4)</f>
        <v>#REF!</v>
      </c>
      <c r="K3" t="s">
        <v>35</v>
      </c>
    </row>
    <row r="4" spans="1:11" x14ac:dyDescent="0.25">
      <c r="A4" t="str">
        <f>TissueComp!A4</f>
        <v>Bone</v>
      </c>
      <c r="B4" s="2" t="e">
        <f>TissueComp!D4*INDEX(VolumeFlow!$A2:$B14,MATCH('Average Properties Calc'!$A4,VolumeFlow!$A2:$A14,0),4)</f>
        <v>#REF!</v>
      </c>
      <c r="C4" s="2" t="e">
        <f>TissueComp!E4*INDEX(VolumeFlow!$A2:$B14,MATCH('Average Properties Calc'!$A4,VolumeFlow!$A2:$A14,0),4)</f>
        <v>#REF!</v>
      </c>
      <c r="D4" s="2" t="e">
        <f>TissueComp!F4*INDEX(VolumeFlow!$A2:$B14,MATCH('Average Properties Calc'!$A4,VolumeFlow!$A2:$A14,0),4)</f>
        <v>#REF!</v>
      </c>
      <c r="E4" s="2" t="e">
        <f>TissueComp!G4*INDEX(VolumeFlow!$A2:$B14,MATCH('Average Properties Calc'!$A4,VolumeFlow!$A2:$A14,0),4)</f>
        <v>#REF!</v>
      </c>
      <c r="F4" s="2" t="e">
        <f>TissueComp!H4*INDEX(VolumeFlow!$A2:$B14,MATCH('Average Properties Calc'!$A4,VolumeFlow!$A2:$A14,0),4)</f>
        <v>#REF!</v>
      </c>
      <c r="G4" s="2" t="e">
        <f>TissueComp!I4*INDEX(VolumeFlow!$A2:$B14,MATCH('Average Properties Calc'!$A4,VolumeFlow!$A2:$A14,0),4)</f>
        <v>#REF!</v>
      </c>
      <c r="H4" s="2" t="e">
        <f>TissueComp!J4*INDEX(VolumeFlow!$A2:$B14,MATCH('Average Properties Calc'!$A4,VolumeFlow!$A2:$A14,0),4)</f>
        <v>#REF!</v>
      </c>
      <c r="I4" s="2" t="e">
        <f>TissueComp!K4*INDEX(VolumeFlow!$A2:$B14,MATCH('Average Properties Calc'!$A4,VolumeFlow!$A2:$A14,0),4)</f>
        <v>#REF!</v>
      </c>
      <c r="J4" s="2" t="e">
        <f>TissueComp!L4*INDEX(VolumeFlow!$A2:$B14,MATCH('Average Properties Calc'!$A4,VolumeFlow!$A2:$A14,0),4)</f>
        <v>#REF!</v>
      </c>
      <c r="K4" t="s">
        <v>35</v>
      </c>
    </row>
    <row r="5" spans="1:11" x14ac:dyDescent="0.25">
      <c r="A5" t="str">
        <f>TissueComp!A5</f>
        <v>Brain</v>
      </c>
      <c r="B5" s="2" t="e">
        <f>TissueComp!D5*INDEX(VolumeFlow!$A3:$B15,MATCH('Average Properties Calc'!$A5,VolumeFlow!$A3:$A15,0),4)</f>
        <v>#REF!</v>
      </c>
      <c r="C5" s="2" t="e">
        <f>TissueComp!E5*INDEX(VolumeFlow!$A3:$B15,MATCH('Average Properties Calc'!$A5,VolumeFlow!$A3:$A15,0),4)</f>
        <v>#REF!</v>
      </c>
      <c r="D5" s="2" t="e">
        <f>TissueComp!F5*INDEX(VolumeFlow!$A3:$B15,MATCH('Average Properties Calc'!$A5,VolumeFlow!$A3:$A15,0),4)</f>
        <v>#REF!</v>
      </c>
      <c r="E5" s="2" t="e">
        <f>TissueComp!G5*INDEX(VolumeFlow!$A3:$B15,MATCH('Average Properties Calc'!$A5,VolumeFlow!$A3:$A15,0),4)</f>
        <v>#REF!</v>
      </c>
      <c r="F5" s="2" t="e">
        <f>TissueComp!H5*INDEX(VolumeFlow!$A3:$B15,MATCH('Average Properties Calc'!$A5,VolumeFlow!$A3:$A15,0),4)</f>
        <v>#REF!</v>
      </c>
      <c r="G5" s="2" t="e">
        <f>TissueComp!I5*INDEX(VolumeFlow!$A3:$B15,MATCH('Average Properties Calc'!$A5,VolumeFlow!$A3:$A15,0),4)</f>
        <v>#REF!</v>
      </c>
      <c r="H5" s="2" t="e">
        <f>TissueComp!J5*INDEX(VolumeFlow!$A3:$B15,MATCH('Average Properties Calc'!$A5,VolumeFlow!$A3:$A15,0),4)</f>
        <v>#REF!</v>
      </c>
      <c r="I5" s="2" t="e">
        <f>TissueComp!K5*INDEX(VolumeFlow!$A3:$B15,MATCH('Average Properties Calc'!$A5,VolumeFlow!$A3:$A15,0),4)</f>
        <v>#REF!</v>
      </c>
      <c r="J5" s="2" t="e">
        <f>TissueComp!L5*INDEX(VolumeFlow!$A3:$B15,MATCH('Average Properties Calc'!$A5,VolumeFlow!$A3:$A15,0),4)</f>
        <v>#REF!</v>
      </c>
      <c r="K5" t="s">
        <v>35</v>
      </c>
    </row>
    <row r="6" spans="1:11" x14ac:dyDescent="0.25">
      <c r="A6" t="str">
        <f>TissueComp!A6</f>
        <v>Gut</v>
      </c>
      <c r="B6" s="2" t="e">
        <f>TissueComp!D6*INDEX(VolumeFlow!$A4:$B16,MATCH('Average Properties Calc'!$A6,VolumeFlow!$A4:$A16,0),4)</f>
        <v>#REF!</v>
      </c>
      <c r="C6" s="2" t="e">
        <f>TissueComp!E6*INDEX(VolumeFlow!$A4:$B16,MATCH('Average Properties Calc'!$A6,VolumeFlow!$A4:$A16,0),4)</f>
        <v>#REF!</v>
      </c>
      <c r="D6" s="2" t="e">
        <f>TissueComp!F6*INDEX(VolumeFlow!$A4:$B16,MATCH('Average Properties Calc'!$A6,VolumeFlow!$A4:$A16,0),4)</f>
        <v>#REF!</v>
      </c>
      <c r="E6" s="2" t="e">
        <f>TissueComp!G6*INDEX(VolumeFlow!$A4:$B16,MATCH('Average Properties Calc'!$A6,VolumeFlow!$A4:$A16,0),4)</f>
        <v>#REF!</v>
      </c>
      <c r="F6" s="2" t="e">
        <f>TissueComp!H6*INDEX(VolumeFlow!$A4:$B16,MATCH('Average Properties Calc'!$A6,VolumeFlow!$A4:$A16,0),4)</f>
        <v>#REF!</v>
      </c>
      <c r="G6" s="2" t="e">
        <f>TissueComp!I6*INDEX(VolumeFlow!$A4:$B16,MATCH('Average Properties Calc'!$A6,VolumeFlow!$A4:$A16,0),4)</f>
        <v>#REF!</v>
      </c>
      <c r="H6" s="2" t="e">
        <f>TissueComp!J6*INDEX(VolumeFlow!$A4:$B16,MATCH('Average Properties Calc'!$A6,VolumeFlow!$A4:$A16,0),4)</f>
        <v>#REF!</v>
      </c>
      <c r="I6" s="2" t="e">
        <f>TissueComp!K6*INDEX(VolumeFlow!$A4:$B16,MATCH('Average Properties Calc'!$A6,VolumeFlow!$A4:$A16,0),4)</f>
        <v>#REF!</v>
      </c>
      <c r="J6" s="2" t="e">
        <f>TissueComp!L6*INDEX(VolumeFlow!$A4:$B16,MATCH('Average Properties Calc'!$A6,VolumeFlow!$A4:$A16,0),4)</f>
        <v>#REF!</v>
      </c>
      <c r="K6" t="s">
        <v>35</v>
      </c>
    </row>
    <row r="7" spans="1:11" x14ac:dyDescent="0.25">
      <c r="A7" t="str">
        <f>TissueComp!A7</f>
        <v>Heart</v>
      </c>
      <c r="B7" s="2" t="e">
        <f>TissueComp!D7*INDEX(VolumeFlow!$A5:$B17,MATCH('Average Properties Calc'!$A7,VolumeFlow!$A5:$A17,0),4)</f>
        <v>#REF!</v>
      </c>
      <c r="C7" s="2" t="e">
        <f>TissueComp!E7*INDEX(VolumeFlow!$A5:$B17,MATCH('Average Properties Calc'!$A7,VolumeFlow!$A5:$A17,0),4)</f>
        <v>#REF!</v>
      </c>
      <c r="D7" s="2" t="e">
        <f>TissueComp!F7*INDEX(VolumeFlow!$A5:$B17,MATCH('Average Properties Calc'!$A7,VolumeFlow!$A5:$A17,0),4)</f>
        <v>#REF!</v>
      </c>
      <c r="E7" s="2" t="e">
        <f>TissueComp!G7*INDEX(VolumeFlow!$A5:$B17,MATCH('Average Properties Calc'!$A7,VolumeFlow!$A5:$A17,0),4)</f>
        <v>#REF!</v>
      </c>
      <c r="F7" s="2" t="e">
        <f>TissueComp!H7*INDEX(VolumeFlow!$A5:$B17,MATCH('Average Properties Calc'!$A7,VolumeFlow!$A5:$A17,0),4)</f>
        <v>#REF!</v>
      </c>
      <c r="G7" s="2" t="e">
        <f>TissueComp!I7*INDEX(VolumeFlow!$A5:$B17,MATCH('Average Properties Calc'!$A7,VolumeFlow!$A5:$A17,0),4)</f>
        <v>#REF!</v>
      </c>
      <c r="H7" s="2" t="e">
        <f>TissueComp!J7*INDEX(VolumeFlow!$A5:$B17,MATCH('Average Properties Calc'!$A7,VolumeFlow!$A5:$A17,0),4)</f>
        <v>#REF!</v>
      </c>
      <c r="I7" s="2" t="e">
        <f>TissueComp!K7*INDEX(VolumeFlow!$A5:$B17,MATCH('Average Properties Calc'!$A7,VolumeFlow!$A5:$A17,0),4)</f>
        <v>#REF!</v>
      </c>
      <c r="J7" s="2" t="e">
        <f>TissueComp!L7*INDEX(VolumeFlow!$A5:$B17,MATCH('Average Properties Calc'!$A7,VolumeFlow!$A5:$A17,0),4)</f>
        <v>#REF!</v>
      </c>
      <c r="K7" t="s">
        <v>35</v>
      </c>
    </row>
    <row r="8" spans="1:11" x14ac:dyDescent="0.25">
      <c r="A8" t="str">
        <f>TissueComp!A8</f>
        <v>Kidney</v>
      </c>
      <c r="B8" s="2" t="e">
        <f>TissueComp!D8*INDEX(VolumeFlow!$A6:$B18,MATCH('Average Properties Calc'!$A8,VolumeFlow!$A6:$A18,0),4)</f>
        <v>#REF!</v>
      </c>
      <c r="C8" s="2" t="e">
        <f>TissueComp!E8*INDEX(VolumeFlow!$A6:$B18,MATCH('Average Properties Calc'!$A8,VolumeFlow!$A6:$A18,0),4)</f>
        <v>#REF!</v>
      </c>
      <c r="D8" s="2" t="e">
        <f>TissueComp!F8*INDEX(VolumeFlow!$A6:$B18,MATCH('Average Properties Calc'!$A8,VolumeFlow!$A6:$A18,0),4)</f>
        <v>#REF!</v>
      </c>
      <c r="E8" s="2" t="e">
        <f>TissueComp!G8*INDEX(VolumeFlow!$A6:$B18,MATCH('Average Properties Calc'!$A8,VolumeFlow!$A6:$A18,0),4)</f>
        <v>#REF!</v>
      </c>
      <c r="F8" s="2" t="e">
        <f>TissueComp!H8*INDEX(VolumeFlow!$A6:$B18,MATCH('Average Properties Calc'!$A8,VolumeFlow!$A6:$A18,0),4)</f>
        <v>#REF!</v>
      </c>
      <c r="G8" s="2" t="e">
        <f>TissueComp!I8*INDEX(VolumeFlow!$A6:$B18,MATCH('Average Properties Calc'!$A8,VolumeFlow!$A6:$A18,0),4)</f>
        <v>#REF!</v>
      </c>
      <c r="H8" s="2" t="e">
        <f>TissueComp!J8*INDEX(VolumeFlow!$A6:$B18,MATCH('Average Properties Calc'!$A8,VolumeFlow!$A6:$A18,0),4)</f>
        <v>#REF!</v>
      </c>
      <c r="I8" s="2" t="e">
        <f>TissueComp!K8*INDEX(VolumeFlow!$A6:$B18,MATCH('Average Properties Calc'!$A8,VolumeFlow!$A6:$A18,0),4)</f>
        <v>#REF!</v>
      </c>
      <c r="J8" s="2" t="e">
        <f>TissueComp!L8*INDEX(VolumeFlow!$A6:$B18,MATCH('Average Properties Calc'!$A8,VolumeFlow!$A6:$A18,0),4)</f>
        <v>#REF!</v>
      </c>
      <c r="K8" t="s">
        <v>35</v>
      </c>
    </row>
    <row r="9" spans="1:11" x14ac:dyDescent="0.25">
      <c r="A9" t="str">
        <f>TissueComp!A9</f>
        <v>Liver</v>
      </c>
      <c r="B9" s="2" t="e">
        <f>TissueComp!D9*INDEX(VolumeFlow!$A7:$B19,MATCH('Average Properties Calc'!$A9,VolumeFlow!$A7:$A19,0),4)</f>
        <v>#REF!</v>
      </c>
      <c r="C9" s="2" t="e">
        <f>TissueComp!E9*INDEX(VolumeFlow!$A7:$B19,MATCH('Average Properties Calc'!$A9,VolumeFlow!$A7:$A19,0),4)</f>
        <v>#REF!</v>
      </c>
      <c r="D9" s="2" t="e">
        <f>TissueComp!F9*INDEX(VolumeFlow!$A7:$B19,MATCH('Average Properties Calc'!$A9,VolumeFlow!$A7:$A19,0),4)</f>
        <v>#REF!</v>
      </c>
      <c r="E9" s="2" t="e">
        <f>TissueComp!G9*INDEX(VolumeFlow!$A7:$B19,MATCH('Average Properties Calc'!$A9,VolumeFlow!$A7:$A19,0),4)</f>
        <v>#REF!</v>
      </c>
      <c r="F9" s="2" t="e">
        <f>TissueComp!H9*INDEX(VolumeFlow!$A7:$B19,MATCH('Average Properties Calc'!$A9,VolumeFlow!$A7:$A19,0),4)</f>
        <v>#REF!</v>
      </c>
      <c r="G9" s="2" t="e">
        <f>TissueComp!I9*INDEX(VolumeFlow!$A7:$B19,MATCH('Average Properties Calc'!$A9,VolumeFlow!$A7:$A19,0),4)</f>
        <v>#REF!</v>
      </c>
      <c r="H9" s="2" t="e">
        <f>TissueComp!J9*INDEX(VolumeFlow!$A7:$B19,MATCH('Average Properties Calc'!$A9,VolumeFlow!$A7:$A19,0),4)</f>
        <v>#REF!</v>
      </c>
      <c r="I9" s="2" t="e">
        <f>TissueComp!K9*INDEX(VolumeFlow!$A7:$B19,MATCH('Average Properties Calc'!$A9,VolumeFlow!$A7:$A19,0),4)</f>
        <v>#REF!</v>
      </c>
      <c r="J9" s="2" t="e">
        <f>TissueComp!L9*INDEX(VolumeFlow!$A7:$B19,MATCH('Average Properties Calc'!$A9,VolumeFlow!$A7:$A19,0),4)</f>
        <v>#REF!</v>
      </c>
      <c r="K9" t="s">
        <v>35</v>
      </c>
    </row>
    <row r="10" spans="1:11" x14ac:dyDescent="0.25">
      <c r="A10" t="str">
        <f>TissueComp!A10</f>
        <v>Lung</v>
      </c>
      <c r="B10" s="2" t="e">
        <f>TissueComp!D10*INDEX(VolumeFlow!$A8:$B20,MATCH('Average Properties Calc'!$A10,VolumeFlow!$A8:$A20,0),4)</f>
        <v>#REF!</v>
      </c>
      <c r="C10" s="2" t="e">
        <f>TissueComp!E10*INDEX(VolumeFlow!$A8:$B20,MATCH('Average Properties Calc'!$A10,VolumeFlow!$A8:$A20,0),4)</f>
        <v>#REF!</v>
      </c>
      <c r="D10" s="2" t="e">
        <f>TissueComp!F10*INDEX(VolumeFlow!$A8:$B20,MATCH('Average Properties Calc'!$A10,VolumeFlow!$A8:$A20,0),4)</f>
        <v>#REF!</v>
      </c>
      <c r="E10" s="2" t="e">
        <f>TissueComp!G10*INDEX(VolumeFlow!$A8:$B20,MATCH('Average Properties Calc'!$A10,VolumeFlow!$A8:$A20,0),4)</f>
        <v>#REF!</v>
      </c>
      <c r="F10" s="2" t="e">
        <f>TissueComp!H10*INDEX(VolumeFlow!$A8:$B20,MATCH('Average Properties Calc'!$A10,VolumeFlow!$A8:$A20,0),4)</f>
        <v>#REF!</v>
      </c>
      <c r="G10" s="2" t="e">
        <f>TissueComp!I10*INDEX(VolumeFlow!$A8:$B20,MATCH('Average Properties Calc'!$A10,VolumeFlow!$A8:$A20,0),4)</f>
        <v>#REF!</v>
      </c>
      <c r="H10" s="2" t="e">
        <f>TissueComp!J10*INDEX(VolumeFlow!$A8:$B20,MATCH('Average Properties Calc'!$A10,VolumeFlow!$A8:$A20,0),4)</f>
        <v>#REF!</v>
      </c>
      <c r="I10" s="2" t="e">
        <f>TissueComp!K10*INDEX(VolumeFlow!$A8:$B20,MATCH('Average Properties Calc'!$A10,VolumeFlow!$A8:$A20,0),4)</f>
        <v>#REF!</v>
      </c>
      <c r="J10" s="2" t="e">
        <f>TissueComp!L10*INDEX(VolumeFlow!$A8:$B20,MATCH('Average Properties Calc'!$A10,VolumeFlow!$A8:$A20,0),4)</f>
        <v>#REF!</v>
      </c>
      <c r="K10" t="s">
        <v>35</v>
      </c>
    </row>
    <row r="11" spans="1:11" x14ac:dyDescent="0.25">
      <c r="A11" t="str">
        <f>TissueComp!A11</f>
        <v>Muscle</v>
      </c>
      <c r="B11" s="2" t="e">
        <f>TissueComp!D11*INDEX(VolumeFlow!$A9:$B21,MATCH('Average Properties Calc'!$A11,VolumeFlow!$A9:$A21,0),4)</f>
        <v>#REF!</v>
      </c>
      <c r="C11" s="2" t="e">
        <f>TissueComp!E11*INDEX(VolumeFlow!$A9:$B21,MATCH('Average Properties Calc'!$A11,VolumeFlow!$A9:$A21,0),4)</f>
        <v>#REF!</v>
      </c>
      <c r="D11" s="2" t="e">
        <f>TissueComp!F11*INDEX(VolumeFlow!$A9:$B21,MATCH('Average Properties Calc'!$A11,VolumeFlow!$A9:$A21,0),4)</f>
        <v>#REF!</v>
      </c>
      <c r="E11" s="2" t="e">
        <f>TissueComp!G11*INDEX(VolumeFlow!$A9:$B21,MATCH('Average Properties Calc'!$A11,VolumeFlow!$A9:$A21,0),4)</f>
        <v>#REF!</v>
      </c>
      <c r="F11" s="2" t="e">
        <f>TissueComp!H11*INDEX(VolumeFlow!$A9:$B21,MATCH('Average Properties Calc'!$A11,VolumeFlow!$A9:$A21,0),4)</f>
        <v>#REF!</v>
      </c>
      <c r="G11" s="2" t="e">
        <f>TissueComp!I11*INDEX(VolumeFlow!$A9:$B21,MATCH('Average Properties Calc'!$A11,VolumeFlow!$A9:$A21,0),4)</f>
        <v>#REF!</v>
      </c>
      <c r="H11" s="2" t="e">
        <f>TissueComp!J11*INDEX(VolumeFlow!$A9:$B21,MATCH('Average Properties Calc'!$A11,VolumeFlow!$A9:$A21,0),4)</f>
        <v>#REF!</v>
      </c>
      <c r="I11" s="2" t="e">
        <f>TissueComp!K11*INDEX(VolumeFlow!$A9:$B21,MATCH('Average Properties Calc'!$A11,VolumeFlow!$A9:$A21,0),4)</f>
        <v>#REF!</v>
      </c>
      <c r="J11" s="2" t="e">
        <f>TissueComp!L11*INDEX(VolumeFlow!$A9:$B21,MATCH('Average Properties Calc'!$A11,VolumeFlow!$A9:$A21,0),4)</f>
        <v>#REF!</v>
      </c>
      <c r="K11" t="s">
        <v>35</v>
      </c>
    </row>
    <row r="12" spans="1:11" x14ac:dyDescent="0.25">
      <c r="A12" t="str">
        <f>TissueComp!A12</f>
        <v>Skin</v>
      </c>
      <c r="B12" s="2" t="e">
        <f>TissueComp!D12*INDEX(VolumeFlow!$A10:$B22,MATCH('Average Properties Calc'!$A12,VolumeFlow!$A10:$A22,0),4)</f>
        <v>#REF!</v>
      </c>
      <c r="C12" s="2" t="e">
        <f>TissueComp!E12*INDEX(VolumeFlow!$A10:$B22,MATCH('Average Properties Calc'!$A12,VolumeFlow!$A10:$A22,0),4)</f>
        <v>#REF!</v>
      </c>
      <c r="D12" s="2" t="e">
        <f>TissueComp!F12*INDEX(VolumeFlow!$A10:$B22,MATCH('Average Properties Calc'!$A12,VolumeFlow!$A10:$A22,0),4)</f>
        <v>#REF!</v>
      </c>
      <c r="E12" s="2" t="e">
        <f>TissueComp!G12*INDEX(VolumeFlow!$A10:$B22,MATCH('Average Properties Calc'!$A12,VolumeFlow!$A10:$A22,0),4)</f>
        <v>#REF!</v>
      </c>
      <c r="F12" s="2" t="e">
        <f>TissueComp!H12*INDEX(VolumeFlow!$A10:$B22,MATCH('Average Properties Calc'!$A12,VolumeFlow!$A10:$A22,0),4)</f>
        <v>#REF!</v>
      </c>
      <c r="G12" s="2" t="e">
        <f>TissueComp!I12*INDEX(VolumeFlow!$A10:$B22,MATCH('Average Properties Calc'!$A12,VolumeFlow!$A10:$A22,0),4)</f>
        <v>#REF!</v>
      </c>
      <c r="H12" s="2" t="e">
        <f>TissueComp!J12*INDEX(VolumeFlow!$A10:$B22,MATCH('Average Properties Calc'!$A12,VolumeFlow!$A10:$A22,0),4)</f>
        <v>#REF!</v>
      </c>
      <c r="I12" s="2" t="e">
        <f>TissueComp!K12*INDEX(VolumeFlow!$A10:$B22,MATCH('Average Properties Calc'!$A12,VolumeFlow!$A10:$A22,0),4)</f>
        <v>#REF!</v>
      </c>
      <c r="J12" s="2" t="e">
        <f>TissueComp!L12*INDEX(VolumeFlow!$A10:$B22,MATCH('Average Properties Calc'!$A12,VolumeFlow!$A10:$A22,0),4)</f>
        <v>#REF!</v>
      </c>
      <c r="K12" t="s">
        <v>35</v>
      </c>
    </row>
    <row r="13" spans="1:11" x14ac:dyDescent="0.25">
      <c r="A13" t="str">
        <f>TissueComp!A13</f>
        <v>Spleen</v>
      </c>
      <c r="B13" s="2" t="e">
        <f>TissueComp!D13*INDEX(VolumeFlow!$A11:$B23,MATCH('Average Properties Calc'!$A13,VolumeFlow!$A11:$A23,0),4)</f>
        <v>#REF!</v>
      </c>
      <c r="C13" s="2" t="e">
        <f>TissueComp!E13*INDEX(VolumeFlow!$A11:$B23,MATCH('Average Properties Calc'!$A13,VolumeFlow!$A11:$A23,0),4)</f>
        <v>#REF!</v>
      </c>
      <c r="D13" s="2" t="e">
        <f>TissueComp!F13*INDEX(VolumeFlow!$A11:$B23,MATCH('Average Properties Calc'!$A13,VolumeFlow!$A11:$A23,0),4)</f>
        <v>#REF!</v>
      </c>
      <c r="E13" s="2" t="e">
        <f>TissueComp!G13*INDEX(VolumeFlow!$A11:$B23,MATCH('Average Properties Calc'!$A13,VolumeFlow!$A11:$A23,0),4)</f>
        <v>#REF!</v>
      </c>
      <c r="F13" s="2" t="e">
        <f>TissueComp!H13*INDEX(VolumeFlow!$A11:$B23,MATCH('Average Properties Calc'!$A13,VolumeFlow!$A11:$A23,0),4)</f>
        <v>#REF!</v>
      </c>
      <c r="G13" s="2" t="e">
        <f>TissueComp!I13*INDEX(VolumeFlow!$A11:$B23,MATCH('Average Properties Calc'!$A13,VolumeFlow!$A11:$A23,0),4)</f>
        <v>#REF!</v>
      </c>
      <c r="H13" s="2" t="e">
        <f>TissueComp!J13*INDEX(VolumeFlow!$A11:$B23,MATCH('Average Properties Calc'!$A13,VolumeFlow!$A11:$A23,0),4)</f>
        <v>#REF!</v>
      </c>
      <c r="I13" s="2" t="e">
        <f>TissueComp!K13*INDEX(VolumeFlow!$A11:$B23,MATCH('Average Properties Calc'!$A13,VolumeFlow!$A11:$A23,0),4)</f>
        <v>#REF!</v>
      </c>
      <c r="J13" s="2" t="e">
        <f>TissueComp!L13*INDEX(VolumeFlow!$A11:$B23,MATCH('Average Properties Calc'!$A13,VolumeFlow!$A11:$A23,0),4)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TissueComp!D17*INDEX(VolumeFlow!$A13:$B25,MATCH('Average Properties Calc'!$A15,VolumeFlow!$A13:$A25,0),4)</f>
        <v>#REF!</v>
      </c>
      <c r="C15" s="2" t="e">
        <f>TissueComp!E17*INDEX(VolumeFlow!$A13:$B25,MATCH('Average Properties Calc'!$A15,VolumeFlow!$A13:$A25,0),4)</f>
        <v>#REF!</v>
      </c>
      <c r="D15" s="2" t="e">
        <f>TissueComp!F17*INDEX(VolumeFlow!$A13:$B25,MATCH('Average Properties Calc'!$A15,VolumeFlow!$A13:$A25,0),4)</f>
        <v>#REF!</v>
      </c>
      <c r="E15" s="2" t="e">
        <f>TissueComp!G17*INDEX(VolumeFlow!$A13:$B25,MATCH('Average Properties Calc'!$A15,VolumeFlow!$A13:$A25,0),4)</f>
        <v>#REF!</v>
      </c>
      <c r="F15" s="2" t="e">
        <f>TissueComp!H17*INDEX(VolumeFlow!$A13:$B25,MATCH('Average Properties Calc'!$A15,VolumeFlow!$A13:$A25,0),4)</f>
        <v>#REF!</v>
      </c>
      <c r="G15" s="2" t="e">
        <f>TissueComp!I17*INDEX(VolumeFlow!$A13:$B25,MATCH('Average Properties Calc'!$A15,VolumeFlow!$A13:$A25,0),4)</f>
        <v>#REF!</v>
      </c>
      <c r="H15" s="2" t="e">
        <f>TissueComp!J17*INDEX(VolumeFlow!$A13:$B25,MATCH('Average Properties Calc'!$A15,VolumeFlow!$A13:$A25,0),4)</f>
        <v>#REF!</v>
      </c>
      <c r="I15" s="2" t="e">
        <f>TissueComp!K17*INDEX(VolumeFlow!$A13:$B25,MATCH('Average Properties Calc'!$A15,VolumeFlow!$A13:$A25,0),4)</f>
        <v>#REF!</v>
      </c>
      <c r="J15" s="2" t="e">
        <f>TissueComp!L17*INDEX(VolumeFlow!$A13:$B25,MATCH('Average Properties Calc'!$A15,VolumeFlow!$A13:$A25,0),4)</f>
        <v>#REF!</v>
      </c>
      <c r="K15" t="s">
        <v>17</v>
      </c>
    </row>
    <row r="16" spans="1:11" x14ac:dyDescent="0.25">
      <c r="A16" t="str">
        <f>TissueComp!A4</f>
        <v>Bone</v>
      </c>
      <c r="B16" s="2" t="e">
        <f>TissueComp!D18*INDEX(VolumeFlow!$A14:$B26,MATCH('Average Properties Calc'!$A16,VolumeFlow!$A14:$A26,0),4)</f>
        <v>#REF!</v>
      </c>
      <c r="C16" s="2" t="e">
        <f>TissueComp!E18*INDEX(VolumeFlow!$A14:$B26,MATCH('Average Properties Calc'!$A16,VolumeFlow!$A14:$A26,0),4)</f>
        <v>#REF!</v>
      </c>
      <c r="D16" s="2" t="e">
        <f>TissueComp!F18*INDEX(VolumeFlow!$A14:$B26,MATCH('Average Properties Calc'!$A16,VolumeFlow!$A14:$A26,0),4)</f>
        <v>#REF!</v>
      </c>
      <c r="E16" s="2" t="e">
        <f>TissueComp!G18*INDEX(VolumeFlow!$A14:$B26,MATCH('Average Properties Calc'!$A16,VolumeFlow!$A14:$A26,0),4)</f>
        <v>#REF!</v>
      </c>
      <c r="F16" s="2" t="e">
        <f>TissueComp!H18*INDEX(VolumeFlow!$A14:$B26,MATCH('Average Properties Calc'!$A16,VolumeFlow!$A14:$A26,0),4)</f>
        <v>#REF!</v>
      </c>
      <c r="G16" s="2" t="e">
        <f>TissueComp!I18*INDEX(VolumeFlow!$A14:$B26,MATCH('Average Properties Calc'!$A16,VolumeFlow!$A14:$A26,0),4)</f>
        <v>#REF!</v>
      </c>
      <c r="H16" s="2" t="e">
        <f>TissueComp!J18*INDEX(VolumeFlow!$A14:$B26,MATCH('Average Properties Calc'!$A16,VolumeFlow!$A14:$A26,0),4)</f>
        <v>#REF!</v>
      </c>
      <c r="I16" s="2" t="e">
        <f>TissueComp!K18*INDEX(VolumeFlow!$A14:$B26,MATCH('Average Properties Calc'!$A16,VolumeFlow!$A14:$A26,0),4)</f>
        <v>#REF!</v>
      </c>
      <c r="J16" s="2" t="e">
        <f>TissueComp!L18*INDEX(VolumeFlow!$A14:$B26,MATCH('Average Properties Calc'!$A16,VolumeFlow!$A14:$A26,0),4)</f>
        <v>#REF!</v>
      </c>
      <c r="K16" t="s">
        <v>17</v>
      </c>
    </row>
    <row r="17" spans="1:11" x14ac:dyDescent="0.25">
      <c r="A17" t="str">
        <f>TissueComp!A5</f>
        <v>Brain</v>
      </c>
      <c r="B17" s="2" t="e">
        <f>TissueComp!D19*INDEX(VolumeFlow!$A15:$B27,MATCH('Average Properties Calc'!$A17,VolumeFlow!$A15:$A27,0),4)</f>
        <v>#REF!</v>
      </c>
      <c r="C17" s="2" t="e">
        <f>TissueComp!E19*INDEX(VolumeFlow!$A15:$B27,MATCH('Average Properties Calc'!$A17,VolumeFlow!$A15:$A27,0),4)</f>
        <v>#REF!</v>
      </c>
      <c r="D17" s="2" t="e">
        <f>TissueComp!F19*INDEX(VolumeFlow!$A15:$B27,MATCH('Average Properties Calc'!$A17,VolumeFlow!$A15:$A27,0),4)</f>
        <v>#REF!</v>
      </c>
      <c r="E17" s="2" t="e">
        <f>TissueComp!G19*INDEX(VolumeFlow!$A15:$B27,MATCH('Average Properties Calc'!$A17,VolumeFlow!$A15:$A27,0),4)</f>
        <v>#REF!</v>
      </c>
      <c r="F17" s="2" t="e">
        <f>TissueComp!H19*INDEX(VolumeFlow!$A15:$B27,MATCH('Average Properties Calc'!$A17,VolumeFlow!$A15:$A27,0),4)</f>
        <v>#REF!</v>
      </c>
      <c r="G17" s="2" t="e">
        <f>TissueComp!I19*INDEX(VolumeFlow!$A15:$B27,MATCH('Average Properties Calc'!$A17,VolumeFlow!$A15:$A27,0),4)</f>
        <v>#REF!</v>
      </c>
      <c r="H17" s="2" t="e">
        <f>TissueComp!J19*INDEX(VolumeFlow!$A15:$B27,MATCH('Average Properties Calc'!$A17,VolumeFlow!$A15:$A27,0),4)</f>
        <v>#REF!</v>
      </c>
      <c r="I17" s="2" t="e">
        <f>TissueComp!K19*INDEX(VolumeFlow!$A15:$B27,MATCH('Average Properties Calc'!$A17,VolumeFlow!$A15:$A27,0),4)</f>
        <v>#REF!</v>
      </c>
      <c r="J17" s="2" t="e">
        <f>TissueComp!L19*INDEX(VolumeFlow!$A15:$B27,MATCH('Average Properties Calc'!$A17,VolumeFlow!$A15:$A27,0),4)</f>
        <v>#REF!</v>
      </c>
      <c r="K17" t="s">
        <v>17</v>
      </c>
    </row>
    <row r="18" spans="1:11" x14ac:dyDescent="0.25">
      <c r="A18" t="str">
        <f>TissueComp!A6</f>
        <v>Gut</v>
      </c>
      <c r="B18" s="2" t="e">
        <f>TissueComp!D20*INDEX(VolumeFlow!$A16:$B28,MATCH('Average Properties Calc'!$A18,VolumeFlow!$A16:$A28,0),4)</f>
        <v>#REF!</v>
      </c>
      <c r="C18" s="2" t="e">
        <f>TissueComp!E20*INDEX(VolumeFlow!$A16:$B28,MATCH('Average Properties Calc'!$A18,VolumeFlow!$A16:$A28,0),4)</f>
        <v>#REF!</v>
      </c>
      <c r="D18" s="2" t="e">
        <f>TissueComp!F20*INDEX(VolumeFlow!$A16:$B28,MATCH('Average Properties Calc'!$A18,VolumeFlow!$A16:$A28,0),4)</f>
        <v>#REF!</v>
      </c>
      <c r="E18" s="2" t="e">
        <f>TissueComp!G20*INDEX(VolumeFlow!$A16:$B28,MATCH('Average Properties Calc'!$A18,VolumeFlow!$A16:$A28,0),4)</f>
        <v>#REF!</v>
      </c>
      <c r="F18" s="2" t="e">
        <f>TissueComp!H20*INDEX(VolumeFlow!$A16:$B28,MATCH('Average Properties Calc'!$A18,VolumeFlow!$A16:$A28,0),4)</f>
        <v>#REF!</v>
      </c>
      <c r="G18" s="2" t="e">
        <f>TissueComp!I20*INDEX(VolumeFlow!$A16:$B28,MATCH('Average Properties Calc'!$A18,VolumeFlow!$A16:$A28,0),4)</f>
        <v>#REF!</v>
      </c>
      <c r="H18" s="2" t="e">
        <f>TissueComp!J20*INDEX(VolumeFlow!$A16:$B28,MATCH('Average Properties Calc'!$A18,VolumeFlow!$A16:$A28,0),4)</f>
        <v>#REF!</v>
      </c>
      <c r="I18" s="2" t="e">
        <f>TissueComp!K20*INDEX(VolumeFlow!$A16:$B28,MATCH('Average Properties Calc'!$A18,VolumeFlow!$A16:$A28,0),4)</f>
        <v>#REF!</v>
      </c>
      <c r="J18" s="2" t="e">
        <f>TissueComp!L20*INDEX(VolumeFlow!$A16:$B28,MATCH('Average Properties Calc'!$A18,VolumeFlow!$A16:$A28,0),4)</f>
        <v>#REF!</v>
      </c>
      <c r="K18" t="s">
        <v>17</v>
      </c>
    </row>
    <row r="19" spans="1:11" x14ac:dyDescent="0.25">
      <c r="A19" t="str">
        <f>TissueComp!A7</f>
        <v>Heart</v>
      </c>
      <c r="B19" s="2" t="e">
        <f>TissueComp!D21*INDEX(VolumeFlow!$A17:$B29,MATCH('Average Properties Calc'!$A19,VolumeFlow!$A17:$A29,0),4)</f>
        <v>#REF!</v>
      </c>
      <c r="C19" s="2" t="e">
        <f>TissueComp!E21*INDEX(VolumeFlow!$A17:$B29,MATCH('Average Properties Calc'!$A19,VolumeFlow!$A17:$A29,0),4)</f>
        <v>#REF!</v>
      </c>
      <c r="D19" s="2" t="e">
        <f>TissueComp!F21*INDEX(VolumeFlow!$A17:$B29,MATCH('Average Properties Calc'!$A19,VolumeFlow!$A17:$A29,0),4)</f>
        <v>#REF!</v>
      </c>
      <c r="E19" s="2" t="e">
        <f>TissueComp!G21*INDEX(VolumeFlow!$A17:$B29,MATCH('Average Properties Calc'!$A19,VolumeFlow!$A17:$A29,0),4)</f>
        <v>#REF!</v>
      </c>
      <c r="F19" s="2" t="e">
        <f>TissueComp!H21*INDEX(VolumeFlow!$A17:$B29,MATCH('Average Properties Calc'!$A19,VolumeFlow!$A17:$A29,0),4)</f>
        <v>#REF!</v>
      </c>
      <c r="G19" s="2" t="e">
        <f>TissueComp!I21*INDEX(VolumeFlow!$A17:$B29,MATCH('Average Properties Calc'!$A19,VolumeFlow!$A17:$A29,0),4)</f>
        <v>#REF!</v>
      </c>
      <c r="H19" s="2" t="e">
        <f>TissueComp!J21*INDEX(VolumeFlow!$A17:$B29,MATCH('Average Properties Calc'!$A19,VolumeFlow!$A17:$A29,0),4)</f>
        <v>#REF!</v>
      </c>
      <c r="I19" s="2" t="e">
        <f>TissueComp!K21*INDEX(VolumeFlow!$A17:$B29,MATCH('Average Properties Calc'!$A19,VolumeFlow!$A17:$A29,0),4)</f>
        <v>#REF!</v>
      </c>
      <c r="J19" s="2" t="e">
        <f>TissueComp!L21*INDEX(VolumeFlow!$A17:$B29,MATCH('Average Properties Calc'!$A19,VolumeFlow!$A17:$A29,0),4)</f>
        <v>#REF!</v>
      </c>
      <c r="K19" t="s">
        <v>17</v>
      </c>
    </row>
    <row r="20" spans="1:11" x14ac:dyDescent="0.25">
      <c r="A20" t="str">
        <f>TissueComp!A8</f>
        <v>Kidney</v>
      </c>
      <c r="B20" s="2" t="e">
        <f>TissueComp!D22*INDEX(VolumeFlow!$A18:$B30,MATCH('Average Properties Calc'!$A20,VolumeFlow!$A18:$A30,0),4)</f>
        <v>#REF!</v>
      </c>
      <c r="C20" s="2" t="e">
        <f>TissueComp!E22*INDEX(VolumeFlow!$A18:$B30,MATCH('Average Properties Calc'!$A20,VolumeFlow!$A18:$A30,0),4)</f>
        <v>#REF!</v>
      </c>
      <c r="D20" s="2" t="e">
        <f>TissueComp!F22*INDEX(VolumeFlow!$A18:$B30,MATCH('Average Properties Calc'!$A20,VolumeFlow!$A18:$A30,0),4)</f>
        <v>#REF!</v>
      </c>
      <c r="E20" s="2" t="e">
        <f>TissueComp!G22*INDEX(VolumeFlow!$A18:$B30,MATCH('Average Properties Calc'!$A20,VolumeFlow!$A18:$A30,0),4)</f>
        <v>#REF!</v>
      </c>
      <c r="F20" s="2" t="e">
        <f>TissueComp!H22*INDEX(VolumeFlow!$A18:$B30,MATCH('Average Properties Calc'!$A20,VolumeFlow!$A18:$A30,0),4)</f>
        <v>#REF!</v>
      </c>
      <c r="G20" s="2" t="e">
        <f>TissueComp!I22*INDEX(VolumeFlow!$A18:$B30,MATCH('Average Properties Calc'!$A20,VolumeFlow!$A18:$A30,0),4)</f>
        <v>#REF!</v>
      </c>
      <c r="H20" s="2" t="e">
        <f>TissueComp!J22*INDEX(VolumeFlow!$A18:$B30,MATCH('Average Properties Calc'!$A20,VolumeFlow!$A18:$A30,0),4)</f>
        <v>#REF!</v>
      </c>
      <c r="I20" s="2" t="e">
        <f>TissueComp!K22*INDEX(VolumeFlow!$A18:$B30,MATCH('Average Properties Calc'!$A20,VolumeFlow!$A18:$A30,0),4)</f>
        <v>#REF!</v>
      </c>
      <c r="J20" s="2" t="e">
        <f>TissueComp!L22*INDEX(VolumeFlow!$A18:$B30,MATCH('Average Properties Calc'!$A20,VolumeFlow!$A18:$A30,0),4)</f>
        <v>#REF!</v>
      </c>
      <c r="K20" t="s">
        <v>17</v>
      </c>
    </row>
    <row r="21" spans="1:11" x14ac:dyDescent="0.25">
      <c r="A21" t="str">
        <f>TissueComp!A9</f>
        <v>Liver</v>
      </c>
      <c r="B21" s="2" t="e">
        <f>TissueComp!D23*INDEX(VolumeFlow!$A19:$B31,MATCH('Average Properties Calc'!$A21,VolumeFlow!$A19:$A31,0),4)</f>
        <v>#REF!</v>
      </c>
      <c r="C21" s="2" t="e">
        <f>TissueComp!E23*INDEX(VolumeFlow!$A19:$B31,MATCH('Average Properties Calc'!$A21,VolumeFlow!$A19:$A31,0),4)</f>
        <v>#REF!</v>
      </c>
      <c r="D21" s="2" t="e">
        <f>TissueComp!F23*INDEX(VolumeFlow!$A19:$B31,MATCH('Average Properties Calc'!$A21,VolumeFlow!$A19:$A31,0),4)</f>
        <v>#REF!</v>
      </c>
      <c r="E21" s="2" t="e">
        <f>TissueComp!G23*INDEX(VolumeFlow!$A19:$B31,MATCH('Average Properties Calc'!$A21,VolumeFlow!$A19:$A31,0),4)</f>
        <v>#REF!</v>
      </c>
      <c r="F21" s="2" t="e">
        <f>TissueComp!H23*INDEX(VolumeFlow!$A19:$B31,MATCH('Average Properties Calc'!$A21,VolumeFlow!$A19:$A31,0),4)</f>
        <v>#REF!</v>
      </c>
      <c r="G21" s="2" t="e">
        <f>TissueComp!I23*INDEX(VolumeFlow!$A19:$B31,MATCH('Average Properties Calc'!$A21,VolumeFlow!$A19:$A31,0),4)</f>
        <v>#REF!</v>
      </c>
      <c r="H21" s="2" t="e">
        <f>TissueComp!J23*INDEX(VolumeFlow!$A19:$B31,MATCH('Average Properties Calc'!$A21,VolumeFlow!$A19:$A31,0),4)</f>
        <v>#REF!</v>
      </c>
      <c r="I21" s="2" t="e">
        <f>TissueComp!K23*INDEX(VolumeFlow!$A19:$B31,MATCH('Average Properties Calc'!$A21,VolumeFlow!$A19:$A31,0),4)</f>
        <v>#REF!</v>
      </c>
      <c r="J21" s="2" t="e">
        <f>TissueComp!L23*INDEX(VolumeFlow!$A19:$B31,MATCH('Average Properties Calc'!$A21,VolumeFlow!$A19:$A31,0),4)</f>
        <v>#REF!</v>
      </c>
      <c r="K21" t="s">
        <v>17</v>
      </c>
    </row>
    <row r="22" spans="1:11" x14ac:dyDescent="0.25">
      <c r="A22" t="str">
        <f>TissueComp!A10</f>
        <v>Lung</v>
      </c>
      <c r="B22" s="2" t="e">
        <f>TissueComp!D24*INDEX(VolumeFlow!$A20:$B32,MATCH('Average Properties Calc'!$A22,VolumeFlow!$A20:$A32,0),4)</f>
        <v>#REF!</v>
      </c>
      <c r="C22" s="2" t="e">
        <f>TissueComp!E24*INDEX(VolumeFlow!$A20:$B32,MATCH('Average Properties Calc'!$A22,VolumeFlow!$A20:$A32,0),4)</f>
        <v>#REF!</v>
      </c>
      <c r="D22" s="2" t="e">
        <f>TissueComp!F24*INDEX(VolumeFlow!$A20:$B32,MATCH('Average Properties Calc'!$A22,VolumeFlow!$A20:$A32,0),4)</f>
        <v>#REF!</v>
      </c>
      <c r="E22" s="2" t="e">
        <f>TissueComp!G24*INDEX(VolumeFlow!$A20:$B32,MATCH('Average Properties Calc'!$A22,VolumeFlow!$A20:$A32,0),4)</f>
        <v>#REF!</v>
      </c>
      <c r="F22" s="2" t="e">
        <f>TissueComp!H24*INDEX(VolumeFlow!$A20:$B32,MATCH('Average Properties Calc'!$A22,VolumeFlow!$A20:$A32,0),4)</f>
        <v>#REF!</v>
      </c>
      <c r="G22" s="2" t="e">
        <f>TissueComp!I24*INDEX(VolumeFlow!$A20:$B32,MATCH('Average Properties Calc'!$A22,VolumeFlow!$A20:$A32,0),4)</f>
        <v>#REF!</v>
      </c>
      <c r="H22" s="2" t="e">
        <f>TissueComp!J24*INDEX(VolumeFlow!$A20:$B32,MATCH('Average Properties Calc'!$A22,VolumeFlow!$A20:$A32,0),4)</f>
        <v>#REF!</v>
      </c>
      <c r="I22" s="2" t="e">
        <f>TissueComp!K24*INDEX(VolumeFlow!$A20:$B32,MATCH('Average Properties Calc'!$A22,VolumeFlow!$A20:$A32,0),4)</f>
        <v>#REF!</v>
      </c>
      <c r="J22" s="2" t="e">
        <f>TissueComp!L24*INDEX(VolumeFlow!$A20:$B32,MATCH('Average Properties Calc'!$A22,VolumeFlow!$A20:$A32,0),4)</f>
        <v>#REF!</v>
      </c>
      <c r="K22" t="s">
        <v>17</v>
      </c>
    </row>
    <row r="23" spans="1:11" x14ac:dyDescent="0.25">
      <c r="A23" t="str">
        <f>TissueComp!A11</f>
        <v>Muscle</v>
      </c>
      <c r="B23" s="2" t="e">
        <f>TissueComp!D25*INDEX(VolumeFlow!$A21:$B33,MATCH('Average Properties Calc'!$A23,VolumeFlow!$A21:$A33,0),4)</f>
        <v>#REF!</v>
      </c>
      <c r="C23" s="2" t="e">
        <f>TissueComp!E25*INDEX(VolumeFlow!$A21:$B33,MATCH('Average Properties Calc'!$A23,VolumeFlow!$A21:$A33,0),4)</f>
        <v>#REF!</v>
      </c>
      <c r="D23" s="2" t="e">
        <f>TissueComp!F25*INDEX(VolumeFlow!$A21:$B33,MATCH('Average Properties Calc'!$A23,VolumeFlow!$A21:$A33,0),4)</f>
        <v>#REF!</v>
      </c>
      <c r="E23" s="2" t="e">
        <f>TissueComp!G25*INDEX(VolumeFlow!$A21:$B33,MATCH('Average Properties Calc'!$A23,VolumeFlow!$A21:$A33,0),4)</f>
        <v>#REF!</v>
      </c>
      <c r="F23" s="2" t="e">
        <f>TissueComp!H25*INDEX(VolumeFlow!$A21:$B33,MATCH('Average Properties Calc'!$A23,VolumeFlow!$A21:$A33,0),4)</f>
        <v>#REF!</v>
      </c>
      <c r="G23" s="2" t="e">
        <f>TissueComp!I25*INDEX(VolumeFlow!$A21:$B33,MATCH('Average Properties Calc'!$A23,VolumeFlow!$A21:$A33,0),4)</f>
        <v>#REF!</v>
      </c>
      <c r="H23" s="2" t="e">
        <f>TissueComp!J25*INDEX(VolumeFlow!$A21:$B33,MATCH('Average Properties Calc'!$A23,VolumeFlow!$A21:$A33,0),4)</f>
        <v>#REF!</v>
      </c>
      <c r="I23" s="2" t="e">
        <f>TissueComp!K25*INDEX(VolumeFlow!$A21:$B33,MATCH('Average Properties Calc'!$A23,VolumeFlow!$A21:$A33,0),4)</f>
        <v>#REF!</v>
      </c>
      <c r="J23" s="2" t="e">
        <f>TissueComp!L25*INDEX(VolumeFlow!$A21:$B33,MATCH('Average Properties Calc'!$A23,VolumeFlow!$A21:$A33,0),4)</f>
        <v>#REF!</v>
      </c>
      <c r="K23" t="s">
        <v>17</v>
      </c>
    </row>
    <row r="24" spans="1:11" x14ac:dyDescent="0.25">
      <c r="A24" t="str">
        <f>TissueComp!A12</f>
        <v>Skin</v>
      </c>
      <c r="B24" s="2" t="e">
        <f>TissueComp!D26*INDEX(VolumeFlow!$A22:$B34,MATCH('Average Properties Calc'!$A24,VolumeFlow!$A22:$A34,0),4)</f>
        <v>#REF!</v>
      </c>
      <c r="C24" s="2" t="e">
        <f>TissueComp!E26*INDEX(VolumeFlow!$A22:$B34,MATCH('Average Properties Calc'!$A24,VolumeFlow!$A22:$A34,0),4)</f>
        <v>#REF!</v>
      </c>
      <c r="D24" s="2" t="e">
        <f>TissueComp!F26*INDEX(VolumeFlow!$A22:$B34,MATCH('Average Properties Calc'!$A24,VolumeFlow!$A22:$A34,0),4)</f>
        <v>#REF!</v>
      </c>
      <c r="E24" s="2" t="e">
        <f>TissueComp!G26*INDEX(VolumeFlow!$A22:$B34,MATCH('Average Properties Calc'!$A24,VolumeFlow!$A22:$A34,0),4)</f>
        <v>#REF!</v>
      </c>
      <c r="F24" s="2" t="e">
        <f>TissueComp!H26*INDEX(VolumeFlow!$A22:$B34,MATCH('Average Properties Calc'!$A24,VolumeFlow!$A22:$A34,0),4)</f>
        <v>#REF!</v>
      </c>
      <c r="G24" s="2" t="e">
        <f>TissueComp!I26*INDEX(VolumeFlow!$A22:$B34,MATCH('Average Properties Calc'!$A24,VolumeFlow!$A22:$A34,0),4)</f>
        <v>#REF!</v>
      </c>
      <c r="H24" s="2" t="e">
        <f>TissueComp!J26*INDEX(VolumeFlow!$A22:$B34,MATCH('Average Properties Calc'!$A24,VolumeFlow!$A22:$A34,0),4)</f>
        <v>#REF!</v>
      </c>
      <c r="I24" s="2" t="e">
        <f>TissueComp!K26*INDEX(VolumeFlow!$A22:$B34,MATCH('Average Properties Calc'!$A24,VolumeFlow!$A22:$A34,0),4)</f>
        <v>#REF!</v>
      </c>
      <c r="J24" s="2" t="e">
        <f>TissueComp!L26*INDEX(VolumeFlow!$A22:$B34,MATCH('Average Properties Calc'!$A24,VolumeFlow!$A22:$A34,0),4)</f>
        <v>#REF!</v>
      </c>
      <c r="K24" t="s">
        <v>17</v>
      </c>
    </row>
    <row r="25" spans="1:11" x14ac:dyDescent="0.25">
      <c r="A25" t="str">
        <f>TissueComp!A13</f>
        <v>Spleen</v>
      </c>
      <c r="B25" s="2" t="e">
        <f>TissueComp!D27*INDEX(VolumeFlow!$A23:$B35,MATCH('Average Properties Calc'!$A25,VolumeFlow!$A23:$A35,0),4)</f>
        <v>#REF!</v>
      </c>
      <c r="C25" s="2" t="e">
        <f>TissueComp!E27*INDEX(VolumeFlow!$A23:$B35,MATCH('Average Properties Calc'!$A25,VolumeFlow!$A23:$A35,0),4)</f>
        <v>#REF!</v>
      </c>
      <c r="D25" s="2" t="e">
        <f>TissueComp!F27*INDEX(VolumeFlow!$A23:$B35,MATCH('Average Properties Calc'!$A25,VolumeFlow!$A23:$A35,0),4)</f>
        <v>#REF!</v>
      </c>
      <c r="E25" s="2" t="e">
        <f>TissueComp!G27*INDEX(VolumeFlow!$A23:$B35,MATCH('Average Properties Calc'!$A25,VolumeFlow!$A23:$A35,0),4)</f>
        <v>#REF!</v>
      </c>
      <c r="F25" s="2" t="e">
        <f>TissueComp!H27*INDEX(VolumeFlow!$A23:$B35,MATCH('Average Properties Calc'!$A25,VolumeFlow!$A23:$A35,0),4)</f>
        <v>#REF!</v>
      </c>
      <c r="G25" s="2" t="e">
        <f>TissueComp!I27*INDEX(VolumeFlow!$A23:$B35,MATCH('Average Properties Calc'!$A25,VolumeFlow!$A23:$A35,0),4)</f>
        <v>#REF!</v>
      </c>
      <c r="H25" s="2" t="e">
        <f>TissueComp!J27*INDEX(VolumeFlow!$A23:$B35,MATCH('Average Properties Calc'!$A25,VolumeFlow!$A23:$A35,0),4)</f>
        <v>#REF!</v>
      </c>
      <c r="I25" s="2" t="e">
        <f>TissueComp!K27*INDEX(VolumeFlow!$A23:$B35,MATCH('Average Properties Calc'!$A25,VolumeFlow!$A23:$A35,0),4)</f>
        <v>#REF!</v>
      </c>
      <c r="J25" s="2" t="e">
        <f>TissueComp!L27*INDEX(VolumeFlow!$A23:$B35,MATCH('Average Properties Calc'!$A25,VolumeFlow!$A23:$A35,0),4)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TissueComp!D$3*INDEX(VolumeFlow!$A25:$B37,MATCH('Average Properties Calc'!$A27,VolumeFlow!$A25:$A37,0),4)</f>
        <v>#REF!</v>
      </c>
      <c r="C27" s="2" t="e">
        <f>TissueComp!E$3*INDEX(VolumeFlow!$A25:$B37,MATCH('Average Properties Calc'!$A27,VolumeFlow!$A25:$A37,0),4)</f>
        <v>#REF!</v>
      </c>
      <c r="D27" s="2" t="e">
        <f>TissueComp!F$3*INDEX(VolumeFlow!$A25:$B37,MATCH('Average Properties Calc'!$A27,VolumeFlow!$A25:$A37,0),4)</f>
        <v>#REF!</v>
      </c>
      <c r="E27" s="2" t="e">
        <f>TissueComp!G$3*INDEX(VolumeFlow!$A25:$B37,MATCH('Average Properties Calc'!$A27,VolumeFlow!$A25:$A37,0),4)</f>
        <v>#REF!</v>
      </c>
      <c r="F27" s="2" t="e">
        <f>TissueComp!H$3*INDEX(VolumeFlow!$A25:$B37,MATCH('Average Properties Calc'!$A27,VolumeFlow!$A25:$A37,0),4)</f>
        <v>#REF!</v>
      </c>
      <c r="G27" s="2" t="e">
        <f>TissueComp!I$3*INDEX(VolumeFlow!$A25:$B37,MATCH('Average Properties Calc'!$A27,VolumeFlow!$A25:$A37,0),4)</f>
        <v>#REF!</v>
      </c>
      <c r="H27" s="2" t="e">
        <f>TissueComp!J$3*INDEX(VolumeFlow!$A25:$B37,MATCH('Average Properties Calc'!$A27,VolumeFlow!$A25:$A37,0),4)</f>
        <v>#REF!</v>
      </c>
      <c r="I27" s="2" t="e">
        <f>TissueComp!K$3*INDEX(VolumeFlow!$A25:$B37,MATCH('Average Properties Calc'!$A27,VolumeFlow!$A25:$A37,0),4)</f>
        <v>#REF!</v>
      </c>
      <c r="J27" s="2" t="e">
        <f>TissueComp!L$3*INDEX(VolumeFlow!$A25:$B37,MATCH('Average Properties Calc'!$A27,VolumeFlow!$A25:$A37,0),4)</f>
        <v>#REF!</v>
      </c>
      <c r="K27" t="s">
        <v>34</v>
      </c>
    </row>
    <row r="28" spans="1:11" x14ac:dyDescent="0.25">
      <c r="A28" t="str">
        <f>TissueComp!A4</f>
        <v>Bone</v>
      </c>
      <c r="B28" s="2" t="e">
        <f>TissueComp!D$4*INDEX(VolumeFlow!$A26:$B38,MATCH('Average Properties Calc'!$A28,VolumeFlow!$A26:$A38,0),4)</f>
        <v>#REF!</v>
      </c>
      <c r="C28" s="2" t="e">
        <f>TissueComp!E$4*INDEX(VolumeFlow!$A26:$B38,MATCH('Average Properties Calc'!$A28,VolumeFlow!$A26:$A38,0),4)</f>
        <v>#REF!</v>
      </c>
      <c r="D28" s="2" t="e">
        <f>TissueComp!F$4*INDEX(VolumeFlow!$A26:$B38,MATCH('Average Properties Calc'!$A28,VolumeFlow!$A26:$A38,0),4)</f>
        <v>#REF!</v>
      </c>
      <c r="E28" s="2" t="e">
        <f>TissueComp!G$4*INDEX(VolumeFlow!$A26:$B38,MATCH('Average Properties Calc'!$A28,VolumeFlow!$A26:$A38,0),4)</f>
        <v>#REF!</v>
      </c>
      <c r="F28" s="2" t="e">
        <f>TissueComp!H$4*INDEX(VolumeFlow!$A26:$B38,MATCH('Average Properties Calc'!$A28,VolumeFlow!$A26:$A38,0),4)</f>
        <v>#REF!</v>
      </c>
      <c r="G28" s="2" t="e">
        <f>TissueComp!I$4*INDEX(VolumeFlow!$A26:$B38,MATCH('Average Properties Calc'!$A28,VolumeFlow!$A26:$A38,0),4)</f>
        <v>#REF!</v>
      </c>
      <c r="H28" s="2" t="e">
        <f>TissueComp!J$4*INDEX(VolumeFlow!$A26:$B38,MATCH('Average Properties Calc'!$A28,VolumeFlow!$A26:$A38,0),4)</f>
        <v>#REF!</v>
      </c>
      <c r="I28" s="2" t="e">
        <f>TissueComp!K$4*INDEX(VolumeFlow!$A26:$B38,MATCH('Average Properties Calc'!$A28,VolumeFlow!$A26:$A38,0),4)</f>
        <v>#REF!</v>
      </c>
      <c r="J28" s="2" t="e">
        <f>TissueComp!L$4*INDEX(VolumeFlow!$A26:$B38,MATCH('Average Properties Calc'!$A28,VolumeFlow!$A26:$A38,0),4)</f>
        <v>#REF!</v>
      </c>
      <c r="K28" t="s">
        <v>34</v>
      </c>
    </row>
    <row r="29" spans="1:11" x14ac:dyDescent="0.25">
      <c r="A29" t="str">
        <f>TissueComp!A5</f>
        <v>Brain</v>
      </c>
      <c r="B29" s="2" t="e">
        <f>TissueComp!D$5*INDEX(VolumeFlow!$A27:$B39,MATCH('Average Properties Calc'!$A29,VolumeFlow!$A27:$A39,0),4)</f>
        <v>#REF!</v>
      </c>
      <c r="C29" s="2" t="e">
        <f>TissueComp!E$5*INDEX(VolumeFlow!$A27:$B39,MATCH('Average Properties Calc'!$A29,VolumeFlow!$A27:$A39,0),4)</f>
        <v>#REF!</v>
      </c>
      <c r="D29" s="2" t="e">
        <f>TissueComp!F$5*INDEX(VolumeFlow!$A27:$B39,MATCH('Average Properties Calc'!$A29,VolumeFlow!$A27:$A39,0),4)</f>
        <v>#REF!</v>
      </c>
      <c r="E29" s="2" t="e">
        <f>TissueComp!G$5*INDEX(VolumeFlow!$A27:$B39,MATCH('Average Properties Calc'!$A29,VolumeFlow!$A27:$A39,0),4)</f>
        <v>#REF!</v>
      </c>
      <c r="F29" s="2" t="e">
        <f>TissueComp!H$5*INDEX(VolumeFlow!$A27:$B39,MATCH('Average Properties Calc'!$A29,VolumeFlow!$A27:$A39,0),4)</f>
        <v>#REF!</v>
      </c>
      <c r="G29" s="2" t="e">
        <f>TissueComp!I$5*INDEX(VolumeFlow!$A27:$B39,MATCH('Average Properties Calc'!$A29,VolumeFlow!$A27:$A39,0),4)</f>
        <v>#REF!</v>
      </c>
      <c r="H29" s="2" t="e">
        <f>TissueComp!J$5*INDEX(VolumeFlow!$A27:$B39,MATCH('Average Properties Calc'!$A29,VolumeFlow!$A27:$A39,0),4)</f>
        <v>#REF!</v>
      </c>
      <c r="I29" s="2" t="e">
        <f>TissueComp!K$5*INDEX(VolumeFlow!$A27:$B39,MATCH('Average Properties Calc'!$A29,VolumeFlow!$A27:$A39,0),4)</f>
        <v>#REF!</v>
      </c>
      <c r="J29" s="2" t="e">
        <f>TissueComp!L$5*INDEX(VolumeFlow!$A27:$B39,MATCH('Average Properties Calc'!$A29,VolumeFlow!$A27:$A39,0),4)</f>
        <v>#REF!</v>
      </c>
      <c r="K29" t="s">
        <v>34</v>
      </c>
    </row>
    <row r="30" spans="1:11" x14ac:dyDescent="0.25">
      <c r="A30" t="str">
        <f>TissueComp!A6</f>
        <v>Gut</v>
      </c>
      <c r="B30" s="2" t="e">
        <f>TissueComp!D$6*INDEX(VolumeFlow!$A28:$B40,MATCH('Average Properties Calc'!$A30,VolumeFlow!$A28:$A40,0),4)</f>
        <v>#REF!</v>
      </c>
      <c r="C30" s="2" t="e">
        <f>TissueComp!E$6*INDEX(VolumeFlow!$A28:$B40,MATCH('Average Properties Calc'!$A30,VolumeFlow!$A28:$A40,0),4)</f>
        <v>#REF!</v>
      </c>
      <c r="D30" s="2" t="e">
        <f>TissueComp!F$6*INDEX(VolumeFlow!$A28:$B40,MATCH('Average Properties Calc'!$A30,VolumeFlow!$A28:$A40,0),4)</f>
        <v>#REF!</v>
      </c>
      <c r="E30" s="2" t="e">
        <f>TissueComp!G$6*INDEX(VolumeFlow!$A28:$B40,MATCH('Average Properties Calc'!$A30,VolumeFlow!$A28:$A40,0),4)</f>
        <v>#REF!</v>
      </c>
      <c r="F30" s="2" t="e">
        <f>TissueComp!H$6*INDEX(VolumeFlow!$A28:$B40,MATCH('Average Properties Calc'!$A30,VolumeFlow!$A28:$A40,0),4)</f>
        <v>#REF!</v>
      </c>
      <c r="G30" s="2" t="e">
        <f>TissueComp!I$6*INDEX(VolumeFlow!$A28:$B40,MATCH('Average Properties Calc'!$A30,VolumeFlow!$A28:$A40,0),4)</f>
        <v>#REF!</v>
      </c>
      <c r="H30" s="2" t="e">
        <f>TissueComp!J$6*INDEX(VolumeFlow!$A28:$B40,MATCH('Average Properties Calc'!$A30,VolumeFlow!$A28:$A40,0),4)</f>
        <v>#REF!</v>
      </c>
      <c r="I30" s="2" t="e">
        <f>TissueComp!K$6*INDEX(VolumeFlow!$A28:$B40,MATCH('Average Properties Calc'!$A30,VolumeFlow!$A28:$A40,0),4)</f>
        <v>#REF!</v>
      </c>
      <c r="J30" s="2" t="e">
        <f>TissueComp!L$6*INDEX(VolumeFlow!$A28:$B40,MATCH('Average Properties Calc'!$A30,VolumeFlow!$A28:$A40,0),4)</f>
        <v>#REF!</v>
      </c>
      <c r="K30" t="s">
        <v>34</v>
      </c>
    </row>
    <row r="31" spans="1:11" x14ac:dyDescent="0.25">
      <c r="A31" t="str">
        <f>TissueComp!A7</f>
        <v>Heart</v>
      </c>
      <c r="B31" s="2" t="e">
        <f>TissueComp!D$7*INDEX(VolumeFlow!$A29:$B41,MATCH('Average Properties Calc'!$A31,VolumeFlow!$A29:$A41,0),4)</f>
        <v>#REF!</v>
      </c>
      <c r="C31" s="2" t="e">
        <f>TissueComp!E$7*INDEX(VolumeFlow!$A29:$B41,MATCH('Average Properties Calc'!$A31,VolumeFlow!$A29:$A41,0),4)</f>
        <v>#REF!</v>
      </c>
      <c r="D31" s="2" t="e">
        <f>TissueComp!F$7*INDEX(VolumeFlow!$A29:$B41,MATCH('Average Properties Calc'!$A31,VolumeFlow!$A29:$A41,0),4)</f>
        <v>#REF!</v>
      </c>
      <c r="E31" s="2" t="e">
        <f>TissueComp!G$7*INDEX(VolumeFlow!$A29:$B41,MATCH('Average Properties Calc'!$A31,VolumeFlow!$A29:$A41,0),4)</f>
        <v>#REF!</v>
      </c>
      <c r="F31" s="2" t="e">
        <f>TissueComp!H$7*INDEX(VolumeFlow!$A29:$B41,MATCH('Average Properties Calc'!$A31,VolumeFlow!$A29:$A41,0),4)</f>
        <v>#REF!</v>
      </c>
      <c r="G31" s="2" t="e">
        <f>TissueComp!I$7*INDEX(VolumeFlow!$A29:$B41,MATCH('Average Properties Calc'!$A31,VolumeFlow!$A29:$A41,0),4)</f>
        <v>#REF!</v>
      </c>
      <c r="H31" s="2" t="e">
        <f>TissueComp!J$7*INDEX(VolumeFlow!$A29:$B41,MATCH('Average Properties Calc'!$A31,VolumeFlow!$A29:$A41,0),4)</f>
        <v>#REF!</v>
      </c>
      <c r="I31" s="2" t="e">
        <f>TissueComp!K$7*INDEX(VolumeFlow!$A29:$B41,MATCH('Average Properties Calc'!$A31,VolumeFlow!$A29:$A41,0),4)</f>
        <v>#REF!</v>
      </c>
      <c r="J31" s="2" t="e">
        <f>TissueComp!L$7*INDEX(VolumeFlow!$A29:$B41,MATCH('Average Properties Calc'!$A31,VolumeFlow!$A29:$A41,0),4)</f>
        <v>#REF!</v>
      </c>
      <c r="K31" t="s">
        <v>34</v>
      </c>
    </row>
    <row r="32" spans="1:11" x14ac:dyDescent="0.25">
      <c r="A32" t="str">
        <f>TissueComp!A8</f>
        <v>Kidney</v>
      </c>
      <c r="B32" s="2" t="e">
        <f>TissueComp!D$8*INDEX(VolumeFlow!$A30:$B42,MATCH('Average Properties Calc'!$A32,VolumeFlow!$A30:$A42,0),4)</f>
        <v>#REF!</v>
      </c>
      <c r="C32" s="2" t="e">
        <f>TissueComp!E$8*INDEX(VolumeFlow!$A30:$B42,MATCH('Average Properties Calc'!$A32,VolumeFlow!$A30:$A42,0),4)</f>
        <v>#REF!</v>
      </c>
      <c r="D32" s="2" t="e">
        <f>TissueComp!F$8*INDEX(VolumeFlow!$A30:$B42,MATCH('Average Properties Calc'!$A32,VolumeFlow!$A30:$A42,0),4)</f>
        <v>#REF!</v>
      </c>
      <c r="E32" s="2" t="e">
        <f>TissueComp!G$8*INDEX(VolumeFlow!$A30:$B42,MATCH('Average Properties Calc'!$A32,VolumeFlow!$A30:$A42,0),4)</f>
        <v>#REF!</v>
      </c>
      <c r="F32" s="2" t="e">
        <f>TissueComp!H$8*INDEX(VolumeFlow!$A30:$B42,MATCH('Average Properties Calc'!$A32,VolumeFlow!$A30:$A42,0),4)</f>
        <v>#REF!</v>
      </c>
      <c r="G32" s="2" t="e">
        <f>TissueComp!I$8*INDEX(VolumeFlow!$A30:$B42,MATCH('Average Properties Calc'!$A32,VolumeFlow!$A30:$A42,0),4)</f>
        <v>#REF!</v>
      </c>
      <c r="H32" s="2" t="e">
        <f>TissueComp!J$8*INDEX(VolumeFlow!$A30:$B42,MATCH('Average Properties Calc'!$A32,VolumeFlow!$A30:$A42,0),4)</f>
        <v>#REF!</v>
      </c>
      <c r="I32" s="2" t="e">
        <f>TissueComp!K$8*INDEX(VolumeFlow!$A30:$B42,MATCH('Average Properties Calc'!$A32,VolumeFlow!$A30:$A42,0),4)</f>
        <v>#REF!</v>
      </c>
      <c r="J32" s="2" t="e">
        <f>TissueComp!L$8*INDEX(VolumeFlow!$A30:$B42,MATCH('Average Properties Calc'!$A32,VolumeFlow!$A30:$A42,0),4)</f>
        <v>#REF!</v>
      </c>
      <c r="K32" t="s">
        <v>34</v>
      </c>
    </row>
    <row r="33" spans="1:11" x14ac:dyDescent="0.25">
      <c r="A33" t="str">
        <f>TissueComp!A9</f>
        <v>Liver</v>
      </c>
      <c r="B33" s="2" t="e">
        <f>TissueComp!D$9*INDEX(VolumeFlow!$A31:$B43,MATCH('Average Properties Calc'!$A33,VolumeFlow!$A31:$A43,0),4)</f>
        <v>#REF!</v>
      </c>
      <c r="C33" s="2" t="e">
        <f>TissueComp!E$9*INDEX(VolumeFlow!$A31:$B43,MATCH('Average Properties Calc'!$A33,VolumeFlow!$A31:$A43,0),4)</f>
        <v>#REF!</v>
      </c>
      <c r="D33" s="2" t="e">
        <f>TissueComp!F$9*INDEX(VolumeFlow!$A31:$B43,MATCH('Average Properties Calc'!$A33,VolumeFlow!$A31:$A43,0),4)</f>
        <v>#REF!</v>
      </c>
      <c r="E33" s="2" t="e">
        <f>TissueComp!G$9*INDEX(VolumeFlow!$A31:$B43,MATCH('Average Properties Calc'!$A33,VolumeFlow!$A31:$A43,0),4)</f>
        <v>#REF!</v>
      </c>
      <c r="F33" s="2" t="e">
        <f>TissueComp!H$9*INDEX(VolumeFlow!$A31:$B43,MATCH('Average Properties Calc'!$A33,VolumeFlow!$A31:$A43,0),4)</f>
        <v>#REF!</v>
      </c>
      <c r="G33" s="2" t="e">
        <f>TissueComp!I$9*INDEX(VolumeFlow!$A31:$B43,MATCH('Average Properties Calc'!$A33,VolumeFlow!$A31:$A43,0),4)</f>
        <v>#REF!</v>
      </c>
      <c r="H33" s="2" t="e">
        <f>TissueComp!J$9*INDEX(VolumeFlow!$A31:$B43,MATCH('Average Properties Calc'!$A33,VolumeFlow!$A31:$A43,0),4)</f>
        <v>#REF!</v>
      </c>
      <c r="I33" s="2" t="e">
        <f>TissueComp!K$9*INDEX(VolumeFlow!$A31:$B43,MATCH('Average Properties Calc'!$A33,VolumeFlow!$A31:$A43,0),4)</f>
        <v>#REF!</v>
      </c>
      <c r="J33" s="2" t="e">
        <f>TissueComp!L$9*INDEX(VolumeFlow!$A31:$B43,MATCH('Average Properties Calc'!$A33,VolumeFlow!$A31:$A43,0),4)</f>
        <v>#REF!</v>
      </c>
      <c r="K33" t="s">
        <v>34</v>
      </c>
    </row>
    <row r="34" spans="1:11" x14ac:dyDescent="0.25">
      <c r="A34" t="str">
        <f>TissueComp!A10</f>
        <v>Lung</v>
      </c>
      <c r="B34" s="2" t="e">
        <f>TissueComp!D$10*INDEX(VolumeFlow!$A32:$B44,MATCH('Average Properties Calc'!$A34,VolumeFlow!$A32:$A44,0),4)</f>
        <v>#REF!</v>
      </c>
      <c r="C34" s="2" t="e">
        <f>TissueComp!E$10*INDEX(VolumeFlow!$A32:$B44,MATCH('Average Properties Calc'!$A34,VolumeFlow!$A32:$A44,0),4)</f>
        <v>#REF!</v>
      </c>
      <c r="D34" s="2" t="e">
        <f>TissueComp!F$10*INDEX(VolumeFlow!$A32:$B44,MATCH('Average Properties Calc'!$A34,VolumeFlow!$A32:$A44,0),4)</f>
        <v>#REF!</v>
      </c>
      <c r="E34" s="2" t="e">
        <f>TissueComp!G$10*INDEX(VolumeFlow!$A32:$B44,MATCH('Average Properties Calc'!$A34,VolumeFlow!$A32:$A44,0),4)</f>
        <v>#REF!</v>
      </c>
      <c r="F34" s="2" t="e">
        <f>TissueComp!H$10*INDEX(VolumeFlow!$A32:$B44,MATCH('Average Properties Calc'!$A34,VolumeFlow!$A32:$A44,0),4)</f>
        <v>#REF!</v>
      </c>
      <c r="G34" s="2" t="e">
        <f>TissueComp!I$10*INDEX(VolumeFlow!$A32:$B44,MATCH('Average Properties Calc'!$A34,VolumeFlow!$A32:$A44,0),4)</f>
        <v>#REF!</v>
      </c>
      <c r="H34" s="2" t="e">
        <f>TissueComp!J$10*INDEX(VolumeFlow!$A32:$B44,MATCH('Average Properties Calc'!$A34,VolumeFlow!$A32:$A44,0),4)</f>
        <v>#REF!</v>
      </c>
      <c r="I34" s="2" t="e">
        <f>TissueComp!K$10*INDEX(VolumeFlow!$A32:$B44,MATCH('Average Properties Calc'!$A34,VolumeFlow!$A32:$A44,0),4)</f>
        <v>#REF!</v>
      </c>
      <c r="J34" s="2" t="e">
        <f>TissueComp!L$10*INDEX(VolumeFlow!$A32:$B44,MATCH('Average Properties Calc'!$A34,VolumeFlow!$A32:$A44,0),4)</f>
        <v>#REF!</v>
      </c>
      <c r="K34" t="s">
        <v>34</v>
      </c>
    </row>
    <row r="35" spans="1:11" x14ac:dyDescent="0.25">
      <c r="A35" t="str">
        <f>TissueComp!A11</f>
        <v>Muscle</v>
      </c>
      <c r="B35" s="2" t="e">
        <f>TissueComp!D$11*INDEX(VolumeFlow!$A33:$B45,MATCH('Average Properties Calc'!$A35,VolumeFlow!$A33:$A45,0),4)</f>
        <v>#REF!</v>
      </c>
      <c r="C35" s="2" t="e">
        <f>TissueComp!E$11*INDEX(VolumeFlow!$A33:$B45,MATCH('Average Properties Calc'!$A35,VolumeFlow!$A33:$A45,0),4)</f>
        <v>#REF!</v>
      </c>
      <c r="D35" s="2" t="e">
        <f>TissueComp!F$11*INDEX(VolumeFlow!$A33:$B45,MATCH('Average Properties Calc'!$A35,VolumeFlow!$A33:$A45,0),4)</f>
        <v>#REF!</v>
      </c>
      <c r="E35" s="2" t="e">
        <f>TissueComp!G$11*INDEX(VolumeFlow!$A33:$B45,MATCH('Average Properties Calc'!$A35,VolumeFlow!$A33:$A45,0),4)</f>
        <v>#REF!</v>
      </c>
      <c r="F35" s="2" t="e">
        <f>TissueComp!H$11*INDEX(VolumeFlow!$A33:$B45,MATCH('Average Properties Calc'!$A35,VolumeFlow!$A33:$A45,0),4)</f>
        <v>#REF!</v>
      </c>
      <c r="G35" s="2" t="e">
        <f>TissueComp!I$11*INDEX(VolumeFlow!$A33:$B45,MATCH('Average Properties Calc'!$A35,VolumeFlow!$A33:$A45,0),4)</f>
        <v>#REF!</v>
      </c>
      <c r="H35" s="2" t="e">
        <f>TissueComp!J$11*INDEX(VolumeFlow!$A33:$B45,MATCH('Average Properties Calc'!$A35,VolumeFlow!$A33:$A45,0),4)</f>
        <v>#REF!</v>
      </c>
      <c r="I35" s="2" t="e">
        <f>TissueComp!K$11*INDEX(VolumeFlow!$A33:$B45,MATCH('Average Properties Calc'!$A35,VolumeFlow!$A33:$A45,0),4)</f>
        <v>#REF!</v>
      </c>
      <c r="J35" s="2" t="e">
        <f>TissueComp!L$11*INDEX(VolumeFlow!$A33:$B45,MATCH('Average Properties Calc'!$A35,VolumeFlow!$A33:$A45,0),4)</f>
        <v>#REF!</v>
      </c>
      <c r="K35" t="s">
        <v>34</v>
      </c>
    </row>
    <row r="36" spans="1:11" x14ac:dyDescent="0.25">
      <c r="A36" t="str">
        <f>TissueComp!A12</f>
        <v>Skin</v>
      </c>
      <c r="B36" s="2" t="e">
        <f>TissueComp!D$12*INDEX(VolumeFlow!$A34:$B46,MATCH('Average Properties Calc'!$A36,VolumeFlow!$A34:$A46,0),4)</f>
        <v>#REF!</v>
      </c>
      <c r="C36" s="2" t="e">
        <f>TissueComp!E$12*INDEX(VolumeFlow!$A34:$B46,MATCH('Average Properties Calc'!$A36,VolumeFlow!$A34:$A46,0),4)</f>
        <v>#REF!</v>
      </c>
      <c r="D36" s="2" t="e">
        <f>TissueComp!F$12*INDEX(VolumeFlow!$A34:$B46,MATCH('Average Properties Calc'!$A36,VolumeFlow!$A34:$A46,0),4)</f>
        <v>#REF!</v>
      </c>
      <c r="E36" s="2" t="e">
        <f>TissueComp!G$12*INDEX(VolumeFlow!$A34:$B46,MATCH('Average Properties Calc'!$A36,VolumeFlow!$A34:$A46,0),4)</f>
        <v>#REF!</v>
      </c>
      <c r="F36" s="2" t="e">
        <f>TissueComp!H$12*INDEX(VolumeFlow!$A34:$B46,MATCH('Average Properties Calc'!$A36,VolumeFlow!$A34:$A46,0),4)</f>
        <v>#REF!</v>
      </c>
      <c r="G36" s="2" t="e">
        <f>TissueComp!I$12*INDEX(VolumeFlow!$A34:$B46,MATCH('Average Properties Calc'!$A36,VolumeFlow!$A34:$A46,0),4)</f>
        <v>#REF!</v>
      </c>
      <c r="H36" s="2" t="e">
        <f>TissueComp!J$12*INDEX(VolumeFlow!$A34:$B46,MATCH('Average Properties Calc'!$A36,VolumeFlow!$A34:$A46,0),4)</f>
        <v>#REF!</v>
      </c>
      <c r="I36" s="2" t="e">
        <f>TissueComp!K$12*INDEX(VolumeFlow!$A34:$B46,MATCH('Average Properties Calc'!$A36,VolumeFlow!$A34:$A46,0),4)</f>
        <v>#REF!</v>
      </c>
      <c r="J36" s="2" t="e">
        <f>TissueComp!L$12*INDEX(VolumeFlow!$A34:$B46,MATCH('Average Properties Calc'!$A36,VolumeFlow!$A34:$A46,0),4)</f>
        <v>#REF!</v>
      </c>
      <c r="K36" t="s">
        <v>34</v>
      </c>
    </row>
    <row r="37" spans="1:11" x14ac:dyDescent="0.25">
      <c r="A37" t="str">
        <f>TissueComp!A13</f>
        <v>Spleen</v>
      </c>
      <c r="B37" s="2" t="e">
        <f>TissueComp!D$13*INDEX(VolumeFlow!$A35:$B47,MATCH('Average Properties Calc'!$A37,VolumeFlow!$A35:$A47,0),4)</f>
        <v>#REF!</v>
      </c>
      <c r="C37" s="2" t="e">
        <f>TissueComp!E$13*INDEX(VolumeFlow!$A35:$B47,MATCH('Average Properties Calc'!$A37,VolumeFlow!$A35:$A47,0),4)</f>
        <v>#REF!</v>
      </c>
      <c r="D37" s="2" t="e">
        <f>TissueComp!F$13*INDEX(VolumeFlow!$A35:$B47,MATCH('Average Properties Calc'!$A37,VolumeFlow!$A35:$A47,0),4)</f>
        <v>#REF!</v>
      </c>
      <c r="E37" s="2" t="e">
        <f>TissueComp!G$13*INDEX(VolumeFlow!$A35:$B47,MATCH('Average Properties Calc'!$A37,VolumeFlow!$A35:$A47,0),4)</f>
        <v>#REF!</v>
      </c>
      <c r="F37" s="2" t="e">
        <f>TissueComp!H$13*INDEX(VolumeFlow!$A35:$B47,MATCH('Average Properties Calc'!$A37,VolumeFlow!$A35:$A47,0),4)</f>
        <v>#REF!</v>
      </c>
      <c r="G37" s="2" t="e">
        <f>TissueComp!I$13*INDEX(VolumeFlow!$A35:$B47,MATCH('Average Properties Calc'!$A37,VolumeFlow!$A35:$A47,0),4)</f>
        <v>#REF!</v>
      </c>
      <c r="H37" s="2" t="e">
        <f>TissueComp!J$13*INDEX(VolumeFlow!$A35:$B47,MATCH('Average Properties Calc'!$A37,VolumeFlow!$A35:$A47,0),4)</f>
        <v>#REF!</v>
      </c>
      <c r="I37" s="2" t="e">
        <f>TissueComp!K$13*INDEX(VolumeFlow!$A35:$B47,MATCH('Average Properties Calc'!$A37,VolumeFlow!$A35:$A47,0),4)</f>
        <v>#REF!</v>
      </c>
      <c r="J37" s="2" t="e">
        <f>TissueComp!L$13*INDEX(VolumeFlow!$A35:$B47,MATCH('Average Properties Calc'!$A37,VolumeFlow!$A35:$A47,0),4)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TissueComp!D$3*INDEX(VolumeFlow!$A37:$B49,MATCH('Average Properties Calc'!$A39,VolumeFlow!$A37:$A49,0),4)</f>
        <v>#REF!</v>
      </c>
      <c r="C39" s="2" t="e">
        <f>TissueComp!E$3*INDEX(VolumeFlow!$A37:$B49,MATCH('Average Properties Calc'!$A39,VolumeFlow!$A37:$A49,0),4)</f>
        <v>#REF!</v>
      </c>
      <c r="D39" s="2" t="e">
        <f>TissueComp!F$3*INDEX(VolumeFlow!$A37:$B49,MATCH('Average Properties Calc'!$A39,VolumeFlow!$A37:$A49,0),4)</f>
        <v>#REF!</v>
      </c>
      <c r="E39" s="2" t="e">
        <f>TissueComp!G$3*INDEX(VolumeFlow!$A37:$B49,MATCH('Average Properties Calc'!$A39,VolumeFlow!$A37:$A49,0),4)</f>
        <v>#REF!</v>
      </c>
      <c r="F39" s="2" t="e">
        <f>TissueComp!H$3*INDEX(VolumeFlow!$A37:$B49,MATCH('Average Properties Calc'!$A39,VolumeFlow!$A37:$A49,0),4)</f>
        <v>#REF!</v>
      </c>
      <c r="G39" s="2" t="e">
        <f>TissueComp!I$3*INDEX(VolumeFlow!$A37:$B49,MATCH('Average Properties Calc'!$A39,VolumeFlow!$A37:$A49,0),4)</f>
        <v>#REF!</v>
      </c>
      <c r="H39" s="2" t="e">
        <f>TissueComp!J$3*INDEX(VolumeFlow!$A37:$B49,MATCH('Average Properties Calc'!$A39,VolumeFlow!$A37:$A49,0),4)</f>
        <v>#REF!</v>
      </c>
      <c r="I39" s="2" t="e">
        <f>TissueComp!K$3*INDEX(VolumeFlow!$A37:$B49,MATCH('Average Properties Calc'!$A39,VolumeFlow!$A37:$A49,0),4)</f>
        <v>#REF!</v>
      </c>
      <c r="J39" s="2" t="e">
        <f>TissueComp!L$3*INDEX(VolumeFlow!$A37:$B49,MATCH('Average Properties Calc'!$A39,VolumeFlow!$A37:$A49,0),4)</f>
        <v>#REF!</v>
      </c>
      <c r="K39" t="s">
        <v>18</v>
      </c>
    </row>
    <row r="40" spans="1:11" x14ac:dyDescent="0.25">
      <c r="A40" t="str">
        <f>TissueComp!A4</f>
        <v>Bone</v>
      </c>
      <c r="B40" s="2" t="e">
        <f>TissueComp!D$4*INDEX(VolumeFlow!$A38:$B50,MATCH('Average Properties Calc'!$A40,VolumeFlow!$A38:$A50,0),4)</f>
        <v>#REF!</v>
      </c>
      <c r="C40" s="2" t="e">
        <f>TissueComp!E$4*INDEX(VolumeFlow!$A38:$B50,MATCH('Average Properties Calc'!$A40,VolumeFlow!$A38:$A50,0),4)</f>
        <v>#REF!</v>
      </c>
      <c r="D40" s="2" t="e">
        <f>TissueComp!F$4*INDEX(VolumeFlow!$A38:$B50,MATCH('Average Properties Calc'!$A40,VolumeFlow!$A38:$A50,0),4)</f>
        <v>#REF!</v>
      </c>
      <c r="E40" s="2" t="e">
        <f>TissueComp!G$4*INDEX(VolumeFlow!$A38:$B50,MATCH('Average Properties Calc'!$A40,VolumeFlow!$A38:$A50,0),4)</f>
        <v>#REF!</v>
      </c>
      <c r="F40" s="2" t="e">
        <f>TissueComp!H$4*INDEX(VolumeFlow!$A38:$B50,MATCH('Average Properties Calc'!$A40,VolumeFlow!$A38:$A50,0),4)</f>
        <v>#REF!</v>
      </c>
      <c r="G40" s="2" t="e">
        <f>TissueComp!I$4*INDEX(VolumeFlow!$A38:$B50,MATCH('Average Properties Calc'!$A40,VolumeFlow!$A38:$A50,0),4)</f>
        <v>#REF!</v>
      </c>
      <c r="H40" s="2" t="e">
        <f>TissueComp!J$4*INDEX(VolumeFlow!$A38:$B50,MATCH('Average Properties Calc'!$A40,VolumeFlow!$A38:$A50,0),4)</f>
        <v>#REF!</v>
      </c>
      <c r="I40" s="2" t="e">
        <f>TissueComp!K$4*INDEX(VolumeFlow!$A38:$B50,MATCH('Average Properties Calc'!$A40,VolumeFlow!$A38:$A50,0),4)</f>
        <v>#REF!</v>
      </c>
      <c r="J40" s="2" t="e">
        <f>TissueComp!L$4*INDEX(VolumeFlow!$A38:$B50,MATCH('Average Properties Calc'!$A40,VolumeFlow!$A38:$A50,0),4)</f>
        <v>#REF!</v>
      </c>
      <c r="K40" t="s">
        <v>18</v>
      </c>
    </row>
    <row r="41" spans="1:11" x14ac:dyDescent="0.25">
      <c r="A41" t="str">
        <f>TissueComp!A5</f>
        <v>Brain</v>
      </c>
      <c r="B41" s="2" t="e">
        <f>TissueComp!D$5*INDEX(VolumeFlow!$A39:$B51,MATCH('Average Properties Calc'!$A41,VolumeFlow!$A39:$A51,0),4)</f>
        <v>#REF!</v>
      </c>
      <c r="C41" s="2" t="e">
        <f>TissueComp!E$5*INDEX(VolumeFlow!$A39:$B51,MATCH('Average Properties Calc'!$A41,VolumeFlow!$A39:$A51,0),4)</f>
        <v>#REF!</v>
      </c>
      <c r="D41" s="2" t="e">
        <f>TissueComp!F$5*INDEX(VolumeFlow!$A39:$B51,MATCH('Average Properties Calc'!$A41,VolumeFlow!$A39:$A51,0),4)</f>
        <v>#REF!</v>
      </c>
      <c r="E41" s="2" t="e">
        <f>TissueComp!G$5*INDEX(VolumeFlow!$A39:$B51,MATCH('Average Properties Calc'!$A41,VolumeFlow!$A39:$A51,0),4)</f>
        <v>#REF!</v>
      </c>
      <c r="F41" s="2" t="e">
        <f>TissueComp!H$5*INDEX(VolumeFlow!$A39:$B51,MATCH('Average Properties Calc'!$A41,VolumeFlow!$A39:$A51,0),4)</f>
        <v>#REF!</v>
      </c>
      <c r="G41" s="2" t="e">
        <f>TissueComp!I$5*INDEX(VolumeFlow!$A39:$B51,MATCH('Average Properties Calc'!$A41,VolumeFlow!$A39:$A51,0),4)</f>
        <v>#REF!</v>
      </c>
      <c r="H41" s="2" t="e">
        <f>TissueComp!J$5*INDEX(VolumeFlow!$A39:$B51,MATCH('Average Properties Calc'!$A41,VolumeFlow!$A39:$A51,0),4)</f>
        <v>#REF!</v>
      </c>
      <c r="I41" s="2" t="e">
        <f>TissueComp!K$5*INDEX(VolumeFlow!$A39:$B51,MATCH('Average Properties Calc'!$A41,VolumeFlow!$A39:$A51,0),4)</f>
        <v>#REF!</v>
      </c>
      <c r="J41" s="2" t="e">
        <f>TissueComp!L$5*INDEX(VolumeFlow!$A39:$B51,MATCH('Average Properties Calc'!$A41,VolumeFlow!$A39:$A51,0),4)</f>
        <v>#REF!</v>
      </c>
      <c r="K41" t="s">
        <v>18</v>
      </c>
    </row>
    <row r="42" spans="1:11" x14ac:dyDescent="0.25">
      <c r="A42" t="str">
        <f>TissueComp!A6</f>
        <v>Gut</v>
      </c>
      <c r="B42" s="2" t="e">
        <f>TissueComp!D$6*INDEX(VolumeFlow!$A40:$B52,MATCH('Average Properties Calc'!$A42,VolumeFlow!$A40:$A52,0),4)</f>
        <v>#REF!</v>
      </c>
      <c r="C42" s="2" t="e">
        <f>TissueComp!E$6*INDEX(VolumeFlow!$A40:$B52,MATCH('Average Properties Calc'!$A42,VolumeFlow!$A40:$A52,0),4)</f>
        <v>#REF!</v>
      </c>
      <c r="D42" s="2" t="e">
        <f>TissueComp!F$6*INDEX(VolumeFlow!$A40:$B52,MATCH('Average Properties Calc'!$A42,VolumeFlow!$A40:$A52,0),4)</f>
        <v>#REF!</v>
      </c>
      <c r="E42" s="2" t="e">
        <f>TissueComp!G$6*INDEX(VolumeFlow!$A40:$B52,MATCH('Average Properties Calc'!$A42,VolumeFlow!$A40:$A52,0),4)</f>
        <v>#REF!</v>
      </c>
      <c r="F42" s="2" t="e">
        <f>TissueComp!H$6*INDEX(VolumeFlow!$A40:$B52,MATCH('Average Properties Calc'!$A42,VolumeFlow!$A40:$A52,0),4)</f>
        <v>#REF!</v>
      </c>
      <c r="G42" s="2" t="e">
        <f>TissueComp!I$6*INDEX(VolumeFlow!$A40:$B52,MATCH('Average Properties Calc'!$A42,VolumeFlow!$A40:$A52,0),4)</f>
        <v>#REF!</v>
      </c>
      <c r="H42" s="2" t="e">
        <f>TissueComp!J$6*INDEX(VolumeFlow!$A40:$B52,MATCH('Average Properties Calc'!$A42,VolumeFlow!$A40:$A52,0),4)</f>
        <v>#REF!</v>
      </c>
      <c r="I42" s="2" t="e">
        <f>TissueComp!K$6*INDEX(VolumeFlow!$A40:$B52,MATCH('Average Properties Calc'!$A42,VolumeFlow!$A40:$A52,0),4)</f>
        <v>#REF!</v>
      </c>
      <c r="J42" s="2" t="e">
        <f>TissueComp!L$6*INDEX(VolumeFlow!$A40:$B52,MATCH('Average Properties Calc'!$A42,VolumeFlow!$A40:$A52,0),4)</f>
        <v>#REF!</v>
      </c>
      <c r="K42" t="s">
        <v>18</v>
      </c>
    </row>
    <row r="43" spans="1:11" x14ac:dyDescent="0.25">
      <c r="A43" t="str">
        <f>TissueComp!A7</f>
        <v>Heart</v>
      </c>
      <c r="B43" s="2" t="e">
        <f>TissueComp!D$7*INDEX(VolumeFlow!$A41:$B53,MATCH('Average Properties Calc'!$A43,VolumeFlow!$A41:$A53,0),4)</f>
        <v>#REF!</v>
      </c>
      <c r="C43" s="2" t="e">
        <f>TissueComp!E$7*INDEX(VolumeFlow!$A41:$B53,MATCH('Average Properties Calc'!$A43,VolumeFlow!$A41:$A53,0),4)</f>
        <v>#REF!</v>
      </c>
      <c r="D43" s="2" t="e">
        <f>TissueComp!F$7*INDEX(VolumeFlow!$A41:$B53,MATCH('Average Properties Calc'!$A43,VolumeFlow!$A41:$A53,0),4)</f>
        <v>#REF!</v>
      </c>
      <c r="E43" s="2" t="e">
        <f>TissueComp!G$7*INDEX(VolumeFlow!$A41:$B53,MATCH('Average Properties Calc'!$A43,VolumeFlow!$A41:$A53,0),4)</f>
        <v>#REF!</v>
      </c>
      <c r="F43" s="2" t="e">
        <f>TissueComp!H$7*INDEX(VolumeFlow!$A41:$B53,MATCH('Average Properties Calc'!$A43,VolumeFlow!$A41:$A53,0),4)</f>
        <v>#REF!</v>
      </c>
      <c r="G43" s="2" t="e">
        <f>TissueComp!I$7*INDEX(VolumeFlow!$A41:$B53,MATCH('Average Properties Calc'!$A43,VolumeFlow!$A41:$A53,0),4)</f>
        <v>#REF!</v>
      </c>
      <c r="H43" s="2" t="e">
        <f>TissueComp!J$7*INDEX(VolumeFlow!$A41:$B53,MATCH('Average Properties Calc'!$A43,VolumeFlow!$A41:$A53,0),4)</f>
        <v>#REF!</v>
      </c>
      <c r="I43" s="2" t="e">
        <f>TissueComp!K$7*INDEX(VolumeFlow!$A41:$B53,MATCH('Average Properties Calc'!$A43,VolumeFlow!$A41:$A53,0),4)</f>
        <v>#REF!</v>
      </c>
      <c r="J43" s="2" t="e">
        <f>TissueComp!L$7*INDEX(VolumeFlow!$A41:$B53,MATCH('Average Properties Calc'!$A43,VolumeFlow!$A41:$A53,0),4)</f>
        <v>#REF!</v>
      </c>
      <c r="K43" t="s">
        <v>18</v>
      </c>
    </row>
    <row r="44" spans="1:11" x14ac:dyDescent="0.25">
      <c r="A44" t="str">
        <f>TissueComp!A8</f>
        <v>Kidney</v>
      </c>
      <c r="B44" s="2" t="e">
        <f>TissueComp!D$8*INDEX(VolumeFlow!$A42:$B54,MATCH('Average Properties Calc'!$A44,VolumeFlow!$A42:$A54,0),4)</f>
        <v>#REF!</v>
      </c>
      <c r="C44" s="2" t="e">
        <f>TissueComp!E$8*INDEX(VolumeFlow!$A42:$B54,MATCH('Average Properties Calc'!$A44,VolumeFlow!$A42:$A54,0),4)</f>
        <v>#REF!</v>
      </c>
      <c r="D44" s="2" t="e">
        <f>TissueComp!F$8*INDEX(VolumeFlow!$A42:$B54,MATCH('Average Properties Calc'!$A44,VolumeFlow!$A42:$A54,0),4)</f>
        <v>#REF!</v>
      </c>
      <c r="E44" s="2" t="e">
        <f>TissueComp!G$8*INDEX(VolumeFlow!$A42:$B54,MATCH('Average Properties Calc'!$A44,VolumeFlow!$A42:$A54,0),4)</f>
        <v>#REF!</v>
      </c>
      <c r="F44" s="2" t="e">
        <f>TissueComp!H$8*INDEX(VolumeFlow!$A42:$B54,MATCH('Average Properties Calc'!$A44,VolumeFlow!$A42:$A54,0),4)</f>
        <v>#REF!</v>
      </c>
      <c r="G44" s="2" t="e">
        <f>TissueComp!I$8*INDEX(VolumeFlow!$A42:$B54,MATCH('Average Properties Calc'!$A44,VolumeFlow!$A42:$A54,0),4)</f>
        <v>#REF!</v>
      </c>
      <c r="H44" s="2" t="e">
        <f>TissueComp!J$8*INDEX(VolumeFlow!$A42:$B54,MATCH('Average Properties Calc'!$A44,VolumeFlow!$A42:$A54,0),4)</f>
        <v>#REF!</v>
      </c>
      <c r="I44" s="2" t="e">
        <f>TissueComp!K$8*INDEX(VolumeFlow!$A42:$B54,MATCH('Average Properties Calc'!$A44,VolumeFlow!$A42:$A54,0),4)</f>
        <v>#REF!</v>
      </c>
      <c r="J44" s="2" t="e">
        <f>TissueComp!L$8*INDEX(VolumeFlow!$A42:$B54,MATCH('Average Properties Calc'!$A44,VolumeFlow!$A42:$A54,0),4)</f>
        <v>#REF!</v>
      </c>
      <c r="K44" t="s">
        <v>18</v>
      </c>
    </row>
    <row r="45" spans="1:11" x14ac:dyDescent="0.25">
      <c r="A45" t="str">
        <f>TissueComp!A9</f>
        <v>Liver</v>
      </c>
      <c r="B45" s="2" t="e">
        <f>TissueComp!D$9*INDEX(VolumeFlow!$A43:$B55,MATCH('Average Properties Calc'!$A45,VolumeFlow!$A43:$A55,0),4)</f>
        <v>#REF!</v>
      </c>
      <c r="C45" s="2" t="e">
        <f>TissueComp!E$9*INDEX(VolumeFlow!$A43:$B55,MATCH('Average Properties Calc'!$A45,VolumeFlow!$A43:$A55,0),4)</f>
        <v>#REF!</v>
      </c>
      <c r="D45" s="2" t="e">
        <f>TissueComp!F$9*INDEX(VolumeFlow!$A43:$B55,MATCH('Average Properties Calc'!$A45,VolumeFlow!$A43:$A55,0),4)</f>
        <v>#REF!</v>
      </c>
      <c r="E45" s="2" t="e">
        <f>TissueComp!G$9*INDEX(VolumeFlow!$A43:$B55,MATCH('Average Properties Calc'!$A45,VolumeFlow!$A43:$A55,0),4)</f>
        <v>#REF!</v>
      </c>
      <c r="F45" s="2" t="e">
        <f>TissueComp!H$9*INDEX(VolumeFlow!$A43:$B55,MATCH('Average Properties Calc'!$A45,VolumeFlow!$A43:$A55,0),4)</f>
        <v>#REF!</v>
      </c>
      <c r="G45" s="2" t="e">
        <f>TissueComp!I$9*INDEX(VolumeFlow!$A43:$B55,MATCH('Average Properties Calc'!$A45,VolumeFlow!$A43:$A55,0),4)</f>
        <v>#REF!</v>
      </c>
      <c r="H45" s="2" t="e">
        <f>TissueComp!J$9*INDEX(VolumeFlow!$A43:$B55,MATCH('Average Properties Calc'!$A45,VolumeFlow!$A43:$A55,0),4)</f>
        <v>#REF!</v>
      </c>
      <c r="I45" s="2" t="e">
        <f>TissueComp!K$9*INDEX(VolumeFlow!$A43:$B55,MATCH('Average Properties Calc'!$A45,VolumeFlow!$A43:$A55,0),4)</f>
        <v>#REF!</v>
      </c>
      <c r="J45" s="2" t="e">
        <f>TissueComp!L$9*INDEX(VolumeFlow!$A43:$B55,MATCH('Average Properties Calc'!$A45,VolumeFlow!$A43:$A55,0),4)</f>
        <v>#REF!</v>
      </c>
      <c r="K45" t="s">
        <v>18</v>
      </c>
    </row>
    <row r="46" spans="1:11" x14ac:dyDescent="0.25">
      <c r="A46" t="str">
        <f>TissueComp!A10</f>
        <v>Lung</v>
      </c>
      <c r="B46" s="2" t="e">
        <f>TissueComp!D$10*INDEX(VolumeFlow!$A44:$B56,MATCH('Average Properties Calc'!$A46,VolumeFlow!$A44:$A56,0),4)</f>
        <v>#REF!</v>
      </c>
      <c r="C46" s="2" t="e">
        <f>TissueComp!E$10*INDEX(VolumeFlow!$A44:$B56,MATCH('Average Properties Calc'!$A46,VolumeFlow!$A44:$A56,0),4)</f>
        <v>#REF!</v>
      </c>
      <c r="D46" s="2" t="e">
        <f>TissueComp!F$10*INDEX(VolumeFlow!$A44:$B56,MATCH('Average Properties Calc'!$A46,VolumeFlow!$A44:$A56,0),4)</f>
        <v>#REF!</v>
      </c>
      <c r="E46" s="2" t="e">
        <f>TissueComp!G$10*INDEX(VolumeFlow!$A44:$B56,MATCH('Average Properties Calc'!$A46,VolumeFlow!$A44:$A56,0),4)</f>
        <v>#REF!</v>
      </c>
      <c r="F46" s="2" t="e">
        <f>TissueComp!H$10*INDEX(VolumeFlow!$A44:$B56,MATCH('Average Properties Calc'!$A46,VolumeFlow!$A44:$A56,0),4)</f>
        <v>#REF!</v>
      </c>
      <c r="G46" s="2" t="e">
        <f>TissueComp!I$10*INDEX(VolumeFlow!$A44:$B56,MATCH('Average Properties Calc'!$A46,VolumeFlow!$A44:$A56,0),4)</f>
        <v>#REF!</v>
      </c>
      <c r="H46" s="2" t="e">
        <f>TissueComp!J$10*INDEX(VolumeFlow!$A44:$B56,MATCH('Average Properties Calc'!$A46,VolumeFlow!$A44:$A56,0),4)</f>
        <v>#REF!</v>
      </c>
      <c r="I46" s="2" t="e">
        <f>TissueComp!K$10*INDEX(VolumeFlow!$A44:$B56,MATCH('Average Properties Calc'!$A46,VolumeFlow!$A44:$A56,0),4)</f>
        <v>#REF!</v>
      </c>
      <c r="J46" s="2" t="e">
        <f>TissueComp!L$10*INDEX(VolumeFlow!$A44:$B56,MATCH('Average Properties Calc'!$A46,VolumeFlow!$A44:$A56,0),4)</f>
        <v>#REF!</v>
      </c>
      <c r="K46" t="s">
        <v>18</v>
      </c>
    </row>
    <row r="47" spans="1:11" x14ac:dyDescent="0.25">
      <c r="A47" t="str">
        <f>TissueComp!A11</f>
        <v>Muscle</v>
      </c>
      <c r="B47" s="2" t="e">
        <f>TissueComp!D$11*INDEX(VolumeFlow!$A45:$B57,MATCH('Average Properties Calc'!$A47,VolumeFlow!$A45:$A57,0),4)</f>
        <v>#REF!</v>
      </c>
      <c r="C47" s="2" t="e">
        <f>TissueComp!E$11*INDEX(VolumeFlow!$A45:$B57,MATCH('Average Properties Calc'!$A47,VolumeFlow!$A45:$A57,0),4)</f>
        <v>#REF!</v>
      </c>
      <c r="D47" s="2" t="e">
        <f>TissueComp!F$11*INDEX(VolumeFlow!$A45:$B57,MATCH('Average Properties Calc'!$A47,VolumeFlow!$A45:$A57,0),4)</f>
        <v>#REF!</v>
      </c>
      <c r="E47" s="2" t="e">
        <f>TissueComp!G$11*INDEX(VolumeFlow!$A45:$B57,MATCH('Average Properties Calc'!$A47,VolumeFlow!$A45:$A57,0),4)</f>
        <v>#REF!</v>
      </c>
      <c r="F47" s="2" t="e">
        <f>TissueComp!H$11*INDEX(VolumeFlow!$A45:$B57,MATCH('Average Properties Calc'!$A47,VolumeFlow!$A45:$A57,0),4)</f>
        <v>#REF!</v>
      </c>
      <c r="G47" s="2" t="e">
        <f>TissueComp!I$11*INDEX(VolumeFlow!$A45:$B57,MATCH('Average Properties Calc'!$A47,VolumeFlow!$A45:$A57,0),4)</f>
        <v>#REF!</v>
      </c>
      <c r="H47" s="2" t="e">
        <f>TissueComp!J$11*INDEX(VolumeFlow!$A45:$B57,MATCH('Average Properties Calc'!$A47,VolumeFlow!$A45:$A57,0),4)</f>
        <v>#REF!</v>
      </c>
      <c r="I47" s="2" t="e">
        <f>TissueComp!K$11*INDEX(VolumeFlow!$A45:$B57,MATCH('Average Properties Calc'!$A47,VolumeFlow!$A45:$A57,0),4)</f>
        <v>#REF!</v>
      </c>
      <c r="J47" s="2" t="e">
        <f>TissueComp!L$11*INDEX(VolumeFlow!$A45:$B57,MATCH('Average Properties Calc'!$A47,VolumeFlow!$A45:$A57,0),4)</f>
        <v>#REF!</v>
      </c>
      <c r="K47" t="s">
        <v>18</v>
      </c>
    </row>
    <row r="48" spans="1:11" x14ac:dyDescent="0.25">
      <c r="A48" t="str">
        <f>TissueComp!A12</f>
        <v>Skin</v>
      </c>
      <c r="B48" s="2" t="e">
        <f>TissueComp!D$12*INDEX(VolumeFlow!$A46:$B58,MATCH('Average Properties Calc'!$A48,VolumeFlow!$A46:$A58,0),4)</f>
        <v>#REF!</v>
      </c>
      <c r="C48" s="2" t="e">
        <f>TissueComp!E$12*INDEX(VolumeFlow!$A46:$B58,MATCH('Average Properties Calc'!$A48,VolumeFlow!$A46:$A58,0),4)</f>
        <v>#REF!</v>
      </c>
      <c r="D48" s="2" t="e">
        <f>TissueComp!F$12*INDEX(VolumeFlow!$A46:$B58,MATCH('Average Properties Calc'!$A48,VolumeFlow!$A46:$A58,0),4)</f>
        <v>#REF!</v>
      </c>
      <c r="E48" s="2" t="e">
        <f>TissueComp!G$12*INDEX(VolumeFlow!$A46:$B58,MATCH('Average Properties Calc'!$A48,VolumeFlow!$A46:$A58,0),4)</f>
        <v>#REF!</v>
      </c>
      <c r="F48" s="2" t="e">
        <f>TissueComp!H$12*INDEX(VolumeFlow!$A46:$B58,MATCH('Average Properties Calc'!$A48,VolumeFlow!$A46:$A58,0),4)</f>
        <v>#REF!</v>
      </c>
      <c r="G48" s="2" t="e">
        <f>TissueComp!I$12*INDEX(VolumeFlow!$A46:$B58,MATCH('Average Properties Calc'!$A48,VolumeFlow!$A46:$A58,0),4)</f>
        <v>#REF!</v>
      </c>
      <c r="H48" s="2" t="e">
        <f>TissueComp!J$12*INDEX(VolumeFlow!$A46:$B58,MATCH('Average Properties Calc'!$A48,VolumeFlow!$A46:$A58,0),4)</f>
        <v>#REF!</v>
      </c>
      <c r="I48" s="2" t="e">
        <f>TissueComp!K$12*INDEX(VolumeFlow!$A46:$B58,MATCH('Average Properties Calc'!$A48,VolumeFlow!$A46:$A58,0),4)</f>
        <v>#REF!</v>
      </c>
      <c r="J48" s="2" t="e">
        <f>TissueComp!L$12*INDEX(VolumeFlow!$A46:$B58,MATCH('Average Properties Calc'!$A48,VolumeFlow!$A46:$A58,0),4)</f>
        <v>#REF!</v>
      </c>
      <c r="K48" t="s">
        <v>18</v>
      </c>
    </row>
    <row r="49" spans="1:11" x14ac:dyDescent="0.25">
      <c r="A49" t="str">
        <f>TissueComp!A13</f>
        <v>Spleen</v>
      </c>
      <c r="B49" s="2" t="e">
        <f>TissueComp!D$13*INDEX(VolumeFlow!$A47:$B59,MATCH('Average Properties Calc'!$A49,VolumeFlow!$A47:$A59,0),4)</f>
        <v>#REF!</v>
      </c>
      <c r="C49" s="2" t="e">
        <f>TissueComp!E$13*INDEX(VolumeFlow!$A47:$B59,MATCH('Average Properties Calc'!$A49,VolumeFlow!$A47:$A59,0),4)</f>
        <v>#REF!</v>
      </c>
      <c r="D49" s="2" t="e">
        <f>TissueComp!F$13*INDEX(VolumeFlow!$A47:$B59,MATCH('Average Properties Calc'!$A49,VolumeFlow!$A47:$A59,0),4)</f>
        <v>#REF!</v>
      </c>
      <c r="E49" s="2" t="e">
        <f>TissueComp!G$13*INDEX(VolumeFlow!$A47:$B59,MATCH('Average Properties Calc'!$A49,VolumeFlow!$A47:$A59,0),4)</f>
        <v>#REF!</v>
      </c>
      <c r="F49" s="2" t="e">
        <f>TissueComp!H$13*INDEX(VolumeFlow!$A47:$B59,MATCH('Average Properties Calc'!$A49,VolumeFlow!$A47:$A59,0),4)</f>
        <v>#REF!</v>
      </c>
      <c r="G49" s="2" t="e">
        <f>TissueComp!I$13*INDEX(VolumeFlow!$A47:$B59,MATCH('Average Properties Calc'!$A49,VolumeFlow!$A47:$A59,0),4)</f>
        <v>#REF!</v>
      </c>
      <c r="H49" s="2" t="e">
        <f>TissueComp!J$13*INDEX(VolumeFlow!$A47:$B59,MATCH('Average Properties Calc'!$A49,VolumeFlow!$A47:$A59,0),4)</f>
        <v>#REF!</v>
      </c>
      <c r="I49" s="2" t="e">
        <f>TissueComp!K$13*INDEX(VolumeFlow!$A47:$B59,MATCH('Average Properties Calc'!$A49,VolumeFlow!$A47:$A59,0),4)</f>
        <v>#REF!</v>
      </c>
      <c r="J49" s="2" t="e">
        <f>TissueComp!L$13*INDEX(VolumeFlow!$A47:$B59,MATCH('Average Properties Calc'!$A49,VolumeFlow!$A47:$A59,0),4)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TissueComp!D$3*INDEX(VolumeFlow!$A49:$B61,MATCH('Average Properties Calc'!$A51,VolumeFlow!$A49:$A61,0),4)</f>
        <v>#REF!</v>
      </c>
      <c r="C51" s="2" t="e">
        <f>TissueComp!E$3*INDEX(VolumeFlow!$A49:$B61,MATCH('Average Properties Calc'!$A51,VolumeFlow!$A49:$A61,0),4)</f>
        <v>#REF!</v>
      </c>
      <c r="D51" s="2" t="e">
        <f>TissueComp!F$3*INDEX(VolumeFlow!$A49:$B61,MATCH('Average Properties Calc'!$A51,VolumeFlow!$A49:$A61,0),4)</f>
        <v>#REF!</v>
      </c>
      <c r="E51" s="2" t="e">
        <f>TissueComp!G$3*INDEX(VolumeFlow!$A49:$B61,MATCH('Average Properties Calc'!$A51,VolumeFlow!$A49:$A61,0),4)</f>
        <v>#REF!</v>
      </c>
      <c r="F51" s="2" t="e">
        <f>TissueComp!H$3*INDEX(VolumeFlow!$A49:$B61,MATCH('Average Properties Calc'!$A51,VolumeFlow!$A49:$A61,0),4)</f>
        <v>#REF!</v>
      </c>
      <c r="G51" s="2" t="e">
        <f>TissueComp!I$3*INDEX(VolumeFlow!$A49:$B61,MATCH('Average Properties Calc'!$A51,VolumeFlow!$A49:$A61,0),4)</f>
        <v>#REF!</v>
      </c>
      <c r="H51" s="2" t="e">
        <f>TissueComp!J$3*INDEX(VolumeFlow!$A49:$B61,MATCH('Average Properties Calc'!$A51,VolumeFlow!$A49:$A61,0),4)</f>
        <v>#REF!</v>
      </c>
      <c r="I51" s="2" t="e">
        <f>TissueComp!K$3*INDEX(VolumeFlow!$A49:$B61,MATCH('Average Properties Calc'!$A51,VolumeFlow!$A49:$A61,0),4)</f>
        <v>#REF!</v>
      </c>
      <c r="J51" s="2" t="e">
        <f>TissueComp!L$3*INDEX(VolumeFlow!$A49:$B61,MATCH('Average Properties Calc'!$A51,VolumeFlow!$A49:$A61,0),4)</f>
        <v>#REF!</v>
      </c>
      <c r="K51" t="s">
        <v>104</v>
      </c>
    </row>
    <row r="52" spans="1:11" x14ac:dyDescent="0.25">
      <c r="A52" t="str">
        <f>TissueComp!A4</f>
        <v>Bone</v>
      </c>
      <c r="B52" s="2" t="e">
        <f>TissueComp!D$4*INDEX(VolumeFlow!$A50:$B75,MATCH('Average Properties Calc'!$A52,VolumeFlow!$A50:$A75,0),4)</f>
        <v>#REF!</v>
      </c>
      <c r="C52" s="2" t="e">
        <f>TissueComp!E$4*INDEX(VolumeFlow!$A50:$B75,MATCH('Average Properties Calc'!$A52,VolumeFlow!$A50:$A75,0),4)</f>
        <v>#REF!</v>
      </c>
      <c r="D52" s="2" t="e">
        <f>TissueComp!F$4*INDEX(VolumeFlow!$A50:$B75,MATCH('Average Properties Calc'!$A52,VolumeFlow!$A50:$A75,0),4)</f>
        <v>#REF!</v>
      </c>
      <c r="E52" s="2" t="e">
        <f>TissueComp!G$4*INDEX(VolumeFlow!$A50:$B75,MATCH('Average Properties Calc'!$A52,VolumeFlow!$A50:$A75,0),4)</f>
        <v>#REF!</v>
      </c>
      <c r="F52" s="2" t="e">
        <f>TissueComp!H$4*INDEX(VolumeFlow!$A50:$B75,MATCH('Average Properties Calc'!$A52,VolumeFlow!$A50:$A75,0),4)</f>
        <v>#REF!</v>
      </c>
      <c r="G52" s="2" t="e">
        <f>TissueComp!I$4*INDEX(VolumeFlow!$A50:$B75,MATCH('Average Properties Calc'!$A52,VolumeFlow!$A50:$A75,0),4)</f>
        <v>#REF!</v>
      </c>
      <c r="H52" s="2" t="e">
        <f>TissueComp!J$4*INDEX(VolumeFlow!$A50:$B75,MATCH('Average Properties Calc'!$A52,VolumeFlow!$A50:$A75,0),4)</f>
        <v>#REF!</v>
      </c>
      <c r="I52" s="2" t="e">
        <f>TissueComp!K$4*INDEX(VolumeFlow!$A50:$B75,MATCH('Average Properties Calc'!$A52,VolumeFlow!$A50:$A75,0),4)</f>
        <v>#REF!</v>
      </c>
      <c r="J52" s="2" t="e">
        <f>TissueComp!L$4*INDEX(VolumeFlow!$A50:$B75,MATCH('Average Properties Calc'!$A52,VolumeFlow!$A50:$A75,0),4)</f>
        <v>#REF!</v>
      </c>
      <c r="K52" t="s">
        <v>104</v>
      </c>
    </row>
    <row r="53" spans="1:11" x14ac:dyDescent="0.25">
      <c r="A53" t="str">
        <f>TissueComp!A5</f>
        <v>Brain</v>
      </c>
      <c r="B53" s="2" t="e">
        <f>TissueComp!D$5*INDEX(VolumeFlow!$A51:$B76,MATCH('Average Properties Calc'!$A53,VolumeFlow!$A51:$A76,0),4)</f>
        <v>#REF!</v>
      </c>
      <c r="C53" s="2" t="e">
        <f>TissueComp!E$5*INDEX(VolumeFlow!$A51:$B76,MATCH('Average Properties Calc'!$A53,VolumeFlow!$A51:$A76,0),4)</f>
        <v>#REF!</v>
      </c>
      <c r="D53" s="2" t="e">
        <f>TissueComp!F$5*INDEX(VolumeFlow!$A51:$B76,MATCH('Average Properties Calc'!$A53,VolumeFlow!$A51:$A76,0),4)</f>
        <v>#REF!</v>
      </c>
      <c r="E53" s="2" t="e">
        <f>TissueComp!G$5*INDEX(VolumeFlow!$A51:$B76,MATCH('Average Properties Calc'!$A53,VolumeFlow!$A51:$A76,0),4)</f>
        <v>#REF!</v>
      </c>
      <c r="F53" s="2" t="e">
        <f>TissueComp!H$5*INDEX(VolumeFlow!$A51:$B76,MATCH('Average Properties Calc'!$A53,VolumeFlow!$A51:$A76,0),4)</f>
        <v>#REF!</v>
      </c>
      <c r="G53" s="2" t="e">
        <f>TissueComp!I$5*INDEX(VolumeFlow!$A51:$B76,MATCH('Average Properties Calc'!$A53,VolumeFlow!$A51:$A76,0),4)</f>
        <v>#REF!</v>
      </c>
      <c r="H53" s="2" t="e">
        <f>TissueComp!J$5*INDEX(VolumeFlow!$A51:$B76,MATCH('Average Properties Calc'!$A53,VolumeFlow!$A51:$A76,0),4)</f>
        <v>#REF!</v>
      </c>
      <c r="I53" s="2" t="e">
        <f>TissueComp!K$5*INDEX(VolumeFlow!$A51:$B76,MATCH('Average Properties Calc'!$A53,VolumeFlow!$A51:$A76,0),4)</f>
        <v>#REF!</v>
      </c>
      <c r="J53" s="2" t="e">
        <f>TissueComp!L$5*INDEX(VolumeFlow!$A51:$B76,MATCH('Average Properties Calc'!$A53,VolumeFlow!$A51:$A76,0),4)</f>
        <v>#REF!</v>
      </c>
      <c r="K53" t="s">
        <v>104</v>
      </c>
    </row>
    <row r="54" spans="1:11" x14ac:dyDescent="0.25">
      <c r="A54" t="str">
        <f>TissueComp!A6</f>
        <v>Gut</v>
      </c>
      <c r="B54" s="2" t="e">
        <f>TissueComp!D$6*INDEX(VolumeFlow!$A52:$B77,MATCH('Average Properties Calc'!$A54,VolumeFlow!$A52:$A77,0),4)</f>
        <v>#REF!</v>
      </c>
      <c r="C54" s="2" t="e">
        <f>TissueComp!E$6*INDEX(VolumeFlow!$A52:$B77,MATCH('Average Properties Calc'!$A54,VolumeFlow!$A52:$A77,0),4)</f>
        <v>#REF!</v>
      </c>
      <c r="D54" s="2" t="e">
        <f>TissueComp!F$6*INDEX(VolumeFlow!$A52:$B77,MATCH('Average Properties Calc'!$A54,VolumeFlow!$A52:$A77,0),4)</f>
        <v>#REF!</v>
      </c>
      <c r="E54" s="2" t="e">
        <f>TissueComp!G$6*INDEX(VolumeFlow!$A52:$B77,MATCH('Average Properties Calc'!$A54,VolumeFlow!$A52:$A77,0),4)</f>
        <v>#REF!</v>
      </c>
      <c r="F54" s="2" t="e">
        <f>TissueComp!H$6*INDEX(VolumeFlow!$A52:$B77,MATCH('Average Properties Calc'!$A54,VolumeFlow!$A52:$A77,0),4)</f>
        <v>#REF!</v>
      </c>
      <c r="G54" s="2" t="e">
        <f>TissueComp!I$6*INDEX(VolumeFlow!$A52:$B77,MATCH('Average Properties Calc'!$A54,VolumeFlow!$A52:$A77,0),4)</f>
        <v>#REF!</v>
      </c>
      <c r="H54" s="2" t="e">
        <f>TissueComp!J$6*INDEX(VolumeFlow!$A52:$B77,MATCH('Average Properties Calc'!$A54,VolumeFlow!$A52:$A77,0),4)</f>
        <v>#REF!</v>
      </c>
      <c r="I54" s="2" t="e">
        <f>TissueComp!K$6*INDEX(VolumeFlow!$A52:$B77,MATCH('Average Properties Calc'!$A54,VolumeFlow!$A52:$A77,0),4)</f>
        <v>#REF!</v>
      </c>
      <c r="J54" s="2" t="e">
        <f>TissueComp!L$6*INDEX(VolumeFlow!$A52:$B77,MATCH('Average Properties Calc'!$A54,VolumeFlow!$A52:$A77,0),4)</f>
        <v>#REF!</v>
      </c>
      <c r="K54" t="s">
        <v>104</v>
      </c>
    </row>
    <row r="55" spans="1:11" x14ac:dyDescent="0.25">
      <c r="A55" t="str">
        <f>TissueComp!A7</f>
        <v>Heart</v>
      </c>
      <c r="B55" s="2" t="e">
        <f>TissueComp!D$7*INDEX(VolumeFlow!$A53:$B78,MATCH('Average Properties Calc'!$A55,VolumeFlow!$A53:$A78,0),4)</f>
        <v>#REF!</v>
      </c>
      <c r="C55" s="2" t="e">
        <f>TissueComp!E$7*INDEX(VolumeFlow!$A53:$B78,MATCH('Average Properties Calc'!$A55,VolumeFlow!$A53:$A78,0),4)</f>
        <v>#REF!</v>
      </c>
      <c r="D55" s="2" t="e">
        <f>TissueComp!F$7*INDEX(VolumeFlow!$A53:$B78,MATCH('Average Properties Calc'!$A55,VolumeFlow!$A53:$A78,0),4)</f>
        <v>#REF!</v>
      </c>
      <c r="E55" s="2" t="e">
        <f>TissueComp!G$7*INDEX(VolumeFlow!$A53:$B78,MATCH('Average Properties Calc'!$A55,VolumeFlow!$A53:$A78,0),4)</f>
        <v>#REF!</v>
      </c>
      <c r="F55" s="2" t="e">
        <f>TissueComp!H$7*INDEX(VolumeFlow!$A53:$B78,MATCH('Average Properties Calc'!$A55,VolumeFlow!$A53:$A78,0),4)</f>
        <v>#REF!</v>
      </c>
      <c r="G55" s="2" t="e">
        <f>TissueComp!I$7*INDEX(VolumeFlow!$A53:$B78,MATCH('Average Properties Calc'!$A55,VolumeFlow!$A53:$A78,0),4)</f>
        <v>#REF!</v>
      </c>
      <c r="H55" s="2" t="e">
        <f>TissueComp!J$7*INDEX(VolumeFlow!$A53:$B78,MATCH('Average Properties Calc'!$A55,VolumeFlow!$A53:$A78,0),4)</f>
        <v>#REF!</v>
      </c>
      <c r="I55" s="2" t="e">
        <f>TissueComp!K$7*INDEX(VolumeFlow!$A53:$B78,MATCH('Average Properties Calc'!$A55,VolumeFlow!$A53:$A78,0),4)</f>
        <v>#REF!</v>
      </c>
      <c r="J55" s="2" t="e">
        <f>TissueComp!L$7*INDEX(VolumeFlow!$A53:$B78,MATCH('Average Properties Calc'!$A55,VolumeFlow!$A53:$A78,0),4)</f>
        <v>#REF!</v>
      </c>
      <c r="K55" t="s">
        <v>104</v>
      </c>
    </row>
    <row r="56" spans="1:11" x14ac:dyDescent="0.25">
      <c r="A56" t="str">
        <f>TissueComp!A8</f>
        <v>Kidney</v>
      </c>
      <c r="B56" s="2" t="e">
        <f>TissueComp!D$8*INDEX(VolumeFlow!$A54:$B78,MATCH('Average Properties Calc'!$A56,VolumeFlow!$A54:$A78,0),4)</f>
        <v>#REF!</v>
      </c>
      <c r="C56" s="2" t="e">
        <f>TissueComp!E$8*INDEX(VolumeFlow!$A54:$B78,MATCH('Average Properties Calc'!$A56,VolumeFlow!$A54:$A78,0),4)</f>
        <v>#REF!</v>
      </c>
      <c r="D56" s="2" t="e">
        <f>TissueComp!F$8*INDEX(VolumeFlow!$A54:$B78,MATCH('Average Properties Calc'!$A56,VolumeFlow!$A54:$A78,0),4)</f>
        <v>#REF!</v>
      </c>
      <c r="E56" s="2" t="e">
        <f>TissueComp!G$8*INDEX(VolumeFlow!$A54:$B78,MATCH('Average Properties Calc'!$A56,VolumeFlow!$A54:$A78,0),4)</f>
        <v>#REF!</v>
      </c>
      <c r="F56" s="2" t="e">
        <f>TissueComp!H$8*INDEX(VolumeFlow!$A54:$B78,MATCH('Average Properties Calc'!$A56,VolumeFlow!$A54:$A78,0),4)</f>
        <v>#REF!</v>
      </c>
      <c r="G56" s="2" t="e">
        <f>TissueComp!I$8*INDEX(VolumeFlow!$A54:$B78,MATCH('Average Properties Calc'!$A56,VolumeFlow!$A54:$A78,0),4)</f>
        <v>#REF!</v>
      </c>
      <c r="H56" s="2" t="e">
        <f>TissueComp!J$8*INDEX(VolumeFlow!$A54:$B78,MATCH('Average Properties Calc'!$A56,VolumeFlow!$A54:$A78,0),4)</f>
        <v>#REF!</v>
      </c>
      <c r="I56" s="2" t="e">
        <f>TissueComp!K$8*INDEX(VolumeFlow!$A54:$B78,MATCH('Average Properties Calc'!$A56,VolumeFlow!$A54:$A78,0),4)</f>
        <v>#REF!</v>
      </c>
      <c r="J56" s="2" t="e">
        <f>TissueComp!L$8*INDEX(VolumeFlow!$A54:$B78,MATCH('Average Properties Calc'!$A56,VolumeFlow!$A54:$A78,0),4)</f>
        <v>#REF!</v>
      </c>
      <c r="K56" t="s">
        <v>104</v>
      </c>
    </row>
    <row r="57" spans="1:11" x14ac:dyDescent="0.25">
      <c r="A57" t="str">
        <f>TissueComp!A9</f>
        <v>Liver</v>
      </c>
      <c r="B57" s="2" t="e">
        <f>TissueComp!D$9*INDEX(VolumeFlow!$A55:$B79,MATCH('Average Properties Calc'!$A57,VolumeFlow!$A55:$A79,0),4)</f>
        <v>#REF!</v>
      </c>
      <c r="C57" s="2" t="e">
        <f>TissueComp!E$9*INDEX(VolumeFlow!$A55:$B79,MATCH('Average Properties Calc'!$A57,VolumeFlow!$A55:$A79,0),4)</f>
        <v>#REF!</v>
      </c>
      <c r="D57" s="2" t="e">
        <f>TissueComp!F$9*INDEX(VolumeFlow!$A55:$B79,MATCH('Average Properties Calc'!$A57,VolumeFlow!$A55:$A79,0),4)</f>
        <v>#REF!</v>
      </c>
      <c r="E57" s="2" t="e">
        <f>TissueComp!G$9*INDEX(VolumeFlow!$A55:$B79,MATCH('Average Properties Calc'!$A57,VolumeFlow!$A55:$A79,0),4)</f>
        <v>#REF!</v>
      </c>
      <c r="F57" s="2" t="e">
        <f>TissueComp!H$9*INDEX(VolumeFlow!$A55:$B79,MATCH('Average Properties Calc'!$A57,VolumeFlow!$A55:$A79,0),4)</f>
        <v>#REF!</v>
      </c>
      <c r="G57" s="2" t="e">
        <f>TissueComp!I$9*INDEX(VolumeFlow!$A55:$B79,MATCH('Average Properties Calc'!$A57,VolumeFlow!$A55:$A79,0),4)</f>
        <v>#REF!</v>
      </c>
      <c r="H57" s="2" t="e">
        <f>TissueComp!J$9*INDEX(VolumeFlow!$A55:$B79,MATCH('Average Properties Calc'!$A57,VolumeFlow!$A55:$A79,0),4)</f>
        <v>#REF!</v>
      </c>
      <c r="I57" s="2" t="e">
        <f>TissueComp!K$9*INDEX(VolumeFlow!$A55:$B79,MATCH('Average Properties Calc'!$A57,VolumeFlow!$A55:$A79,0),4)</f>
        <v>#REF!</v>
      </c>
      <c r="J57" s="2" t="e">
        <f>TissueComp!L$9*INDEX(VolumeFlow!$A55:$B79,MATCH('Average Properties Calc'!$A57,VolumeFlow!$A55:$A79,0),4)</f>
        <v>#REF!</v>
      </c>
      <c r="K57" t="s">
        <v>104</v>
      </c>
    </row>
    <row r="58" spans="1:11" x14ac:dyDescent="0.25">
      <c r="A58" t="str">
        <f>TissueComp!A10</f>
        <v>Lung</v>
      </c>
      <c r="B58" s="2" t="e">
        <f>TissueComp!D$10*INDEX(VolumeFlow!$A56:$B80,MATCH('Average Properties Calc'!$A58,VolumeFlow!$A56:$A80,0),4)</f>
        <v>#REF!</v>
      </c>
      <c r="C58" s="2" t="e">
        <f>TissueComp!E$10*INDEX(VolumeFlow!$A56:$B80,MATCH('Average Properties Calc'!$A58,VolumeFlow!$A56:$A80,0),4)</f>
        <v>#REF!</v>
      </c>
      <c r="D58" s="2" t="e">
        <f>TissueComp!F$10*INDEX(VolumeFlow!$A56:$B80,MATCH('Average Properties Calc'!$A58,VolumeFlow!$A56:$A80,0),4)</f>
        <v>#REF!</v>
      </c>
      <c r="E58" s="2" t="e">
        <f>TissueComp!G$10*INDEX(VolumeFlow!$A56:$B80,MATCH('Average Properties Calc'!$A58,VolumeFlow!$A56:$A80,0),4)</f>
        <v>#REF!</v>
      </c>
      <c r="F58" s="2" t="e">
        <f>TissueComp!H$10*INDEX(VolumeFlow!$A56:$B80,MATCH('Average Properties Calc'!$A58,VolumeFlow!$A56:$A80,0),4)</f>
        <v>#REF!</v>
      </c>
      <c r="G58" s="2" t="e">
        <f>TissueComp!I$10*INDEX(VolumeFlow!$A56:$B80,MATCH('Average Properties Calc'!$A58,VolumeFlow!$A56:$A80,0),4)</f>
        <v>#REF!</v>
      </c>
      <c r="H58" s="2" t="e">
        <f>TissueComp!J$10*INDEX(VolumeFlow!$A56:$B80,MATCH('Average Properties Calc'!$A58,VolumeFlow!$A56:$A80,0),4)</f>
        <v>#REF!</v>
      </c>
      <c r="I58" s="2" t="e">
        <f>TissueComp!K$10*INDEX(VolumeFlow!$A56:$B80,MATCH('Average Properties Calc'!$A58,VolumeFlow!$A56:$A80,0),4)</f>
        <v>#REF!</v>
      </c>
      <c r="J58" s="2" t="e">
        <f>TissueComp!L$10*INDEX(VolumeFlow!$A56:$B80,MATCH('Average Properties Calc'!$A58,VolumeFlow!$A56:$A80,0),4)</f>
        <v>#REF!</v>
      </c>
      <c r="K58" t="s">
        <v>104</v>
      </c>
    </row>
    <row r="59" spans="1:11" x14ac:dyDescent="0.25">
      <c r="A59" t="str">
        <f>TissueComp!A11</f>
        <v>Muscle</v>
      </c>
      <c r="B59" s="2" t="e">
        <f>TissueComp!D$11*INDEX(VolumeFlow!$A57:$B81,MATCH('Average Properties Calc'!$A59,VolumeFlow!$A57:$A81,0),4)</f>
        <v>#REF!</v>
      </c>
      <c r="C59" s="2" t="e">
        <f>TissueComp!E$11*INDEX(VolumeFlow!$A57:$B81,MATCH('Average Properties Calc'!$A59,VolumeFlow!$A57:$A81,0),4)</f>
        <v>#REF!</v>
      </c>
      <c r="D59" s="2" t="e">
        <f>TissueComp!F$11*INDEX(VolumeFlow!$A57:$B81,MATCH('Average Properties Calc'!$A59,VolumeFlow!$A57:$A81,0),4)</f>
        <v>#REF!</v>
      </c>
      <c r="E59" s="2" t="e">
        <f>TissueComp!G$11*INDEX(VolumeFlow!$A57:$B81,MATCH('Average Properties Calc'!$A59,VolumeFlow!$A57:$A81,0),4)</f>
        <v>#REF!</v>
      </c>
      <c r="F59" s="2" t="e">
        <f>TissueComp!H$11*INDEX(VolumeFlow!$A57:$B81,MATCH('Average Properties Calc'!$A59,VolumeFlow!$A57:$A81,0),4)</f>
        <v>#REF!</v>
      </c>
      <c r="G59" s="2" t="e">
        <f>TissueComp!I$11*INDEX(VolumeFlow!$A57:$B81,MATCH('Average Properties Calc'!$A59,VolumeFlow!$A57:$A81,0),4)</f>
        <v>#REF!</v>
      </c>
      <c r="H59" s="2" t="e">
        <f>TissueComp!J$11*INDEX(VolumeFlow!$A57:$B81,MATCH('Average Properties Calc'!$A59,VolumeFlow!$A57:$A81,0),4)</f>
        <v>#REF!</v>
      </c>
      <c r="I59" s="2" t="e">
        <f>TissueComp!K$11*INDEX(VolumeFlow!$A57:$B81,MATCH('Average Properties Calc'!$A59,VolumeFlow!$A57:$A81,0),4)</f>
        <v>#REF!</v>
      </c>
      <c r="J59" s="2" t="e">
        <f>TissueComp!L$11*INDEX(VolumeFlow!$A57:$B81,MATCH('Average Properties Calc'!$A59,VolumeFlow!$A57:$A81,0),4)</f>
        <v>#REF!</v>
      </c>
      <c r="K59" t="s">
        <v>104</v>
      </c>
    </row>
    <row r="60" spans="1:11" x14ac:dyDescent="0.25">
      <c r="A60" t="str">
        <f>TissueComp!A12</f>
        <v>Skin</v>
      </c>
      <c r="B60" s="2" t="e">
        <f>TissueComp!D$12*INDEX(VolumeFlow!$A58:$B82,MATCH('Average Properties Calc'!$A60,VolumeFlow!$A58:$A82,0),4)</f>
        <v>#REF!</v>
      </c>
      <c r="C60" s="2" t="e">
        <f>TissueComp!E$12*INDEX(VolumeFlow!$A58:$B82,MATCH('Average Properties Calc'!$A60,VolumeFlow!$A58:$A82,0),4)</f>
        <v>#REF!</v>
      </c>
      <c r="D60" s="2" t="e">
        <f>TissueComp!F$12*INDEX(VolumeFlow!$A58:$B82,MATCH('Average Properties Calc'!$A60,VolumeFlow!$A58:$A82,0),4)</f>
        <v>#REF!</v>
      </c>
      <c r="E60" s="2" t="e">
        <f>TissueComp!G$12*INDEX(VolumeFlow!$A58:$B82,MATCH('Average Properties Calc'!$A60,VolumeFlow!$A58:$A82,0),4)</f>
        <v>#REF!</v>
      </c>
      <c r="F60" s="2" t="e">
        <f>TissueComp!H$12*INDEX(VolumeFlow!$A58:$B82,MATCH('Average Properties Calc'!$A60,VolumeFlow!$A58:$A82,0),4)</f>
        <v>#REF!</v>
      </c>
      <c r="G60" s="2" t="e">
        <f>TissueComp!I$12*INDEX(VolumeFlow!$A58:$B82,MATCH('Average Properties Calc'!$A60,VolumeFlow!$A58:$A82,0),4)</f>
        <v>#REF!</v>
      </c>
      <c r="H60" s="2" t="e">
        <f>TissueComp!J$12*INDEX(VolumeFlow!$A58:$B82,MATCH('Average Properties Calc'!$A60,VolumeFlow!$A58:$A82,0),4)</f>
        <v>#REF!</v>
      </c>
      <c r="I60" s="2" t="e">
        <f>TissueComp!K$12*INDEX(VolumeFlow!$A58:$B82,MATCH('Average Properties Calc'!$A60,VolumeFlow!$A58:$A82,0),4)</f>
        <v>#REF!</v>
      </c>
      <c r="J60" s="2" t="e">
        <f>TissueComp!L$12*INDEX(VolumeFlow!$A58:$B82,MATCH('Average Properties Calc'!$A60,VolumeFlow!$A58:$A82,0),4)</f>
        <v>#REF!</v>
      </c>
      <c r="K60" t="s">
        <v>104</v>
      </c>
    </row>
    <row r="61" spans="1:11" x14ac:dyDescent="0.25">
      <c r="A61" t="str">
        <f>TissueComp!A13</f>
        <v>Spleen</v>
      </c>
      <c r="B61" s="2" t="e">
        <f>TissueComp!D$13*INDEX(VolumeFlow!$A59:$B83,MATCH('Average Properties Calc'!$A61,VolumeFlow!$A59:$A83,0),4)</f>
        <v>#REF!</v>
      </c>
      <c r="C61" s="2" t="e">
        <f>TissueComp!E$13*INDEX(VolumeFlow!$A59:$B83,MATCH('Average Properties Calc'!$A61,VolumeFlow!$A59:$A83,0),4)</f>
        <v>#REF!</v>
      </c>
      <c r="D61" s="2" t="e">
        <f>TissueComp!F$13*INDEX(VolumeFlow!$A59:$B83,MATCH('Average Properties Calc'!$A61,VolumeFlow!$A59:$A83,0),4)</f>
        <v>#REF!</v>
      </c>
      <c r="E61" s="2" t="e">
        <f>TissueComp!G$13*INDEX(VolumeFlow!$A59:$B83,MATCH('Average Properties Calc'!$A61,VolumeFlow!$A59:$A83,0),4)</f>
        <v>#REF!</v>
      </c>
      <c r="F61" s="2" t="e">
        <f>TissueComp!H$13*INDEX(VolumeFlow!$A59:$B83,MATCH('Average Properties Calc'!$A61,VolumeFlow!$A59:$A83,0),4)</f>
        <v>#REF!</v>
      </c>
      <c r="G61" s="2" t="e">
        <f>TissueComp!I$13*INDEX(VolumeFlow!$A59:$B83,MATCH('Average Properties Calc'!$A61,VolumeFlow!$A59:$A83,0),4)</f>
        <v>#REF!</v>
      </c>
      <c r="H61" s="2" t="e">
        <f>TissueComp!J$13*INDEX(VolumeFlow!$A59:$B83,MATCH('Average Properties Calc'!$A61,VolumeFlow!$A59:$A83,0),4)</f>
        <v>#REF!</v>
      </c>
      <c r="I61" s="2" t="e">
        <f>TissueComp!K$13*INDEX(VolumeFlow!$A59:$B83,MATCH('Average Properties Calc'!$A61,VolumeFlow!$A59:$A83,0),4)</f>
        <v>#REF!</v>
      </c>
      <c r="J61" s="2" t="e">
        <f>TissueComp!L$13*INDEX(VolumeFlow!$A59:$B83,MATCH('Average Properties Calc'!$A61,VolumeFlow!$A59:$A83,0),4)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opLeftCell="A64" workbookViewId="0">
      <selection activeCell="E57" sqref="E57"/>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30</v>
      </c>
      <c r="B13" s="20" t="s">
        <v>35</v>
      </c>
      <c r="C13" s="31">
        <f>INDEX('Percent BW'!$N$4:$X$23,MATCH("Total",'Percent BW'!$A$4:$A$23,0),MATCH(VolumeFlow!B13,'Percent BW'!$N$2:$X$2,0))-INDEX('Percent BW'!$N$4:$X$23,MATCH("GI Contents",'Percent BW'!$A$4:$A$23,0),MATCH(VolumeFlow!B13,'Percent BW'!$N$2:$X$2,0))-INDEX('Percent BW'!$N$4:$X$23,MATCH("Blood",'Percent BW'!$A$4:$A$23,0),MATCH(VolumeFlow!B13,'Percent BW'!$N$2:$X$2,0))-SUM(C2:C12)</f>
        <v>5.1820372533547543E-2</v>
      </c>
      <c r="D13" s="21" t="s">
        <v>344</v>
      </c>
      <c r="E13" s="22">
        <f>IF(INDEX(Flows!$H$3:$K$21,MATCH($A13,Flows!$A$3:$A$21,0),MATCH($B13,Flows!$B$2:$E$2,0))=0,"",INDEX(Flows!$H$3:$K$21,MATCH($A13,Flows!$A$3:$A$21,0),MATCH($B13,Flows!$B$2:$E$2,0)))</f>
        <v>4.1900038786262614</v>
      </c>
      <c r="F13" s="20" t="s">
        <v>342</v>
      </c>
      <c r="G13" s="7"/>
      <c r="H13" s="7"/>
      <c r="I13" s="2"/>
      <c r="J13" s="2"/>
      <c r="K13" s="2"/>
      <c r="L13" s="2"/>
    </row>
    <row r="14" spans="1:12" x14ac:dyDescent="0.25">
      <c r="A14" s="20" t="s">
        <v>3</v>
      </c>
      <c r="B14" s="20" t="s">
        <v>17</v>
      </c>
      <c r="C14" s="21">
        <f>INDEX('Percent BW'!$N$4:$X$23,MATCH(VolumeFlow!A14,'Percent BW'!$A$4:$A$23,0),MATCH(VolumeFlow!B14,'Percent BW'!$N$2:$X$2,0))</f>
        <v>7.2598253275109076E-2</v>
      </c>
      <c r="D14" s="21" t="s">
        <v>344</v>
      </c>
      <c r="E14" s="22">
        <f>IF(INDEX(Flows!$H$3:$K$21,MATCH($A14,Flows!$A$3:$A$21,0),MATCH($B14,Flows!$B$2:$E$2,0))=0,"",INDEX(Flows!$H$3:$K$21,MATCH($A14,Flows!$A$3:$A$21,0),MATCH($B14,Flows!$B$2:$E$2,0)))</f>
        <v>1.131370849898476</v>
      </c>
      <c r="F14" s="20" t="s">
        <v>342</v>
      </c>
      <c r="G14" s="7"/>
      <c r="H14" s="7"/>
      <c r="I14" s="2"/>
      <c r="J14" s="2"/>
      <c r="K14" s="2"/>
      <c r="L14" s="2"/>
    </row>
    <row r="15" spans="1:12" x14ac:dyDescent="0.25">
      <c r="A15" s="20" t="s">
        <v>5</v>
      </c>
      <c r="B15" s="20" t="s">
        <v>17</v>
      </c>
      <c r="C15" s="21">
        <f>INDEX('Percent BW'!$N$4:$X$23,MATCH(VolumeFlow!A15,'Percent BW'!$A$4:$A$23,0),MATCH(VolumeFlow!B15,'Percent BW'!$N$2:$X$2,0))</f>
        <v>3.6939633668305896E-2</v>
      </c>
      <c r="D15" s="21" t="s">
        <v>344</v>
      </c>
      <c r="E15" s="22">
        <f>IF(INDEX(Flows!$H$3:$K$21,MATCH($A15,Flows!$A$3:$A$21,0),MATCH($B15,Flows!$B$2:$E$2,0))=0,"",INDEX(Flows!$H$3:$K$21,MATCH($A15,Flows!$A$3:$A$21,0),MATCH($B15,Flows!$B$2:$E$2,0)))</f>
        <v>25.535040082208603</v>
      </c>
      <c r="F15" s="20" t="s">
        <v>342</v>
      </c>
      <c r="G15" s="7"/>
      <c r="H15" s="7"/>
      <c r="I15" s="2"/>
      <c r="J15" s="2"/>
      <c r="K15" s="2"/>
      <c r="L15" s="2"/>
    </row>
    <row r="16" spans="1:12" x14ac:dyDescent="0.25">
      <c r="A16" s="20" t="s">
        <v>6</v>
      </c>
      <c r="B16" s="20" t="s">
        <v>17</v>
      </c>
      <c r="C16" s="21">
        <f>INDEX('Percent BW'!$N$4:$X$23,MATCH(VolumeFlow!A16,'Percent BW'!$A$4:$A$23,0),MATCH(VolumeFlow!B16,'Percent BW'!$N$2:$X$2,0))</f>
        <v>5.5045871559633031E-3</v>
      </c>
      <c r="D16" s="21" t="s">
        <v>344</v>
      </c>
      <c r="E16" s="22">
        <f>IF(INDEX(Flows!$H$3:$K$21,MATCH($A16,Flows!$A$3:$A$21,0),MATCH($B16,Flows!$B$2:$E$2,0))=0,"",INDEX(Flows!$H$3:$K$21,MATCH($A16,Flows!$A$3:$A$21,0),MATCH($B16,Flows!$B$2:$E$2,0)))</f>
        <v>3.676955262170047</v>
      </c>
      <c r="F16" s="20" t="s">
        <v>342</v>
      </c>
      <c r="G16" s="7"/>
      <c r="H16" s="7"/>
      <c r="I16" s="2"/>
      <c r="J16" s="2"/>
      <c r="K16" s="2"/>
      <c r="L16" s="2"/>
    </row>
    <row r="17" spans="1:12" x14ac:dyDescent="0.25">
      <c r="A17" s="20" t="s">
        <v>45</v>
      </c>
      <c r="B17" s="20" t="s">
        <v>17</v>
      </c>
      <c r="C17" s="31">
        <f>INDEX('Percent BW'!$N$4:$X$23,MATCH("Stomach",'Percent BW'!$A$4:$A$23,0),MATCH(VolumeFlow!B17,'Percent BW'!$N$2:$X$2,0))+INDEX('Percent BW'!$N$4:$X$23,MATCH("Large Intestine",'Percent BW'!$A$4:$A$23,0),MATCH(VolumeFlow!B17,'Percent BW'!$N$2:$X$2,0))+INDEX('Percent BW'!$N$4:$X$23,MATCH("Small Intestine",'Percent BW'!$A$4:$A$23,0),MATCH(VolumeFlow!B17,'Percent BW'!$N$2:$X$2,0))</f>
        <v>2.5852334412265577E-2</v>
      </c>
      <c r="D17" s="21" t="s">
        <v>344</v>
      </c>
      <c r="E17" s="22">
        <f>IF(INDEX(Flows!$H$3:$K$21,MATCH($A17,Flows!$A$3:$A$21,0),MATCH($B17,Flows!$B$2:$E$2,0))=0,"",INDEX(Flows!$H$3:$K$21,MATCH($A17,Flows!$A$3:$A$21,0),MATCH($B17,Flows!$B$2:$E$2,0)))</f>
        <v>27.718585822512662</v>
      </c>
      <c r="F17" s="20" t="s">
        <v>342</v>
      </c>
      <c r="G17" s="7"/>
      <c r="H17" s="7"/>
      <c r="I17" s="2"/>
      <c r="J17" s="2"/>
      <c r="K17" s="2"/>
      <c r="L17" s="2"/>
    </row>
    <row r="18" spans="1:12" x14ac:dyDescent="0.25">
      <c r="A18" s="20" t="s">
        <v>8</v>
      </c>
      <c r="B18" s="20" t="s">
        <v>17</v>
      </c>
      <c r="C18" s="21">
        <f>INDEX('Percent BW'!$N$4:$X$23,MATCH(VolumeFlow!A18,'Percent BW'!$A$4:$A$23,0),MATCH(VolumeFlow!B18,'Percent BW'!$N$2:$X$2,0))</f>
        <v>3.2038834951456309E-3</v>
      </c>
      <c r="D18" s="21" t="s">
        <v>344</v>
      </c>
      <c r="E18" s="22">
        <f>IF(INDEX(Flows!$H$3:$K$21,MATCH($A18,Flows!$A$3:$A$21,0),MATCH($B18,Flows!$B$2:$E$2,0))=0,"",INDEX(Flows!$H$3:$K$21,MATCH($A18,Flows!$A$3:$A$21,0),MATCH($B18,Flows!$B$2:$E$2,0)))</f>
        <v>11.030865786510139</v>
      </c>
      <c r="F18" s="20" t="s">
        <v>342</v>
      </c>
      <c r="G18" s="7"/>
      <c r="H18" s="7"/>
      <c r="I18" s="2"/>
      <c r="J18" s="2"/>
      <c r="K18" s="2"/>
      <c r="L18" s="2"/>
    </row>
    <row r="19" spans="1:12" x14ac:dyDescent="0.25">
      <c r="A19" s="20" t="s">
        <v>38</v>
      </c>
      <c r="B19" s="20" t="s">
        <v>17</v>
      </c>
      <c r="C19" s="21">
        <f>INDEX('Percent BW'!$N$4:$X$23,MATCH(VolumeFlow!A19,'Percent BW'!$A$4:$A$23,0),MATCH(VolumeFlow!B19,'Percent BW'!$N$2:$X$2,0))</f>
        <v>6.9523809523809521E-3</v>
      </c>
      <c r="D19" s="21" t="s">
        <v>344</v>
      </c>
      <c r="E19" s="22">
        <f>IF(INDEX(Flows!$H$3:$K$21,MATCH($A19,Flows!$A$3:$A$21,0),MATCH($B19,Flows!$B$2:$E$2,0))=0,"",INDEX(Flows!$H$3:$K$21,MATCH($A19,Flows!$A$3:$A$21,0),MATCH($B19,Flows!$B$2:$E$2,0)))</f>
        <v>26.021529547664947</v>
      </c>
      <c r="F19" s="20" t="s">
        <v>342</v>
      </c>
      <c r="G19" s="7"/>
      <c r="H19" s="7"/>
      <c r="I19" s="2"/>
      <c r="J19" s="2"/>
      <c r="K19" s="2"/>
      <c r="L19" s="2"/>
    </row>
    <row r="20" spans="1:12" x14ac:dyDescent="0.25">
      <c r="A20" s="20" t="s">
        <v>10</v>
      </c>
      <c r="B20" s="20" t="s">
        <v>17</v>
      </c>
      <c r="C20" s="21">
        <f>INDEX('Percent BW'!$N$4:$X$23,MATCH(VolumeFlow!A20,'Percent BW'!$A$4:$A$23,0),MATCH(VolumeFlow!B20,'Percent BW'!$N$2:$X$2,0))</f>
        <v>3.4857142857142857E-2</v>
      </c>
      <c r="D20" s="21" t="s">
        <v>344</v>
      </c>
      <c r="E20" s="22">
        <f>IF(INDEX(Flows!$H$3:$K$21,MATCH($A20,Flows!$A$3:$A$21,0),MATCH($B20,Flows!$B$2:$E$2,0))=0,"",INDEX(Flows!$H$3:$K$21,MATCH($A20,Flows!$A$3:$A$21,0),MATCH($B20,Flows!$B$2:$E$2,0)))</f>
        <v>33.375440072005041</v>
      </c>
      <c r="F20" s="20" t="s">
        <v>342</v>
      </c>
      <c r="G20" s="7"/>
      <c r="H20" s="7"/>
      <c r="I20" s="2"/>
      <c r="J20" s="2"/>
      <c r="K20" s="2"/>
      <c r="L20" s="2"/>
    </row>
    <row r="21" spans="1:12" x14ac:dyDescent="0.25">
      <c r="A21" s="20" t="s">
        <v>37</v>
      </c>
      <c r="B21" s="20" t="s">
        <v>17</v>
      </c>
      <c r="C21" s="21">
        <f>INDEX('Percent BW'!$N$4:$X$23,MATCH(VolumeFlow!A21,'Percent BW'!$A$4:$A$23,0),MATCH(VolumeFlow!B21,'Percent BW'!$N$2:$X$2,0))</f>
        <v>4.7596382674916704E-3</v>
      </c>
      <c r="D21" s="21" t="s">
        <v>344</v>
      </c>
      <c r="E21" s="22">
        <f>IF(INDEX(Flows!$H$3:$K$21,MATCH($A21,Flows!$A$3:$A$21,0),MATCH($B21,Flows!$B$2:$E$2,0))=0,"",INDEX(Flows!$H$3:$K$21,MATCH($A21,Flows!$A$3:$A$21,0),MATCH($B21,Flows!$B$2:$E$2,0)))</f>
        <v>4.3953757518555792</v>
      </c>
      <c r="F21" s="20" t="s">
        <v>342</v>
      </c>
      <c r="G21" s="7"/>
      <c r="H21" s="7"/>
      <c r="I21" s="2"/>
      <c r="J21" s="2"/>
      <c r="K21" s="2"/>
      <c r="L21" s="2"/>
    </row>
    <row r="22" spans="1:12" x14ac:dyDescent="0.25">
      <c r="A22" s="20" t="s">
        <v>11</v>
      </c>
      <c r="B22" s="20" t="s">
        <v>17</v>
      </c>
      <c r="C22" s="21">
        <f>INDEX('Percent BW'!$N$4:$X$23,MATCH(VolumeFlow!A22,'Percent BW'!$A$4:$A$23,0),MATCH(VolumeFlow!B22,'Percent BW'!$N$2:$X$2,0))</f>
        <v>0.38837656099903939</v>
      </c>
      <c r="D22" s="21" t="s">
        <v>344</v>
      </c>
      <c r="E22" s="22">
        <f>IF(INDEX(Flows!$H$3:$K$21,MATCH($A22,Flows!$A$3:$A$21,0),MATCH($B22,Flows!$B$2:$E$2,0))=0,"",INDEX(Flows!$H$3:$K$21,MATCH($A22,Flows!$A$3:$A$21,0),MATCH($B22,Flows!$B$2:$E$2,0)))</f>
        <v>21.213203435596427</v>
      </c>
      <c r="F22" s="20" t="s">
        <v>342</v>
      </c>
      <c r="G22" s="7"/>
      <c r="H22" s="7"/>
      <c r="I22" s="2"/>
      <c r="J22" s="2"/>
      <c r="K22" s="2"/>
      <c r="L22" s="2"/>
    </row>
    <row r="23" spans="1:12" x14ac:dyDescent="0.25">
      <c r="A23" s="20" t="s">
        <v>13</v>
      </c>
      <c r="B23" s="20" t="s">
        <v>17</v>
      </c>
      <c r="C23" s="21">
        <f>INDEX('Percent BW'!$N$4:$X$23,MATCH(VolumeFlow!A23,'Percent BW'!$A$4:$A$23,0),MATCH(VolumeFlow!B23,'Percent BW'!$N$2:$X$2,0))</f>
        <v>0.17032054810459099</v>
      </c>
      <c r="D23" s="21" t="s">
        <v>344</v>
      </c>
      <c r="E23" s="22">
        <f>IF(INDEX(Flows!$H$3:$K$21,MATCH($A23,Flows!$A$3:$A$21,0),MATCH($B23,Flows!$B$2:$E$2,0))=0,"",INDEX(Flows!$H$3:$K$21,MATCH($A23,Flows!$A$3:$A$21,0),MATCH($B23,Flows!$B$2:$E$2,0)))</f>
        <v>16.404877323527902</v>
      </c>
      <c r="F23" s="20" t="s">
        <v>342</v>
      </c>
      <c r="G23" s="7"/>
      <c r="H23" s="7"/>
      <c r="I23" s="2"/>
      <c r="J23" s="2"/>
      <c r="K23" s="2"/>
      <c r="L23" s="2"/>
    </row>
    <row r="24" spans="1:12" x14ac:dyDescent="0.25">
      <c r="A24" s="20" t="s">
        <v>14</v>
      </c>
      <c r="B24" s="20" t="s">
        <v>17</v>
      </c>
      <c r="C24" s="21">
        <f>INDEX('Percent BW'!$N$4:$X$23,MATCH(VolumeFlow!A24,'Percent BW'!$A$4:$A$23,0),MATCH(VolumeFlow!B24,'Percent BW'!$N$2:$X$2,0))</f>
        <v>1.8975332068311196E-3</v>
      </c>
      <c r="D24" s="21" t="s">
        <v>344</v>
      </c>
      <c r="E24" s="22">
        <f>IF(INDEX(Flows!$H$3:$K$21,MATCH($A24,Flows!$A$3:$A$21,0),MATCH($B24,Flows!$B$2:$E$2,0))=0,"",INDEX(Flows!$H$3:$K$21,MATCH($A24,Flows!$A$3:$A$21,0),MATCH($B24,Flows!$B$2:$E$2,0)))</f>
        <v>2.8779245994292482</v>
      </c>
      <c r="F24" s="20" t="s">
        <v>342</v>
      </c>
      <c r="G24" s="7"/>
      <c r="H24" s="7"/>
      <c r="I24" s="2"/>
      <c r="J24" s="2"/>
      <c r="K24" s="2"/>
      <c r="L24" s="2"/>
    </row>
    <row r="25" spans="1:12" x14ac:dyDescent="0.25">
      <c r="A25" s="20" t="s">
        <v>30</v>
      </c>
      <c r="B25" s="20" t="s">
        <v>17</v>
      </c>
      <c r="C25" s="31">
        <f>INDEX('Percent BW'!$N$4:$X$23,MATCH("Total",'Percent BW'!$A$4:$A$23,0),MATCH(VolumeFlow!B25,'Percent BW'!$N$2:$X$2,0))-INDEX('Percent BW'!$N$4:$X$23,MATCH("GI Contents",'Percent BW'!$A$4:$A$23,0),MATCH(VolumeFlow!B25,'Percent BW'!$N$2:$X$2,0))-INDEX('Percent BW'!$N$4:$X$23,MATCH("Blood",'Percent BW'!$A$4:$A$23,0),MATCH(VolumeFlow!B25,'Percent BW'!$N$2:$X$2,0))-SUM(C14:C24)</f>
        <v>5.2399992921151606E-2</v>
      </c>
      <c r="D25" s="21" t="s">
        <v>344</v>
      </c>
      <c r="E25" s="22">
        <f>IF(INDEX(Flows!$H$3:$K$21,MATCH($A25,Flows!$A$3:$A$21,0),MATCH($B25,Flows!$B$2:$E$2,0))=0,"",INDEX(Flows!$H$3:$K$21,MATCH($A25,Flows!$A$3:$A$21,0),MATCH($B25,Flows!$B$2:$E$2,0)))</f>
        <v>59.664255982958501</v>
      </c>
      <c r="F25" s="20" t="s">
        <v>342</v>
      </c>
      <c r="G25" s="7"/>
      <c r="H25" s="7"/>
      <c r="I25" s="2"/>
      <c r="J25" s="2"/>
      <c r="K25" s="2"/>
      <c r="L25" s="2"/>
    </row>
    <row r="26" spans="1:12" x14ac:dyDescent="0.25">
      <c r="A26" s="20" t="s">
        <v>3</v>
      </c>
      <c r="B26" s="20" t="s">
        <v>34</v>
      </c>
      <c r="C26" s="21">
        <f>INDEX('Percent BW'!$N$4:$X$23,MATCH(VolumeFlow!A26,'Percent BW'!$A$4:$A$23,0),MATCH(VolumeFlow!B26,'Percent BW'!$N$2:$X$2,0))</f>
        <v>7.3169652284369002E-2</v>
      </c>
      <c r="D26" s="21" t="s">
        <v>344</v>
      </c>
      <c r="E26" s="22">
        <f>IF(INDEX(Flows!$H$3:$K$21,MATCH($A26,Flows!$A$3:$A$21,0),MATCH($B26,Flows!$B$2:$E$2,0))=0,"",INDEX(Flows!$H$3:$K$21,MATCH($A26,Flows!$A$3:$A$21,0),MATCH($B26,Flows!$B$2:$E$2,0)))</f>
        <v>4.0614836065401096</v>
      </c>
      <c r="F26" s="20" t="s">
        <v>342</v>
      </c>
    </row>
    <row r="27" spans="1:12" x14ac:dyDescent="0.25">
      <c r="A27" s="20" t="s">
        <v>5</v>
      </c>
      <c r="B27" s="20" t="s">
        <v>34</v>
      </c>
      <c r="C27" s="21">
        <f>INDEX('Percent BW'!$N$4:$X$23,MATCH(VolumeFlow!A27,'Percent BW'!$A$4:$A$23,0),MATCH(VolumeFlow!B27,'Percent BW'!$N$2:$X$2,0))</f>
        <v>5.429620126861949E-2</v>
      </c>
      <c r="D27" s="21" t="s">
        <v>344</v>
      </c>
      <c r="E27" s="22">
        <f>IF(INDEX(Flows!$H$3:$K$21,MATCH($A27,Flows!$A$3:$A$21,0),MATCH($B27,Flows!$B$2:$E$2,0))=0,"",INDEX(Flows!$H$3:$K$21,MATCH($A27,Flows!$A$3:$A$21,0),MATCH($B27,Flows!$B$2:$E$2,0)))</f>
        <v>8.766383654772504</v>
      </c>
      <c r="F27" s="20" t="s">
        <v>342</v>
      </c>
    </row>
    <row r="28" spans="1:12" x14ac:dyDescent="0.25">
      <c r="A28" s="20" t="s">
        <v>6</v>
      </c>
      <c r="B28" s="20" t="s">
        <v>34</v>
      </c>
      <c r="C28" s="21">
        <f>INDEX('Percent BW'!$N$4:$X$23,MATCH(VolumeFlow!A28,'Percent BW'!$A$4:$A$23,0),MATCH(VolumeFlow!B28,'Percent BW'!$N$2:$X$2,0))</f>
        <v>1.5934331240946405E-2</v>
      </c>
      <c r="D28" s="21" t="s">
        <v>344</v>
      </c>
      <c r="E28" s="22">
        <f>IF(INDEX(Flows!$H$3:$K$21,MATCH($A28,Flows!$A$3:$A$21,0),MATCH($B28,Flows!$B$2:$E$2,0))=0,"",INDEX(Flows!$H$3:$K$21,MATCH($A28,Flows!$A$3:$A$21,0),MATCH($B28,Flows!$B$2:$E$2,0)))</f>
        <v>4.963996082874039</v>
      </c>
      <c r="F28" s="20" t="s">
        <v>342</v>
      </c>
    </row>
    <row r="29" spans="1:12" x14ac:dyDescent="0.25">
      <c r="A29" s="20" t="s">
        <v>45</v>
      </c>
      <c r="B29" s="20" t="s">
        <v>34</v>
      </c>
      <c r="C29" s="31">
        <f>INDEX('Percent BW'!$N$4:$X$23,MATCH("Stomach",'Percent BW'!$A$4:$A$23,0),MATCH(VolumeFlow!B29,'Percent BW'!$N$2:$X$2,0))+INDEX('Percent BW'!$N$4:$X$23,MATCH("Large Intestine",'Percent BW'!$A$4:$A$23,0),MATCH(VolumeFlow!B29,'Percent BW'!$N$2:$X$2,0))+INDEX('Percent BW'!$N$4:$X$23,MATCH("Small Intestine",'Percent BW'!$A$4:$A$23,0),MATCH(VolumeFlow!B29,'Percent BW'!$N$2:$X$2,0))</f>
        <v>4.0408654780552319E-2</v>
      </c>
      <c r="D29" s="21" t="s">
        <v>344</v>
      </c>
      <c r="E29" s="22">
        <f>IF(INDEX(Flows!$H$3:$K$21,MATCH($A29,Flows!$A$3:$A$21,0),MATCH($B29,Flows!$B$2:$E$2,0))=0,"",INDEX(Flows!$H$3:$K$21,MATCH($A29,Flows!$A$3:$A$21,0),MATCH($B29,Flows!$B$2:$E$2,0)))</f>
        <v>27.264372424876349</v>
      </c>
      <c r="F29" s="20" t="s">
        <v>342</v>
      </c>
    </row>
    <row r="30" spans="1:12" x14ac:dyDescent="0.25">
      <c r="A30" s="20" t="s">
        <v>8</v>
      </c>
      <c r="B30" s="20" t="s">
        <v>34</v>
      </c>
      <c r="C30" s="21">
        <f>INDEX('Percent BW'!$N$4:$X$23,MATCH(VolumeFlow!A30,'Percent BW'!$A$4:$A$23,0),MATCH(VolumeFlow!B30,'Percent BW'!$N$2:$X$2,0))</f>
        <v>4.8543689320388345E-3</v>
      </c>
      <c r="D30" s="21" t="s">
        <v>344</v>
      </c>
      <c r="E30" s="22">
        <f>IF(INDEX(Flows!$H$3:$K$21,MATCH($A30,Flows!$A$3:$A$21,0),MATCH($B30,Flows!$B$2:$E$2,0))=0,"",INDEX(Flows!$H$3:$K$21,MATCH($A30,Flows!$A$3:$A$21,0),MATCH($B30,Flows!$B$2:$E$2,0)))</f>
        <v>5.2648443303209511</v>
      </c>
      <c r="F30" s="20" t="s">
        <v>342</v>
      </c>
    </row>
    <row r="31" spans="1:12" x14ac:dyDescent="0.25">
      <c r="A31" s="20" t="s">
        <v>38</v>
      </c>
      <c r="B31" s="20" t="s">
        <v>34</v>
      </c>
      <c r="C31" s="21">
        <f>INDEX('Percent BW'!$N$4:$X$23,MATCH(VolumeFlow!A31,'Percent BW'!$A$4:$A$23,0),MATCH(VolumeFlow!B31,'Percent BW'!$N$2:$X$2,0))</f>
        <v>1.5904761904761904E-2</v>
      </c>
      <c r="D31" s="21" t="s">
        <v>344</v>
      </c>
      <c r="E31" s="22">
        <f>IF(INDEX(Flows!$H$3:$K$21,MATCH($A31,Flows!$A$3:$A$21,0),MATCH($B31,Flows!$B$2:$E$2,0))=0,"",INDEX(Flows!$H$3:$K$21,MATCH($A31,Flows!$A$3:$A$21,0),MATCH($B31,Flows!$B$2:$E$2,0)))</f>
        <v>24.443920105061554</v>
      </c>
      <c r="F31" s="20" t="s">
        <v>342</v>
      </c>
    </row>
    <row r="32" spans="1:12" x14ac:dyDescent="0.25">
      <c r="A32" s="20" t="s">
        <v>10</v>
      </c>
      <c r="B32" s="20" t="s">
        <v>34</v>
      </c>
      <c r="C32" s="21">
        <f>INDEX('Percent BW'!$N$4:$X$23,MATCH(VolumeFlow!A32,'Percent BW'!$A$4:$A$23,0),MATCH(VolumeFlow!B32,'Percent BW'!$N$2:$X$2,0))</f>
        <v>5.228571428571429E-2</v>
      </c>
      <c r="D32" s="21" t="s">
        <v>344</v>
      </c>
      <c r="E32" s="22">
        <f>IF(INDEX(Flows!$H$3:$K$21,MATCH($A32,Flows!$A$3:$A$21,0),MATCH($B32,Flows!$B$2:$E$2,0))=0,"",INDEX(Flows!$H$3:$K$21,MATCH($A32,Flows!$A$3:$A$21,0),MATCH($B32,Flows!$B$2:$E$2,0)))</f>
        <v>33.845427837777535</v>
      </c>
      <c r="F32" s="20" t="s">
        <v>342</v>
      </c>
    </row>
    <row r="33" spans="1:12" x14ac:dyDescent="0.25">
      <c r="A33" s="20" t="s">
        <v>37</v>
      </c>
      <c r="B33" s="20" t="s">
        <v>34</v>
      </c>
      <c r="C33" s="21">
        <f>INDEX('Percent BW'!$N$4:$X$23,MATCH(VolumeFlow!A33,'Percent BW'!$A$4:$A$23,0),MATCH(VolumeFlow!B33,'Percent BW'!$N$2:$X$2,0))</f>
        <v>6.9490718705378391E-3</v>
      </c>
      <c r="D33" s="21" t="s">
        <v>344</v>
      </c>
      <c r="E33" s="22">
        <f>IF(INDEX(Flows!$H$3:$K$21,MATCH($A33,Flows!$A$3:$A$21,0),MATCH($B33,Flows!$B$2:$E$2,0))=0,"",INDEX(Flows!$H$3:$K$21,MATCH($A33,Flows!$A$3:$A$21,0),MATCH($B33,Flows!$B$2:$E$2,0)))</f>
        <v>0.75212061861727864</v>
      </c>
      <c r="F33" s="20" t="s">
        <v>342</v>
      </c>
    </row>
    <row r="34" spans="1:12" x14ac:dyDescent="0.25">
      <c r="A34" s="20" t="s">
        <v>11</v>
      </c>
      <c r="B34" s="20" t="s">
        <v>34</v>
      </c>
      <c r="C34" s="21">
        <f>INDEX('Percent BW'!$N$4:$X$23,MATCH(VolumeFlow!A34,'Percent BW'!$A$4:$A$23,0),MATCH(VolumeFlow!B34,'Percent BW'!$N$2:$X$2,0))</f>
        <v>0.36887608069164268</v>
      </c>
      <c r="D34" s="21" t="s">
        <v>344</v>
      </c>
      <c r="E34" s="22">
        <f>IF(INDEX(Flows!$H$3:$K$21,MATCH($A34,Flows!$A$3:$A$21,0),MATCH($B34,Flows!$B$2:$E$2,0))=0,"",INDEX(Flows!$H$3:$K$21,MATCH($A34,Flows!$A$3:$A$21,0),MATCH($B34,Flows!$B$2:$E$2,0)))</f>
        <v>17.110744073543088</v>
      </c>
      <c r="F34" s="20" t="s">
        <v>342</v>
      </c>
    </row>
    <row r="35" spans="1:12" x14ac:dyDescent="0.25">
      <c r="A35" s="20" t="s">
        <v>13</v>
      </c>
      <c r="B35" s="20" t="s">
        <v>34</v>
      </c>
      <c r="C35" s="21">
        <f>INDEX('Percent BW'!$N$4:$X$23,MATCH(VolumeFlow!A35,'Percent BW'!$A$4:$A$23,0),MATCH(VolumeFlow!B35,'Percent BW'!$N$2:$X$2,0))</f>
        <v>0.14794527904198049</v>
      </c>
      <c r="D35" s="21" t="s">
        <v>344</v>
      </c>
      <c r="E35" s="22">
        <f>IF(INDEX(Flows!$H$3:$K$21,MATCH($A35,Flows!$A$3:$A$21,0),MATCH($B35,Flows!$B$2:$E$2,0))=0,"",INDEX(Flows!$H$3:$K$21,MATCH($A35,Flows!$A$3:$A$21,0),MATCH($B35,Flows!$B$2:$E$2,0)))</f>
        <v>7.709236340827105</v>
      </c>
      <c r="F35" s="20" t="s">
        <v>342</v>
      </c>
    </row>
    <row r="36" spans="1:12" x14ac:dyDescent="0.25">
      <c r="A36" s="20" t="s">
        <v>14</v>
      </c>
      <c r="B36" s="20" t="s">
        <v>34</v>
      </c>
      <c r="C36" s="21">
        <f>INDEX('Percent BW'!$N$4:$X$23,MATCH(VolumeFlow!A36,'Percent BW'!$A$4:$A$23,0),MATCH(VolumeFlow!B36,'Percent BW'!$N$2:$X$2,0))</f>
        <v>1.0473620615192194E-3</v>
      </c>
      <c r="D36" s="21" t="s">
        <v>344</v>
      </c>
      <c r="E36" s="22">
        <f>IF(INDEX(Flows!$H$3:$K$21,MATCH($A36,Flows!$A$3:$A$21,0),MATCH($B36,Flows!$B$2:$E$2,0))=0,"",INDEX(Flows!$H$3:$K$21,MATCH($A36,Flows!$A$3:$A$21,0),MATCH($B36,Flows!$B$2:$E$2,0)))</f>
        <v>2.0683317011975162</v>
      </c>
      <c r="F36" s="20" t="s">
        <v>342</v>
      </c>
    </row>
    <row r="37" spans="1:12" x14ac:dyDescent="0.25">
      <c r="A37" s="20" t="s">
        <v>30</v>
      </c>
      <c r="B37" s="20" t="s">
        <v>34</v>
      </c>
      <c r="C37" s="31">
        <f>INDEX('Percent BW'!$N$4:$X$23,MATCH("Total",'Percent BW'!$A$4:$A$23,0),MATCH(VolumeFlow!B37,'Percent BW'!$N$2:$X$2,0))-INDEX('Percent BW'!$N$4:$X$23,MATCH("GI Contents",'Percent BW'!$A$4:$A$23,0),MATCH(VolumeFlow!B37,'Percent BW'!$N$2:$X$2,0))-INDEX('Percent BW'!$N$4:$X$23,MATCH("Blood",'Percent BW'!$A$4:$A$23,0),MATCH(VolumeFlow!B37,'Percent BW'!$N$2:$X$2,0))-SUM(C26:C36)</f>
        <v>2.5418908119054118E-2</v>
      </c>
      <c r="D37" s="21" t="s">
        <v>344</v>
      </c>
      <c r="E37" s="22">
        <f>IF(INDEX(Flows!$H$3:$K$21,MATCH($A37,Flows!$A$3:$A$21,0),MATCH($B37,Flows!$B$2:$E$2,0))=0,"",INDEX(Flows!$H$3:$K$21,MATCH($A37,Flows!$A$3:$A$21,0),MATCH($B37,Flows!$B$2:$E$2,0)))</f>
        <v>38.629718395752846</v>
      </c>
      <c r="F37" s="20" t="s">
        <v>342</v>
      </c>
    </row>
    <row r="38" spans="1:12" x14ac:dyDescent="0.25">
      <c r="A38" s="20" t="s">
        <v>3</v>
      </c>
      <c r="B38" s="20" t="s">
        <v>18</v>
      </c>
      <c r="C38" s="21">
        <f>INDEX('Percent BW'!$N$4:$X$23,MATCH(VolumeFlow!A38,'Percent BW'!$A$4:$A$23,0),MATCH(VolumeFlow!B38,'Percent BW'!$N$2:$X$2,0))</f>
        <v>4.7303493449781797E-2</v>
      </c>
      <c r="D38" s="21" t="s">
        <v>344</v>
      </c>
      <c r="E38" s="22">
        <f>IF(INDEX(Flows!$H$3:$K$21,MATCH($A38,Flows!$A$3:$A$21,0),MATCH($B38,Flows!$B$2:$E$2,0))=0,"",INDEX(Flows!$H$3:$K$21,MATCH($A38,Flows!$A$3:$A$21,0),MATCH($B38,Flows!$B$2:$E$2,0)))</f>
        <v>6.2239779351362285</v>
      </c>
      <c r="F38" s="20" t="s">
        <v>342</v>
      </c>
      <c r="G38" s="7"/>
      <c r="H38" s="7"/>
      <c r="I38" s="2"/>
      <c r="J38" s="2"/>
      <c r="K38" s="2"/>
      <c r="L38" s="2"/>
    </row>
    <row r="39" spans="1:12" x14ac:dyDescent="0.25">
      <c r="A39" s="20" t="s">
        <v>5</v>
      </c>
      <c r="B39" s="20" t="s">
        <v>18</v>
      </c>
      <c r="C39" s="21">
        <f>INDEX('Percent BW'!$N$4:$X$23,MATCH(VolumeFlow!A39,'Percent BW'!$A$4:$A$23,0),MATCH(VolumeFlow!B39,'Percent BW'!$N$2:$X$2,0))</f>
        <v>4.098781270044901E-2</v>
      </c>
      <c r="D39" s="21" t="s">
        <v>344</v>
      </c>
      <c r="E39" s="22">
        <f>IF(INDEX(Flows!$H$3:$K$21,MATCH($A39,Flows!$A$3:$A$21,0),MATCH($B39,Flows!$B$2:$E$2,0))=0,"",INDEX(Flows!$H$3:$K$21,MATCH($A39,Flows!$A$3:$A$21,0),MATCH($B39,Flows!$B$2:$E$2,0)))</f>
        <v>2.3117632330505993</v>
      </c>
      <c r="F39" s="20" t="s">
        <v>342</v>
      </c>
      <c r="G39" s="7"/>
      <c r="H39" s="7"/>
      <c r="I39" s="2"/>
      <c r="J39" s="2"/>
      <c r="K39" s="2"/>
      <c r="L39" s="2"/>
    </row>
    <row r="40" spans="1:12" x14ac:dyDescent="0.25">
      <c r="A40" s="20" t="s">
        <v>6</v>
      </c>
      <c r="B40" s="20" t="s">
        <v>18</v>
      </c>
      <c r="C40" s="21">
        <f>INDEX('Percent BW'!$N$4:$X$23,MATCH(VolumeFlow!A40,'Percent BW'!$A$4:$A$23,0),MATCH(VolumeFlow!B40,'Percent BW'!$N$2:$X$2,0))</f>
        <v>7.532592950265574E-3</v>
      </c>
      <c r="D40" s="21" t="s">
        <v>344</v>
      </c>
      <c r="E40" s="22">
        <f>IF(INDEX(Flows!$H$3:$K$21,MATCH($A40,Flows!$A$3:$A$21,0),MATCH($B40,Flows!$B$2:$E$2,0))=0,"",INDEX(Flows!$H$3:$K$21,MATCH($A40,Flows!$A$3:$A$21,0),MATCH($B40,Flows!$B$2:$E$2,0)))</f>
        <v>8.0022573451751509</v>
      </c>
      <c r="F40" s="20" t="s">
        <v>342</v>
      </c>
      <c r="G40" s="7"/>
      <c r="H40" s="7"/>
      <c r="I40" s="2"/>
      <c r="J40" s="2"/>
      <c r="K40" s="2"/>
      <c r="L40" s="2"/>
    </row>
    <row r="41" spans="1:12" x14ac:dyDescent="0.25">
      <c r="A41" s="20" t="s">
        <v>45</v>
      </c>
      <c r="B41" s="20" t="s">
        <v>18</v>
      </c>
      <c r="C41" s="31">
        <f>INDEX('Percent BW'!$N$4:$X$23,MATCH("Stomach",'Percent BW'!$A$4:$A$23,0),MATCH(VolumeFlow!B41,'Percent BW'!$N$2:$X$2,0))+INDEX('Percent BW'!$N$4:$X$23,MATCH("Large Intestine",'Percent BW'!$A$4:$A$23,0),MATCH(VolumeFlow!B41,'Percent BW'!$N$2:$X$2,0))+INDEX('Percent BW'!$N$4:$X$23,MATCH("Small Intestine",'Percent BW'!$A$4:$A$23,0),MATCH(VolumeFlow!B41,'Percent BW'!$N$2:$X$2,0))</f>
        <v>3.521811975832758E-2</v>
      </c>
      <c r="D41" s="21" t="s">
        <v>344</v>
      </c>
      <c r="E41" s="22">
        <f>IF(INDEX(Flows!$H$3:$K$21,MATCH($A41,Flows!$A$3:$A$21,0),MATCH($B41,Flows!$B$2:$E$2,0))=0,"",INDEX(Flows!$H$3:$K$21,MATCH($A41,Flows!$A$3:$A$21,0),MATCH($B41,Flows!$B$2:$E$2,0)))</f>
        <v>40.900426430895223</v>
      </c>
      <c r="F41" s="20" t="s">
        <v>342</v>
      </c>
      <c r="G41" s="7"/>
      <c r="H41" s="7"/>
      <c r="I41" s="2"/>
      <c r="J41" s="2"/>
      <c r="K41" s="2"/>
      <c r="L41" s="2"/>
    </row>
    <row r="42" spans="1:12" x14ac:dyDescent="0.25">
      <c r="A42" s="20" t="s">
        <v>8</v>
      </c>
      <c r="B42" s="20" t="s">
        <v>18</v>
      </c>
      <c r="C42" s="21">
        <f>INDEX('Percent BW'!$N$4:$X$23,MATCH(VolumeFlow!A42,'Percent BW'!$A$4:$A$23,0),MATCH(VolumeFlow!B42,'Percent BW'!$N$2:$X$2,0))</f>
        <v>7.5728155339805829E-3</v>
      </c>
      <c r="D42" s="21" t="s">
        <v>344</v>
      </c>
      <c r="E42" s="22">
        <f>IF(INDEX(Flows!$H$3:$K$21,MATCH($A42,Flows!$A$3:$A$21,0),MATCH($B42,Flows!$B$2:$E$2,0))=0,"",INDEX(Flows!$H$3:$K$21,MATCH($A42,Flows!$A$3:$A$21,0),MATCH($B42,Flows!$B$2:$E$2,0)))</f>
        <v>9.6027088142101817</v>
      </c>
      <c r="F42" s="20" t="s">
        <v>342</v>
      </c>
      <c r="G42" s="7"/>
      <c r="H42" s="7"/>
      <c r="I42" s="2"/>
      <c r="J42" s="2"/>
      <c r="K42" s="2"/>
      <c r="L42" s="2"/>
    </row>
    <row r="43" spans="1:12" x14ac:dyDescent="0.25">
      <c r="A43" s="20" t="s">
        <v>38</v>
      </c>
      <c r="B43" s="20" t="s">
        <v>18</v>
      </c>
      <c r="C43" s="21">
        <f>INDEX('Percent BW'!$N$4:$X$23,MATCH(VolumeFlow!A43,'Percent BW'!$A$4:$A$23,0),MATCH(VolumeFlow!B43,'Percent BW'!$N$2:$X$2,0))</f>
        <v>5.2380952380952387E-3</v>
      </c>
      <c r="D43" s="21" t="s">
        <v>344</v>
      </c>
      <c r="E43" s="22">
        <f>IF(INDEX(Flows!$H$3:$K$21,MATCH($A43,Flows!$A$3:$A$21,0),MATCH($B43,Flows!$B$2:$E$2,0))=0,"",INDEX(Flows!$H$3:$K$21,MATCH($A43,Flows!$A$3:$A$21,0),MATCH($B43,Flows!$B$2:$E$2,0)))</f>
        <v>38.410835256840727</v>
      </c>
      <c r="F43" s="20" t="s">
        <v>342</v>
      </c>
      <c r="G43" s="7"/>
      <c r="H43" s="7"/>
      <c r="I43" s="2"/>
      <c r="J43" s="2"/>
      <c r="K43" s="2"/>
      <c r="L43" s="2"/>
    </row>
    <row r="44" spans="1:12" x14ac:dyDescent="0.25">
      <c r="A44" s="20" t="s">
        <v>10</v>
      </c>
      <c r="B44" s="20" t="s">
        <v>18</v>
      </c>
      <c r="C44" s="21">
        <f>INDEX('Percent BW'!$N$4:$X$23,MATCH(VolumeFlow!A44,'Percent BW'!$A$4:$A$23,0),MATCH(VolumeFlow!B44,'Percent BW'!$N$2:$X$2,0))</f>
        <v>3.1333333333333331E-2</v>
      </c>
      <c r="D44" s="21" t="s">
        <v>344</v>
      </c>
      <c r="E44" s="22">
        <f>IF(INDEX(Flows!$H$3:$K$21,MATCH($A44,Flows!$A$3:$A$21,0),MATCH($B44,Flows!$B$2:$E$2,0))=0,"",INDEX(Flows!$H$3:$K$21,MATCH($A44,Flows!$A$3:$A$21,0),MATCH($B44,Flows!$B$2:$E$2,0)))</f>
        <v>54.948833770202704</v>
      </c>
      <c r="F44" s="20" t="s">
        <v>342</v>
      </c>
      <c r="G44" s="7"/>
      <c r="H44" s="7"/>
      <c r="I44" s="2"/>
      <c r="J44" s="2"/>
      <c r="K44" s="2"/>
      <c r="L44" s="2"/>
    </row>
    <row r="45" spans="1:12" x14ac:dyDescent="0.25">
      <c r="A45" s="20" t="s">
        <v>37</v>
      </c>
      <c r="B45" s="20" t="s">
        <v>18</v>
      </c>
      <c r="C45" s="21">
        <f>INDEX('Percent BW'!$N$4:$X$23,MATCH(VolumeFlow!A45,'Percent BW'!$A$4:$A$23,0),MATCH(VolumeFlow!B45,'Percent BW'!$N$2:$X$2,0))</f>
        <v>7.8058067586863388E-3</v>
      </c>
      <c r="D45" s="21" t="s">
        <v>344</v>
      </c>
      <c r="E45" s="22">
        <f>IF(INDEX(Flows!$H$3:$K$21,MATCH($A45,Flows!$A$3:$A$21,0),MATCH($B45,Flows!$B$2:$E$2,0))=0,"",INDEX(Flows!$H$3:$K$21,MATCH($A45,Flows!$A$3:$A$21,0),MATCH($B45,Flows!$B$2:$E$2,0)))</f>
        <v>18.778630570011025</v>
      </c>
      <c r="F45" s="20" t="s">
        <v>342</v>
      </c>
      <c r="G45" s="7"/>
      <c r="H45" s="7"/>
      <c r="I45" s="2"/>
      <c r="J45" s="2"/>
      <c r="K45" s="2"/>
      <c r="L45" s="2"/>
    </row>
    <row r="46" spans="1:12" x14ac:dyDescent="0.25">
      <c r="A46" s="20" t="s">
        <v>11</v>
      </c>
      <c r="B46" s="20" t="s">
        <v>18</v>
      </c>
      <c r="C46" s="21">
        <f>INDEX('Percent BW'!$N$4:$X$23,MATCH(VolumeFlow!A46,'Percent BW'!$A$4:$A$23,0),MATCH(VolumeFlow!B46,'Percent BW'!$N$2:$X$2,0))</f>
        <v>0.43852065321805955</v>
      </c>
      <c r="D46" s="21" t="s">
        <v>344</v>
      </c>
      <c r="E46" s="22">
        <f>IF(INDEX(Flows!$H$3:$K$21,MATCH($A46,Flows!$A$3:$A$21,0),MATCH($B46,Flows!$B$2:$E$2,0))=0,"",INDEX(Flows!$H$3:$K$21,MATCH($A46,Flows!$A$3:$A$21,0),MATCH($B46,Flows!$B$2:$E$2,0)))</f>
        <v>44.456985250973062</v>
      </c>
      <c r="F46" s="20" t="s">
        <v>342</v>
      </c>
      <c r="G46" s="7"/>
      <c r="H46" s="7"/>
      <c r="I46" s="2"/>
      <c r="J46" s="2"/>
      <c r="K46" s="2"/>
      <c r="L46" s="2"/>
    </row>
    <row r="47" spans="1:12" x14ac:dyDescent="0.25">
      <c r="A47" s="20" t="s">
        <v>13</v>
      </c>
      <c r="B47" s="20" t="s">
        <v>18</v>
      </c>
      <c r="C47" s="21">
        <f>INDEX('Percent BW'!$N$4:$X$23,MATCH(VolumeFlow!A47,'Percent BW'!$A$4:$A$23,0),MATCH(VolumeFlow!B47,'Percent BW'!$N$2:$X$2,0))</f>
        <v>0.17005204487583964</v>
      </c>
      <c r="D47" s="21" t="s">
        <v>344</v>
      </c>
      <c r="E47" s="22">
        <f>IF(INDEX(Flows!$H$3:$K$21,MATCH($A47,Flows!$A$3:$A$21,0),MATCH($B47,Flows!$B$2:$E$2,0))=0,"",INDEX(Flows!$H$3:$K$21,MATCH($A47,Flows!$A$3:$A$21,0),MATCH($B47,Flows!$B$2:$E$2,0)))</f>
        <v>17.782794100389225</v>
      </c>
      <c r="F47" s="20" t="s">
        <v>342</v>
      </c>
      <c r="G47" s="7"/>
      <c r="H47" s="7"/>
      <c r="I47" s="2"/>
      <c r="J47" s="2"/>
      <c r="K47" s="2"/>
      <c r="L47" s="2"/>
    </row>
    <row r="48" spans="1:12" x14ac:dyDescent="0.25">
      <c r="A48" s="20" t="s">
        <v>14</v>
      </c>
      <c r="B48" s="20" t="s">
        <v>18</v>
      </c>
      <c r="C48" s="21">
        <f>INDEX('Percent BW'!$N$4:$X$23,MATCH(VolumeFlow!A48,'Percent BW'!$A$4:$A$23,0),MATCH(VolumeFlow!B48,'Percent BW'!$N$2:$X$2,0))</f>
        <v>2.5616698292220113E-3</v>
      </c>
      <c r="D48" s="21" t="s">
        <v>344</v>
      </c>
      <c r="E48" s="22">
        <f>IF(INDEX(Flows!$H$3:$K$21,MATCH($A48,Flows!$A$3:$A$21,0),MATCH($B48,Flows!$B$2:$E$2,0))=0,"",INDEX(Flows!$H$3:$K$21,MATCH($A48,Flows!$A$3:$A$21,0),MATCH($B48,Flows!$B$2:$E$2,0)))</f>
        <v>2.934161026564222</v>
      </c>
      <c r="F48" s="20" t="s">
        <v>342</v>
      </c>
      <c r="G48" s="7"/>
      <c r="H48" s="7"/>
      <c r="I48" s="2"/>
      <c r="J48" s="2"/>
      <c r="K48" s="2"/>
      <c r="L48" s="2"/>
    </row>
    <row r="49" spans="1:12" x14ac:dyDescent="0.25">
      <c r="A49" s="20" t="s">
        <v>30</v>
      </c>
      <c r="B49" s="20" t="s">
        <v>18</v>
      </c>
      <c r="C49" s="31">
        <f>INDEX('Percent BW'!$N$4:$X$23,MATCH("Total",'Percent BW'!$A$4:$A$23,0),MATCH(VolumeFlow!B49,'Percent BW'!$N$2:$X$2,0))-INDEX('Percent BW'!$N$4:$X$23,MATCH("GI Contents",'Percent BW'!$A$4:$A$23,0),MATCH(VolumeFlow!B49,'Percent BW'!$N$2:$X$2,0))-INDEX('Percent BW'!$N$4:$X$23,MATCH("Blood",'Percent BW'!$A$4:$A$23,0),MATCH(VolumeFlow!B49,'Percent BW'!$N$2:$X$2,0))-SUM(C38:C48)</f>
        <v>2.3649226512727495E-3</v>
      </c>
      <c r="D49" s="21" t="s">
        <v>344</v>
      </c>
      <c r="E49" s="22">
        <f>IF(INDEX(Flows!$H$3:$K$21,MATCH($A49,Flows!$A$3:$A$21,0),MATCH($B49,Flows!$B$2:$E$2,0))=0,"",INDEX(Flows!$H$3:$K$21,MATCH($A49,Flows!$A$3:$A$21,0),MATCH($B49,Flows!$B$2:$E$2,0)))</f>
        <v>6.0994983764335551</v>
      </c>
      <c r="F49" s="20" t="s">
        <v>342</v>
      </c>
      <c r="G49" s="7"/>
      <c r="H49" s="7"/>
      <c r="I49" s="2"/>
      <c r="J49" s="2"/>
      <c r="K49" s="2"/>
      <c r="L49" s="2"/>
    </row>
    <row r="50" spans="1:12" x14ac:dyDescent="0.25">
      <c r="A50" s="20" t="s">
        <v>3</v>
      </c>
      <c r="B50" s="20" t="s">
        <v>104</v>
      </c>
      <c r="C50" s="21">
        <f>INDEX('Percent BW'!$N$4:$X$23,MATCH(VolumeFlow!A50,'Percent BW'!$A$4:$A$23,0),MATCH(VolumeFlow!B50,'Percent BW'!$N$2:$X$2,0))</f>
        <v>4.8000000000000001E-2</v>
      </c>
      <c r="D50" s="21" t="s">
        <v>350</v>
      </c>
      <c r="E50" s="22">
        <f>IF(INDEX(Flows!$H$3:$M$21,MATCH($A50,Flows!$A$3:$A$21,0),MATCH($B50,Flows!$B$2:$G$2,0))=0,"",INDEX(Flows!$H$3:$M$21,MATCH($A50,Flows!$A$3:$A$21,0),MATCH($B50,Flows!$B$2:$G$2,0)))</f>
        <v>16.095147899941573</v>
      </c>
      <c r="F50" s="20" t="s">
        <v>342</v>
      </c>
      <c r="G50" s="7"/>
      <c r="H50" s="7"/>
      <c r="I50" s="2"/>
      <c r="J50" s="2"/>
      <c r="K50" s="2"/>
      <c r="L50" s="2"/>
    </row>
    <row r="51" spans="1:12" x14ac:dyDescent="0.25">
      <c r="A51" s="20" t="s">
        <v>5</v>
      </c>
      <c r="B51" s="20" t="s">
        <v>104</v>
      </c>
      <c r="C51" s="21">
        <f>INDEX('Percent BW'!$N$4:$X$23,MATCH(VolumeFlow!A51,'Percent BW'!$A$4:$A$23,0),MATCH(VolumeFlow!B51,'Percent BW'!$N$2:$X$2,0))</f>
        <v>3.6900000000000002E-2</v>
      </c>
      <c r="D51" s="21" t="s">
        <v>351</v>
      </c>
      <c r="E51" s="22">
        <f>IF(INDEX(Flows!$H$3:$M$21,MATCH($A51,Flows!$A$3:$A$21,0),MATCH($B51,Flows!$B$2:$G$2,0))=0,"",INDEX(Flows!$H$3:$M$21,MATCH($A51,Flows!$A$3:$A$21,0),MATCH($B51,Flows!$B$2:$G$2,0)))</f>
        <v>15.535450308907148</v>
      </c>
      <c r="F51" s="20" t="s">
        <v>342</v>
      </c>
      <c r="G51" s="7"/>
      <c r="H51" s="7"/>
      <c r="I51" s="2"/>
      <c r="J51" s="2"/>
      <c r="K51" s="2"/>
      <c r="L51" s="2"/>
    </row>
    <row r="52" spans="1:12" x14ac:dyDescent="0.25">
      <c r="A52" s="20" t="s">
        <v>6</v>
      </c>
      <c r="B52" s="20" t="s">
        <v>104</v>
      </c>
      <c r="C52" s="21">
        <f>INDEX('Percent BW'!$N$4:$X$23,MATCH(VolumeFlow!A52,'Percent BW'!$A$4:$A$23,0),MATCH(VolumeFlow!B52,'Percent BW'!$N$2:$X$2,0))</f>
        <v>5.4999999999999997E-3</v>
      </c>
      <c r="D52" s="21" t="s">
        <v>350</v>
      </c>
      <c r="E52" s="22">
        <f>IF(INDEX(Flows!$H$3:$M$21,MATCH($A52,Flows!$A$3:$A$21,0),MATCH($B52,Flows!$B$2:$G$2,0))=0,"",INDEX(Flows!$H$3:$M$21,MATCH($A52,Flows!$A$3:$A$21,0),MATCH($B52,Flows!$B$2:$G$2,0)))</f>
        <v>14.199668958756412</v>
      </c>
      <c r="F52" s="20" t="s">
        <v>342</v>
      </c>
      <c r="G52" s="7"/>
      <c r="H52" s="7"/>
      <c r="I52" s="2"/>
      <c r="J52" s="2"/>
      <c r="K52" s="2"/>
      <c r="L52" s="2"/>
    </row>
    <row r="53" spans="1:12" x14ac:dyDescent="0.25">
      <c r="A53" s="20" t="s">
        <v>45</v>
      </c>
      <c r="B53" s="20" t="s">
        <v>104</v>
      </c>
      <c r="C53" s="31">
        <f>INDEX('Percent BW'!$N$4:$X$23,MATCH("Stomach",'Percent BW'!$A$4:$A$23,0),MATCH(VolumeFlow!B53,'Percent BW'!$N$2:$X$2,0))+INDEX('Percent BW'!$N$4:$X$23,MATCH("Large Intestine",'Percent BW'!$A$4:$A$23,0),MATCH(VolumeFlow!B53,'Percent BW'!$N$2:$X$2,0))+INDEX('Percent BW'!$N$4:$X$23,MATCH("Small Intestine",'Percent BW'!$A$4:$A$23,0),MATCH(VolumeFlow!B53,'Percent BW'!$N$2:$X$2,0))</f>
        <v>4.8000000000000001E-2</v>
      </c>
      <c r="D53" s="21" t="s">
        <v>350</v>
      </c>
      <c r="E53" s="22">
        <f>IF(INDEX(Flows!$H$3:$M$21,MATCH($A53,Flows!$A$3:$A$21,0),MATCH($B53,Flows!$B$2:$G$2,0))=0,"",INDEX(Flows!$H$3:$M$21,MATCH($A53,Flows!$A$3:$A$21,0),MATCH($B53,Flows!$B$2:$G$2,0)))</f>
        <v>55.830044277922326</v>
      </c>
      <c r="F53" s="20" t="s">
        <v>342</v>
      </c>
      <c r="G53" s="7"/>
      <c r="H53" s="7"/>
      <c r="I53" s="2"/>
      <c r="J53" s="2"/>
      <c r="K53" s="2"/>
      <c r="L53" s="2"/>
    </row>
    <row r="54" spans="1:12" x14ac:dyDescent="0.25">
      <c r="A54" s="20" t="s">
        <v>8</v>
      </c>
      <c r="B54" s="20" t="s">
        <v>104</v>
      </c>
      <c r="C54" s="21">
        <f>INDEX('Percent BW'!$N$4:$X$23,MATCH(VolumeFlow!A54,'Percent BW'!$A$4:$A$23,0),MATCH(VolumeFlow!B54,'Percent BW'!$N$2:$X$2,0))</f>
        <v>2.3999999999999998E-3</v>
      </c>
      <c r="D54" s="21" t="s">
        <v>350</v>
      </c>
      <c r="E54" s="22">
        <f>IF(INDEX(Flows!$H$3:$M$21,MATCH($A54,Flows!$A$3:$A$21,0),MATCH($B54,Flows!$B$2:$G$2,0))=0,"",INDEX(Flows!$H$3:$M$21,MATCH($A54,Flows!$A$3:$A$21,0),MATCH($B54,Flows!$B$2:$G$2,0)))</f>
        <v>8.0475739499707863</v>
      </c>
      <c r="F54" s="20" t="s">
        <v>342</v>
      </c>
      <c r="G54" s="7"/>
      <c r="H54" s="7"/>
      <c r="I54" s="2"/>
      <c r="J54" s="2"/>
      <c r="K54" s="2"/>
      <c r="L54" s="2"/>
    </row>
    <row r="55" spans="1:12" x14ac:dyDescent="0.25">
      <c r="A55" s="20" t="s">
        <v>38</v>
      </c>
      <c r="B55" s="20" t="s">
        <v>104</v>
      </c>
      <c r="C55" s="21">
        <f>INDEX('Percent BW'!$N$4:$X$23,MATCH(VolumeFlow!A55,'Percent BW'!$A$4:$A$23,0),MATCH(VolumeFlow!B55,'Percent BW'!$N$2:$X$2,0))</f>
        <v>6.0000000000000001E-3</v>
      </c>
      <c r="D55" s="21" t="s">
        <v>350</v>
      </c>
      <c r="E55" s="22">
        <f>IF(INDEX(Flows!$H$3:$M$21,MATCH($A55,Flows!$A$3:$A$21,0),MATCH($B55,Flows!$B$2:$G$2,0))=0,"",INDEX(Flows!$H$3:$M$21,MATCH($A55,Flows!$A$3:$A$21,0),MATCH($B55,Flows!$B$2:$G$2,0)))</f>
        <v>40.237869749853928</v>
      </c>
      <c r="F55" s="20" t="s">
        <v>342</v>
      </c>
      <c r="G55" s="7"/>
      <c r="H55" s="7"/>
      <c r="I55" s="2"/>
      <c r="J55" s="2"/>
      <c r="K55" s="2"/>
      <c r="L55" s="2"/>
    </row>
    <row r="56" spans="1:12" x14ac:dyDescent="0.25">
      <c r="A56" s="20" t="s">
        <v>10</v>
      </c>
      <c r="B56" s="20" t="s">
        <v>104</v>
      </c>
      <c r="C56" s="21">
        <f>INDEX('Percent BW'!$N$4:$X$23,MATCH(VolumeFlow!A56,'Percent BW'!$A$4:$A$23,0),MATCH(VolumeFlow!B56,'Percent BW'!$N$2:$X$2,0))</f>
        <v>0.04</v>
      </c>
      <c r="D56" s="21" t="s">
        <v>350</v>
      </c>
      <c r="E56" s="22">
        <f>IF(INDEX(Flows!$H$3:$M$21,MATCH($A56,Flows!$A$3:$A$21,0),MATCH($B56,Flows!$B$2:$G$2,0))=0,"",INDEX(Flows!$H$3:$M$21,MATCH($A56,Flows!$A$3:$A$21,0),MATCH($B56,Flows!$B$2:$G$2,0)))</f>
        <v>89.026286821551821</v>
      </c>
      <c r="F56" s="20" t="s">
        <v>342</v>
      </c>
      <c r="G56" s="7"/>
      <c r="H56" s="7"/>
      <c r="I56" s="2"/>
      <c r="J56" s="2"/>
      <c r="K56" s="2"/>
      <c r="L56" s="2"/>
    </row>
    <row r="57" spans="1:12" x14ac:dyDescent="0.25">
      <c r="A57" s="20" t="s">
        <v>37</v>
      </c>
      <c r="B57" s="20" t="s">
        <v>104</v>
      </c>
      <c r="C57" s="21">
        <f>INDEX('Percent BW'!$N$4:$X$23,MATCH(VolumeFlow!A57,'Percent BW'!$A$4:$A$23,0),MATCH(VolumeFlow!B57,'Percent BW'!$N$2:$X$2,0))</f>
        <v>6.7999999999999996E-3</v>
      </c>
      <c r="D57" s="21" t="s">
        <v>350</v>
      </c>
      <c r="E57" s="22">
        <f>IF(INDEX(Flows!$H$3:$M$21,MATCH($A57,Flows!$A$3:$A$21,0),MATCH($B57,Flows!$B$2:$G$2,0))=0,"",INDEX(Flows!$H$3:$M$21,MATCH($A57,Flows!$A$3:$A$21,0),MATCH($B57,Flows!$B$2:$G$2,0)))</f>
        <v>9.2635120764741856</v>
      </c>
      <c r="F57" s="20" t="s">
        <v>342</v>
      </c>
      <c r="G57" s="7"/>
      <c r="H57" s="7"/>
      <c r="I57" s="2"/>
      <c r="J57" s="2"/>
      <c r="K57" s="2"/>
      <c r="L57" s="2"/>
    </row>
    <row r="58" spans="1:12" x14ac:dyDescent="0.25">
      <c r="A58" s="20" t="s">
        <v>11</v>
      </c>
      <c r="B58" s="20" t="s">
        <v>104</v>
      </c>
      <c r="C58" s="21">
        <f>INDEX('Percent BW'!$N$4:$X$23,MATCH(VolumeFlow!A58,'Percent BW'!$A$4:$A$23,0),MATCH(VolumeFlow!B58,'Percent BW'!$N$2:$X$2,0))</f>
        <v>0.54</v>
      </c>
      <c r="D58" s="21" t="s">
        <v>350</v>
      </c>
      <c r="E58" s="22">
        <f>IF(INDEX(Flows!$H$3:$M$21,MATCH($A58,Flows!$A$3:$A$21,0),MATCH($B58,Flows!$B$2:$G$2,0))=0,"",INDEX(Flows!$H$3:$M$21,MATCH($A58,Flows!$A$3:$A$21,0),MATCH($B58,Flows!$B$2:$G$2,0)))</f>
        <v>77.960872640341989</v>
      </c>
      <c r="F58" s="20" t="s">
        <v>342</v>
      </c>
      <c r="G58" s="7"/>
      <c r="H58" s="7"/>
      <c r="I58" s="2"/>
      <c r="J58" s="2"/>
      <c r="K58" s="2"/>
      <c r="L58" s="2"/>
    </row>
    <row r="59" spans="1:12" x14ac:dyDescent="0.25">
      <c r="A59" s="20" t="s">
        <v>13</v>
      </c>
      <c r="B59" s="20" t="s">
        <v>104</v>
      </c>
      <c r="C59" s="21">
        <f>INDEX('Percent BW'!$N$4:$X$23,MATCH(VolumeFlow!A59,'Percent BW'!$A$4:$A$23,0),MATCH(VolumeFlow!B59,'Percent BW'!$N$2:$X$2,0))</f>
        <v>4.3999999999999997E-2</v>
      </c>
      <c r="D59" s="21" t="s">
        <v>350</v>
      </c>
      <c r="E59" s="22">
        <f>IF(INDEX(Flows!$H$3:$M$21,MATCH($A59,Flows!$A$3:$A$21,0),MATCH($B59,Flows!$B$2:$G$2,0))=0,"",INDEX(Flows!$H$3:$M$21,MATCH($A59,Flows!$A$3:$A$21,0),MATCH($B59,Flows!$B$2:$G$2,0)))</f>
        <v>17.762827077650776</v>
      </c>
      <c r="F59" s="20" t="s">
        <v>342</v>
      </c>
      <c r="G59" s="7"/>
      <c r="H59" s="7"/>
      <c r="I59" s="2"/>
      <c r="J59" s="2"/>
      <c r="K59" s="2"/>
      <c r="L59" s="2"/>
    </row>
    <row r="60" spans="1:12" x14ac:dyDescent="0.25">
      <c r="A60" s="20" t="s">
        <v>14</v>
      </c>
      <c r="B60" s="20" t="s">
        <v>104</v>
      </c>
      <c r="C60" s="21">
        <f>INDEX('Percent BW'!$N$4:$X$23,MATCH(VolumeFlow!A60,'Percent BW'!$A$4:$A$23,0),MATCH(VolumeFlow!B60,'Percent BW'!$N$2:$X$2,0))</f>
        <v>4.0000000000000002E-4</v>
      </c>
      <c r="D60" s="21" t="s">
        <v>350</v>
      </c>
      <c r="E60" s="22">
        <f>IF(INDEX(Flows!$H$3:$M$21,MATCH($A60,Flows!$A$3:$A$21,0),MATCH($B60,Flows!$B$2:$G$2,0))=0,"",INDEX(Flows!$H$3:$M$21,MATCH($A60,Flows!$A$3:$A$21,0),MATCH($B60,Flows!$B$2:$G$2,0)))</f>
        <v>4.5267603468585671</v>
      </c>
      <c r="F60" s="20" t="s">
        <v>342</v>
      </c>
      <c r="G60" s="7"/>
      <c r="H60" s="7"/>
      <c r="I60" s="2"/>
      <c r="J60" s="2"/>
      <c r="K60" s="2"/>
      <c r="L60" s="2"/>
    </row>
    <row r="61" spans="1:12" x14ac:dyDescent="0.25">
      <c r="A61" s="20" t="s">
        <v>30</v>
      </c>
      <c r="B61" s="20" t="s">
        <v>104</v>
      </c>
      <c r="C61" s="31">
        <f>INDEX('Percent BW'!$N$4:$X$23,MATCH("Total",'Percent BW'!$A$4:$A$23,0),MATCH(VolumeFlow!B61,'Percent BW'!$N$2:$X$2,0))-INDEX('Percent BW'!$N$4:$X$23,MATCH("GI Contents",'Percent BW'!$A$4:$A$23,0),MATCH(VolumeFlow!B61,'Percent BW'!$N$2:$X$2,0))-INDEX('Percent BW'!$N$4:$X$23,MATCH("Blood",'Percent BW'!$A$4:$A$23,0),MATCH(VolumeFlow!B61,'Percent BW'!$N$2:$X$2,0))-SUM(C50:C60)</f>
        <v>2.5662489315418147E-2</v>
      </c>
      <c r="D61" s="21" t="s">
        <v>350</v>
      </c>
      <c r="E61" s="22">
        <v>0</v>
      </c>
      <c r="F61" s="20" t="s">
        <v>342</v>
      </c>
      <c r="G61" s="7"/>
      <c r="H61" s="7"/>
      <c r="I61" s="2"/>
      <c r="J61" s="2"/>
      <c r="K61" s="2"/>
      <c r="L61" s="2"/>
    </row>
    <row r="62" spans="1:12" x14ac:dyDescent="0.25">
      <c r="A62" s="20" t="s">
        <v>3</v>
      </c>
      <c r="B62" s="20" t="s">
        <v>339</v>
      </c>
      <c r="C62" s="21">
        <f>INDEX('Percent BW'!$N$4:$X$23,MATCH(VolumeFlow!A62,'Percent BW'!$A$4:$A$23,0),MATCH(VolumeFlow!B62,'Percent BW'!$N$2:$X$2,0))</f>
        <v>2.7000000000000003E-2</v>
      </c>
      <c r="D62" s="21" t="s">
        <v>350</v>
      </c>
      <c r="E62" s="22">
        <f>IF(INDEX(Flows!$H$3:$M$21,MATCH($A62,Flows!$A$3:$A$21,0),MATCH($B62,Flows!$B$2:$G$2,0))=0,"",INDEX(Flows!$H$3:$M$21,MATCH($A62,Flows!$A$3:$A$21,0),MATCH($B62,Flows!$B$2:$G$2,0)))</f>
        <v>5.9813951248848829</v>
      </c>
      <c r="F62" s="20" t="s">
        <v>342</v>
      </c>
      <c r="G62" s="7"/>
      <c r="H62" s="7"/>
      <c r="I62" s="2"/>
      <c r="J62" s="2"/>
      <c r="K62" s="2"/>
      <c r="L62" s="2"/>
    </row>
    <row r="63" spans="1:12" x14ac:dyDescent="0.25">
      <c r="A63" s="20" t="s">
        <v>5</v>
      </c>
      <c r="B63" s="20" t="s">
        <v>339</v>
      </c>
      <c r="C63" s="21">
        <f>INDEX('Percent BW'!$N$4:$X$23,MATCH(VolumeFlow!A63,'Percent BW'!$A$4:$A$23,0),MATCH(VolumeFlow!B63,'Percent BW'!$N$2:$X$2,0))</f>
        <v>7.2310597961656342E-2</v>
      </c>
      <c r="D63" s="21"/>
      <c r="E63" s="22">
        <f>IF(INDEX(Flows!$H$3:$M$21,MATCH($A63,Flows!$A$3:$A$21,0),MATCH($B63,Flows!$B$2:$G$2,0))=0,"",INDEX(Flows!$H$3:$M$21,MATCH($A63,Flows!$A$3:$A$21,0),MATCH($B63,Flows!$B$2:$G$2,0)))</f>
        <v>0.34858241588912464</v>
      </c>
      <c r="F63" s="20" t="s">
        <v>342</v>
      </c>
      <c r="G63" s="7"/>
      <c r="H63" s="7"/>
      <c r="I63" s="2"/>
      <c r="J63" s="2"/>
      <c r="K63" s="2"/>
      <c r="L63" s="2"/>
    </row>
    <row r="64" spans="1:12" x14ac:dyDescent="0.25">
      <c r="A64" s="20" t="s">
        <v>6</v>
      </c>
      <c r="B64" s="20" t="s">
        <v>339</v>
      </c>
      <c r="C64" s="21">
        <f>INDEX('Percent BW'!$N$4:$X$23,MATCH(VolumeFlow!A64,'Percent BW'!$A$4:$A$23,0),MATCH(VolumeFlow!B64,'Percent BW'!$N$2:$X$2,0))</f>
        <v>1.9314340898116854E-2</v>
      </c>
      <c r="D64" s="21"/>
      <c r="E64" s="22">
        <f>IF(INDEX(Flows!$H$3:$M$21,MATCH($A64,Flows!$A$3:$A$21,0),MATCH($B64,Flows!$B$2:$G$2,0))=0,"",INDEX(Flows!$H$3:$M$21,MATCH($A64,Flows!$A$3:$A$21,0),MATCH($B64,Flows!$B$2:$G$2,0)))</f>
        <v>21.53302244958558</v>
      </c>
      <c r="F64" s="20" t="s">
        <v>342</v>
      </c>
      <c r="G64" s="7"/>
      <c r="H64" s="7"/>
      <c r="I64" s="2"/>
      <c r="J64" s="2"/>
      <c r="K64" s="2"/>
      <c r="L64" s="2"/>
    </row>
    <row r="65" spans="1:12" x14ac:dyDescent="0.25">
      <c r="A65" s="20" t="s">
        <v>45</v>
      </c>
      <c r="B65" s="20" t="s">
        <v>339</v>
      </c>
      <c r="C65" s="31">
        <f>INDEX('Percent BW'!$N$4:$X$23,MATCH("Stomach",'Percent BW'!$A$4:$A$23,0),MATCH(VolumeFlow!B65,'Percent BW'!$N$2:$X$2,0))+INDEX('Percent BW'!$N$4:$X$23,MATCH("Large Intestine",'Percent BW'!$A$4:$A$23,0),MATCH(VolumeFlow!B65,'Percent BW'!$N$2:$X$2,0))+INDEX('Percent BW'!$N$4:$X$23,MATCH("Small Intestine",'Percent BW'!$A$4:$A$23,0),MATCH(VolumeFlow!B65,'Percent BW'!$N$2:$X$2,0))</f>
        <v>4.5999999999999999E-2</v>
      </c>
      <c r="D65" s="21" t="s">
        <v>350</v>
      </c>
      <c r="E65" s="22">
        <f>IF(INDEX(Flows!$H$3:$M$21,MATCH($A65,Flows!$A$3:$A$21,0),MATCH($B65,Flows!$B$2:$G$2,0))=0,"",INDEX(Flows!$H$3:$M$21,MATCH($A65,Flows!$A$3:$A$21,0),MATCH($B65,Flows!$B$2:$G$2,0)))</f>
        <v>37.38371953053052</v>
      </c>
      <c r="F65" s="20" t="s">
        <v>342</v>
      </c>
      <c r="G65" s="7"/>
      <c r="H65" s="7"/>
      <c r="I65" s="2"/>
      <c r="J65" s="2"/>
      <c r="K65" s="2"/>
      <c r="L65" s="2"/>
    </row>
    <row r="66" spans="1:12" x14ac:dyDescent="0.25">
      <c r="A66" s="20" t="s">
        <v>8</v>
      </c>
      <c r="B66" s="20" t="s">
        <v>339</v>
      </c>
      <c r="C66" s="21">
        <f>INDEX('Percent BW'!$N$4:$X$23,MATCH(VolumeFlow!A66,'Percent BW'!$A$4:$A$23,0),MATCH(VolumeFlow!B66,'Percent BW'!$N$2:$X$2,0))</f>
        <v>3.4000000000000002E-3</v>
      </c>
      <c r="D66" s="21" t="s">
        <v>350</v>
      </c>
      <c r="E66" s="22">
        <f>IF(INDEX(Flows!$H$3:$M$21,MATCH($A66,Flows!$A$3:$A$21,0),MATCH($B66,Flows!$B$2:$G$2,0))=0,"",INDEX(Flows!$H$3:$M$21,MATCH($A66,Flows!$A$3:$A$21,0),MATCH($B66,Flows!$B$2:$G$2,0)))</f>
        <v>17.944185374654648</v>
      </c>
      <c r="F66" s="20" t="s">
        <v>342</v>
      </c>
      <c r="G66" s="7"/>
      <c r="H66" s="7"/>
      <c r="I66" s="2"/>
      <c r="J66" s="2"/>
      <c r="K66" s="2"/>
      <c r="L66" s="2"/>
    </row>
    <row r="67" spans="1:12" x14ac:dyDescent="0.25">
      <c r="A67" s="20" t="s">
        <v>38</v>
      </c>
      <c r="B67" s="20" t="s">
        <v>339</v>
      </c>
      <c r="C67" s="21">
        <f>INDEX('Percent BW'!$N$4:$X$23,MATCH(VolumeFlow!A67,'Percent BW'!$A$4:$A$23,0),MATCH(VolumeFlow!B67,'Percent BW'!$N$2:$X$2,0))</f>
        <v>6.0000000000000001E-3</v>
      </c>
      <c r="D67" s="21" t="s">
        <v>350</v>
      </c>
      <c r="E67" s="22">
        <f>IF(INDEX(Flows!$H$3:$M$21,MATCH($A67,Flows!$A$3:$A$21,0),MATCH($B67,Flows!$B$2:$G$2,0))=0,"",INDEX(Flows!$H$3:$M$21,MATCH($A67,Flows!$A$3:$A$21,0),MATCH($B67,Flows!$B$2:$G$2,0)))</f>
        <v>41.271626361705692</v>
      </c>
      <c r="F67" s="20" t="s">
        <v>342</v>
      </c>
      <c r="G67" s="7"/>
      <c r="H67" s="7"/>
      <c r="I67" s="2"/>
      <c r="J67" s="2"/>
      <c r="K67" s="2"/>
      <c r="L67" s="2"/>
    </row>
    <row r="68" spans="1:12" x14ac:dyDescent="0.25">
      <c r="A68" s="20" t="s">
        <v>10</v>
      </c>
      <c r="B68" s="20" t="s">
        <v>339</v>
      </c>
      <c r="C68" s="21">
        <f>INDEX('Percent BW'!$N$4:$X$23,MATCH(VolumeFlow!A68,'Percent BW'!$A$4:$A$23,0),MATCH(VolumeFlow!B68,'Percent BW'!$N$2:$X$2,0))</f>
        <v>2.7000000000000003E-2</v>
      </c>
      <c r="D68" s="21" t="s">
        <v>350</v>
      </c>
      <c r="E68" s="22">
        <f>IF(INDEX(Flows!$H$3:$M$21,MATCH($A68,Flows!$A$3:$A$21,0),MATCH($B68,Flows!$B$2:$G$2,0))=0,"",INDEX(Flows!$H$3:$M$21,MATCH($A68,Flows!$A$3:$A$21,0),MATCH($B68,Flows!$B$2:$G$2,0)))</f>
        <v>65.19720686124522</v>
      </c>
      <c r="F68" s="20" t="s">
        <v>342</v>
      </c>
      <c r="G68" s="7"/>
      <c r="H68" s="7"/>
      <c r="I68" s="2"/>
      <c r="J68" s="2"/>
      <c r="K68" s="2"/>
      <c r="L68" s="2"/>
    </row>
    <row r="69" spans="1:12" x14ac:dyDescent="0.25">
      <c r="A69" s="20" t="s">
        <v>37</v>
      </c>
      <c r="B69" s="20" t="s">
        <v>339</v>
      </c>
      <c r="C69" s="21">
        <f>INDEX('Percent BW'!$N$4:$X$23,MATCH(VolumeFlow!A69,'Percent BW'!$A$4:$A$23,0),MATCH(VolumeFlow!B69,'Percent BW'!$N$2:$X$2,0))</f>
        <v>7.234650166587339E-3</v>
      </c>
      <c r="D69" s="21" t="s">
        <v>350</v>
      </c>
      <c r="E69" s="22">
        <f>IF(INDEX(Flows!$H$3:$M$21,MATCH($A69,Flows!$A$3:$A$21,0),MATCH($B69,Flows!$B$2:$G$2,0))=0,"",INDEX(Flows!$H$3:$M$21,MATCH($A69,Flows!$A$3:$A$21,0),MATCH($B69,Flows!$B$2:$G$2,0)))</f>
        <v>11.286443996023408</v>
      </c>
      <c r="F69" s="20" t="s">
        <v>342</v>
      </c>
      <c r="G69" s="7"/>
      <c r="H69" s="7"/>
      <c r="I69" s="2"/>
      <c r="J69" s="2"/>
      <c r="K69" s="2"/>
      <c r="L69" s="2"/>
    </row>
    <row r="70" spans="1:12" x14ac:dyDescent="0.25">
      <c r="A70" s="20" t="s">
        <v>11</v>
      </c>
      <c r="B70" s="20" t="s">
        <v>339</v>
      </c>
      <c r="C70" s="21">
        <f>INDEX('Percent BW'!$N$4:$X$23,MATCH(VolumeFlow!A70,'Percent BW'!$A$4:$A$23,0),MATCH(VolumeFlow!B70,'Percent BW'!$N$2:$X$2,0))</f>
        <v>0.5</v>
      </c>
      <c r="D70" s="21" t="s">
        <v>350</v>
      </c>
      <c r="E70" s="22">
        <f>IF(INDEX(Flows!$H$3:$M$21,MATCH($A70,Flows!$A$3:$A$21,0),MATCH($B70,Flows!$B$2:$G$2,0))=0,"",INDEX(Flows!$H$3:$M$21,MATCH($A70,Flows!$A$3:$A$21,0),MATCH($B70,Flows!$B$2:$G$2,0)))</f>
        <v>26.916278061981973</v>
      </c>
      <c r="F70" s="20" t="s">
        <v>342</v>
      </c>
      <c r="G70" s="7"/>
      <c r="H70" s="7"/>
      <c r="I70" s="2"/>
      <c r="J70" s="2"/>
      <c r="K70" s="2"/>
      <c r="L70" s="2"/>
    </row>
    <row r="71" spans="1:12" x14ac:dyDescent="0.25">
      <c r="A71" s="20" t="s">
        <v>13</v>
      </c>
      <c r="B71" s="20" t="s">
        <v>339</v>
      </c>
      <c r="C71" s="21">
        <f>INDEX('Percent BW'!$N$4:$X$23,MATCH(VolumeFlow!A71,'Percent BW'!$A$4:$A$23,0),MATCH(VolumeFlow!B71,'Percent BW'!$N$2:$X$2,0))</f>
        <v>0.1</v>
      </c>
      <c r="D71" s="21" t="s">
        <v>350</v>
      </c>
      <c r="E71" s="22">
        <f>IF(INDEX(Flows!$H$3:$M$21,MATCH($A71,Flows!$A$3:$A$21,0),MATCH($B71,Flows!$B$2:$G$2,0))=0,"",INDEX(Flows!$H$3:$M$21,MATCH($A71,Flows!$A$3:$A$21,0),MATCH($B71,Flows!$B$2:$G$2,0)))</f>
        <v>16.149766837189183</v>
      </c>
      <c r="F71" s="20" t="s">
        <v>342</v>
      </c>
      <c r="G71" s="7"/>
      <c r="H71" s="7"/>
      <c r="I71" s="2"/>
      <c r="J71" s="2"/>
      <c r="K71" s="2"/>
      <c r="L71" s="2"/>
    </row>
    <row r="72" spans="1:12" x14ac:dyDescent="0.25">
      <c r="A72" s="20" t="s">
        <v>14</v>
      </c>
      <c r="B72" s="20" t="s">
        <v>339</v>
      </c>
      <c r="C72" s="21">
        <f>INDEX('Percent BW'!$N$4:$X$23,MATCH(VolumeFlow!A72,'Percent BW'!$A$4:$A$23,0),MATCH(VolumeFlow!B72,'Percent BW'!$N$2:$X$2,0))</f>
        <v>2.4667931688804553E-3</v>
      </c>
      <c r="D72" s="21" t="s">
        <v>350</v>
      </c>
      <c r="E72" s="22">
        <f>IF(INDEX(Flows!$H$3:$M$21,MATCH($A72,Flows!$A$3:$A$21,0),MATCH($B72,Flows!$B$2:$G$2,0))=0,"",INDEX(Flows!$H$3:$M$21,MATCH($A72,Flows!$A$3:$A$21,0),MATCH($B72,Flows!$B$2:$G$2,0)))</f>
        <v>6.2804648811291273</v>
      </c>
      <c r="F72" s="20" t="s">
        <v>342</v>
      </c>
      <c r="G72" s="7"/>
      <c r="H72" s="7"/>
      <c r="I72" s="2"/>
      <c r="J72" s="2"/>
      <c r="K72" s="2"/>
      <c r="L72" s="2"/>
    </row>
    <row r="73" spans="1:12" x14ac:dyDescent="0.25">
      <c r="A73" s="20" t="s">
        <v>30</v>
      </c>
      <c r="B73" s="20" t="s">
        <v>339</v>
      </c>
      <c r="C73" s="31">
        <f>INDEX('Percent BW'!$N$4:$X$23,MATCH("Total",'Percent BW'!$A$4:$A$23,0),MATCH(VolumeFlow!B73,'Percent BW'!$N$2:$X$2,0))-INDEX('Percent BW'!$N$4:$X$23,MATCH("GI Contents",'Percent BW'!$A$4:$A$23,0),MATCH(VolumeFlow!B73,'Percent BW'!$N$2:$X$2,0))-INDEX('Percent BW'!$N$4:$X$23,MATCH("Blood",'Percent BW'!$A$4:$A$23,0),MATCH(VolumeFlow!B73,'Percent BW'!$N$2:$X$2,0))-SUM(C62:C72)</f>
        <v>1.7528264277473893E-2</v>
      </c>
      <c r="D73" s="21"/>
      <c r="E73" s="22">
        <f>IF(INDEX(Flows!$H$3:$M$21,MATCH($A73,Flows!$A$3:$A$21,0),MATCH($B73,Flows!$B$2:$G$2,0))=0,"",INDEX(Flows!$H$3:$M$21,MATCH($A73,Flows!$A$3:$A$21,0),MATCH($B73,Flows!$B$2:$G$2,0)))</f>
        <v>99.799527813744888</v>
      </c>
      <c r="F73" s="20" t="s">
        <v>342</v>
      </c>
      <c r="G73" s="7"/>
      <c r="H73" s="7"/>
      <c r="I73" s="2"/>
      <c r="J73" s="2"/>
      <c r="K73" s="2"/>
      <c r="L73" s="2"/>
    </row>
    <row r="74" spans="1:12" x14ac:dyDescent="0.25">
      <c r="A74" s="20"/>
      <c r="B74" s="20"/>
      <c r="C74" s="21"/>
      <c r="D74" s="21"/>
      <c r="E74" s="20"/>
      <c r="F74" s="20"/>
      <c r="G74" s="7"/>
      <c r="H74" s="7"/>
      <c r="I74" s="2"/>
      <c r="J74" s="2"/>
      <c r="K74" s="2"/>
      <c r="L74" s="2"/>
    </row>
    <row r="75" spans="1:12" x14ac:dyDescent="0.25">
      <c r="A75" s="27"/>
    </row>
    <row r="76" spans="1:12" x14ac:dyDescent="0.25">
      <c r="A76" s="28" t="s">
        <v>337</v>
      </c>
    </row>
    <row r="77" spans="1:12" x14ac:dyDescent="0.25">
      <c r="A77" s="26" t="s">
        <v>319</v>
      </c>
    </row>
    <row r="78" spans="1:12" x14ac:dyDescent="0.25">
      <c r="A78" t="s">
        <v>343</v>
      </c>
    </row>
    <row r="79" spans="1:12" x14ac:dyDescent="0.25">
      <c r="A79"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abSelected="1" workbookViewId="0">
      <selection activeCell="A40" sqref="A40"/>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361</v>
      </c>
      <c r="E1" s="32"/>
      <c r="F1" s="32" t="s">
        <v>362</v>
      </c>
      <c r="G1" s="32"/>
      <c r="H1" s="32"/>
      <c r="I1" s="32" t="s">
        <v>365</v>
      </c>
      <c r="J1" s="32"/>
      <c r="K1" s="32"/>
      <c r="L1" s="1"/>
    </row>
    <row r="2" spans="1:12" ht="17.25" x14ac:dyDescent="0.25">
      <c r="A2" s="1" t="s">
        <v>0</v>
      </c>
      <c r="B2" s="1" t="s">
        <v>118</v>
      </c>
      <c r="C2" s="1" t="s">
        <v>312</v>
      </c>
      <c r="D2" s="1" t="s">
        <v>54</v>
      </c>
      <c r="E2" s="1" t="s">
        <v>53</v>
      </c>
      <c r="F2" s="1" t="s">
        <v>52</v>
      </c>
      <c r="G2" s="1" t="s">
        <v>51</v>
      </c>
      <c r="H2" s="1" t="s">
        <v>50</v>
      </c>
      <c r="I2" s="1" t="s">
        <v>315</v>
      </c>
      <c r="J2" s="1" t="s">
        <v>316</v>
      </c>
      <c r="K2" s="1" t="s">
        <v>317</v>
      </c>
      <c r="L2" s="1" t="s">
        <v>370</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368</v>
      </c>
      <c r="D15">
        <v>0.86</v>
      </c>
      <c r="E15">
        <v>0.14000000000000001</v>
      </c>
      <c r="F15">
        <v>0.69</v>
      </c>
      <c r="G15">
        <v>0.05</v>
      </c>
      <c r="H15">
        <v>0.16</v>
      </c>
      <c r="I15">
        <v>0.92</v>
      </c>
      <c r="J15">
        <v>6.4000000000000001E-2</v>
      </c>
      <c r="K15">
        <v>1.4E-2</v>
      </c>
      <c r="L15">
        <v>7.3</v>
      </c>
    </row>
    <row r="16" spans="1:12" x14ac:dyDescent="0.25">
      <c r="A16" t="s">
        <v>357</v>
      </c>
      <c r="B16" t="s">
        <v>358</v>
      </c>
      <c r="C16" t="s">
        <v>358</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360</v>
      </c>
      <c r="L34" s="2"/>
    </row>
    <row r="35" spans="1:12" x14ac:dyDescent="0.25">
      <c r="A35" s="27" t="s">
        <v>40</v>
      </c>
      <c r="L35" s="2"/>
    </row>
    <row r="36" spans="1:12" x14ac:dyDescent="0.25">
      <c r="A36" s="27" t="s">
        <v>359</v>
      </c>
      <c r="L36" s="2"/>
    </row>
    <row r="37" spans="1:12" x14ac:dyDescent="0.25">
      <c r="A37" s="27" t="s">
        <v>363</v>
      </c>
      <c r="L37" s="2"/>
    </row>
    <row r="38" spans="1:12" x14ac:dyDescent="0.25">
      <c r="A38" s="27" t="s">
        <v>364</v>
      </c>
    </row>
    <row r="39" spans="1:12" x14ac:dyDescent="0.25">
      <c r="A39" s="27" t="s">
        <v>367</v>
      </c>
    </row>
    <row r="40" spans="1:12" x14ac:dyDescent="0.25">
      <c r="A40" s="27" t="s">
        <v>372</v>
      </c>
    </row>
    <row r="41" spans="1:12" x14ac:dyDescent="0.25">
      <c r="A41" s="27"/>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366</v>
      </c>
    </row>
    <row r="58" spans="1:1" x14ac:dyDescent="0.25">
      <c r="A58" s="26" t="s">
        <v>369</v>
      </c>
    </row>
    <row r="59" spans="1:1" x14ac:dyDescent="0.25">
      <c r="A59" s="26" t="s">
        <v>371</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A18" sqref="A18"/>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2020-12-02T17:01:36Z</dcterms:modified>
</cp:coreProperties>
</file>