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httk\work\"/>
    </mc:Choice>
  </mc:AlternateContent>
  <xr:revisionPtr revIDLastSave="0" documentId="8_{ACCE5FB2-C7DF-4874-9A76-B83ABB274369}" xr6:coauthVersionLast="46" xr6:coauthVersionMax="46" xr10:uidLastSave="{00000000-0000-0000-0000-000000000000}"/>
  <bookViews>
    <workbookView xWindow="3510" yWindow="3510" windowWidth="20265" windowHeight="11580" activeTab="1"/>
  </bookViews>
  <sheets>
    <sheet name="DallmanTable" sheetId="1" r:id="rId1"/>
    <sheet name="TableforPaper" sheetId="2" r:id="rId2"/>
  </sheets>
  <calcPr calcId="0"/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9" i="2"/>
  <c r="A9" i="2"/>
  <c r="L8" i="2"/>
  <c r="K8" i="2"/>
  <c r="J8" i="2"/>
  <c r="I8" i="2"/>
  <c r="H8" i="2"/>
  <c r="G8" i="2"/>
  <c r="F8" i="2"/>
  <c r="E8" i="2"/>
  <c r="D8" i="2"/>
  <c r="C8" i="2"/>
  <c r="B8" i="2"/>
  <c r="A8" i="2"/>
  <c r="L7" i="2"/>
  <c r="K7" i="2"/>
  <c r="J7" i="2"/>
  <c r="I7" i="2"/>
  <c r="H7" i="2"/>
  <c r="G7" i="2"/>
  <c r="F7" i="2"/>
  <c r="E7" i="2"/>
  <c r="D7" i="2"/>
  <c r="C7" i="2"/>
  <c r="B7" i="2"/>
  <c r="A7" i="2"/>
  <c r="L6" i="2"/>
  <c r="K6" i="2"/>
  <c r="J6" i="2"/>
  <c r="I6" i="2"/>
  <c r="H6" i="2"/>
  <c r="G6" i="2"/>
  <c r="F6" i="2"/>
  <c r="E6" i="2"/>
  <c r="D6" i="2"/>
  <c r="C6" i="2"/>
  <c r="B6" i="2"/>
  <c r="A6" i="2"/>
  <c r="L5" i="2"/>
  <c r="K5" i="2"/>
  <c r="J5" i="2"/>
  <c r="I5" i="2"/>
  <c r="H5" i="2"/>
  <c r="G5" i="2"/>
  <c r="F5" i="2"/>
  <c r="E5" i="2"/>
  <c r="D5" i="2"/>
  <c r="C5" i="2"/>
  <c r="B5" i="2"/>
  <c r="A5" i="2"/>
  <c r="L4" i="2"/>
  <c r="K4" i="2"/>
  <c r="J4" i="2"/>
  <c r="I4" i="2"/>
  <c r="H4" i="2"/>
  <c r="G4" i="2"/>
  <c r="F4" i="2"/>
  <c r="E4" i="2"/>
  <c r="D4" i="2"/>
  <c r="C4" i="2"/>
  <c r="B4" i="2"/>
  <c r="A4" i="2"/>
  <c r="L3" i="2"/>
  <c r="K3" i="2"/>
  <c r="J3" i="2"/>
  <c r="I3" i="2"/>
  <c r="H3" i="2"/>
  <c r="G3" i="2"/>
  <c r="F3" i="2"/>
  <c r="E3" i="2"/>
  <c r="D3" i="2"/>
  <c r="C3" i="2"/>
  <c r="B3" i="2"/>
  <c r="A3" i="2"/>
  <c r="L2" i="2"/>
  <c r="K2" i="2"/>
  <c r="J2" i="2"/>
  <c r="I2" i="2"/>
  <c r="H2" i="2"/>
  <c r="G2" i="2"/>
  <c r="F2" i="2"/>
  <c r="E2" i="2"/>
  <c r="D2" i="2"/>
  <c r="C2" i="2"/>
  <c r="A2" i="2"/>
  <c r="B2" i="2"/>
</calcChain>
</file>

<file path=xl/sharedStrings.xml><?xml version="1.0" encoding="utf-8"?>
<sst xmlns="http://schemas.openxmlformats.org/spreadsheetml/2006/main" count="146" uniqueCount="80">
  <si>
    <t>Drug</t>
  </si>
  <si>
    <t>DTXSID</t>
  </si>
  <si>
    <t>PREFERRED_NAME</t>
  </si>
  <si>
    <t>CASRN</t>
  </si>
  <si>
    <t>AVERAGE_MASS</t>
  </si>
  <si>
    <t>Dose</t>
  </si>
  <si>
    <t>Dose.Units</t>
  </si>
  <si>
    <t>Dosing.frequency</t>
  </si>
  <si>
    <t>Dose.Route</t>
  </si>
  <si>
    <t>Gestational.Age.Weeks</t>
  </si>
  <si>
    <t>NonPreg.Duration.Days</t>
  </si>
  <si>
    <t>Preg.Duration.Days</t>
  </si>
  <si>
    <t>Parameter</t>
  </si>
  <si>
    <t>Units</t>
  </si>
  <si>
    <t>Observed.Non.Pregnant</t>
  </si>
  <si>
    <t>Predicted.Non.Pregnant</t>
  </si>
  <si>
    <t>Ratio.Non.Pregnant</t>
  </si>
  <si>
    <t>Observed.Pregnant</t>
  </si>
  <si>
    <t>Predicted.Pregnant</t>
  </si>
  <si>
    <t>Ratio.Pregnant</t>
  </si>
  <si>
    <t>Mass.Conversion</t>
  </si>
  <si>
    <t>Converted.Units</t>
  </si>
  <si>
    <t>Observed.Non.Pregnant2</t>
  </si>
  <si>
    <t>Predicted.Non.Pregnant3</t>
  </si>
  <si>
    <t>Ratio.Non.Pregnant4</t>
  </si>
  <si>
    <t>Observed.Pregnant5</t>
  </si>
  <si>
    <t>Predicted.Pregnant6</t>
  </si>
  <si>
    <t>Ratio.Pregnant7</t>
  </si>
  <si>
    <t>Source.observed.data.non.pregnant</t>
  </si>
  <si>
    <t>Source.observed.data.pregnant</t>
  </si>
  <si>
    <t>Predicted.Non.Pregnant.httk</t>
  </si>
  <si>
    <t>Predicted.Pregnant.httk</t>
  </si>
  <si>
    <t>Ratio.obs</t>
  </si>
  <si>
    <t>Ratio.httk</t>
  </si>
  <si>
    <t>Caffeine</t>
  </si>
  <si>
    <t>DTXSID0020232</t>
  </si>
  <si>
    <t>58-08-2</t>
  </si>
  <si>
    <t>mg</t>
  </si>
  <si>
    <t>Single dose</t>
  </si>
  <si>
    <t>Oral</t>
  </si>
  <si>
    <t>AUCinf</t>
  </si>
  <si>
    <t>mg/L h</t>
  </si>
  <si>
    <t>uM h</t>
  </si>
  <si>
    <t>Midazolam</t>
  </si>
  <si>
    <t>DTXSID5023320</t>
  </si>
  <si>
    <t>59467-70-8</t>
  </si>
  <si>
    <t>ng/mL h</t>
  </si>
  <si>
    <t>Nifedipine</t>
  </si>
  <si>
    <t>DTXSID2025715</t>
  </si>
  <si>
    <t>21829-25-4</t>
  </si>
  <si>
    <t>Metoprolol</t>
  </si>
  <si>
    <t>DTXSID2023309</t>
  </si>
  <si>
    <t>51384-51-1</t>
  </si>
  <si>
    <t>iv</t>
  </si>
  <si>
    <t>Ondansetron</t>
  </si>
  <si>
    <t>DTXSID8023393</t>
  </si>
  <si>
    <t>99614-02-5</t>
  </si>
  <si>
    <t>Granisetron</t>
  </si>
  <si>
    <t>DTXSID0023111</t>
  </si>
  <si>
    <t>109889-09-0</t>
  </si>
  <si>
    <t>Acetaminophen</t>
  </si>
  <si>
    <t>DTXSID2020006</t>
  </si>
  <si>
    <t>103-90-2</t>
  </si>
  <si>
    <t>NA</t>
  </si>
  <si>
    <t>PMID: 31347013</t>
  </si>
  <si>
    <t>Lorazepam</t>
  </si>
  <si>
    <t>DTXSID7023225</t>
  </si>
  <si>
    <t>846-49-1</t>
  </si>
  <si>
    <t>ug/L h</t>
  </si>
  <si>
    <t>PMID: 6149030</t>
  </si>
  <si>
    <t>PMID: 16143486</t>
  </si>
  <si>
    <t>Predicted Non-Pregnant</t>
  </si>
  <si>
    <t>Predicted Pregnant</t>
  </si>
  <si>
    <t>Observed Non-Pregnant</t>
  </si>
  <si>
    <t>Observed Pregnant</t>
  </si>
  <si>
    <r>
      <t>Gestational Age (Weeks)</t>
    </r>
    <r>
      <rPr>
        <sz val="8"/>
        <color rgb="FF000000"/>
        <rFont val="Calibri"/>
        <family val="2"/>
        <scheme val="minor"/>
      </rPr>
      <t>  </t>
    </r>
  </si>
  <si>
    <t>NonPreg Dosing Duration (Days)</t>
  </si>
  <si>
    <t>Preg Dosing Duration (Days)</t>
  </si>
  <si>
    <t>Observed  Preg:Non Ratio</t>
  </si>
  <si>
    <t>Predicted  Preg:Non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</si>
</sst>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4472C4"/>
      </top>
      <bottom/>
      <diagonal/>
    </border>
    <border>
      <left style="medium">
        <color rgb="FF4472C4"/>
      </left>
      <right/>
      <top style="medium">
        <color rgb="FF4472C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1" fontId="0" fillId="0" borderId="0" xfId="0" applyNumberFormat="1"/>
    <xf numFmtId="0" fontId="18" fillId="33" borderId="10" xfId="0" applyFont="1" applyFill="1" applyBorder="1" applyAlignment="1">
      <alignment vertical="center" textRotation="90"/>
    </xf>
    <xf numFmtId="2" fontId="0" fillId="0" borderId="0" xfId="0" applyNumberFormat="1"/>
    <xf numFmtId="0" fontId="18" fillId="33" borderId="11" xfId="0" applyFont="1" applyFill="1" applyBorder="1" applyAlignment="1">
      <alignment vertical="center"/>
    </xf>
    <xf numFmtId="0" fontId="18" fillId="33" borderId="10" xfId="0" applyFont="1" applyFill="1" applyBorder="1" applyAlignment="1">
      <alignment vertical="center"/>
    </xf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"/>
  <sheetViews>
    <sheetView topLeftCell="P1" workbookViewId="0">
      <selection activeCell="AH9" sqref="A1:AH9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B2" t="s">
        <v>35</v>
      </c>
      <c r="C2" t="s">
        <v>34</v>
      </c>
      <c r="D2" s="1" t="s">
        <v>36</v>
      </c>
      <c r="E2">
        <v>194.19399999999999</v>
      </c>
      <c r="F2">
        <v>150</v>
      </c>
      <c r="G2" t="s">
        <v>37</v>
      </c>
      <c r="H2" t="s">
        <v>38</v>
      </c>
      <c r="I2" t="s">
        <v>39</v>
      </c>
      <c r="J2">
        <v>36</v>
      </c>
      <c r="K2">
        <v>0.5</v>
      </c>
      <c r="L2">
        <v>1</v>
      </c>
      <c r="M2" t="s">
        <v>40</v>
      </c>
      <c r="N2" t="s">
        <v>41</v>
      </c>
      <c r="O2">
        <v>24.5</v>
      </c>
      <c r="P2">
        <v>28.2</v>
      </c>
      <c r="Q2">
        <v>1.1499999999999999</v>
      </c>
      <c r="R2">
        <v>71</v>
      </c>
      <c r="S2">
        <v>60.7</v>
      </c>
      <c r="T2">
        <v>0.85</v>
      </c>
      <c r="U2">
        <v>1E-3</v>
      </c>
      <c r="V2" t="s">
        <v>42</v>
      </c>
      <c r="W2">
        <v>126.16</v>
      </c>
      <c r="X2">
        <v>145.22</v>
      </c>
      <c r="Y2">
        <v>1.1499999999999999</v>
      </c>
      <c r="Z2">
        <v>365.61</v>
      </c>
      <c r="AA2">
        <v>312.57</v>
      </c>
      <c r="AB2">
        <v>0.85</v>
      </c>
      <c r="AE2">
        <v>42.48</v>
      </c>
      <c r="AF2">
        <v>42.6</v>
      </c>
      <c r="AG2">
        <v>2.8979591836734699</v>
      </c>
      <c r="AH2">
        <v>1.0028248587570601</v>
      </c>
    </row>
    <row r="3" spans="1:34" x14ac:dyDescent="0.25">
      <c r="A3" t="s">
        <v>43</v>
      </c>
      <c r="B3" t="s">
        <v>44</v>
      </c>
      <c r="C3" t="s">
        <v>43</v>
      </c>
      <c r="D3" s="1" t="s">
        <v>45</v>
      </c>
      <c r="E3">
        <v>325.77</v>
      </c>
      <c r="F3">
        <v>2</v>
      </c>
      <c r="G3" t="s">
        <v>37</v>
      </c>
      <c r="H3" t="s">
        <v>38</v>
      </c>
      <c r="I3" t="s">
        <v>39</v>
      </c>
      <c r="J3">
        <v>30</v>
      </c>
      <c r="K3">
        <v>0.25</v>
      </c>
      <c r="L3">
        <v>0.25</v>
      </c>
      <c r="M3" t="s">
        <v>40</v>
      </c>
      <c r="N3" t="s">
        <v>46</v>
      </c>
      <c r="O3">
        <v>17.899999999999999</v>
      </c>
      <c r="P3">
        <v>17.100000000000001</v>
      </c>
      <c r="Q3">
        <v>0.95</v>
      </c>
      <c r="R3">
        <v>9.5</v>
      </c>
      <c r="S3">
        <v>7.88</v>
      </c>
      <c r="T3">
        <v>0.83</v>
      </c>
      <c r="U3" s="2">
        <v>9.9999999999999995E-7</v>
      </c>
      <c r="V3" t="s">
        <v>42</v>
      </c>
      <c r="W3">
        <v>0.05</v>
      </c>
      <c r="X3">
        <v>0.05</v>
      </c>
      <c r="Y3">
        <v>0.96</v>
      </c>
      <c r="Z3">
        <v>0.03</v>
      </c>
      <c r="AA3">
        <v>0.02</v>
      </c>
      <c r="AB3">
        <v>0.83</v>
      </c>
      <c r="AE3">
        <v>0.21057600000000001</v>
      </c>
      <c r="AF3">
        <v>0.16308</v>
      </c>
      <c r="AG3">
        <v>0.53072625698324005</v>
      </c>
      <c r="AH3">
        <v>0.77444723045361297</v>
      </c>
    </row>
    <row r="4" spans="1:34" x14ac:dyDescent="0.25">
      <c r="A4" t="s">
        <v>47</v>
      </c>
      <c r="B4" t="s">
        <v>48</v>
      </c>
      <c r="C4" t="s">
        <v>47</v>
      </c>
      <c r="D4" s="1" t="s">
        <v>49</v>
      </c>
      <c r="E4">
        <v>346.339</v>
      </c>
      <c r="F4">
        <v>20</v>
      </c>
      <c r="G4" t="s">
        <v>37</v>
      </c>
      <c r="H4" t="s">
        <v>38</v>
      </c>
      <c r="I4" t="s">
        <v>39</v>
      </c>
      <c r="J4">
        <v>32</v>
      </c>
      <c r="K4">
        <v>1</v>
      </c>
      <c r="L4">
        <v>0.33</v>
      </c>
      <c r="M4" t="s">
        <v>40</v>
      </c>
      <c r="N4" t="s">
        <v>46</v>
      </c>
      <c r="O4">
        <v>326</v>
      </c>
      <c r="P4">
        <v>373</v>
      </c>
      <c r="Q4">
        <v>1.1399999999999999</v>
      </c>
      <c r="R4">
        <v>272</v>
      </c>
      <c r="S4">
        <v>231</v>
      </c>
      <c r="T4">
        <v>0.85</v>
      </c>
      <c r="U4" s="2">
        <v>9.9999999999999995E-7</v>
      </c>
      <c r="V4" t="s">
        <v>42</v>
      </c>
      <c r="W4">
        <v>0.94</v>
      </c>
      <c r="X4">
        <v>1.08</v>
      </c>
      <c r="Y4">
        <v>1.1399999999999999</v>
      </c>
      <c r="Z4">
        <v>0.79</v>
      </c>
      <c r="AA4">
        <v>0.67</v>
      </c>
      <c r="AB4">
        <v>0.85</v>
      </c>
      <c r="AE4">
        <v>3.0768</v>
      </c>
      <c r="AF4">
        <v>1.7212799999999999</v>
      </c>
      <c r="AG4">
        <v>0.83435582822085896</v>
      </c>
      <c r="AH4">
        <v>0.55943837753510095</v>
      </c>
    </row>
    <row r="5" spans="1:34" x14ac:dyDescent="0.25">
      <c r="A5" t="s">
        <v>50</v>
      </c>
      <c r="B5" t="s">
        <v>51</v>
      </c>
      <c r="C5" t="s">
        <v>50</v>
      </c>
      <c r="D5" s="1" t="s">
        <v>52</v>
      </c>
      <c r="E5">
        <v>267.36900000000003</v>
      </c>
      <c r="F5">
        <v>10</v>
      </c>
      <c r="G5" t="s">
        <v>37</v>
      </c>
      <c r="H5" t="s">
        <v>38</v>
      </c>
      <c r="I5" t="s">
        <v>53</v>
      </c>
      <c r="J5">
        <v>37</v>
      </c>
      <c r="K5">
        <v>0.5</v>
      </c>
      <c r="L5">
        <v>0.5</v>
      </c>
      <c r="M5" t="s">
        <v>40</v>
      </c>
      <c r="N5" t="s">
        <v>46</v>
      </c>
      <c r="O5">
        <v>256</v>
      </c>
      <c r="P5">
        <v>241</v>
      </c>
      <c r="Q5">
        <v>0.94</v>
      </c>
      <c r="R5">
        <v>121</v>
      </c>
      <c r="S5">
        <v>132</v>
      </c>
      <c r="T5">
        <v>1.0900000000000001</v>
      </c>
      <c r="U5" s="2">
        <v>9.9999999999999995E-7</v>
      </c>
      <c r="V5" t="s">
        <v>42</v>
      </c>
      <c r="W5">
        <v>0.96</v>
      </c>
      <c r="X5">
        <v>0.9</v>
      </c>
      <c r="Y5">
        <v>0.94</v>
      </c>
      <c r="Z5">
        <v>0.45</v>
      </c>
      <c r="AA5">
        <v>0.49</v>
      </c>
      <c r="AB5">
        <v>1.0900000000000001</v>
      </c>
      <c r="AE5">
        <v>0.66383999999999999</v>
      </c>
      <c r="AF5">
        <v>0.48527999999999999</v>
      </c>
      <c r="AG5">
        <v>0.47265625</v>
      </c>
      <c r="AH5">
        <v>0.73101952277657301</v>
      </c>
    </row>
    <row r="6" spans="1:34" x14ac:dyDescent="0.25">
      <c r="A6" t="s">
        <v>54</v>
      </c>
      <c r="B6" t="s">
        <v>55</v>
      </c>
      <c r="C6" t="s">
        <v>54</v>
      </c>
      <c r="D6" s="1" t="s">
        <v>56</v>
      </c>
      <c r="E6">
        <v>293.37</v>
      </c>
      <c r="F6">
        <v>4</v>
      </c>
      <c r="G6" t="s">
        <v>37</v>
      </c>
      <c r="H6" t="s">
        <v>38</v>
      </c>
      <c r="I6" t="s">
        <v>53</v>
      </c>
      <c r="J6">
        <v>39</v>
      </c>
      <c r="K6">
        <v>0.33</v>
      </c>
      <c r="L6">
        <v>0.33</v>
      </c>
      <c r="M6" t="s">
        <v>40</v>
      </c>
      <c r="N6" t="s">
        <v>46</v>
      </c>
      <c r="O6">
        <v>234</v>
      </c>
      <c r="P6">
        <v>242</v>
      </c>
      <c r="Q6">
        <v>1.04</v>
      </c>
      <c r="R6">
        <v>164</v>
      </c>
      <c r="S6">
        <v>158</v>
      </c>
      <c r="T6">
        <v>0.97</v>
      </c>
      <c r="U6" s="2">
        <v>9.9999999999999995E-7</v>
      </c>
      <c r="V6" t="s">
        <v>42</v>
      </c>
      <c r="W6">
        <v>0.8</v>
      </c>
      <c r="X6">
        <v>0.82</v>
      </c>
      <c r="Y6">
        <v>1.03</v>
      </c>
      <c r="Z6">
        <v>0.56000000000000005</v>
      </c>
      <c r="AA6">
        <v>0.54</v>
      </c>
      <c r="AB6">
        <v>0.96</v>
      </c>
      <c r="AE6">
        <v>0.6048</v>
      </c>
      <c r="AF6">
        <v>0.46776000000000001</v>
      </c>
      <c r="AG6">
        <v>0.70085470085470103</v>
      </c>
      <c r="AH6">
        <v>0.773412698412698</v>
      </c>
    </row>
    <row r="7" spans="1:34" x14ac:dyDescent="0.25">
      <c r="A7" t="s">
        <v>57</v>
      </c>
      <c r="B7" t="s">
        <v>58</v>
      </c>
      <c r="C7" t="s">
        <v>57</v>
      </c>
      <c r="D7" s="1" t="s">
        <v>59</v>
      </c>
      <c r="E7">
        <v>312.41699999999997</v>
      </c>
      <c r="F7">
        <v>1</v>
      </c>
      <c r="G7" t="s">
        <v>37</v>
      </c>
      <c r="H7" t="s">
        <v>38</v>
      </c>
      <c r="I7" t="s">
        <v>53</v>
      </c>
      <c r="J7">
        <v>15</v>
      </c>
      <c r="K7">
        <v>1</v>
      </c>
      <c r="L7">
        <v>1</v>
      </c>
      <c r="M7" t="s">
        <v>40</v>
      </c>
      <c r="N7" t="s">
        <v>46</v>
      </c>
      <c r="O7">
        <v>125</v>
      </c>
      <c r="P7">
        <v>103</v>
      </c>
      <c r="Q7">
        <v>0.82</v>
      </c>
      <c r="R7">
        <v>113</v>
      </c>
      <c r="S7">
        <v>111</v>
      </c>
      <c r="T7">
        <v>0.98</v>
      </c>
      <c r="U7" s="2">
        <v>9.9999999999999995E-7</v>
      </c>
      <c r="V7" t="s">
        <v>42</v>
      </c>
      <c r="W7">
        <v>0.4</v>
      </c>
      <c r="X7">
        <v>0.33</v>
      </c>
      <c r="Y7">
        <v>0.82</v>
      </c>
      <c r="Z7">
        <v>0.36</v>
      </c>
      <c r="AA7">
        <v>0.36</v>
      </c>
      <c r="AB7">
        <v>0.98</v>
      </c>
      <c r="AE7">
        <v>0.115536</v>
      </c>
      <c r="AF7">
        <v>9.7367999999999996E-2</v>
      </c>
      <c r="AG7">
        <v>0.90400000000000003</v>
      </c>
      <c r="AH7">
        <v>0.84275031159119196</v>
      </c>
    </row>
    <row r="8" spans="1:34" x14ac:dyDescent="0.25">
      <c r="A8" t="s">
        <v>60</v>
      </c>
      <c r="B8" t="s">
        <v>61</v>
      </c>
      <c r="C8" t="s">
        <v>60</v>
      </c>
      <c r="D8" s="1" t="s">
        <v>62</v>
      </c>
      <c r="E8">
        <v>151.16300000000001</v>
      </c>
      <c r="F8">
        <v>2000</v>
      </c>
      <c r="G8" t="s">
        <v>37</v>
      </c>
      <c r="H8" t="s">
        <v>38</v>
      </c>
      <c r="I8" t="s">
        <v>53</v>
      </c>
      <c r="J8">
        <v>30.9</v>
      </c>
      <c r="K8">
        <v>0.25</v>
      </c>
      <c r="L8">
        <v>0.25</v>
      </c>
      <c r="M8" t="s">
        <v>40</v>
      </c>
      <c r="N8" t="s">
        <v>41</v>
      </c>
      <c r="O8">
        <v>101.71</v>
      </c>
      <c r="P8" t="s">
        <v>63</v>
      </c>
      <c r="Q8" t="s">
        <v>63</v>
      </c>
      <c r="R8">
        <v>74.3</v>
      </c>
      <c r="S8" t="s">
        <v>63</v>
      </c>
      <c r="T8" t="s">
        <v>63</v>
      </c>
      <c r="U8">
        <v>1E-3</v>
      </c>
      <c r="V8" t="s">
        <v>42</v>
      </c>
      <c r="W8">
        <v>672.85</v>
      </c>
      <c r="X8" t="s">
        <v>63</v>
      </c>
      <c r="Y8" t="s">
        <v>63</v>
      </c>
      <c r="Z8">
        <v>491.52</v>
      </c>
      <c r="AA8" t="s">
        <v>63</v>
      </c>
      <c r="AB8" t="s">
        <v>63</v>
      </c>
      <c r="AC8" t="s">
        <v>64</v>
      </c>
      <c r="AD8" t="s">
        <v>64</v>
      </c>
      <c r="AE8">
        <v>824.64</v>
      </c>
      <c r="AF8">
        <v>551.28</v>
      </c>
      <c r="AG8">
        <v>0.73050830793432298</v>
      </c>
      <c r="AH8">
        <v>0.66850989522700799</v>
      </c>
    </row>
    <row r="9" spans="1:34" x14ac:dyDescent="0.25">
      <c r="A9" t="s">
        <v>65</v>
      </c>
      <c r="B9" t="s">
        <v>66</v>
      </c>
      <c r="C9" t="s">
        <v>65</v>
      </c>
      <c r="D9" s="1" t="s">
        <v>67</v>
      </c>
      <c r="E9">
        <v>321.2</v>
      </c>
      <c r="F9">
        <v>2</v>
      </c>
      <c r="G9" t="s">
        <v>37</v>
      </c>
      <c r="H9" t="s">
        <v>38</v>
      </c>
      <c r="I9" t="s">
        <v>39</v>
      </c>
      <c r="J9">
        <v>38.4</v>
      </c>
      <c r="K9">
        <v>1.5</v>
      </c>
      <c r="L9">
        <v>2</v>
      </c>
      <c r="M9" t="s">
        <v>40</v>
      </c>
      <c r="N9" t="s">
        <v>68</v>
      </c>
      <c r="O9">
        <v>560</v>
      </c>
      <c r="P9" t="s">
        <v>63</v>
      </c>
      <c r="Q9" t="s">
        <v>63</v>
      </c>
      <c r="R9">
        <v>175.25</v>
      </c>
      <c r="S9" t="s">
        <v>63</v>
      </c>
      <c r="T9" t="s">
        <v>63</v>
      </c>
      <c r="U9">
        <v>1</v>
      </c>
      <c r="V9" t="s">
        <v>42</v>
      </c>
      <c r="W9">
        <v>1743.46</v>
      </c>
      <c r="X9" t="s">
        <v>63</v>
      </c>
      <c r="Y9" t="s">
        <v>63</v>
      </c>
      <c r="Z9">
        <v>545.61</v>
      </c>
      <c r="AA9" t="s">
        <v>63</v>
      </c>
      <c r="AB9" t="s">
        <v>63</v>
      </c>
      <c r="AC9" t="s">
        <v>69</v>
      </c>
      <c r="AD9" t="s">
        <v>70</v>
      </c>
      <c r="AE9">
        <v>2.4384000000000001</v>
      </c>
      <c r="AF9">
        <v>1.82664</v>
      </c>
      <c r="AG9">
        <v>0.31294642857142901</v>
      </c>
      <c r="AH9">
        <v>0.74911417322834695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L9" sqref="A1:L9"/>
    </sheetView>
  </sheetViews>
  <sheetFormatPr defaultRowHeight="15" x14ac:dyDescent="0.25"/>
  <sheetData>
    <row r="1" spans="1:12" ht="166.5" x14ac:dyDescent="0.25">
      <c r="A1" s="5" t="s">
        <v>0</v>
      </c>
      <c r="B1" s="6" t="s">
        <v>1</v>
      </c>
      <c r="C1" s="6" t="s">
        <v>3</v>
      </c>
      <c r="D1" s="3" t="s">
        <v>73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71</v>
      </c>
      <c r="J1" s="3" t="s">
        <v>72</v>
      </c>
      <c r="K1" s="3" t="s">
        <v>78</v>
      </c>
      <c r="L1" s="3" t="s">
        <v>79</v>
      </c>
    </row>
    <row r="2" spans="1:12" x14ac:dyDescent="0.25">
      <c r="A2" s="7" t="str">
        <f>DallmanTable!C2</f>
        <v>Caffeine</v>
      </c>
      <c r="B2" t="str">
        <f>DallmanTable!B2</f>
        <v>DTXSID0020232</v>
      </c>
      <c r="C2" s="1" t="str">
        <f>DallmanTable!D2</f>
        <v>58-08-2</v>
      </c>
      <c r="D2">
        <f>DallmanTable!O2</f>
        <v>24.5</v>
      </c>
      <c r="E2">
        <f>DallmanTable!R2</f>
        <v>71</v>
      </c>
      <c r="F2">
        <f>DallmanTable!J2</f>
        <v>36</v>
      </c>
      <c r="G2">
        <f>DallmanTable!K2</f>
        <v>0.5</v>
      </c>
      <c r="H2">
        <f>DallmanTable!L2</f>
        <v>1</v>
      </c>
      <c r="I2" s="4">
        <f>DallmanTable!AE2</f>
        <v>42.48</v>
      </c>
      <c r="J2" s="4">
        <f>DallmanTable!AF2</f>
        <v>42.6</v>
      </c>
      <c r="K2" s="4">
        <f>DallmanTable!AG2</f>
        <v>2.8979591836734699</v>
      </c>
      <c r="L2" s="4">
        <f>DallmanTable!AH2</f>
        <v>1.0028248587570601</v>
      </c>
    </row>
    <row r="3" spans="1:12" x14ac:dyDescent="0.25">
      <c r="A3" s="7" t="str">
        <f>DallmanTable!C3</f>
        <v>Midazolam</v>
      </c>
      <c r="B3" t="str">
        <f>DallmanTable!B3</f>
        <v>DTXSID5023320</v>
      </c>
      <c r="C3" s="1" t="str">
        <f>DallmanTable!D3</f>
        <v>59467-70-8</v>
      </c>
      <c r="D3">
        <f>DallmanTable!O3</f>
        <v>17.899999999999999</v>
      </c>
      <c r="E3">
        <f>DallmanTable!R3</f>
        <v>9.5</v>
      </c>
      <c r="F3">
        <f>DallmanTable!J3</f>
        <v>30</v>
      </c>
      <c r="G3">
        <f>DallmanTable!K3</f>
        <v>0.25</v>
      </c>
      <c r="H3">
        <f>DallmanTable!L3</f>
        <v>0.25</v>
      </c>
      <c r="I3" s="4">
        <f>DallmanTable!AE3</f>
        <v>0.21057600000000001</v>
      </c>
      <c r="J3" s="4">
        <f>DallmanTable!AF3</f>
        <v>0.16308</v>
      </c>
      <c r="K3" s="4">
        <f>DallmanTable!AG3</f>
        <v>0.53072625698324005</v>
      </c>
      <c r="L3" s="4">
        <f>DallmanTable!AH3</f>
        <v>0.77444723045361297</v>
      </c>
    </row>
    <row r="4" spans="1:12" x14ac:dyDescent="0.25">
      <c r="A4" s="7" t="str">
        <f>DallmanTable!C4</f>
        <v>Nifedipine</v>
      </c>
      <c r="B4" t="str">
        <f>DallmanTable!B4</f>
        <v>DTXSID2025715</v>
      </c>
      <c r="C4" s="1" t="str">
        <f>DallmanTable!D4</f>
        <v>21829-25-4</v>
      </c>
      <c r="D4">
        <f>DallmanTable!O4</f>
        <v>326</v>
      </c>
      <c r="E4">
        <f>DallmanTable!R4</f>
        <v>272</v>
      </c>
      <c r="F4">
        <f>DallmanTable!J4</f>
        <v>32</v>
      </c>
      <c r="G4">
        <f>DallmanTable!K4</f>
        <v>1</v>
      </c>
      <c r="H4">
        <f>DallmanTable!L4</f>
        <v>0.33</v>
      </c>
      <c r="I4" s="4">
        <f>DallmanTable!AE4</f>
        <v>3.0768</v>
      </c>
      <c r="J4" s="4">
        <f>DallmanTable!AF4</f>
        <v>1.7212799999999999</v>
      </c>
      <c r="K4" s="4">
        <f>DallmanTable!AG4</f>
        <v>0.83435582822085896</v>
      </c>
      <c r="L4" s="4">
        <f>DallmanTable!AH4</f>
        <v>0.55943837753510095</v>
      </c>
    </row>
    <row r="5" spans="1:12" x14ac:dyDescent="0.25">
      <c r="A5" s="7" t="str">
        <f>DallmanTable!C5</f>
        <v>Metoprolol</v>
      </c>
      <c r="B5" t="str">
        <f>DallmanTable!B5</f>
        <v>DTXSID2023309</v>
      </c>
      <c r="C5" s="1" t="str">
        <f>DallmanTable!D5</f>
        <v>51384-51-1</v>
      </c>
      <c r="D5">
        <f>DallmanTable!O5</f>
        <v>256</v>
      </c>
      <c r="E5">
        <f>DallmanTable!R5</f>
        <v>121</v>
      </c>
      <c r="F5">
        <f>DallmanTable!J5</f>
        <v>37</v>
      </c>
      <c r="G5">
        <f>DallmanTable!K5</f>
        <v>0.5</v>
      </c>
      <c r="H5">
        <f>DallmanTable!L5</f>
        <v>0.5</v>
      </c>
      <c r="I5" s="4">
        <f>DallmanTable!AE5</f>
        <v>0.66383999999999999</v>
      </c>
      <c r="J5" s="4">
        <f>DallmanTable!AF5</f>
        <v>0.48527999999999999</v>
      </c>
      <c r="K5" s="4">
        <f>DallmanTable!AG5</f>
        <v>0.47265625</v>
      </c>
      <c r="L5" s="4">
        <f>DallmanTable!AH5</f>
        <v>0.73101952277657301</v>
      </c>
    </row>
    <row r="6" spans="1:12" x14ac:dyDescent="0.25">
      <c r="A6" s="7" t="str">
        <f>DallmanTable!C6</f>
        <v>Ondansetron</v>
      </c>
      <c r="B6" t="str">
        <f>DallmanTable!B6</f>
        <v>DTXSID8023393</v>
      </c>
      <c r="C6" s="1" t="str">
        <f>DallmanTable!D6</f>
        <v>99614-02-5</v>
      </c>
      <c r="D6">
        <f>DallmanTable!O6</f>
        <v>234</v>
      </c>
      <c r="E6">
        <f>DallmanTable!R6</f>
        <v>164</v>
      </c>
      <c r="F6">
        <f>DallmanTable!J6</f>
        <v>39</v>
      </c>
      <c r="G6">
        <f>DallmanTable!K6</f>
        <v>0.33</v>
      </c>
      <c r="H6">
        <f>DallmanTable!L6</f>
        <v>0.33</v>
      </c>
      <c r="I6" s="4">
        <f>DallmanTable!AE6</f>
        <v>0.6048</v>
      </c>
      <c r="J6" s="4">
        <f>DallmanTable!AF6</f>
        <v>0.46776000000000001</v>
      </c>
      <c r="K6" s="4">
        <f>DallmanTable!AG6</f>
        <v>0.70085470085470103</v>
      </c>
      <c r="L6" s="4">
        <f>DallmanTable!AH6</f>
        <v>0.773412698412698</v>
      </c>
    </row>
    <row r="7" spans="1:12" x14ac:dyDescent="0.25">
      <c r="A7" s="7" t="str">
        <f>DallmanTable!C7</f>
        <v>Granisetron</v>
      </c>
      <c r="B7" t="str">
        <f>DallmanTable!B7</f>
        <v>DTXSID0023111</v>
      </c>
      <c r="C7" s="1" t="str">
        <f>DallmanTable!D7</f>
        <v>109889-09-0</v>
      </c>
      <c r="D7">
        <f>DallmanTable!O7</f>
        <v>125</v>
      </c>
      <c r="E7">
        <f>DallmanTable!R7</f>
        <v>113</v>
      </c>
      <c r="F7">
        <f>DallmanTable!J7</f>
        <v>15</v>
      </c>
      <c r="G7">
        <f>DallmanTable!K7</f>
        <v>1</v>
      </c>
      <c r="H7">
        <f>DallmanTable!L7</f>
        <v>1</v>
      </c>
      <c r="I7" s="4">
        <f>DallmanTable!AE7</f>
        <v>0.115536</v>
      </c>
      <c r="J7" s="4">
        <f>DallmanTable!AF7</f>
        <v>9.7367999999999996E-2</v>
      </c>
      <c r="K7" s="4">
        <f>DallmanTable!AG7</f>
        <v>0.90400000000000003</v>
      </c>
      <c r="L7" s="4">
        <f>DallmanTable!AH7</f>
        <v>0.84275031159119196</v>
      </c>
    </row>
    <row r="8" spans="1:12" x14ac:dyDescent="0.25">
      <c r="A8" s="7" t="str">
        <f>DallmanTable!C8</f>
        <v>Acetaminophen</v>
      </c>
      <c r="B8" t="str">
        <f>DallmanTable!B8</f>
        <v>DTXSID2020006</v>
      </c>
      <c r="C8" s="1" t="str">
        <f>DallmanTable!D8</f>
        <v>103-90-2</v>
      </c>
      <c r="D8">
        <f>DallmanTable!O8</f>
        <v>101.71</v>
      </c>
      <c r="E8">
        <f>DallmanTable!R8</f>
        <v>74.3</v>
      </c>
      <c r="F8">
        <f>DallmanTable!J8</f>
        <v>30.9</v>
      </c>
      <c r="G8">
        <f>DallmanTable!K8</f>
        <v>0.25</v>
      </c>
      <c r="H8">
        <f>DallmanTable!L8</f>
        <v>0.25</v>
      </c>
      <c r="I8" s="4">
        <f>DallmanTable!AE8</f>
        <v>824.64</v>
      </c>
      <c r="J8" s="4">
        <f>DallmanTable!AF8</f>
        <v>551.28</v>
      </c>
      <c r="K8" s="4">
        <f>DallmanTable!AG8</f>
        <v>0.73050830793432298</v>
      </c>
      <c r="L8" s="4">
        <f>DallmanTable!AH8</f>
        <v>0.66850989522700799</v>
      </c>
    </row>
    <row r="9" spans="1:12" x14ac:dyDescent="0.25">
      <c r="A9" s="7" t="str">
        <f>DallmanTable!C9</f>
        <v>Lorazepam</v>
      </c>
      <c r="B9" t="str">
        <f>DallmanTable!B9</f>
        <v>DTXSID7023225</v>
      </c>
      <c r="C9" s="1" t="str">
        <f>DallmanTable!D9</f>
        <v>846-49-1</v>
      </c>
      <c r="D9">
        <f>DallmanTable!O9</f>
        <v>560</v>
      </c>
      <c r="E9">
        <f>DallmanTable!R9</f>
        <v>175.25</v>
      </c>
      <c r="F9">
        <f>DallmanTable!J9</f>
        <v>38.4</v>
      </c>
      <c r="G9">
        <f>DallmanTable!K9</f>
        <v>1.5</v>
      </c>
      <c r="H9">
        <f>DallmanTable!L9</f>
        <v>2</v>
      </c>
      <c r="I9" s="4">
        <f>DallmanTable!AE9</f>
        <v>2.4384000000000001</v>
      </c>
      <c r="J9" s="4">
        <f>DallmanTable!AF9</f>
        <v>1.82664</v>
      </c>
      <c r="K9" s="4">
        <f>DallmanTable!AG9</f>
        <v>0.31294642857142901</v>
      </c>
      <c r="L9" s="4">
        <f>DallmanTable!AH9</f>
        <v>0.74911417322834695</v>
      </c>
    </row>
    <row r="10" spans="1:12" x14ac:dyDescent="0.25">
      <c r="A10" s="7"/>
      <c r="C10" s="1"/>
    </row>
    <row r="11" spans="1:12" x14ac:dyDescent="0.25">
      <c r="A11" s="7"/>
      <c r="C11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DallmanTable</vt:lpstr>
      <vt:lpstr>TableforPaper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Wambaugh, John</cp:lastModifiedBy>
  <dcterms:created xsi:type="dcterms:W3CDTF">2021-10-21T14:37:39Z</dcterms:created>
  <dcterms:modified xsi:type="dcterms:W3CDTF">2021-10-21T14:37:39Z</dcterms:modified>
</cp:coreProperties>
</file>