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13_ncr:1_{EC36ABFB-D449-4DEC-8923-72953F7709EC}" xr6:coauthVersionLast="47" xr6:coauthVersionMax="47" xr10:uidLastSave="{00000000-0000-0000-0000-000000000000}"/>
  <bookViews>
    <workbookView xWindow="735" yWindow="735" windowWidth="27585" windowHeight="11490" activeTab="1" xr2:uid="{00000000-000D-0000-FFFF-FFFF00000000}"/>
  </bookViews>
  <sheets>
    <sheet name="Dallmann2018Table5" sheetId="1" r:id="rId1"/>
    <sheet name="Table-Dallmann2018.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I13" i="1"/>
  <c r="H13" i="1"/>
  <c r="G13" i="1"/>
  <c r="F13" i="1"/>
  <c r="E13" i="1"/>
  <c r="D13" i="1"/>
  <c r="J13" i="1" s="1"/>
  <c r="C13" i="1"/>
  <c r="B13" i="1"/>
  <c r="A13" i="1"/>
  <c r="J12" i="1"/>
  <c r="I12" i="1"/>
  <c r="K12" i="1" s="1"/>
  <c r="H12" i="1"/>
  <c r="G12" i="1"/>
  <c r="F12" i="1"/>
  <c r="E12" i="1"/>
  <c r="D12" i="1"/>
  <c r="C12" i="1"/>
  <c r="B12" i="1"/>
  <c r="A12" i="1"/>
  <c r="I11" i="1"/>
  <c r="K11" i="1" s="1"/>
  <c r="H11" i="1"/>
  <c r="G11" i="1"/>
  <c r="F11" i="1"/>
  <c r="E11" i="1"/>
  <c r="D11" i="1"/>
  <c r="J11" i="1" s="1"/>
  <c r="C11" i="1"/>
  <c r="B11" i="1"/>
  <c r="A11" i="1"/>
  <c r="I10" i="1"/>
  <c r="H10" i="1"/>
  <c r="K10" i="1" s="1"/>
  <c r="G10" i="1"/>
  <c r="F10" i="1"/>
  <c r="E10" i="1"/>
  <c r="D10" i="1"/>
  <c r="J10" i="1" s="1"/>
  <c r="C10" i="1"/>
  <c r="B10" i="1"/>
  <c r="A10" i="1"/>
  <c r="K9" i="1"/>
  <c r="I9" i="1"/>
  <c r="H9" i="1"/>
  <c r="G9" i="1"/>
  <c r="F9" i="1"/>
  <c r="E9" i="1"/>
  <c r="D9" i="1"/>
  <c r="C9" i="1"/>
  <c r="J9" i="1" s="1"/>
  <c r="B9" i="1"/>
  <c r="A9" i="1"/>
  <c r="J8" i="1"/>
  <c r="I8" i="1"/>
  <c r="K8" i="1" s="1"/>
  <c r="H8" i="1"/>
  <c r="G8" i="1"/>
  <c r="F8" i="1"/>
  <c r="E8" i="1"/>
  <c r="D8" i="1"/>
  <c r="C8" i="1"/>
  <c r="B8" i="1"/>
  <c r="A8" i="1"/>
  <c r="I7" i="1"/>
  <c r="K7" i="1" s="1"/>
  <c r="H7" i="1"/>
  <c r="G7" i="1"/>
  <c r="F7" i="1"/>
  <c r="E7" i="1"/>
  <c r="D7" i="1"/>
  <c r="J7" i="1" s="1"/>
  <c r="C7" i="1"/>
  <c r="B7" i="1"/>
  <c r="A7" i="1"/>
  <c r="I6" i="1"/>
  <c r="H6" i="1"/>
  <c r="K6" i="1" s="1"/>
  <c r="G6" i="1"/>
  <c r="F6" i="1"/>
  <c r="E6" i="1"/>
  <c r="D6" i="1"/>
  <c r="J6" i="1" s="1"/>
  <c r="C6" i="1"/>
  <c r="B6" i="1"/>
  <c r="A6" i="1"/>
  <c r="K5" i="1"/>
  <c r="I5" i="1"/>
  <c r="H5" i="1"/>
  <c r="G5" i="1"/>
  <c r="F5" i="1"/>
  <c r="E5" i="1"/>
  <c r="D5" i="1"/>
  <c r="C5" i="1"/>
  <c r="J5" i="1" s="1"/>
  <c r="B5" i="1"/>
  <c r="A5" i="1"/>
  <c r="J4" i="1"/>
  <c r="I4" i="1"/>
  <c r="K4" i="1" s="1"/>
  <c r="H4" i="1"/>
  <c r="G4" i="1"/>
  <c r="F4" i="1"/>
  <c r="E4" i="1"/>
  <c r="D4" i="1"/>
  <c r="C4" i="1"/>
  <c r="B4" i="1"/>
  <c r="A4" i="1"/>
  <c r="I3" i="1"/>
  <c r="K3" i="1" s="1"/>
  <c r="H3" i="1"/>
  <c r="G3" i="1"/>
  <c r="F3" i="1"/>
  <c r="E3" i="1"/>
  <c r="D3" i="1"/>
  <c r="J3" i="1" s="1"/>
  <c r="C3" i="1"/>
  <c r="B3" i="1"/>
  <c r="A3" i="1"/>
  <c r="K2" i="1"/>
  <c r="J2" i="1"/>
  <c r="I2" i="1"/>
  <c r="H2" i="1"/>
  <c r="G2" i="1"/>
  <c r="F2" i="1"/>
  <c r="E2" i="1"/>
  <c r="D2" i="1"/>
  <c r="C2" i="1"/>
  <c r="A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tc={E1FE5AE4-890F-4F94-8798-201838242327}</author>
    <author>tc={C492FBE6-58B1-4C2E-BCEF-C7DBE4925D35}</author>
    <author>tc={5DE434C0-FBEF-46A3-B78F-223DC58268E4}</author>
    <author>tc={93EDDDE1-17A0-4B9B-B047-96EE4C241C11}</author>
  </authors>
  <commentList>
    <comment ref="M20" authorId="0" shapeId="0" xr:uid="{E1FE5AE4-890F-4F94-8798-2018382423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M22" authorId="1" shapeId="0" xr:uid="{C492FBE6-58B1-4C2E-BCEF-C7DBE4925D35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R30" authorId="2" shapeId="0" xr:uid="{5DE434C0-FBEF-46A3-B78F-223DC582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8.23 mg h/L for AUClast,ss</t>
      </text>
    </comment>
    <comment ref="R31" authorId="3" shapeId="0" xr:uid="{93EDDDE1-17A0-4B9B-B047-96EE4C241C11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1.31 mg/L for Cmax</t>
      </text>
    </comment>
  </commentList>
</comments>
</file>

<file path=xl/sharedStrings.xml><?xml version="1.0" encoding="utf-8"?>
<sst xmlns="http://schemas.openxmlformats.org/spreadsheetml/2006/main" count="221" uniqueCount="93">
  <si>
    <t>Drug</t>
  </si>
  <si>
    <t>DTXSID</t>
  </si>
  <si>
    <t>PREFERRED_NAME</t>
  </si>
  <si>
    <t>CASRN</t>
  </si>
  <si>
    <t>Gestational.Age.Weeks</t>
  </si>
  <si>
    <t>NonPreg.Duration.Days</t>
  </si>
  <si>
    <t>Preg.Duration.Days</t>
  </si>
  <si>
    <t>Caffeine</t>
  </si>
  <si>
    <t>DTXSID0020232</t>
  </si>
  <si>
    <t>58-08-2</t>
  </si>
  <si>
    <t>uM h</t>
  </si>
  <si>
    <t>Midazolam</t>
  </si>
  <si>
    <t>DTXSID5023320</t>
  </si>
  <si>
    <t>59467-70-8</t>
  </si>
  <si>
    <t>Nifedipine</t>
  </si>
  <si>
    <t>DTXSID2025715</t>
  </si>
  <si>
    <t>21829-25-4</t>
  </si>
  <si>
    <t>Metoprolol</t>
  </si>
  <si>
    <t>DTXSID2023309</t>
  </si>
  <si>
    <t>51384-51-1</t>
  </si>
  <si>
    <t>Ondansetron</t>
  </si>
  <si>
    <t>DTXSID8023393</t>
  </si>
  <si>
    <t>99614-02-5</t>
  </si>
  <si>
    <t>Granisetron</t>
  </si>
  <si>
    <t>DTXSID0023111</t>
  </si>
  <si>
    <t>109889-09-0</t>
  </si>
  <si>
    <t>Predicted Non-Pregnant</t>
  </si>
  <si>
    <t>Predicted Pregnant</t>
  </si>
  <si>
    <t>Units</t>
  </si>
  <si>
    <t>Parameter</t>
  </si>
  <si>
    <t>Diazepam</t>
  </si>
  <si>
    <t>Metronidazole</t>
  </si>
  <si>
    <t>AVERAGE_MASS</t>
  </si>
  <si>
    <t>DTXSID4020406</t>
  </si>
  <si>
    <t>439-14-5</t>
  </si>
  <si>
    <t>DTXSID2020892</t>
  </si>
  <si>
    <t>443-48-1</t>
  </si>
  <si>
    <t>AUCinf</t>
  </si>
  <si>
    <t>AUClast</t>
  </si>
  <si>
    <t>mg/L h</t>
  </si>
  <si>
    <t>ng/mL h</t>
  </si>
  <si>
    <t>Predicted Non-Pregnant3</t>
  </si>
  <si>
    <t>Ratio Pregnant</t>
  </si>
  <si>
    <t>Ratio Non-Pregnant</t>
  </si>
  <si>
    <t>Converted Units</t>
  </si>
  <si>
    <t>Ratio Non-Pregnant4</t>
  </si>
  <si>
    <t>Predicted Pregnant6</t>
  </si>
  <si>
    <t>Ratio Pregnant7</t>
  </si>
  <si>
    <t>Mass Conversion</t>
  </si>
  <si>
    <t>Dose</t>
  </si>
  <si>
    <t>Dose Units</t>
  </si>
  <si>
    <t>mg</t>
  </si>
  <si>
    <t>Oral</t>
  </si>
  <si>
    <t>iv</t>
  </si>
  <si>
    <t>Source observed data non-pregnant</t>
  </si>
  <si>
    <t>Source observed data pregnant</t>
  </si>
  <si>
    <t>Dosing frequency</t>
  </si>
  <si>
    <t>Single dose</t>
  </si>
  <si>
    <t>103-90-2</t>
  </si>
  <si>
    <t>Acetaminophen</t>
  </si>
  <si>
    <t>PMID: 31347013</t>
  </si>
  <si>
    <t>Digoxin</t>
  </si>
  <si>
    <t>20830-75-5</t>
  </si>
  <si>
    <t>ug/L h</t>
  </si>
  <si>
    <t>PMID: 18288078</t>
  </si>
  <si>
    <t>Lorazepam</t>
  </si>
  <si>
    <t>PMID: 6149030</t>
  </si>
  <si>
    <t>846-49-1</t>
  </si>
  <si>
    <t>PMID: 16143486</t>
  </si>
  <si>
    <t>Amoxicillin</t>
  </si>
  <si>
    <t>26787-78-0</t>
  </si>
  <si>
    <t>PMID: 32748112</t>
  </si>
  <si>
    <t>DTXSID2020006</t>
  </si>
  <si>
    <t>DTXSID5022934</t>
  </si>
  <si>
    <t>DTXSID7023225</t>
  </si>
  <si>
    <t>DTXSID3037044</t>
  </si>
  <si>
    <t>NA</t>
  </si>
  <si>
    <t>Dose.Route</t>
  </si>
  <si>
    <t>Observed.Non.Pregnant</t>
  </si>
  <si>
    <t>Observed.Pregnant</t>
  </si>
  <si>
    <t>Observed.Non.Pregnant2</t>
  </si>
  <si>
    <t>Observed.Pregnant5</t>
  </si>
  <si>
    <t>Predicted.Non.Pregnant.httk</t>
  </si>
  <si>
    <t>Predicted.Pregnant.httk</t>
  </si>
  <si>
    <t>Ratio.obs</t>
  </si>
  <si>
    <t>Ratio.httk</t>
  </si>
  <si>
    <t>NonPreg Dosing Duration (Days)</t>
  </si>
  <si>
    <t>Preg Dosing Duration (Days)</t>
  </si>
  <si>
    <t>Observed Preg:Non Ratio</t>
  </si>
  <si>
    <t>Predicted Preg:Non Ratio</t>
  </si>
  <si>
    <r>
      <t>Gestational Age (Weeks)</t>
    </r>
    <r>
      <rPr>
        <b/>
        <sz val="8"/>
        <color rgb="FF000000"/>
        <rFont val="Calibri"/>
        <family val="2"/>
        <scheme val="minor"/>
      </rPr>
      <t xml:space="preserve"> </t>
    </r>
  </si>
  <si>
    <t>Observed Non-Pregnant (uM∙h)</t>
  </si>
  <si>
    <t>Observed Pregnant (uM∙h)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</si>
</sst>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12"/>
      <name val="Arial"/>
    </font>
    <font>
      <b/>
      <sz val="12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textRotation="9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0" borderId="0" xfId="0" applyAlignment="1">
      <alignment textRotation="90"/>
    </xf>
    <xf numFmtId="11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/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0" fontId="19" fillId="0" borderId="0" xfId="0" applyFont="1"/>
    <xf numFmtId="0" fontId="20" fillId="33" borderId="10" xfId="0" applyFont="1" applyFill="1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20" fillId="33" borderId="11" xfId="0" applyFont="1" applyFill="1" applyBorder="1" applyAlignment="1">
      <alignment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 Dallmann" id="{5E39B679-612A-4371-B5E5-D48A4471876F}" userId="S::andre.dallmann@bayer.com::5c23077c-d33a-43b1-8da1-43baabc21a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0" dT="2021-06-24T15:20:01.99" personId="{5E39B679-612A-4371-B5E5-D48A4471876F}" id="{E1FE5AE4-890F-4F94-8798-201838242327}">
    <text>Blood sampled for 6 days after last dose administration; AUC was only calculated only for the first 24 h after last dose administration</text>
  </threadedComment>
  <threadedComment ref="M22" dT="2021-06-24T15:20:08.58" personId="{5E39B679-612A-4371-B5E5-D48A4471876F}" id="{C492FBE6-58B1-4C2E-BCEF-C7DBE4925D35}">
    <text>Blood sampled for 6 days after last dose administration; AUC was only calculated only for the first 24 h after last dose administration</text>
  </threadedComment>
  <threadedComment ref="R30" dT="2021-06-24T10:11:24.43" personId="{5E39B679-612A-4371-B5E5-D48A4471876F}" id="{5DE434C0-FBEF-46A3-B78F-223DC58268E4}">
    <text>2 of 7 patients had extremely low plasma concentrations and they may have skipped drug intake (although this was not documented in the clinical study protocol). Excluding those 2 patients as outliers resulted in a observed geometric mean value of 8.23 mg h/L for AUClast,ss</text>
  </threadedComment>
  <threadedComment ref="R31" dT="2021-06-24T10:11:54.01" personId="{5E39B679-612A-4371-B5E5-D48A4471876F}" id="{93EDDDE1-17A0-4B9B-B047-96EE4C241C11}">
    <text>2 of 7 patients had extremely low plasma concentrations and they may have skipped drug intake (although this was not documented in the clinical study protocol). Excluding those 2 patients as outliers resulted in a observed geometric mean value of 1.31 mg/L for Cmax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workbookViewId="0">
      <selection activeCell="H12" sqref="H12"/>
    </sheetView>
  </sheetViews>
  <sheetFormatPr defaultRowHeight="15" x14ac:dyDescent="0.25"/>
  <cols>
    <col min="1" max="1" width="15.28515625" bestFit="1" customWidth="1"/>
    <col min="2" max="2" width="14.42578125" bestFit="1" customWidth="1"/>
    <col min="3" max="3" width="16" customWidth="1"/>
    <col min="4" max="4" width="12.42578125" bestFit="1" customWidth="1"/>
    <col min="5" max="5" width="8" bestFit="1" customWidth="1"/>
    <col min="6" max="6" width="5" bestFit="1" customWidth="1"/>
    <col min="7" max="7" width="3.7109375" bestFit="1" customWidth="1"/>
    <col min="8" max="8" width="16.42578125" bestFit="1" customWidth="1"/>
    <col min="9" max="9" width="4.7109375" bestFit="1" customWidth="1"/>
    <col min="10" max="10" width="5.5703125" bestFit="1" customWidth="1"/>
    <col min="11" max="12" width="4.5703125" bestFit="1" customWidth="1"/>
    <col min="13" max="13" width="10.140625" style="1" bestFit="1" customWidth="1"/>
    <col min="14" max="14" width="8.140625" style="1" bestFit="1" customWidth="1"/>
    <col min="15" max="15" width="8.5703125" style="1" bestFit="1" customWidth="1"/>
    <col min="16" max="16" width="6.5703125" style="1" bestFit="1" customWidth="1"/>
    <col min="17" max="17" width="4.5703125" style="1" bestFit="1" customWidth="1"/>
    <col min="18" max="18" width="8.5703125" style="1" bestFit="1" customWidth="1"/>
    <col min="19" max="19" width="6.5703125" style="1" bestFit="1" customWidth="1"/>
    <col min="20" max="20" width="4.5703125" bestFit="1" customWidth="1"/>
    <col min="21" max="21" width="8.5703125" bestFit="1" customWidth="1"/>
    <col min="22" max="22" width="5.42578125" bestFit="1" customWidth="1"/>
    <col min="23" max="23" width="11.140625" customWidth="1"/>
    <col min="24" max="24" width="6.5703125" bestFit="1" customWidth="1"/>
    <col min="25" max="25" width="4.5703125" bestFit="1" customWidth="1"/>
    <col min="26" max="26" width="11" customWidth="1"/>
    <col min="27" max="27" width="6.5703125" bestFit="1" customWidth="1"/>
    <col min="28" max="28" width="4.5703125" bestFit="1" customWidth="1"/>
    <col min="29" max="30" width="14.85546875" bestFit="1" customWidth="1"/>
  </cols>
  <sheetData>
    <row r="1" spans="1:34" ht="174.75" x14ac:dyDescent="0.25">
      <c r="A1" s="15" t="s">
        <v>0</v>
      </c>
      <c r="B1" s="16" t="s">
        <v>1</v>
      </c>
      <c r="C1" s="17" t="s">
        <v>91</v>
      </c>
      <c r="D1" s="17" t="s">
        <v>92</v>
      </c>
      <c r="E1" s="17" t="s">
        <v>90</v>
      </c>
      <c r="F1" s="17" t="s">
        <v>86</v>
      </c>
      <c r="G1" s="17" t="s">
        <v>87</v>
      </c>
      <c r="H1" s="17" t="s">
        <v>26</v>
      </c>
      <c r="I1" s="17" t="s">
        <v>27</v>
      </c>
      <c r="J1" s="17" t="s">
        <v>88</v>
      </c>
      <c r="K1" s="17" t="s">
        <v>89</v>
      </c>
      <c r="L1" s="2"/>
      <c r="M1" s="2"/>
      <c r="N1"/>
      <c r="O1" s="2"/>
      <c r="P1" s="2"/>
      <c r="Q1" s="2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7"/>
      <c r="AD1" s="7"/>
    </row>
    <row r="2" spans="1:34" x14ac:dyDescent="0.25">
      <c r="A2" t="str">
        <f>'Table-Dallmann2018.csv'!C2</f>
        <v>Caffeine</v>
      </c>
      <c r="B2" t="str">
        <f>'Table-Dallmann2018.csv'!B2</f>
        <v>DTXSID0020232</v>
      </c>
      <c r="C2">
        <f>'Table-Dallmann2018.csv'!O2</f>
        <v>24.5</v>
      </c>
      <c r="D2">
        <f>'Table-Dallmann2018.csv'!R2</f>
        <v>71</v>
      </c>
      <c r="E2">
        <f>'Table-Dallmann2018.csv'!J2</f>
        <v>36</v>
      </c>
      <c r="F2">
        <f>'Table-Dallmann2018.csv'!K2</f>
        <v>0.5</v>
      </c>
      <c r="G2">
        <f>'Table-Dallmann2018.csv'!L2</f>
        <v>1</v>
      </c>
      <c r="H2">
        <f>'Table-Dallmann2018.csv'!P2</f>
        <v>28.2</v>
      </c>
      <c r="I2">
        <f>'Table-Dallmann2018.csv'!S2</f>
        <v>60.7</v>
      </c>
      <c r="J2">
        <f>ROUND(D2/C2,3)</f>
        <v>2.8980000000000001</v>
      </c>
      <c r="K2">
        <f>ROUND(I2/H2,3)</f>
        <v>2.1520000000000001</v>
      </c>
      <c r="M2"/>
      <c r="N2"/>
      <c r="O2"/>
      <c r="P2"/>
      <c r="Q2"/>
      <c r="R2"/>
      <c r="S2"/>
      <c r="AE2" s="5"/>
      <c r="AF2" s="5"/>
      <c r="AG2" s="5"/>
      <c r="AH2" s="5"/>
    </row>
    <row r="3" spans="1:34" x14ac:dyDescent="0.25">
      <c r="A3" t="str">
        <f>'Table-Dallmann2018.csv'!C3</f>
        <v>Midazolam</v>
      </c>
      <c r="B3" t="str">
        <f>'Table-Dallmann2018.csv'!B3</f>
        <v>DTXSID5023320</v>
      </c>
      <c r="C3">
        <f>'Table-Dallmann2018.csv'!O3</f>
        <v>17.899999999999999</v>
      </c>
      <c r="D3">
        <f>'Table-Dallmann2018.csv'!R3</f>
        <v>9.5</v>
      </c>
      <c r="E3">
        <f>'Table-Dallmann2018.csv'!J3</f>
        <v>30</v>
      </c>
      <c r="F3">
        <f>'Table-Dallmann2018.csv'!K3</f>
        <v>0.25</v>
      </c>
      <c r="G3">
        <f>'Table-Dallmann2018.csv'!L3</f>
        <v>0.25</v>
      </c>
      <c r="H3">
        <f>'Table-Dallmann2018.csv'!P3</f>
        <v>17.100000000000001</v>
      </c>
      <c r="I3">
        <f>'Table-Dallmann2018.csv'!S3</f>
        <v>7.88</v>
      </c>
      <c r="J3">
        <f t="shared" ref="J3:J22" si="0">ROUND(D3/C3,3)</f>
        <v>0.53100000000000003</v>
      </c>
      <c r="K3">
        <f t="shared" ref="K3:K22" si="1">ROUND(I3/H3,3)</f>
        <v>0.46100000000000002</v>
      </c>
      <c r="M3"/>
      <c r="N3"/>
      <c r="O3"/>
      <c r="P3"/>
      <c r="Q3"/>
      <c r="R3"/>
      <c r="S3"/>
      <c r="U3" s="8"/>
      <c r="AE3" s="5"/>
      <c r="AF3" s="5"/>
      <c r="AG3" s="5"/>
      <c r="AH3" s="5"/>
    </row>
    <row r="4" spans="1:34" x14ac:dyDescent="0.25">
      <c r="A4" t="str">
        <f>'Table-Dallmann2018.csv'!C4</f>
        <v>Nifedipine</v>
      </c>
      <c r="B4" t="str">
        <f>'Table-Dallmann2018.csv'!B4</f>
        <v>DTXSID2025715</v>
      </c>
      <c r="C4">
        <f>'Table-Dallmann2018.csv'!O4</f>
        <v>326</v>
      </c>
      <c r="D4">
        <f>'Table-Dallmann2018.csv'!R4</f>
        <v>272</v>
      </c>
      <c r="E4">
        <f>'Table-Dallmann2018.csv'!J4</f>
        <v>32</v>
      </c>
      <c r="F4">
        <f>'Table-Dallmann2018.csv'!K4</f>
        <v>1</v>
      </c>
      <c r="G4">
        <f>'Table-Dallmann2018.csv'!L4</f>
        <v>0.33333333333333298</v>
      </c>
      <c r="H4">
        <f>'Table-Dallmann2018.csv'!P4</f>
        <v>373</v>
      </c>
      <c r="I4">
        <f>'Table-Dallmann2018.csv'!S4</f>
        <v>231</v>
      </c>
      <c r="J4">
        <f t="shared" si="0"/>
        <v>0.83399999999999996</v>
      </c>
      <c r="K4">
        <f t="shared" si="1"/>
        <v>0.61899999999999999</v>
      </c>
      <c r="M4"/>
      <c r="N4"/>
      <c r="O4"/>
      <c r="P4"/>
      <c r="Q4"/>
      <c r="R4"/>
      <c r="S4"/>
      <c r="U4" s="8"/>
      <c r="AE4" s="5"/>
      <c r="AF4" s="5"/>
      <c r="AG4" s="5"/>
      <c r="AH4" s="5"/>
    </row>
    <row r="5" spans="1:34" x14ac:dyDescent="0.25">
      <c r="A5" t="str">
        <f>'Table-Dallmann2018.csv'!C5</f>
        <v>Metoprolol</v>
      </c>
      <c r="B5" t="str">
        <f>'Table-Dallmann2018.csv'!B5</f>
        <v>DTXSID2023309</v>
      </c>
      <c r="C5">
        <f>'Table-Dallmann2018.csv'!O5</f>
        <v>256</v>
      </c>
      <c r="D5">
        <f>'Table-Dallmann2018.csv'!R5</f>
        <v>121</v>
      </c>
      <c r="E5">
        <f>'Table-Dallmann2018.csv'!J5</f>
        <v>37</v>
      </c>
      <c r="F5">
        <f>'Table-Dallmann2018.csv'!K5</f>
        <v>0.5</v>
      </c>
      <c r="G5">
        <f>'Table-Dallmann2018.csv'!L5</f>
        <v>0.5</v>
      </c>
      <c r="H5">
        <f>'Table-Dallmann2018.csv'!P5</f>
        <v>241</v>
      </c>
      <c r="I5">
        <f>'Table-Dallmann2018.csv'!S5</f>
        <v>132</v>
      </c>
      <c r="J5">
        <f t="shared" si="0"/>
        <v>0.47299999999999998</v>
      </c>
      <c r="K5">
        <f t="shared" si="1"/>
        <v>0.54800000000000004</v>
      </c>
      <c r="M5"/>
      <c r="N5"/>
      <c r="O5"/>
      <c r="P5"/>
      <c r="Q5"/>
      <c r="R5"/>
      <c r="S5"/>
      <c r="U5" s="8"/>
      <c r="AE5" s="5"/>
      <c r="AF5" s="5"/>
      <c r="AG5" s="5"/>
      <c r="AH5" s="5"/>
    </row>
    <row r="6" spans="1:34" x14ac:dyDescent="0.25">
      <c r="A6" t="str">
        <f>'Table-Dallmann2018.csv'!C6</f>
        <v>Ondansetron</v>
      </c>
      <c r="B6" t="str">
        <f>'Table-Dallmann2018.csv'!B6</f>
        <v>DTXSID8023393</v>
      </c>
      <c r="C6">
        <f>'Table-Dallmann2018.csv'!O6</f>
        <v>234</v>
      </c>
      <c r="D6">
        <f>'Table-Dallmann2018.csv'!R6</f>
        <v>164</v>
      </c>
      <c r="E6">
        <f>'Table-Dallmann2018.csv'!J6</f>
        <v>39</v>
      </c>
      <c r="F6">
        <f>'Table-Dallmann2018.csv'!K6</f>
        <v>0.33333333333333298</v>
      </c>
      <c r="G6">
        <f>'Table-Dallmann2018.csv'!L6</f>
        <v>0.33333333333333298</v>
      </c>
      <c r="H6">
        <f>'Table-Dallmann2018.csv'!P6</f>
        <v>242</v>
      </c>
      <c r="I6">
        <f>'Table-Dallmann2018.csv'!S6</f>
        <v>158</v>
      </c>
      <c r="J6">
        <f t="shared" si="0"/>
        <v>0.70099999999999996</v>
      </c>
      <c r="K6">
        <f t="shared" si="1"/>
        <v>0.65300000000000002</v>
      </c>
      <c r="M6"/>
      <c r="N6"/>
      <c r="O6"/>
      <c r="P6"/>
      <c r="Q6"/>
      <c r="R6"/>
      <c r="S6"/>
      <c r="U6" s="8"/>
      <c r="AE6" s="5"/>
      <c r="AF6" s="5"/>
      <c r="AG6" s="5"/>
      <c r="AH6" s="5"/>
    </row>
    <row r="7" spans="1:34" x14ac:dyDescent="0.25">
      <c r="A7" t="str">
        <f>'Table-Dallmann2018.csv'!C7</f>
        <v>Granisetron</v>
      </c>
      <c r="B7" t="str">
        <f>'Table-Dallmann2018.csv'!B7</f>
        <v>DTXSID0023111</v>
      </c>
      <c r="C7">
        <f>'Table-Dallmann2018.csv'!O7</f>
        <v>125</v>
      </c>
      <c r="D7">
        <f>'Table-Dallmann2018.csv'!R7</f>
        <v>113</v>
      </c>
      <c r="E7">
        <f>'Table-Dallmann2018.csv'!J7</f>
        <v>15</v>
      </c>
      <c r="F7">
        <f>'Table-Dallmann2018.csv'!K7</f>
        <v>1</v>
      </c>
      <c r="G7">
        <f>'Table-Dallmann2018.csv'!L7</f>
        <v>1</v>
      </c>
      <c r="H7">
        <f>'Table-Dallmann2018.csv'!P7</f>
        <v>103</v>
      </c>
      <c r="I7">
        <f>'Table-Dallmann2018.csv'!S7</f>
        <v>111</v>
      </c>
      <c r="J7">
        <f t="shared" si="0"/>
        <v>0.90400000000000003</v>
      </c>
      <c r="K7">
        <f t="shared" si="1"/>
        <v>1.0780000000000001</v>
      </c>
      <c r="M7"/>
      <c r="N7"/>
      <c r="O7"/>
      <c r="P7"/>
      <c r="Q7"/>
      <c r="R7"/>
      <c r="S7"/>
      <c r="U7" s="8"/>
      <c r="AE7" s="5"/>
      <c r="AF7" s="5"/>
      <c r="AG7" s="5"/>
      <c r="AH7" s="5"/>
    </row>
    <row r="8" spans="1:34" x14ac:dyDescent="0.25">
      <c r="A8" t="str">
        <f>'Table-Dallmann2018.csv'!C8</f>
        <v>Diazepam</v>
      </c>
      <c r="B8" t="str">
        <f>'Table-Dallmann2018.csv'!B8</f>
        <v>DTXSID4020406</v>
      </c>
      <c r="C8">
        <f>'Table-Dallmann2018.csv'!O8</f>
        <v>2.33</v>
      </c>
      <c r="D8">
        <f>'Table-Dallmann2018.csv'!R8</f>
        <v>0.7</v>
      </c>
      <c r="E8">
        <f>'Table-Dallmann2018.csv'!J8</f>
        <v>39</v>
      </c>
      <c r="F8">
        <f>'Table-Dallmann2018.csv'!K8</f>
        <v>1</v>
      </c>
      <c r="G8">
        <f>'Table-Dallmann2018.csv'!L8</f>
        <v>0.41666666666666702</v>
      </c>
      <c r="H8">
        <f>'Table-Dallmann2018.csv'!P8</f>
        <v>2.25</v>
      </c>
      <c r="I8">
        <f>'Table-Dallmann2018.csv'!S8</f>
        <v>0.63</v>
      </c>
      <c r="J8">
        <f t="shared" si="0"/>
        <v>0.3</v>
      </c>
      <c r="K8">
        <f t="shared" si="1"/>
        <v>0.28000000000000003</v>
      </c>
      <c r="M8"/>
      <c r="N8"/>
      <c r="O8"/>
      <c r="P8"/>
      <c r="Q8"/>
      <c r="R8"/>
      <c r="S8"/>
      <c r="AE8" s="5"/>
      <c r="AF8" s="5"/>
      <c r="AG8" s="5"/>
      <c r="AH8" s="5"/>
    </row>
    <row r="9" spans="1:34" x14ac:dyDescent="0.25">
      <c r="A9" t="str">
        <f>'Table-Dallmann2018.csv'!C9</f>
        <v>Metronidazole</v>
      </c>
      <c r="B9" t="str">
        <f>'Table-Dallmann2018.csv'!B9</f>
        <v>DTXSID2020892</v>
      </c>
      <c r="C9">
        <f>'Table-Dallmann2018.csv'!O9</f>
        <v>151</v>
      </c>
      <c r="D9">
        <f>'Table-Dallmann2018.csv'!R9</f>
        <v>102</v>
      </c>
      <c r="E9">
        <f>'Table-Dallmann2018.csv'!J9</f>
        <v>39</v>
      </c>
      <c r="F9">
        <f>'Table-Dallmann2018.csv'!K9</f>
        <v>2</v>
      </c>
      <c r="G9">
        <f>'Table-Dallmann2018.csv'!L9</f>
        <v>2</v>
      </c>
      <c r="H9">
        <f>'Table-Dallmann2018.csv'!P9</f>
        <v>170</v>
      </c>
      <c r="I9">
        <f>'Table-Dallmann2018.csv'!S9</f>
        <v>112</v>
      </c>
      <c r="J9">
        <f t="shared" si="0"/>
        <v>0.67500000000000004</v>
      </c>
      <c r="K9">
        <f t="shared" si="1"/>
        <v>0.65900000000000003</v>
      </c>
      <c r="M9"/>
      <c r="N9"/>
      <c r="O9"/>
      <c r="P9"/>
      <c r="Q9"/>
      <c r="R9"/>
      <c r="S9"/>
      <c r="AE9" s="5"/>
      <c r="AF9" s="5"/>
      <c r="AG9" s="5"/>
      <c r="AH9" s="5"/>
    </row>
    <row r="10" spans="1:34" x14ac:dyDescent="0.25">
      <c r="A10" t="str">
        <f>'Table-Dallmann2018.csv'!C10</f>
        <v>Acetaminophen</v>
      </c>
      <c r="B10" t="str">
        <f>'Table-Dallmann2018.csv'!B10</f>
        <v>DTXSID2020006</v>
      </c>
      <c r="C10">
        <f>'Table-Dallmann2018.csv'!O10</f>
        <v>101.71</v>
      </c>
      <c r="D10">
        <f>'Table-Dallmann2018.csv'!R10</f>
        <v>74.3</v>
      </c>
      <c r="E10">
        <f>'Table-Dallmann2018.csv'!J10</f>
        <v>30.9</v>
      </c>
      <c r="F10">
        <f>'Table-Dallmann2018.csv'!K10</f>
        <v>0.25</v>
      </c>
      <c r="G10">
        <f>'Table-Dallmann2018.csv'!L10</f>
        <v>0.25</v>
      </c>
      <c r="H10" t="str">
        <f>'Table-Dallmann2018.csv'!P10</f>
        <v>NA</v>
      </c>
      <c r="I10" t="str">
        <f>'Table-Dallmann2018.csv'!S10</f>
        <v>NA</v>
      </c>
      <c r="J10">
        <f t="shared" si="0"/>
        <v>0.73099999999999998</v>
      </c>
      <c r="K10" t="e">
        <f t="shared" si="1"/>
        <v>#VALUE!</v>
      </c>
      <c r="M10"/>
      <c r="N10"/>
      <c r="O10"/>
      <c r="P10"/>
      <c r="Q10"/>
      <c r="R10"/>
      <c r="S10"/>
      <c r="AE10" s="5"/>
      <c r="AF10" s="5"/>
      <c r="AG10" s="5"/>
      <c r="AH10" s="5"/>
    </row>
    <row r="11" spans="1:34" x14ac:dyDescent="0.25">
      <c r="A11" t="str">
        <f>'Table-Dallmann2018.csv'!C11</f>
        <v>Digoxin</v>
      </c>
      <c r="B11" t="str">
        <f>'Table-Dallmann2018.csv'!B11</f>
        <v>DTXSID5022934</v>
      </c>
      <c r="C11">
        <f>'Table-Dallmann2018.csv'!O11</f>
        <v>9.3000000000000007</v>
      </c>
      <c r="D11">
        <f>'Table-Dallmann2018.csv'!R11</f>
        <v>7.3</v>
      </c>
      <c r="E11">
        <f>'Table-Dallmann2018.csv'!J11</f>
        <v>30.5</v>
      </c>
      <c r="F11">
        <f>'Table-Dallmann2018.csv'!K11</f>
        <v>2</v>
      </c>
      <c r="G11">
        <f>'Table-Dallmann2018.csv'!L11</f>
        <v>2</v>
      </c>
      <c r="H11" t="str">
        <f>'Table-Dallmann2018.csv'!P11</f>
        <v>NA</v>
      </c>
      <c r="I11" t="str">
        <f>'Table-Dallmann2018.csv'!S11</f>
        <v>NA</v>
      </c>
      <c r="J11">
        <f t="shared" si="0"/>
        <v>0.78500000000000003</v>
      </c>
      <c r="K11" t="e">
        <f t="shared" si="1"/>
        <v>#VALUE!</v>
      </c>
      <c r="M11"/>
      <c r="N11"/>
      <c r="O11"/>
      <c r="P11"/>
      <c r="Q11"/>
      <c r="R11"/>
      <c r="S11"/>
      <c r="AE11" s="5"/>
      <c r="AF11" s="5"/>
      <c r="AG11" s="5"/>
      <c r="AH11" s="5"/>
    </row>
    <row r="12" spans="1:34" x14ac:dyDescent="0.25">
      <c r="A12" t="str">
        <f>'Table-Dallmann2018.csv'!C12</f>
        <v>Lorazepam</v>
      </c>
      <c r="B12" t="str">
        <f>'Table-Dallmann2018.csv'!B12</f>
        <v>DTXSID7023225</v>
      </c>
      <c r="C12">
        <f>'Table-Dallmann2018.csv'!O12</f>
        <v>560</v>
      </c>
      <c r="D12">
        <f>'Table-Dallmann2018.csv'!R12</f>
        <v>175.25</v>
      </c>
      <c r="E12">
        <f>'Table-Dallmann2018.csv'!J12</f>
        <v>38.409999999999997</v>
      </c>
      <c r="F12">
        <f>'Table-Dallmann2018.csv'!K12</f>
        <v>1.5</v>
      </c>
      <c r="G12">
        <f>'Table-Dallmann2018.csv'!L12</f>
        <v>2</v>
      </c>
      <c r="H12" t="str">
        <f>'Table-Dallmann2018.csv'!P12</f>
        <v>NA</v>
      </c>
      <c r="I12" t="str">
        <f>'Table-Dallmann2018.csv'!S12</f>
        <v>NA</v>
      </c>
      <c r="J12">
        <f t="shared" si="0"/>
        <v>0.313</v>
      </c>
      <c r="K12" t="e">
        <f t="shared" si="1"/>
        <v>#VALUE!</v>
      </c>
      <c r="M12"/>
      <c r="N12"/>
      <c r="O12"/>
      <c r="P12"/>
      <c r="Q12"/>
      <c r="R12"/>
      <c r="S12"/>
      <c r="AE12" s="5"/>
      <c r="AF12" s="5"/>
      <c r="AG12" s="5"/>
      <c r="AH12" s="5"/>
    </row>
    <row r="13" spans="1:34" x14ac:dyDescent="0.25">
      <c r="A13" t="str">
        <f>'Table-Dallmann2018.csv'!C13</f>
        <v>Amoxicillin</v>
      </c>
      <c r="B13" t="str">
        <f>'Table-Dallmann2018.csv'!B13</f>
        <v>DTXSID3037044</v>
      </c>
      <c r="C13">
        <f>'Table-Dallmann2018.csv'!O13</f>
        <v>103.25278819280901</v>
      </c>
      <c r="D13">
        <f>'Table-Dallmann2018.csv'!R13</f>
        <v>87</v>
      </c>
      <c r="E13">
        <f>'Table-Dallmann2018.csv'!J13</f>
        <v>35.1</v>
      </c>
      <c r="F13">
        <f>'Table-Dallmann2018.csv'!K13</f>
        <v>0.25</v>
      </c>
      <c r="G13">
        <f>'Table-Dallmann2018.csv'!L13</f>
        <v>0.1666667</v>
      </c>
      <c r="H13" t="str">
        <f>'Table-Dallmann2018.csv'!P13</f>
        <v>NA</v>
      </c>
      <c r="I13" t="str">
        <f>'Table-Dallmann2018.csv'!S13</f>
        <v>NA</v>
      </c>
      <c r="J13">
        <f t="shared" si="0"/>
        <v>0.84299999999999997</v>
      </c>
      <c r="K13" t="e">
        <f t="shared" si="1"/>
        <v>#VALUE!</v>
      </c>
      <c r="M13"/>
      <c r="N13"/>
      <c r="O13"/>
      <c r="P13"/>
      <c r="Q13"/>
      <c r="R13"/>
      <c r="S13"/>
      <c r="AE13" s="5"/>
      <c r="AF13" s="5"/>
      <c r="AG13" s="5"/>
      <c r="AH13" s="5"/>
    </row>
    <row r="14" spans="1:34" x14ac:dyDescent="0.25">
      <c r="L14" s="6"/>
      <c r="S14" s="5"/>
      <c r="T14" s="5"/>
      <c r="U14" s="8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L15" s="6"/>
      <c r="N15"/>
      <c r="S15" s="5"/>
      <c r="T15" s="5"/>
      <c r="U15" s="8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L16" s="6"/>
      <c r="S16" s="5"/>
      <c r="T16" s="5"/>
      <c r="U16" s="8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L17" s="6"/>
      <c r="S17" s="5"/>
      <c r="T17" s="5"/>
      <c r="U17" s="8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L18" s="6"/>
      <c r="S18" s="5"/>
      <c r="T18" s="5"/>
      <c r="U18" s="8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L19" s="6"/>
      <c r="S19" s="5"/>
      <c r="T19" s="5"/>
      <c r="U19" s="8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L20" s="6"/>
      <c r="O20" s="10"/>
      <c r="P20" s="10"/>
      <c r="Q20" s="10"/>
      <c r="R20" s="10"/>
      <c r="S20" s="5"/>
      <c r="T20" s="5"/>
      <c r="U20" s="8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L21" s="6"/>
      <c r="O21" s="10"/>
      <c r="P21" s="10"/>
      <c r="Q21" s="10"/>
      <c r="R21" s="10"/>
      <c r="S21" s="5"/>
      <c r="T21" s="5"/>
      <c r="U21" s="8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L22" s="6"/>
      <c r="O22" s="10"/>
      <c r="P22" s="10"/>
      <c r="Q22" s="10"/>
      <c r="R22" s="10"/>
      <c r="S22" s="5"/>
      <c r="T22" s="5"/>
      <c r="U22" s="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3"/>
      <c r="B23" s="14"/>
      <c r="C23" s="3"/>
      <c r="D23" s="4"/>
      <c r="E23" s="11"/>
      <c r="F23" s="3"/>
      <c r="G23" s="3"/>
      <c r="H23" s="3"/>
      <c r="I23" s="3"/>
      <c r="J23" s="9"/>
      <c r="K23" s="6"/>
      <c r="L23" s="6"/>
      <c r="O23" s="10"/>
      <c r="P23" s="10"/>
      <c r="Q23" s="10"/>
      <c r="R23" s="10"/>
      <c r="S23" s="5"/>
      <c r="T23" s="5"/>
      <c r="U23" s="8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3"/>
      <c r="B24" s="14"/>
      <c r="C24" s="3"/>
      <c r="D24" s="4"/>
      <c r="E24" s="6"/>
      <c r="F24" s="3"/>
      <c r="G24" s="3"/>
      <c r="H24" s="3"/>
      <c r="I24" s="3"/>
      <c r="J24" s="9"/>
      <c r="K24" s="6"/>
      <c r="L24" s="6"/>
      <c r="O24" s="5"/>
      <c r="P24" s="5"/>
      <c r="Q24" s="5"/>
      <c r="R24" s="5"/>
      <c r="S24" s="5"/>
      <c r="T24" s="5"/>
      <c r="U24" s="8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3"/>
      <c r="B25" s="14"/>
      <c r="C25" s="3"/>
      <c r="D25" s="4"/>
      <c r="E25" s="6"/>
      <c r="F25" s="3"/>
      <c r="G25" s="3"/>
      <c r="H25" s="3"/>
      <c r="I25" s="3"/>
      <c r="J25" s="9"/>
      <c r="K25" s="6"/>
      <c r="L25" s="6"/>
      <c r="O25" s="5"/>
      <c r="P25" s="5"/>
      <c r="Q25" s="5"/>
      <c r="R25" s="5"/>
      <c r="S25" s="5"/>
      <c r="T25" s="5"/>
      <c r="U25" s="8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3"/>
      <c r="B26" s="14"/>
      <c r="C26" s="3"/>
      <c r="D26" s="4"/>
      <c r="E26" s="11"/>
      <c r="F26" s="3"/>
      <c r="G26" s="3"/>
      <c r="H26" s="3"/>
      <c r="I26" s="3"/>
      <c r="J26" s="6"/>
      <c r="K26" s="6"/>
      <c r="L26" s="6"/>
      <c r="O26" s="5"/>
      <c r="P26" s="5"/>
      <c r="Q26" s="5"/>
      <c r="R26" s="5"/>
      <c r="S26" s="5"/>
      <c r="T26" s="5"/>
      <c r="U26" s="8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3"/>
      <c r="B27" s="14"/>
      <c r="C27" s="3"/>
      <c r="D27" s="4"/>
      <c r="E27" s="11"/>
      <c r="F27" s="3"/>
      <c r="G27" s="3"/>
      <c r="H27" s="3"/>
      <c r="I27" s="3"/>
      <c r="J27" s="6"/>
      <c r="K27" s="6"/>
      <c r="L27" s="6"/>
      <c r="O27" s="5"/>
      <c r="P27" s="5"/>
      <c r="Q27" s="5"/>
      <c r="R27" s="5"/>
      <c r="S27" s="5"/>
      <c r="T27" s="5"/>
      <c r="U27" s="8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3"/>
      <c r="B28" s="14"/>
      <c r="C28" s="3"/>
      <c r="D28" s="4"/>
      <c r="E28" s="11"/>
      <c r="F28" s="3"/>
      <c r="G28" s="3"/>
      <c r="H28" s="3"/>
      <c r="I28" s="3"/>
      <c r="J28" s="6"/>
      <c r="K28" s="6"/>
      <c r="L28" s="6"/>
      <c r="O28" s="5"/>
      <c r="P28" s="5"/>
      <c r="Q28" s="5"/>
      <c r="R28" s="5"/>
      <c r="S28" s="5"/>
      <c r="T28" s="5"/>
      <c r="U28" s="8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3"/>
      <c r="B29" s="14"/>
      <c r="C29" s="3"/>
      <c r="D29" s="4"/>
      <c r="E29" s="11"/>
      <c r="F29" s="3"/>
      <c r="G29" s="3"/>
      <c r="H29" s="3"/>
      <c r="I29" s="3"/>
      <c r="J29" s="6"/>
      <c r="K29" s="6"/>
      <c r="L29" s="6"/>
      <c r="O29" s="5"/>
      <c r="P29" s="5"/>
      <c r="Q29" s="5"/>
      <c r="R29" s="5"/>
      <c r="S29" s="5"/>
      <c r="T29" s="5"/>
      <c r="U29" s="8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3"/>
      <c r="B30" s="14"/>
      <c r="C30" s="3"/>
      <c r="D30" s="4"/>
      <c r="E30" s="11"/>
      <c r="F30" s="3"/>
      <c r="G30" s="3"/>
      <c r="H30" s="3"/>
      <c r="I30" s="3"/>
      <c r="J30" s="6"/>
      <c r="K30" s="6"/>
      <c r="L30" s="6"/>
      <c r="O30" s="5"/>
      <c r="P30" s="5"/>
      <c r="Q30" s="5"/>
      <c r="R30" s="5"/>
      <c r="S30" s="5"/>
      <c r="T30" s="5"/>
      <c r="U30" s="8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3"/>
      <c r="B31" s="14"/>
      <c r="C31" s="3"/>
      <c r="D31" s="4"/>
      <c r="E31" s="11"/>
      <c r="F31" s="3"/>
      <c r="G31" s="3"/>
      <c r="H31" s="3"/>
      <c r="I31" s="3"/>
      <c r="J31" s="6"/>
      <c r="K31" s="6"/>
      <c r="L31" s="6"/>
      <c r="O31" s="5"/>
      <c r="P31" s="5"/>
      <c r="Q31" s="5"/>
      <c r="R31" s="5"/>
      <c r="S31" s="5"/>
      <c r="T31" s="5"/>
      <c r="U31" s="8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3"/>
      <c r="B32" s="14"/>
      <c r="C32" s="3"/>
      <c r="D32" s="4"/>
      <c r="E32" s="11"/>
      <c r="F32" s="3"/>
      <c r="G32" s="3"/>
      <c r="H32" s="3"/>
      <c r="I32" s="3"/>
      <c r="J32" s="6"/>
      <c r="K32" s="6"/>
      <c r="L32" s="6"/>
      <c r="O32" s="5"/>
      <c r="P32" s="5"/>
      <c r="Q32" s="5"/>
      <c r="R32" s="5"/>
      <c r="S32" s="5"/>
      <c r="T32" s="5"/>
      <c r="U32" s="8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5">
      <c r="A33" s="3"/>
      <c r="B33" s="14"/>
      <c r="C33" s="3"/>
      <c r="D33" s="4"/>
      <c r="E33" s="11"/>
      <c r="F33" s="3"/>
      <c r="G33" s="3"/>
      <c r="H33" s="3"/>
      <c r="I33" s="3"/>
      <c r="J33" s="6"/>
      <c r="K33" s="6"/>
      <c r="L33" s="6"/>
      <c r="O33" s="5"/>
      <c r="P33" s="5"/>
      <c r="Q33" s="5"/>
      <c r="R33" s="5"/>
      <c r="S33" s="5"/>
      <c r="T33" s="5"/>
      <c r="U33" s="8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25">
      <c r="A34" s="3"/>
      <c r="B34" s="14"/>
      <c r="C34" s="3"/>
      <c r="D34" s="4"/>
      <c r="E34" s="6"/>
      <c r="F34" s="3"/>
      <c r="G34" s="3"/>
      <c r="H34" s="3"/>
      <c r="I34" s="3"/>
      <c r="J34" s="9"/>
      <c r="K34" s="6"/>
      <c r="L34" s="6"/>
      <c r="O34" s="5"/>
      <c r="P34" s="5"/>
      <c r="Q34" s="5"/>
      <c r="R34" s="5"/>
      <c r="S34" s="5"/>
      <c r="T34" s="5"/>
      <c r="U34" s="8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 s="3"/>
      <c r="B35" s="14"/>
      <c r="C35" s="3"/>
      <c r="D35" s="4"/>
      <c r="E35" s="6"/>
      <c r="F35" s="3"/>
      <c r="G35" s="3"/>
      <c r="H35" s="3"/>
      <c r="I35" s="3"/>
      <c r="J35" s="9"/>
      <c r="K35" s="6"/>
      <c r="L35" s="6"/>
      <c r="O35" s="5"/>
      <c r="P35" s="5"/>
      <c r="Q35" s="5"/>
      <c r="R35" s="5"/>
      <c r="S35" s="5"/>
      <c r="T35" s="5"/>
      <c r="U35" s="8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5">
      <c r="A36" s="3"/>
      <c r="B36" s="14"/>
      <c r="C36" s="3"/>
      <c r="D36" s="4"/>
      <c r="E36" s="6"/>
      <c r="F36" s="3"/>
      <c r="G36" s="3"/>
      <c r="H36" s="3"/>
      <c r="I36" s="3"/>
      <c r="J36" s="9"/>
      <c r="K36" s="6"/>
      <c r="L36" s="6"/>
      <c r="O36" s="5"/>
      <c r="P36" s="5"/>
      <c r="Q36" s="5"/>
      <c r="R36" s="5"/>
      <c r="S36" s="5"/>
      <c r="T36" s="5"/>
      <c r="U36" s="8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 s="3"/>
      <c r="B37" s="14"/>
      <c r="C37" s="3"/>
      <c r="D37" s="4"/>
      <c r="E37" s="6"/>
      <c r="F37" s="3"/>
      <c r="G37" s="3"/>
      <c r="H37" s="3"/>
      <c r="I37" s="3"/>
      <c r="J37" s="9"/>
      <c r="K37" s="6"/>
      <c r="L37" s="6"/>
      <c r="O37" s="5"/>
      <c r="P37" s="5"/>
      <c r="Q37" s="5"/>
      <c r="R37" s="5"/>
      <c r="S37" s="5"/>
      <c r="T37" s="5"/>
      <c r="U37" s="8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3"/>
      <c r="B38" s="14"/>
      <c r="C38" s="3"/>
      <c r="D38" s="4"/>
      <c r="E38" s="6"/>
      <c r="F38" s="3"/>
      <c r="G38" s="3"/>
      <c r="H38" s="3"/>
      <c r="I38" s="3"/>
      <c r="J38" s="9"/>
      <c r="K38" s="6"/>
      <c r="L38" s="6"/>
      <c r="O38" s="5"/>
      <c r="P38" s="5"/>
      <c r="Q38" s="5"/>
      <c r="R38" s="5"/>
      <c r="S38" s="5"/>
      <c r="T38" s="5"/>
      <c r="U38" s="8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 s="3"/>
      <c r="B39" s="14"/>
      <c r="C39" s="3"/>
      <c r="D39" s="4"/>
      <c r="E39" s="6"/>
      <c r="F39" s="3"/>
      <c r="G39" s="3"/>
      <c r="H39" s="3"/>
      <c r="I39" s="3"/>
      <c r="J39" s="9"/>
      <c r="K39" s="6"/>
      <c r="L39" s="6"/>
      <c r="O39" s="5"/>
      <c r="P39" s="5"/>
      <c r="Q39" s="5"/>
      <c r="R39" s="5"/>
      <c r="S39" s="5"/>
      <c r="T39" s="5"/>
      <c r="U39" s="8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5">
      <c r="A40" s="3"/>
      <c r="B40" s="14"/>
      <c r="C40" s="3"/>
      <c r="D40" s="4"/>
      <c r="E40" s="6"/>
      <c r="F40" s="3"/>
      <c r="G40" s="3"/>
      <c r="H40" s="3"/>
      <c r="I40" s="3"/>
      <c r="J40" s="9"/>
      <c r="K40" s="6"/>
      <c r="L40" s="6"/>
      <c r="O40" s="5"/>
      <c r="P40" s="5"/>
      <c r="Q40" s="5"/>
      <c r="R40" s="5"/>
      <c r="S40" s="5"/>
      <c r="T40" s="5"/>
      <c r="U40" s="8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5">
      <c r="A41" s="3"/>
      <c r="B41" s="14"/>
      <c r="C41" s="3"/>
      <c r="D41" s="4"/>
      <c r="E41" s="6"/>
      <c r="F41" s="3"/>
      <c r="G41" s="3"/>
      <c r="H41" s="3"/>
      <c r="I41" s="3"/>
      <c r="J41" s="9"/>
      <c r="K41" s="6"/>
      <c r="L41" s="6"/>
      <c r="O41" s="5"/>
      <c r="P41" s="5"/>
      <c r="Q41" s="5"/>
      <c r="R41" s="5"/>
      <c r="S41" s="5"/>
      <c r="T41" s="5"/>
      <c r="U41" s="8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 s="3"/>
      <c r="B42" s="14"/>
      <c r="C42" s="3"/>
      <c r="D42" s="4"/>
      <c r="E42" s="11"/>
      <c r="F42" s="3"/>
      <c r="G42" s="3"/>
      <c r="H42" s="3"/>
      <c r="I42" s="3"/>
      <c r="J42" s="9"/>
      <c r="K42" s="6"/>
      <c r="L42" s="6"/>
      <c r="O42" s="5"/>
      <c r="P42" s="5"/>
      <c r="Q42" s="5"/>
      <c r="R42" s="5"/>
      <c r="S42" s="5"/>
      <c r="T42" s="5"/>
      <c r="U42" s="8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5">
      <c r="A43" s="3"/>
      <c r="B43" s="14"/>
      <c r="C43" s="3"/>
      <c r="D43" s="4"/>
      <c r="E43" s="11"/>
      <c r="F43" s="3"/>
      <c r="G43" s="3"/>
      <c r="H43" s="3"/>
      <c r="I43" s="3"/>
      <c r="J43" s="9"/>
      <c r="K43" s="6"/>
      <c r="L43" s="6"/>
      <c r="O43" s="5"/>
      <c r="P43" s="5"/>
      <c r="Q43" s="5"/>
      <c r="R43" s="5"/>
      <c r="S43" s="5"/>
      <c r="T43" s="5"/>
      <c r="U43" s="8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5">
      <c r="A44" s="3"/>
      <c r="B44" s="14"/>
      <c r="C44" s="3"/>
      <c r="D44" s="4"/>
      <c r="E44" s="11"/>
      <c r="F44" s="3"/>
      <c r="G44" s="3"/>
      <c r="H44" s="3"/>
      <c r="I44" s="3"/>
      <c r="J44" s="9"/>
      <c r="K44" s="6"/>
      <c r="L44" s="6"/>
      <c r="O44" s="5"/>
      <c r="P44" s="5"/>
      <c r="Q44" s="5"/>
      <c r="R44" s="5"/>
      <c r="S44" s="5"/>
      <c r="T44" s="5"/>
      <c r="U44" s="8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5">
      <c r="B45" s="14"/>
      <c r="D45" s="4"/>
      <c r="E45" s="11"/>
      <c r="F45" s="3"/>
      <c r="G45" s="3"/>
      <c r="H45" s="3"/>
      <c r="I45" s="3"/>
      <c r="J45" s="9"/>
      <c r="K45" s="6"/>
      <c r="L45" s="6"/>
      <c r="O45" s="5"/>
      <c r="P45" s="5"/>
      <c r="Q45" s="5"/>
      <c r="R45" s="5"/>
      <c r="S45" s="5"/>
      <c r="T45" s="5"/>
      <c r="U45" s="8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5">
      <c r="B46" s="14"/>
      <c r="C46" s="3"/>
      <c r="D46" s="4"/>
      <c r="E46" s="11"/>
      <c r="F46" s="3"/>
      <c r="G46" s="3"/>
      <c r="H46" s="3"/>
      <c r="I46" s="3"/>
      <c r="J46" s="9"/>
      <c r="K46" s="6"/>
      <c r="L46" s="6"/>
      <c r="O46" s="5"/>
      <c r="P46" s="5"/>
      <c r="Q46" s="5"/>
      <c r="R46" s="5"/>
      <c r="S46" s="5"/>
      <c r="T46" s="5"/>
      <c r="U46" s="8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5">
      <c r="A47" s="12"/>
      <c r="B47" s="14"/>
      <c r="C47" s="12"/>
      <c r="D47" s="4"/>
      <c r="E47" s="11"/>
      <c r="F47" s="3"/>
      <c r="G47" s="3"/>
      <c r="H47" s="3"/>
      <c r="I47" s="3"/>
      <c r="J47" s="9"/>
      <c r="K47" s="6"/>
      <c r="L47" s="6"/>
      <c r="O47" s="5"/>
      <c r="P47" s="5"/>
      <c r="Q47" s="5"/>
      <c r="R47" s="5"/>
      <c r="S47" s="5"/>
      <c r="T47" s="5"/>
      <c r="U47" s="8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 s="12"/>
      <c r="B48" s="14"/>
      <c r="C48" s="12"/>
      <c r="D48" s="4"/>
      <c r="E48" s="11"/>
      <c r="F48" s="3"/>
      <c r="G48" s="3"/>
      <c r="H48" s="3"/>
      <c r="I48" s="3"/>
      <c r="J48" s="9"/>
      <c r="K48" s="6"/>
      <c r="L48" s="6"/>
      <c r="O48" s="10"/>
      <c r="P48" s="5"/>
      <c r="Q48" s="5"/>
      <c r="R48" s="5"/>
      <c r="S48" s="5"/>
      <c r="T48" s="5"/>
      <c r="U48" s="8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2:34" x14ac:dyDescent="0.25">
      <c r="B49" s="14"/>
      <c r="D49" s="4"/>
      <c r="E49" s="11"/>
      <c r="F49" s="3"/>
      <c r="G49" s="3"/>
      <c r="H49" s="3"/>
      <c r="I49" s="3"/>
      <c r="J49" s="9"/>
      <c r="K49" s="6"/>
      <c r="L49" s="6"/>
      <c r="O49" s="5"/>
      <c r="P49" s="5"/>
      <c r="Q49" s="5"/>
      <c r="R49" s="5"/>
      <c r="S49" s="5"/>
      <c r="T49" s="5"/>
      <c r="U49" s="8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2:34" x14ac:dyDescent="0.25">
      <c r="B50" s="14"/>
      <c r="C50" s="3"/>
      <c r="D50" s="4"/>
      <c r="E50" s="6"/>
      <c r="F50" s="3"/>
      <c r="G50" s="3"/>
      <c r="H50" s="3"/>
      <c r="I50" s="3"/>
      <c r="J50" s="9"/>
      <c r="K50" s="6"/>
      <c r="L50" s="6"/>
      <c r="O50" s="5"/>
      <c r="P50" s="5"/>
      <c r="Q50" s="5"/>
      <c r="S50" s="5"/>
      <c r="T50" s="5"/>
      <c r="U50" s="8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2:34" x14ac:dyDescent="0.25">
      <c r="B51" s="14"/>
      <c r="C51" s="3"/>
      <c r="D51" s="4"/>
      <c r="E51" s="13"/>
      <c r="F51" s="3"/>
      <c r="G51" s="3"/>
      <c r="H51" s="3"/>
      <c r="I51" s="3"/>
      <c r="J51" s="9"/>
      <c r="K51" s="6"/>
      <c r="L51" s="6"/>
      <c r="O51" s="5"/>
      <c r="P51" s="5"/>
      <c r="Q51" s="5"/>
      <c r="R51" s="5"/>
      <c r="S51" s="5"/>
      <c r="T51" s="5"/>
      <c r="U51" s="8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2:34" x14ac:dyDescent="0.25">
      <c r="B52" s="14"/>
      <c r="C52" s="3"/>
      <c r="D52" s="4"/>
      <c r="E52" s="13"/>
      <c r="F52" s="3"/>
      <c r="G52" s="3"/>
      <c r="H52" s="3"/>
      <c r="I52" s="3"/>
      <c r="J52" s="9"/>
      <c r="K52" s="6"/>
      <c r="L52" s="6"/>
      <c r="O52" s="5"/>
      <c r="P52" s="5"/>
      <c r="Q52" s="5"/>
      <c r="R52" s="5"/>
      <c r="S52" s="5"/>
      <c r="T52" s="5"/>
      <c r="U52" s="8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2:34" x14ac:dyDescent="0.25">
      <c r="B53" s="14"/>
      <c r="C53" s="3"/>
      <c r="D53" s="4"/>
      <c r="E53" s="9"/>
      <c r="F53" s="3"/>
      <c r="G53" s="3"/>
      <c r="H53" s="3"/>
      <c r="I53" s="3"/>
      <c r="J53" s="9"/>
      <c r="K53" s="6"/>
      <c r="L53" s="6"/>
      <c r="O53" s="5"/>
      <c r="P53" s="5"/>
      <c r="Q53" s="5"/>
      <c r="R53" s="5"/>
      <c r="S53" s="5"/>
      <c r="T53" s="5"/>
      <c r="U53" s="8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2:34" x14ac:dyDescent="0.25">
      <c r="B54" s="14"/>
      <c r="C54" s="3"/>
      <c r="D54" s="4"/>
      <c r="E54" s="9"/>
      <c r="F54" s="3"/>
      <c r="G54" s="3"/>
      <c r="H54" s="3"/>
      <c r="I54" s="3"/>
      <c r="J54" s="9"/>
      <c r="K54" s="6"/>
      <c r="L54" s="6"/>
      <c r="O54" s="5"/>
      <c r="P54" s="5"/>
      <c r="Q54" s="5"/>
      <c r="R54" s="5"/>
      <c r="S54" s="5"/>
      <c r="T54" s="5"/>
      <c r="U54" s="8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2:34" x14ac:dyDescent="0.25">
      <c r="B55" s="14"/>
      <c r="C55" s="3"/>
      <c r="D55" s="4"/>
      <c r="E55" s="11"/>
      <c r="F55" s="3"/>
      <c r="G55" s="3"/>
      <c r="H55" s="3"/>
      <c r="I55" s="3"/>
      <c r="J55" s="9"/>
      <c r="K55" s="6"/>
      <c r="L55" s="6"/>
      <c r="O55" s="5"/>
      <c r="P55" s="5"/>
      <c r="Q55" s="5"/>
      <c r="R55" s="5"/>
      <c r="S55" s="5"/>
      <c r="T55" s="5"/>
      <c r="U55" s="8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2:34" x14ac:dyDescent="0.25">
      <c r="B56" s="14"/>
      <c r="C56" s="3"/>
      <c r="D56" s="4"/>
      <c r="E56" s="9"/>
      <c r="F56" s="3"/>
      <c r="G56" s="3"/>
      <c r="H56" s="3"/>
      <c r="I56" s="3"/>
      <c r="J56" s="9"/>
      <c r="K56" s="6"/>
      <c r="L56" s="6"/>
      <c r="O56" s="5"/>
      <c r="P56" s="5"/>
      <c r="Q56" s="5"/>
      <c r="R56" s="5"/>
      <c r="S56" s="5"/>
      <c r="T56" s="5"/>
      <c r="U56" s="8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2:34" x14ac:dyDescent="0.25">
      <c r="B57" s="14"/>
      <c r="D57" s="4"/>
      <c r="E57" s="9"/>
      <c r="F57" s="3"/>
      <c r="G57" s="3"/>
      <c r="H57" s="3"/>
      <c r="I57" s="3"/>
      <c r="J57" s="9"/>
      <c r="K57" s="6"/>
      <c r="L57" s="6"/>
      <c r="O57" s="5"/>
      <c r="P57" s="5"/>
      <c r="Q57" s="5"/>
      <c r="R57" s="5"/>
      <c r="S57" s="5"/>
      <c r="T57" s="5"/>
      <c r="U57" s="8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2:34" x14ac:dyDescent="0.25">
      <c r="B58" s="14"/>
      <c r="D58" s="4"/>
      <c r="E58" s="9"/>
      <c r="F58" s="3"/>
      <c r="G58" s="3"/>
      <c r="H58" s="3"/>
      <c r="I58" s="3"/>
      <c r="J58" s="9"/>
      <c r="K58" s="6"/>
      <c r="L58" s="6"/>
      <c r="O58" s="5"/>
      <c r="P58" s="5"/>
      <c r="Q58" s="5"/>
      <c r="R58" s="5"/>
      <c r="S58" s="5"/>
      <c r="T58" s="5"/>
      <c r="U58" s="8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2:34" x14ac:dyDescent="0.25">
      <c r="B59" s="14"/>
      <c r="D59" s="4"/>
      <c r="E59" s="9"/>
      <c r="F59" s="3"/>
      <c r="G59" s="3"/>
      <c r="H59" s="3"/>
      <c r="I59" s="3"/>
      <c r="J59" s="9"/>
      <c r="K59" s="6"/>
      <c r="L59" s="6"/>
      <c r="O59" s="5"/>
      <c r="P59" s="5"/>
      <c r="Q59" s="5"/>
      <c r="R59" s="5"/>
      <c r="S59" s="5"/>
      <c r="T59" s="5"/>
      <c r="U59" s="8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2:34" x14ac:dyDescent="0.25">
      <c r="B60" s="14"/>
      <c r="C60" s="3"/>
      <c r="D60" s="4"/>
      <c r="E60" s="11"/>
      <c r="F60" s="3"/>
      <c r="G60" s="3"/>
      <c r="H60" s="3"/>
      <c r="I60" s="3"/>
      <c r="J60" s="9"/>
      <c r="K60" s="6"/>
      <c r="L60" s="6"/>
      <c r="O60" s="5"/>
      <c r="P60" s="5"/>
      <c r="Q60" s="5"/>
      <c r="R60" s="5"/>
      <c r="S60" s="5"/>
      <c r="T60" s="5"/>
      <c r="U60" s="8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2:34" x14ac:dyDescent="0.25">
      <c r="B61" s="14"/>
      <c r="C61" s="3"/>
      <c r="D61" s="4"/>
      <c r="E61" s="11"/>
      <c r="F61" s="3"/>
      <c r="G61" s="3"/>
      <c r="H61" s="3"/>
      <c r="I61" s="3"/>
      <c r="J61" s="9"/>
      <c r="K61" s="6"/>
      <c r="L61" s="6"/>
      <c r="O61" s="5"/>
      <c r="P61" s="5"/>
      <c r="Q61" s="5"/>
      <c r="R61" s="5"/>
      <c r="S61" s="5"/>
      <c r="T61" s="5"/>
      <c r="U61" s="8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</sheetData>
  <phoneticPr fontId="1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1B54-B97F-4FE8-8C78-A409EFB53DE5}">
  <dimension ref="A1:AH13"/>
  <sheetViews>
    <sheetView tabSelected="1" workbookViewId="0">
      <selection activeCell="Q2" sqref="Q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49</v>
      </c>
      <c r="G1" t="s">
        <v>50</v>
      </c>
      <c r="H1" t="s">
        <v>56</v>
      </c>
      <c r="I1" t="s">
        <v>77</v>
      </c>
      <c r="J1" t="s">
        <v>4</v>
      </c>
      <c r="K1" t="s">
        <v>5</v>
      </c>
      <c r="L1" t="s">
        <v>6</v>
      </c>
      <c r="M1" t="s">
        <v>29</v>
      </c>
      <c r="N1" t="s">
        <v>28</v>
      </c>
      <c r="O1" t="s">
        <v>78</v>
      </c>
      <c r="P1" t="s">
        <v>26</v>
      </c>
      <c r="Q1" t="s">
        <v>43</v>
      </c>
      <c r="R1" t="s">
        <v>79</v>
      </c>
      <c r="S1" t="s">
        <v>27</v>
      </c>
      <c r="T1" t="s">
        <v>42</v>
      </c>
      <c r="U1" t="s">
        <v>48</v>
      </c>
      <c r="V1" t="s">
        <v>44</v>
      </c>
      <c r="W1" t="s">
        <v>80</v>
      </c>
      <c r="X1" t="s">
        <v>41</v>
      </c>
      <c r="Y1" t="s">
        <v>45</v>
      </c>
      <c r="Z1" t="s">
        <v>81</v>
      </c>
      <c r="AA1" t="s">
        <v>46</v>
      </c>
      <c r="AB1" t="s">
        <v>47</v>
      </c>
      <c r="AC1" t="s">
        <v>54</v>
      </c>
      <c r="AD1" t="s">
        <v>55</v>
      </c>
      <c r="AE1" t="s">
        <v>82</v>
      </c>
      <c r="AF1" t="s">
        <v>83</v>
      </c>
      <c r="AG1" t="s">
        <v>84</v>
      </c>
      <c r="AH1" t="s">
        <v>85</v>
      </c>
    </row>
    <row r="2" spans="1:34" x14ac:dyDescent="0.25">
      <c r="A2" t="s">
        <v>7</v>
      </c>
      <c r="B2" t="s">
        <v>8</v>
      </c>
      <c r="C2" t="s">
        <v>7</v>
      </c>
      <c r="D2" t="s">
        <v>9</v>
      </c>
      <c r="E2">
        <v>194.19399999999999</v>
      </c>
      <c r="F2">
        <v>150</v>
      </c>
      <c r="G2" t="s">
        <v>51</v>
      </c>
      <c r="H2" t="s">
        <v>57</v>
      </c>
      <c r="I2" t="s">
        <v>52</v>
      </c>
      <c r="J2">
        <v>36</v>
      </c>
      <c r="K2">
        <v>0.5</v>
      </c>
      <c r="L2">
        <v>1</v>
      </c>
      <c r="M2" t="s">
        <v>37</v>
      </c>
      <c r="N2" t="s">
        <v>39</v>
      </c>
      <c r="O2">
        <v>24.5</v>
      </c>
      <c r="P2">
        <v>28.2</v>
      </c>
      <c r="Q2">
        <v>1.1499999999999999</v>
      </c>
      <c r="R2">
        <v>71</v>
      </c>
      <c r="S2">
        <v>60.7</v>
      </c>
      <c r="T2">
        <v>0.85</v>
      </c>
      <c r="U2">
        <v>1E-3</v>
      </c>
      <c r="V2" t="s">
        <v>10</v>
      </c>
      <c r="W2">
        <v>126.162497296518</v>
      </c>
      <c r="X2">
        <v>145.21560913313499</v>
      </c>
      <c r="Y2">
        <v>1.15102040816327</v>
      </c>
      <c r="Z2">
        <v>365.61376767562302</v>
      </c>
      <c r="AA2">
        <v>312.57402391423</v>
      </c>
      <c r="AB2">
        <v>0.85492957746478904</v>
      </c>
      <c r="AC2" t="s">
        <v>76</v>
      </c>
      <c r="AD2" t="s">
        <v>76</v>
      </c>
      <c r="AE2">
        <v>42.48</v>
      </c>
      <c r="AF2">
        <v>42.6</v>
      </c>
      <c r="AG2">
        <v>2.8979591836734699</v>
      </c>
      <c r="AH2">
        <v>1.0028248587570601</v>
      </c>
    </row>
    <row r="3" spans="1:34" x14ac:dyDescent="0.25">
      <c r="A3" t="s">
        <v>11</v>
      </c>
      <c r="B3" t="s">
        <v>12</v>
      </c>
      <c r="C3" t="s">
        <v>11</v>
      </c>
      <c r="D3" t="s">
        <v>13</v>
      </c>
      <c r="E3">
        <v>325.77</v>
      </c>
      <c r="F3">
        <v>2</v>
      </c>
      <c r="G3" t="s">
        <v>51</v>
      </c>
      <c r="H3" t="s">
        <v>57</v>
      </c>
      <c r="I3" t="s">
        <v>52</v>
      </c>
      <c r="J3">
        <v>30</v>
      </c>
      <c r="K3">
        <v>0.25</v>
      </c>
      <c r="L3">
        <v>0.25</v>
      </c>
      <c r="M3" t="s">
        <v>37</v>
      </c>
      <c r="N3" t="s">
        <v>40</v>
      </c>
      <c r="O3">
        <v>17.899999999999999</v>
      </c>
      <c r="P3">
        <v>17.100000000000001</v>
      </c>
      <c r="Q3">
        <v>0.95</v>
      </c>
      <c r="R3">
        <v>9.5</v>
      </c>
      <c r="S3">
        <v>7.88</v>
      </c>
      <c r="T3">
        <v>0.83</v>
      </c>
      <c r="U3" s="8">
        <v>9.9999999999999995E-7</v>
      </c>
      <c r="V3" t="s">
        <v>10</v>
      </c>
      <c r="W3">
        <v>5.4946741566135597E-2</v>
      </c>
      <c r="X3">
        <v>5.2491021272677102E-2</v>
      </c>
      <c r="Y3">
        <v>0.955307262569833</v>
      </c>
      <c r="Z3">
        <v>2.91616784848206E-2</v>
      </c>
      <c r="AA3">
        <v>2.4188844890567E-2</v>
      </c>
      <c r="AB3">
        <v>0.82947368421052603</v>
      </c>
      <c r="AC3" t="s">
        <v>76</v>
      </c>
      <c r="AD3" t="s">
        <v>76</v>
      </c>
      <c r="AE3">
        <v>0.21062400000000001</v>
      </c>
      <c r="AF3">
        <v>0.16308</v>
      </c>
      <c r="AG3">
        <v>0.53072625698324005</v>
      </c>
      <c r="AH3">
        <v>0.77427073837739302</v>
      </c>
    </row>
    <row r="4" spans="1:34" x14ac:dyDescent="0.25">
      <c r="A4" t="s">
        <v>14</v>
      </c>
      <c r="B4" t="s">
        <v>15</v>
      </c>
      <c r="C4" t="s">
        <v>14</v>
      </c>
      <c r="D4" t="s">
        <v>16</v>
      </c>
      <c r="E4">
        <v>346.339</v>
      </c>
      <c r="F4">
        <v>20</v>
      </c>
      <c r="G4" t="s">
        <v>51</v>
      </c>
      <c r="H4" t="s">
        <v>57</v>
      </c>
      <c r="I4" t="s">
        <v>52</v>
      </c>
      <c r="J4">
        <v>32</v>
      </c>
      <c r="K4">
        <v>1</v>
      </c>
      <c r="L4">
        <v>0.33333333333333298</v>
      </c>
      <c r="M4" t="s">
        <v>37</v>
      </c>
      <c r="N4" t="s">
        <v>40</v>
      </c>
      <c r="O4">
        <v>326</v>
      </c>
      <c r="P4">
        <v>373</v>
      </c>
      <c r="Q4">
        <v>1.1399999999999999</v>
      </c>
      <c r="R4">
        <v>272</v>
      </c>
      <c r="S4">
        <v>231</v>
      </c>
      <c r="T4">
        <v>0.85</v>
      </c>
      <c r="U4" s="8">
        <v>9.9999999999999995E-7</v>
      </c>
      <c r="V4" t="s">
        <v>10</v>
      </c>
      <c r="W4">
        <v>0.94127430061298301</v>
      </c>
      <c r="X4">
        <v>1.07697949119216</v>
      </c>
      <c r="Y4">
        <v>1.1441717791410999</v>
      </c>
      <c r="Z4">
        <v>0.78535769867095495</v>
      </c>
      <c r="AA4">
        <v>0.66697657497423002</v>
      </c>
      <c r="AB4">
        <v>0.84926470588235303</v>
      </c>
      <c r="AC4" t="s">
        <v>76</v>
      </c>
      <c r="AD4" t="s">
        <v>76</v>
      </c>
      <c r="AE4">
        <v>3.0768</v>
      </c>
      <c r="AF4">
        <v>1.7296800000000001</v>
      </c>
      <c r="AG4">
        <v>0.83435582822085896</v>
      </c>
      <c r="AH4">
        <v>0.56216848673946995</v>
      </c>
    </row>
    <row r="5" spans="1:34" x14ac:dyDescent="0.25">
      <c r="A5" t="s">
        <v>17</v>
      </c>
      <c r="B5" t="s">
        <v>18</v>
      </c>
      <c r="C5" t="s">
        <v>17</v>
      </c>
      <c r="D5" t="s">
        <v>19</v>
      </c>
      <c r="E5">
        <v>267.36900000000003</v>
      </c>
      <c r="F5">
        <v>10</v>
      </c>
      <c r="G5" t="s">
        <v>51</v>
      </c>
      <c r="H5" t="s">
        <v>57</v>
      </c>
      <c r="I5" t="s">
        <v>53</v>
      </c>
      <c r="J5">
        <v>37</v>
      </c>
      <c r="K5">
        <v>0.5</v>
      </c>
      <c r="L5">
        <v>0.5</v>
      </c>
      <c r="M5" t="s">
        <v>37</v>
      </c>
      <c r="N5" t="s">
        <v>40</v>
      </c>
      <c r="O5">
        <v>256</v>
      </c>
      <c r="P5">
        <v>241</v>
      </c>
      <c r="Q5">
        <v>0.94</v>
      </c>
      <c r="R5">
        <v>121</v>
      </c>
      <c r="S5">
        <v>132</v>
      </c>
      <c r="T5">
        <v>1.0900000000000001</v>
      </c>
      <c r="U5" s="8">
        <v>9.9999999999999995E-7</v>
      </c>
      <c r="V5" t="s">
        <v>10</v>
      </c>
      <c r="W5">
        <v>0.95747824168097295</v>
      </c>
      <c r="X5">
        <v>0.90137600095747805</v>
      </c>
      <c r="Y5">
        <v>0.94140625</v>
      </c>
      <c r="Z5">
        <v>0.45255807516952201</v>
      </c>
      <c r="AA5">
        <v>0.49369971836675097</v>
      </c>
      <c r="AB5">
        <v>1.0909090909090899</v>
      </c>
      <c r="AC5" t="s">
        <v>76</v>
      </c>
      <c r="AD5" t="s">
        <v>76</v>
      </c>
      <c r="AE5">
        <v>0.66383999999999999</v>
      </c>
      <c r="AF5">
        <v>0.48527999999999999</v>
      </c>
      <c r="AG5">
        <v>0.47265625</v>
      </c>
      <c r="AH5">
        <v>0.73101952277657301</v>
      </c>
    </row>
    <row r="6" spans="1:34" x14ac:dyDescent="0.25">
      <c r="A6" t="s">
        <v>20</v>
      </c>
      <c r="B6" t="s">
        <v>21</v>
      </c>
      <c r="C6" t="s">
        <v>20</v>
      </c>
      <c r="D6" t="s">
        <v>22</v>
      </c>
      <c r="E6">
        <v>293.37</v>
      </c>
      <c r="F6">
        <v>4</v>
      </c>
      <c r="G6" t="s">
        <v>51</v>
      </c>
      <c r="H6" t="s">
        <v>57</v>
      </c>
      <c r="I6" t="s">
        <v>53</v>
      </c>
      <c r="J6">
        <v>39</v>
      </c>
      <c r="K6">
        <v>0.33333333333333298</v>
      </c>
      <c r="L6">
        <v>0.33333333333333298</v>
      </c>
      <c r="M6" t="s">
        <v>37</v>
      </c>
      <c r="N6" t="s">
        <v>40</v>
      </c>
      <c r="O6">
        <v>234</v>
      </c>
      <c r="P6">
        <v>242</v>
      </c>
      <c r="Q6">
        <v>1.04</v>
      </c>
      <c r="R6">
        <v>164</v>
      </c>
      <c r="S6">
        <v>158</v>
      </c>
      <c r="T6">
        <v>0.97</v>
      </c>
      <c r="U6" s="8">
        <v>9.9999999999999995E-7</v>
      </c>
      <c r="V6" t="s">
        <v>10</v>
      </c>
      <c r="W6">
        <v>0.797627569281113</v>
      </c>
      <c r="X6">
        <v>0.82489688788901405</v>
      </c>
      <c r="Y6">
        <v>1.0341880341880301</v>
      </c>
      <c r="Z6">
        <v>0.55902103146197601</v>
      </c>
      <c r="AA6">
        <v>0.53856904250604998</v>
      </c>
      <c r="AB6">
        <v>0.96341463414634099</v>
      </c>
      <c r="AC6" t="s">
        <v>76</v>
      </c>
      <c r="AD6" t="s">
        <v>76</v>
      </c>
      <c r="AE6">
        <v>0.61031999999999997</v>
      </c>
      <c r="AF6">
        <v>0.47111999999999998</v>
      </c>
      <c r="AG6">
        <v>0.70085470085470103</v>
      </c>
      <c r="AH6">
        <v>0.77192292567833298</v>
      </c>
    </row>
    <row r="7" spans="1:34" x14ac:dyDescent="0.25">
      <c r="A7" t="s">
        <v>23</v>
      </c>
      <c r="B7" t="s">
        <v>24</v>
      </c>
      <c r="C7" t="s">
        <v>23</v>
      </c>
      <c r="D7" t="s">
        <v>25</v>
      </c>
      <c r="E7">
        <v>312.41699999999997</v>
      </c>
      <c r="F7">
        <v>1</v>
      </c>
      <c r="G7" t="s">
        <v>51</v>
      </c>
      <c r="H7" t="s">
        <v>57</v>
      </c>
      <c r="I7" t="s">
        <v>53</v>
      </c>
      <c r="J7">
        <v>15</v>
      </c>
      <c r="K7">
        <v>1</v>
      </c>
      <c r="L7">
        <v>1</v>
      </c>
      <c r="M7" t="s">
        <v>37</v>
      </c>
      <c r="N7" t="s">
        <v>40</v>
      </c>
      <c r="O7">
        <v>125</v>
      </c>
      <c r="P7">
        <v>103</v>
      </c>
      <c r="Q7">
        <v>0.82</v>
      </c>
      <c r="R7">
        <v>113</v>
      </c>
      <c r="S7">
        <v>111</v>
      </c>
      <c r="T7">
        <v>0.98</v>
      </c>
      <c r="U7" s="8">
        <v>9.9999999999999995E-7</v>
      </c>
      <c r="V7" t="s">
        <v>10</v>
      </c>
      <c r="W7">
        <v>0.40010626822484102</v>
      </c>
      <c r="X7">
        <v>0.32968756501726898</v>
      </c>
      <c r="Y7">
        <v>0.82399999999999995</v>
      </c>
      <c r="Z7">
        <v>0.36169606647525598</v>
      </c>
      <c r="AA7">
        <v>0.35529436618365801</v>
      </c>
      <c r="AB7">
        <v>0.98230088495575196</v>
      </c>
      <c r="AC7" t="s">
        <v>76</v>
      </c>
      <c r="AD7" t="s">
        <v>76</v>
      </c>
      <c r="AE7">
        <v>0.115512</v>
      </c>
      <c r="AF7">
        <v>9.7367999999999996E-2</v>
      </c>
      <c r="AG7">
        <v>0.90400000000000003</v>
      </c>
      <c r="AH7">
        <v>0.84292541034697699</v>
      </c>
    </row>
    <row r="8" spans="1:34" x14ac:dyDescent="0.25">
      <c r="A8" t="s">
        <v>30</v>
      </c>
      <c r="B8" t="s">
        <v>33</v>
      </c>
      <c r="C8" t="s">
        <v>30</v>
      </c>
      <c r="D8" t="s">
        <v>34</v>
      </c>
      <c r="E8">
        <v>284.74</v>
      </c>
      <c r="F8">
        <v>10</v>
      </c>
      <c r="G8" t="s">
        <v>51</v>
      </c>
      <c r="H8" t="s">
        <v>57</v>
      </c>
      <c r="I8" t="s">
        <v>53</v>
      </c>
      <c r="J8">
        <v>39</v>
      </c>
      <c r="K8">
        <v>1</v>
      </c>
      <c r="L8">
        <v>0.41666666666666702</v>
      </c>
      <c r="M8" t="s">
        <v>38</v>
      </c>
      <c r="N8" t="s">
        <v>39</v>
      </c>
      <c r="O8">
        <v>2.33</v>
      </c>
      <c r="P8">
        <v>2.25</v>
      </c>
      <c r="Q8">
        <v>0.96</v>
      </c>
      <c r="R8">
        <v>0.7</v>
      </c>
      <c r="S8">
        <v>0.63</v>
      </c>
      <c r="T8">
        <v>0.9</v>
      </c>
      <c r="U8">
        <v>1E-3</v>
      </c>
      <c r="V8" t="s">
        <v>10</v>
      </c>
      <c r="W8">
        <v>8.1829037016225303</v>
      </c>
      <c r="X8">
        <v>7.9019456346140302</v>
      </c>
      <c r="Y8">
        <v>0.96566523605150201</v>
      </c>
      <c r="Z8">
        <v>2.4583830863243699</v>
      </c>
      <c r="AA8">
        <v>2.2125447776919298</v>
      </c>
      <c r="AB8">
        <v>0.9</v>
      </c>
      <c r="AC8" t="s">
        <v>76</v>
      </c>
      <c r="AD8" t="s">
        <v>76</v>
      </c>
      <c r="AE8">
        <v>16.872</v>
      </c>
      <c r="AF8">
        <v>4.6463999999999999</v>
      </c>
      <c r="AG8">
        <v>0.30042918454935602</v>
      </c>
      <c r="AH8">
        <v>0.27539118065433899</v>
      </c>
    </row>
    <row r="9" spans="1:34" x14ac:dyDescent="0.25">
      <c r="A9" t="s">
        <v>31</v>
      </c>
      <c r="B9" t="s">
        <v>35</v>
      </c>
      <c r="C9" t="s">
        <v>31</v>
      </c>
      <c r="D9" t="s">
        <v>36</v>
      </c>
      <c r="E9">
        <v>171.15600000000001</v>
      </c>
      <c r="F9">
        <v>500</v>
      </c>
      <c r="G9" t="s">
        <v>51</v>
      </c>
      <c r="H9" t="s">
        <v>57</v>
      </c>
      <c r="I9" t="s">
        <v>53</v>
      </c>
      <c r="J9">
        <v>39</v>
      </c>
      <c r="K9">
        <v>2</v>
      </c>
      <c r="L9">
        <v>2</v>
      </c>
      <c r="M9" t="s">
        <v>37</v>
      </c>
      <c r="N9" t="s">
        <v>39</v>
      </c>
      <c r="O9">
        <v>151</v>
      </c>
      <c r="P9">
        <v>170</v>
      </c>
      <c r="Q9">
        <v>1.1200000000000001</v>
      </c>
      <c r="R9">
        <v>102</v>
      </c>
      <c r="S9">
        <v>112</v>
      </c>
      <c r="T9">
        <v>1.1000000000000001</v>
      </c>
      <c r="U9">
        <v>1E-3</v>
      </c>
      <c r="V9" t="s">
        <v>10</v>
      </c>
      <c r="W9">
        <v>882.23608871438898</v>
      </c>
      <c r="X9">
        <v>993.24592769169601</v>
      </c>
      <c r="Y9">
        <v>1.12582781456954</v>
      </c>
      <c r="Z9">
        <v>595.94755661501802</v>
      </c>
      <c r="AA9">
        <v>654.373787655706</v>
      </c>
      <c r="AB9">
        <v>1.0980392156862699</v>
      </c>
      <c r="AC9" t="s">
        <v>76</v>
      </c>
      <c r="AD9" t="s">
        <v>76</v>
      </c>
      <c r="AE9">
        <v>102.98399999999999</v>
      </c>
      <c r="AF9">
        <v>70.944000000000003</v>
      </c>
      <c r="AG9">
        <v>0.67549668874172197</v>
      </c>
      <c r="AH9">
        <v>0.688883710090888</v>
      </c>
    </row>
    <row r="10" spans="1:34" x14ac:dyDescent="0.25">
      <c r="A10" t="s">
        <v>59</v>
      </c>
      <c r="B10" t="s">
        <v>72</v>
      </c>
      <c r="C10" t="s">
        <v>59</v>
      </c>
      <c r="D10" t="s">
        <v>58</v>
      </c>
      <c r="E10">
        <v>151.16300000000001</v>
      </c>
      <c r="F10">
        <v>2000</v>
      </c>
      <c r="G10" t="s">
        <v>51</v>
      </c>
      <c r="H10" t="s">
        <v>57</v>
      </c>
      <c r="I10" t="s">
        <v>53</v>
      </c>
      <c r="J10">
        <v>30.9</v>
      </c>
      <c r="K10">
        <v>0.25</v>
      </c>
      <c r="L10">
        <v>0.25</v>
      </c>
      <c r="M10" t="s">
        <v>37</v>
      </c>
      <c r="N10" t="s">
        <v>39</v>
      </c>
      <c r="O10">
        <v>101.71</v>
      </c>
      <c r="P10" t="s">
        <v>76</v>
      </c>
      <c r="Q10" t="s">
        <v>76</v>
      </c>
      <c r="R10">
        <v>74.3</v>
      </c>
      <c r="S10" t="s">
        <v>76</v>
      </c>
      <c r="T10" t="s">
        <v>76</v>
      </c>
      <c r="U10">
        <v>1E-3</v>
      </c>
      <c r="V10" t="s">
        <v>10</v>
      </c>
      <c r="W10">
        <v>672.84983759253203</v>
      </c>
      <c r="X10" t="s">
        <v>76</v>
      </c>
      <c r="Y10" t="s">
        <v>76</v>
      </c>
      <c r="Z10">
        <v>491.52239635360502</v>
      </c>
      <c r="AA10" t="s">
        <v>76</v>
      </c>
      <c r="AB10" t="s">
        <v>76</v>
      </c>
      <c r="AC10" t="s">
        <v>60</v>
      </c>
      <c r="AD10" t="s">
        <v>60</v>
      </c>
      <c r="AE10">
        <v>824.88</v>
      </c>
      <c r="AF10">
        <v>551.28</v>
      </c>
      <c r="AG10">
        <v>0.73050830793432298</v>
      </c>
      <c r="AH10">
        <v>0.66831539132964801</v>
      </c>
    </row>
    <row r="11" spans="1:34" x14ac:dyDescent="0.25">
      <c r="A11" t="s">
        <v>61</v>
      </c>
      <c r="B11" t="s">
        <v>73</v>
      </c>
      <c r="C11" t="s">
        <v>61</v>
      </c>
      <c r="D11" t="s">
        <v>62</v>
      </c>
      <c r="E11">
        <v>780.93799999999999</v>
      </c>
      <c r="F11">
        <v>0.25</v>
      </c>
      <c r="G11" t="s">
        <v>51</v>
      </c>
      <c r="H11" t="s">
        <v>57</v>
      </c>
      <c r="I11" t="s">
        <v>52</v>
      </c>
      <c r="J11">
        <v>30.5</v>
      </c>
      <c r="K11">
        <v>2</v>
      </c>
      <c r="L11">
        <v>2</v>
      </c>
      <c r="M11" t="s">
        <v>38</v>
      </c>
      <c r="N11" t="s">
        <v>63</v>
      </c>
      <c r="O11">
        <v>9.3000000000000007</v>
      </c>
      <c r="P11" t="s">
        <v>76</v>
      </c>
      <c r="Q11" t="s">
        <v>76</v>
      </c>
      <c r="R11">
        <v>7.3</v>
      </c>
      <c r="S11" t="s">
        <v>76</v>
      </c>
      <c r="T11" t="s">
        <v>76</v>
      </c>
      <c r="U11">
        <v>1</v>
      </c>
      <c r="V11" t="s">
        <v>10</v>
      </c>
      <c r="W11">
        <v>11.908755880748499</v>
      </c>
      <c r="X11" t="s">
        <v>76</v>
      </c>
      <c r="Y11" t="s">
        <v>76</v>
      </c>
      <c r="Z11">
        <v>9.3477331106950903</v>
      </c>
      <c r="AA11" t="s">
        <v>76</v>
      </c>
      <c r="AB11" t="s">
        <v>76</v>
      </c>
      <c r="AC11" t="s">
        <v>64</v>
      </c>
      <c r="AD11" t="s">
        <v>64</v>
      </c>
      <c r="AE11">
        <v>6.9503999999999996E-2</v>
      </c>
      <c r="AF11">
        <v>4.1160000000000002E-2</v>
      </c>
      <c r="AG11">
        <v>0.78494623655913998</v>
      </c>
      <c r="AH11">
        <v>0.59219613259668502</v>
      </c>
    </row>
    <row r="12" spans="1:34" x14ac:dyDescent="0.25">
      <c r="A12" t="s">
        <v>65</v>
      </c>
      <c r="B12" t="s">
        <v>74</v>
      </c>
      <c r="C12" t="s">
        <v>65</v>
      </c>
      <c r="D12" t="s">
        <v>67</v>
      </c>
      <c r="E12">
        <v>321.2</v>
      </c>
      <c r="F12">
        <v>2</v>
      </c>
      <c r="G12" t="s">
        <v>51</v>
      </c>
      <c r="H12" t="s">
        <v>57</v>
      </c>
      <c r="I12" t="s">
        <v>52</v>
      </c>
      <c r="J12">
        <v>38.409999999999997</v>
      </c>
      <c r="K12">
        <v>1.5</v>
      </c>
      <c r="L12">
        <v>2</v>
      </c>
      <c r="M12" t="s">
        <v>37</v>
      </c>
      <c r="N12" t="s">
        <v>63</v>
      </c>
      <c r="O12">
        <v>560</v>
      </c>
      <c r="P12" t="s">
        <v>76</v>
      </c>
      <c r="Q12" t="s">
        <v>76</v>
      </c>
      <c r="R12">
        <v>175.25</v>
      </c>
      <c r="S12" t="s">
        <v>76</v>
      </c>
      <c r="T12" t="s">
        <v>76</v>
      </c>
      <c r="U12">
        <v>1</v>
      </c>
      <c r="V12" t="s">
        <v>10</v>
      </c>
      <c r="W12">
        <v>1743.4620174346201</v>
      </c>
      <c r="X12" t="s">
        <v>76</v>
      </c>
      <c r="Y12" t="s">
        <v>76</v>
      </c>
      <c r="Z12">
        <v>545.61021170610195</v>
      </c>
      <c r="AA12" t="s">
        <v>76</v>
      </c>
      <c r="AB12" t="s">
        <v>76</v>
      </c>
      <c r="AC12" t="s">
        <v>66</v>
      </c>
      <c r="AD12" t="s">
        <v>68</v>
      </c>
      <c r="AE12">
        <v>2.4384000000000001</v>
      </c>
      <c r="AF12">
        <v>1.82664</v>
      </c>
      <c r="AG12">
        <v>0.31294642857142901</v>
      </c>
      <c r="AH12">
        <v>0.74911417322834695</v>
      </c>
    </row>
    <row r="13" spans="1:34" x14ac:dyDescent="0.25">
      <c r="A13" t="s">
        <v>69</v>
      </c>
      <c r="B13" t="s">
        <v>75</v>
      </c>
      <c r="C13" t="s">
        <v>69</v>
      </c>
      <c r="D13" t="s">
        <v>70</v>
      </c>
      <c r="E13">
        <v>365.4</v>
      </c>
      <c r="F13">
        <v>2000</v>
      </c>
      <c r="G13" t="s">
        <v>51</v>
      </c>
      <c r="H13" t="s">
        <v>57</v>
      </c>
      <c r="I13" t="s">
        <v>53</v>
      </c>
      <c r="J13">
        <v>35.1</v>
      </c>
      <c r="K13">
        <v>0.25</v>
      </c>
      <c r="L13">
        <v>0.1666667</v>
      </c>
      <c r="M13" t="s">
        <v>37</v>
      </c>
      <c r="N13" t="s">
        <v>39</v>
      </c>
      <c r="O13">
        <v>103.25278819280901</v>
      </c>
      <c r="P13" t="s">
        <v>76</v>
      </c>
      <c r="Q13" t="s">
        <v>76</v>
      </c>
      <c r="R13">
        <v>87</v>
      </c>
      <c r="S13" t="s">
        <v>76</v>
      </c>
      <c r="T13" t="s">
        <v>76</v>
      </c>
      <c r="U13">
        <v>1E-3</v>
      </c>
      <c r="V13" t="s">
        <v>10</v>
      </c>
      <c r="W13">
        <v>282.57468033062099</v>
      </c>
      <c r="X13" t="s">
        <v>76</v>
      </c>
      <c r="Y13" t="s">
        <v>76</v>
      </c>
      <c r="Z13">
        <v>238.09523809523799</v>
      </c>
      <c r="AA13" t="s">
        <v>76</v>
      </c>
      <c r="AB13" t="s">
        <v>76</v>
      </c>
      <c r="AC13" t="s">
        <v>71</v>
      </c>
      <c r="AD13" t="s">
        <v>71</v>
      </c>
      <c r="AE13">
        <v>201.84</v>
      </c>
      <c r="AF13">
        <v>119.688</v>
      </c>
      <c r="AG13">
        <v>0.84259225850192598</v>
      </c>
      <c r="AH13">
        <v>0.59298454221165298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Dallmann2018Table5</vt:lpstr>
      <vt:lpstr>Table-Dallmann2018.csv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2021-03-10T02:16:47Z</dcterms:created>
  <dcterms:modified xsi:type="dcterms:W3CDTF">2022-02-09T19:10:21Z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andre.dallmann@bayer.com</vt:lpwstr>
  </property>
  <property fmtid="{D5CDD505-2E9C-101B-9397-08002B2CF9AE}" pid="5" name="MSIP_Label_7f850223-87a8-40c3-9eb2-432606efca2a_SetDate">
    <vt:lpwstr>2021-06-24T07:00:37.1862059Z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