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\work\"/>
    </mc:Choice>
  </mc:AlternateContent>
  <xr:revisionPtr revIDLastSave="0" documentId="13_ncr:1_{AFF60F6C-6B21-41F4-93F0-A868A6F6A4FA}" xr6:coauthVersionLast="47" xr6:coauthVersionMax="47" xr10:uidLastSave="{00000000-0000-0000-0000-000000000000}"/>
  <bookViews>
    <workbookView xWindow="1080" yWindow="1080" windowWidth="27585" windowHeight="11490" activeTab="1" xr2:uid="{00000000-000D-0000-FFFF-FFFF00000000}"/>
  </bookViews>
  <sheets>
    <sheet name="DallmanTable" sheetId="1" r:id="rId1"/>
    <sheet name="TableforPap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2" l="1"/>
  <c r="K13" i="2"/>
  <c r="J13" i="2"/>
  <c r="I13" i="2"/>
  <c r="H13" i="2"/>
  <c r="G13" i="2"/>
  <c r="F13" i="2"/>
  <c r="E13" i="2"/>
  <c r="D13" i="2"/>
  <c r="C13" i="2"/>
  <c r="B13" i="2"/>
  <c r="A13" i="2"/>
  <c r="L12" i="2"/>
  <c r="K12" i="2"/>
  <c r="J12" i="2"/>
  <c r="I12" i="2"/>
  <c r="H12" i="2"/>
  <c r="G12" i="2"/>
  <c r="F12" i="2"/>
  <c r="E12" i="2"/>
  <c r="D12" i="2"/>
  <c r="C12" i="2"/>
  <c r="B12" i="2"/>
  <c r="A12" i="2"/>
  <c r="L11" i="2"/>
  <c r="K11" i="2"/>
  <c r="J11" i="2"/>
  <c r="I11" i="2"/>
  <c r="H11" i="2"/>
  <c r="G11" i="2"/>
  <c r="F11" i="2"/>
  <c r="E11" i="2"/>
  <c r="D11" i="2"/>
  <c r="C11" i="2"/>
  <c r="B11" i="2"/>
  <c r="A11" i="2"/>
  <c r="L10" i="2"/>
  <c r="K10" i="2"/>
  <c r="J10" i="2"/>
  <c r="I10" i="2"/>
  <c r="H10" i="2"/>
  <c r="G10" i="2"/>
  <c r="F10" i="2"/>
  <c r="E10" i="2"/>
  <c r="D10" i="2"/>
  <c r="C10" i="2"/>
  <c r="B10" i="2"/>
  <c r="A10" i="2"/>
  <c r="L9" i="2"/>
  <c r="K9" i="2"/>
  <c r="J9" i="2"/>
  <c r="I9" i="2"/>
  <c r="H9" i="2"/>
  <c r="G9" i="2"/>
  <c r="F9" i="2"/>
  <c r="E9" i="2"/>
  <c r="D9" i="2"/>
  <c r="C9" i="2"/>
  <c r="B9" i="2"/>
  <c r="A9" i="2"/>
  <c r="L8" i="2"/>
  <c r="K8" i="2"/>
  <c r="J8" i="2"/>
  <c r="I8" i="2"/>
  <c r="H8" i="2"/>
  <c r="G8" i="2"/>
  <c r="F8" i="2"/>
  <c r="E8" i="2"/>
  <c r="D8" i="2"/>
  <c r="C8" i="2"/>
  <c r="B8" i="2"/>
  <c r="A8" i="2"/>
  <c r="L7" i="2"/>
  <c r="K7" i="2"/>
  <c r="J7" i="2"/>
  <c r="I7" i="2"/>
  <c r="H7" i="2"/>
  <c r="G7" i="2"/>
  <c r="F7" i="2"/>
  <c r="E7" i="2"/>
  <c r="D7" i="2"/>
  <c r="C7" i="2"/>
  <c r="B7" i="2"/>
  <c r="A7" i="2"/>
  <c r="L6" i="2"/>
  <c r="K6" i="2"/>
  <c r="J6" i="2"/>
  <c r="I6" i="2"/>
  <c r="H6" i="2"/>
  <c r="G6" i="2"/>
  <c r="F6" i="2"/>
  <c r="E6" i="2"/>
  <c r="D6" i="2"/>
  <c r="C6" i="2"/>
  <c r="B6" i="2"/>
  <c r="A6" i="2"/>
  <c r="L5" i="2"/>
  <c r="K5" i="2"/>
  <c r="J5" i="2"/>
  <c r="I5" i="2"/>
  <c r="H5" i="2"/>
  <c r="G5" i="2"/>
  <c r="F5" i="2"/>
  <c r="E5" i="2"/>
  <c r="D5" i="2"/>
  <c r="C5" i="2"/>
  <c r="B5" i="2"/>
  <c r="A5" i="2"/>
  <c r="L4" i="2"/>
  <c r="K4" i="2"/>
  <c r="J4" i="2"/>
  <c r="I4" i="2"/>
  <c r="H4" i="2"/>
  <c r="G4" i="2"/>
  <c r="F4" i="2"/>
  <c r="E4" i="2"/>
  <c r="D4" i="2"/>
  <c r="C4" i="2"/>
  <c r="B4" i="2"/>
  <c r="A4" i="2"/>
  <c r="L3" i="2"/>
  <c r="K3" i="2"/>
  <c r="J3" i="2"/>
  <c r="I3" i="2"/>
  <c r="H3" i="2"/>
  <c r="G3" i="2"/>
  <c r="F3" i="2"/>
  <c r="E3" i="2"/>
  <c r="D3" i="2"/>
  <c r="C3" i="2"/>
  <c r="B3" i="2"/>
  <c r="A3" i="2"/>
  <c r="L2" i="2"/>
  <c r="K2" i="2"/>
  <c r="J2" i="2"/>
  <c r="I2" i="2"/>
  <c r="H2" i="2"/>
  <c r="G2" i="2"/>
  <c r="F2" i="2"/>
  <c r="E2" i="2"/>
  <c r="D2" i="2"/>
  <c r="C2" i="2"/>
  <c r="A2" i="2"/>
  <c r="B2" i="2"/>
</calcChain>
</file>

<file path=xl/sharedStrings.xml><?xml version="1.0" encoding="utf-8"?>
<sst xmlns="http://schemas.openxmlformats.org/spreadsheetml/2006/main" count="222" uniqueCount="93">
  <si>
    <t>Drug</t>
  </si>
  <si>
    <t>DTXSID</t>
  </si>
  <si>
    <t>PREFERRED_NAME</t>
  </si>
  <si>
    <t>CASRN</t>
  </si>
  <si>
    <t>AVERAGE_MASS</t>
  </si>
  <si>
    <t>Dose</t>
  </si>
  <si>
    <t>Dose.Route</t>
  </si>
  <si>
    <t>Gestational.Age.Weeks</t>
  </si>
  <si>
    <t>NonPreg.Duration.Days</t>
  </si>
  <si>
    <t>Preg.Duration.Days</t>
  </si>
  <si>
    <t>Parameter</t>
  </si>
  <si>
    <t>Units</t>
  </si>
  <si>
    <t>Observed.Non.Pregnant</t>
  </si>
  <si>
    <t>Observed.Pregnant</t>
  </si>
  <si>
    <t>Observed.Non.Pregnant2</t>
  </si>
  <si>
    <t>Observed.Pregnant5</t>
  </si>
  <si>
    <t>Predicted.Non.Pregnant.httk</t>
  </si>
  <si>
    <t>Predicted.Pregnant.httk</t>
  </si>
  <si>
    <t>Ratio.obs</t>
  </si>
  <si>
    <t>Ratio.httk</t>
  </si>
  <si>
    <t>Caffeine</t>
  </si>
  <si>
    <t>DTXSID0020232</t>
  </si>
  <si>
    <t>58-08-2</t>
  </si>
  <si>
    <t>mg</t>
  </si>
  <si>
    <t>Single dose</t>
  </si>
  <si>
    <t>Oral</t>
  </si>
  <si>
    <t>AUCinf</t>
  </si>
  <si>
    <t>mg/L h</t>
  </si>
  <si>
    <t>uM h</t>
  </si>
  <si>
    <t>Midazolam</t>
  </si>
  <si>
    <t>DTXSID5023320</t>
  </si>
  <si>
    <t>59467-70-8</t>
  </si>
  <si>
    <t>ng/mL h</t>
  </si>
  <si>
    <t>Nifedipine</t>
  </si>
  <si>
    <t>DTXSID2025715</t>
  </si>
  <si>
    <t>21829-25-4</t>
  </si>
  <si>
    <t>Metoprolol</t>
  </si>
  <si>
    <t>DTXSID2023309</t>
  </si>
  <si>
    <t>51384-51-1</t>
  </si>
  <si>
    <t>iv</t>
  </si>
  <si>
    <t>Ondansetron</t>
  </si>
  <si>
    <t>DTXSID8023393</t>
  </si>
  <si>
    <t>99614-02-5</t>
  </si>
  <si>
    <t>Granisetron</t>
  </si>
  <si>
    <t>DTXSID0023111</t>
  </si>
  <si>
    <t>109889-09-0</t>
  </si>
  <si>
    <t>Acetaminophen</t>
  </si>
  <si>
    <t>DTXSID2020006</t>
  </si>
  <si>
    <t>103-90-2</t>
  </si>
  <si>
    <t>NA</t>
  </si>
  <si>
    <t>PMID: 31347013</t>
  </si>
  <si>
    <t>Lorazepam</t>
  </si>
  <si>
    <t>DTXSID7023225</t>
  </si>
  <si>
    <t>846-49-1</t>
  </si>
  <si>
    <t>ug/L h</t>
  </si>
  <si>
    <t>PMID: 6149030</t>
  </si>
  <si>
    <t>PMID: 16143486</t>
  </si>
  <si>
    <t>Predicted Non-Pregnant</t>
  </si>
  <si>
    <t>Predicted Pregnant</t>
  </si>
  <si>
    <t>Observed Non-Pregnant</t>
  </si>
  <si>
    <t>Observed Pregnant</t>
  </si>
  <si>
    <r>
      <t>Gestational Age (Weeks)</t>
    </r>
    <r>
      <rPr>
        <sz val="8"/>
        <color rgb="FF000000"/>
        <rFont val="Calibri"/>
        <family val="2"/>
        <scheme val="minor"/>
      </rPr>
      <t>  </t>
    </r>
  </si>
  <si>
    <t>NonPreg Dosing Duration (Days)</t>
  </si>
  <si>
    <t>Preg Dosing Duration (Days)</t>
  </si>
  <si>
    <t>Observed  Preg:Non Ratio</t>
  </si>
  <si>
    <t>Predicted  Preg:Non Ratio</t>
  </si>
  <si>
    <t>Dose Units</t>
  </si>
  <si>
    <t>Dosing frequency</t>
  </si>
  <si>
    <t>Ratio Non-Pregnant</t>
  </si>
  <si>
    <t>Ratio Pregnant</t>
  </si>
  <si>
    <t>Mass Conversion</t>
  </si>
  <si>
    <t>Converted Units</t>
  </si>
  <si>
    <t>Predicted Non-Pregnant3</t>
  </si>
  <si>
    <t>Ratio Non-Pregnant4</t>
  </si>
  <si>
    <t>Predicted Pregnant6</t>
  </si>
  <si>
    <t>Ratio Pregnant7</t>
  </si>
  <si>
    <t>Source observed data non-pregnant</t>
  </si>
  <si>
    <t>Source observed data pregnant</t>
  </si>
  <si>
    <t>Diazepam</t>
  </si>
  <si>
    <t>DTXSID4020406</t>
  </si>
  <si>
    <t>439-14-5</t>
  </si>
  <si>
    <t>AUClast</t>
  </si>
  <si>
    <t>Metronidazole</t>
  </si>
  <si>
    <t>DTXSID2020892</t>
  </si>
  <si>
    <t>443-48-1</t>
  </si>
  <si>
    <t>Digoxin</t>
  </si>
  <si>
    <t>DTXSID5022934</t>
  </si>
  <si>
    <t>20830-75-5</t>
  </si>
  <si>
    <t>PMID: 18288078</t>
  </si>
  <si>
    <t>Amoxicillin</t>
  </si>
  <si>
    <t>DTXSID3037044</t>
  </si>
  <si>
    <t>26787-78-0</t>
  </si>
  <si>
    <t>PMID: 32748112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</si>
</sst>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4472C4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8" fillId="33" borderId="10" xfId="0" applyFont="1" applyFill="1" applyBorder="1" applyAlignment="1">
      <alignment vertical="center" textRotation="90"/>
    </xf>
    <xf numFmtId="2" fontId="0" fillId="0" borderId="0" xfId="0" applyNumberFormat="1"/>
    <xf numFmtId="0" fontId="18" fillId="33" borderId="11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workbookViewId="0">
      <selection activeCell="S2" sqref="S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57</v>
      </c>
      <c r="Q1" t="s">
        <v>68</v>
      </c>
      <c r="R1" t="s">
        <v>13</v>
      </c>
      <c r="S1" t="s">
        <v>58</v>
      </c>
      <c r="T1" t="s">
        <v>69</v>
      </c>
      <c r="U1" t="s">
        <v>70</v>
      </c>
      <c r="V1" t="s">
        <v>71</v>
      </c>
      <c r="W1" t="s">
        <v>14</v>
      </c>
      <c r="X1" t="s">
        <v>72</v>
      </c>
      <c r="Y1" t="s">
        <v>73</v>
      </c>
      <c r="Z1" t="s">
        <v>15</v>
      </c>
      <c r="AA1" t="s">
        <v>74</v>
      </c>
      <c r="AB1" t="s">
        <v>75</v>
      </c>
      <c r="AC1" t="s">
        <v>76</v>
      </c>
      <c r="AD1" t="s">
        <v>77</v>
      </c>
      <c r="AE1" t="s">
        <v>16</v>
      </c>
      <c r="AF1" t="s">
        <v>17</v>
      </c>
      <c r="AG1" t="s">
        <v>18</v>
      </c>
      <c r="AH1" t="s">
        <v>19</v>
      </c>
    </row>
    <row r="2" spans="1:34" x14ac:dyDescent="0.25">
      <c r="A2" t="s">
        <v>20</v>
      </c>
      <c r="B2" t="s">
        <v>21</v>
      </c>
      <c r="C2" t="s">
        <v>20</v>
      </c>
      <c r="D2" t="s">
        <v>22</v>
      </c>
      <c r="E2">
        <v>194.19399999999999</v>
      </c>
      <c r="F2">
        <v>150</v>
      </c>
      <c r="G2" t="s">
        <v>23</v>
      </c>
      <c r="H2" t="s">
        <v>24</v>
      </c>
      <c r="I2" t="s">
        <v>25</v>
      </c>
      <c r="J2">
        <v>36</v>
      </c>
      <c r="K2">
        <v>0.5</v>
      </c>
      <c r="L2">
        <v>1</v>
      </c>
      <c r="M2" t="s">
        <v>26</v>
      </c>
      <c r="N2" t="s">
        <v>27</v>
      </c>
      <c r="O2">
        <v>24.5</v>
      </c>
      <c r="P2">
        <v>28.2</v>
      </c>
      <c r="Q2">
        <v>1.1499999999999999</v>
      </c>
      <c r="R2">
        <v>71</v>
      </c>
      <c r="S2">
        <v>60.7</v>
      </c>
      <c r="T2">
        <v>0.85</v>
      </c>
      <c r="U2">
        <v>1E-3</v>
      </c>
      <c r="V2" t="s">
        <v>28</v>
      </c>
      <c r="W2">
        <v>126.162497296518</v>
      </c>
      <c r="X2">
        <v>145.21560913313499</v>
      </c>
      <c r="Y2">
        <v>1.15102040816327</v>
      </c>
      <c r="Z2">
        <v>365.61376767562302</v>
      </c>
      <c r="AA2">
        <v>312.57402391423</v>
      </c>
      <c r="AB2">
        <v>0.85492957746478904</v>
      </c>
      <c r="AC2" t="s">
        <v>49</v>
      </c>
      <c r="AD2" t="s">
        <v>49</v>
      </c>
      <c r="AE2">
        <v>42.48</v>
      </c>
      <c r="AF2">
        <v>42.6</v>
      </c>
      <c r="AG2">
        <v>2.8979591836734699</v>
      </c>
      <c r="AH2">
        <v>1.0028248587570601</v>
      </c>
    </row>
    <row r="3" spans="1:34" x14ac:dyDescent="0.25">
      <c r="A3" t="s">
        <v>29</v>
      </c>
      <c r="B3" t="s">
        <v>30</v>
      </c>
      <c r="C3" t="s">
        <v>29</v>
      </c>
      <c r="D3" t="s">
        <v>31</v>
      </c>
      <c r="E3">
        <v>325.77</v>
      </c>
      <c r="F3">
        <v>2</v>
      </c>
      <c r="G3" t="s">
        <v>23</v>
      </c>
      <c r="H3" t="s">
        <v>24</v>
      </c>
      <c r="I3" t="s">
        <v>25</v>
      </c>
      <c r="J3">
        <v>30</v>
      </c>
      <c r="K3">
        <v>0.25</v>
      </c>
      <c r="L3">
        <v>0.25</v>
      </c>
      <c r="M3" t="s">
        <v>26</v>
      </c>
      <c r="N3" t="s">
        <v>32</v>
      </c>
      <c r="O3">
        <v>17.899999999999999</v>
      </c>
      <c r="P3">
        <v>17.100000000000001</v>
      </c>
      <c r="Q3">
        <v>0.95</v>
      </c>
      <c r="R3">
        <v>9.5</v>
      </c>
      <c r="S3">
        <v>7.88</v>
      </c>
      <c r="T3">
        <v>0.83</v>
      </c>
      <c r="U3" s="2">
        <v>9.9999999999999995E-7</v>
      </c>
      <c r="V3" t="s">
        <v>28</v>
      </c>
      <c r="W3">
        <v>5.4946741566135597E-2</v>
      </c>
      <c r="X3">
        <v>5.2491021272677102E-2</v>
      </c>
      <c r="Y3">
        <v>0.955307262569833</v>
      </c>
      <c r="Z3">
        <v>2.91616784848206E-2</v>
      </c>
      <c r="AA3">
        <v>2.4188844890567E-2</v>
      </c>
      <c r="AB3">
        <v>0.82947368421052603</v>
      </c>
      <c r="AC3" t="s">
        <v>49</v>
      </c>
      <c r="AD3" t="s">
        <v>49</v>
      </c>
      <c r="AE3">
        <v>0.21062400000000001</v>
      </c>
      <c r="AF3">
        <v>0.16308</v>
      </c>
      <c r="AG3">
        <v>0.53072625698324005</v>
      </c>
      <c r="AH3">
        <v>0.77427073837739302</v>
      </c>
    </row>
    <row r="4" spans="1:34" x14ac:dyDescent="0.25">
      <c r="A4" t="s">
        <v>33</v>
      </c>
      <c r="B4" t="s">
        <v>34</v>
      </c>
      <c r="C4" t="s">
        <v>33</v>
      </c>
      <c r="D4" t="s">
        <v>35</v>
      </c>
      <c r="E4">
        <v>346.339</v>
      </c>
      <c r="F4">
        <v>20</v>
      </c>
      <c r="G4" t="s">
        <v>23</v>
      </c>
      <c r="H4" t="s">
        <v>24</v>
      </c>
      <c r="I4" t="s">
        <v>25</v>
      </c>
      <c r="J4">
        <v>32</v>
      </c>
      <c r="K4">
        <v>1</v>
      </c>
      <c r="L4">
        <v>0.33333333333333298</v>
      </c>
      <c r="M4" t="s">
        <v>26</v>
      </c>
      <c r="N4" t="s">
        <v>32</v>
      </c>
      <c r="O4">
        <v>326</v>
      </c>
      <c r="P4">
        <v>373</v>
      </c>
      <c r="Q4">
        <v>1.1399999999999999</v>
      </c>
      <c r="R4">
        <v>272</v>
      </c>
      <c r="S4">
        <v>231</v>
      </c>
      <c r="T4">
        <v>0.85</v>
      </c>
      <c r="U4" s="2">
        <v>9.9999999999999995E-7</v>
      </c>
      <c r="V4" t="s">
        <v>28</v>
      </c>
      <c r="W4">
        <v>0.94127430061298301</v>
      </c>
      <c r="X4">
        <v>1.07697949119216</v>
      </c>
      <c r="Y4">
        <v>1.1441717791410999</v>
      </c>
      <c r="Z4">
        <v>0.78535769867095495</v>
      </c>
      <c r="AA4">
        <v>0.66697657497423002</v>
      </c>
      <c r="AB4">
        <v>0.84926470588235303</v>
      </c>
      <c r="AC4" t="s">
        <v>49</v>
      </c>
      <c r="AD4" t="s">
        <v>49</v>
      </c>
      <c r="AE4">
        <v>3.0768</v>
      </c>
      <c r="AF4">
        <v>1.7296800000000001</v>
      </c>
      <c r="AG4">
        <v>0.83435582822085896</v>
      </c>
      <c r="AH4">
        <v>0.56216848673946995</v>
      </c>
    </row>
    <row r="5" spans="1:34" x14ac:dyDescent="0.25">
      <c r="A5" t="s">
        <v>36</v>
      </c>
      <c r="B5" t="s">
        <v>37</v>
      </c>
      <c r="C5" t="s">
        <v>36</v>
      </c>
      <c r="D5" t="s">
        <v>38</v>
      </c>
      <c r="E5">
        <v>267.36900000000003</v>
      </c>
      <c r="F5">
        <v>10</v>
      </c>
      <c r="G5" t="s">
        <v>23</v>
      </c>
      <c r="H5" t="s">
        <v>24</v>
      </c>
      <c r="I5" t="s">
        <v>39</v>
      </c>
      <c r="J5">
        <v>37</v>
      </c>
      <c r="K5">
        <v>0.5</v>
      </c>
      <c r="L5">
        <v>0.5</v>
      </c>
      <c r="M5" t="s">
        <v>26</v>
      </c>
      <c r="N5" t="s">
        <v>32</v>
      </c>
      <c r="O5">
        <v>256</v>
      </c>
      <c r="P5">
        <v>241</v>
      </c>
      <c r="Q5">
        <v>0.94</v>
      </c>
      <c r="R5">
        <v>121</v>
      </c>
      <c r="S5">
        <v>132</v>
      </c>
      <c r="T5">
        <v>1.0900000000000001</v>
      </c>
      <c r="U5" s="2">
        <v>9.9999999999999995E-7</v>
      </c>
      <c r="V5" t="s">
        <v>28</v>
      </c>
      <c r="W5">
        <v>0.95747824168097295</v>
      </c>
      <c r="X5">
        <v>0.90137600095747805</v>
      </c>
      <c r="Y5">
        <v>0.94140625</v>
      </c>
      <c r="Z5">
        <v>0.45255807516952201</v>
      </c>
      <c r="AA5">
        <v>0.49369971836675097</v>
      </c>
      <c r="AB5">
        <v>1.0909090909090899</v>
      </c>
      <c r="AC5" t="s">
        <v>49</v>
      </c>
      <c r="AD5" t="s">
        <v>49</v>
      </c>
      <c r="AE5">
        <v>0.66383999999999999</v>
      </c>
      <c r="AF5">
        <v>0.48527999999999999</v>
      </c>
      <c r="AG5">
        <v>0.47265625</v>
      </c>
      <c r="AH5">
        <v>0.73101952277657301</v>
      </c>
    </row>
    <row r="6" spans="1:34" x14ac:dyDescent="0.25">
      <c r="A6" t="s">
        <v>40</v>
      </c>
      <c r="B6" t="s">
        <v>41</v>
      </c>
      <c r="C6" t="s">
        <v>40</v>
      </c>
      <c r="D6" t="s">
        <v>42</v>
      </c>
      <c r="E6">
        <v>293.37</v>
      </c>
      <c r="F6">
        <v>4</v>
      </c>
      <c r="G6" t="s">
        <v>23</v>
      </c>
      <c r="H6" t="s">
        <v>24</v>
      </c>
      <c r="I6" t="s">
        <v>39</v>
      </c>
      <c r="J6">
        <v>39</v>
      </c>
      <c r="K6">
        <v>0.33333333333333298</v>
      </c>
      <c r="L6">
        <v>0.33333333333333298</v>
      </c>
      <c r="M6" t="s">
        <v>26</v>
      </c>
      <c r="N6" t="s">
        <v>32</v>
      </c>
      <c r="O6">
        <v>234</v>
      </c>
      <c r="P6">
        <v>242</v>
      </c>
      <c r="Q6">
        <v>1.04</v>
      </c>
      <c r="R6">
        <v>164</v>
      </c>
      <c r="S6">
        <v>158</v>
      </c>
      <c r="T6">
        <v>0.97</v>
      </c>
      <c r="U6" s="2">
        <v>9.9999999999999995E-7</v>
      </c>
      <c r="V6" t="s">
        <v>28</v>
      </c>
      <c r="W6">
        <v>0.797627569281113</v>
      </c>
      <c r="X6">
        <v>0.82489688788901405</v>
      </c>
      <c r="Y6">
        <v>1.0341880341880301</v>
      </c>
      <c r="Z6">
        <v>0.55902103146197601</v>
      </c>
      <c r="AA6">
        <v>0.53856904250604998</v>
      </c>
      <c r="AB6">
        <v>0.96341463414634099</v>
      </c>
      <c r="AC6" t="s">
        <v>49</v>
      </c>
      <c r="AD6" t="s">
        <v>49</v>
      </c>
      <c r="AE6">
        <v>0.61031999999999997</v>
      </c>
      <c r="AF6">
        <v>0.47111999999999998</v>
      </c>
      <c r="AG6">
        <v>0.70085470085470103</v>
      </c>
      <c r="AH6">
        <v>0.77192292567833298</v>
      </c>
    </row>
    <row r="7" spans="1:34" x14ac:dyDescent="0.25">
      <c r="A7" t="s">
        <v>43</v>
      </c>
      <c r="B7" t="s">
        <v>44</v>
      </c>
      <c r="C7" t="s">
        <v>43</v>
      </c>
      <c r="D7" t="s">
        <v>45</v>
      </c>
      <c r="E7">
        <v>312.41699999999997</v>
      </c>
      <c r="F7">
        <v>1</v>
      </c>
      <c r="G7" t="s">
        <v>23</v>
      </c>
      <c r="H7" t="s">
        <v>24</v>
      </c>
      <c r="I7" t="s">
        <v>39</v>
      </c>
      <c r="J7">
        <v>15</v>
      </c>
      <c r="K7">
        <v>1</v>
      </c>
      <c r="L7">
        <v>1</v>
      </c>
      <c r="M7" t="s">
        <v>26</v>
      </c>
      <c r="N7" t="s">
        <v>32</v>
      </c>
      <c r="O7">
        <v>125</v>
      </c>
      <c r="P7">
        <v>103</v>
      </c>
      <c r="Q7">
        <v>0.82</v>
      </c>
      <c r="R7">
        <v>113</v>
      </c>
      <c r="S7">
        <v>111</v>
      </c>
      <c r="T7">
        <v>0.98</v>
      </c>
      <c r="U7" s="2">
        <v>9.9999999999999995E-7</v>
      </c>
      <c r="V7" t="s">
        <v>28</v>
      </c>
      <c r="W7">
        <v>0.40010626822484102</v>
      </c>
      <c r="X7">
        <v>0.32968756501726898</v>
      </c>
      <c r="Y7">
        <v>0.82399999999999995</v>
      </c>
      <c r="Z7">
        <v>0.36169606647525598</v>
      </c>
      <c r="AA7">
        <v>0.35529436618365801</v>
      </c>
      <c r="AB7">
        <v>0.98230088495575196</v>
      </c>
      <c r="AC7" t="s">
        <v>49</v>
      </c>
      <c r="AD7" t="s">
        <v>49</v>
      </c>
      <c r="AE7">
        <v>0.115512</v>
      </c>
      <c r="AF7">
        <v>9.7367999999999996E-2</v>
      </c>
      <c r="AG7">
        <v>0.90400000000000003</v>
      </c>
      <c r="AH7">
        <v>0.84292541034697699</v>
      </c>
    </row>
    <row r="8" spans="1:34" x14ac:dyDescent="0.25">
      <c r="A8" t="s">
        <v>78</v>
      </c>
      <c r="B8" t="s">
        <v>79</v>
      </c>
      <c r="C8" t="s">
        <v>78</v>
      </c>
      <c r="D8" t="s">
        <v>80</v>
      </c>
      <c r="E8">
        <v>284.74</v>
      </c>
      <c r="F8">
        <v>10</v>
      </c>
      <c r="G8" t="s">
        <v>23</v>
      </c>
      <c r="H8" t="s">
        <v>24</v>
      </c>
      <c r="I8" t="s">
        <v>39</v>
      </c>
      <c r="J8">
        <v>39</v>
      </c>
      <c r="K8">
        <v>1</v>
      </c>
      <c r="L8">
        <v>0.41666666666666702</v>
      </c>
      <c r="M8" t="s">
        <v>81</v>
      </c>
      <c r="N8" t="s">
        <v>27</v>
      </c>
      <c r="O8">
        <v>2.33</v>
      </c>
      <c r="P8">
        <v>2.25</v>
      </c>
      <c r="Q8">
        <v>0.96</v>
      </c>
      <c r="R8">
        <v>0.7</v>
      </c>
      <c r="S8">
        <v>0.63</v>
      </c>
      <c r="T8">
        <v>0.9</v>
      </c>
      <c r="U8">
        <v>1E-3</v>
      </c>
      <c r="V8" t="s">
        <v>28</v>
      </c>
      <c r="W8">
        <v>8.1829037016225303</v>
      </c>
      <c r="X8">
        <v>7.9019456346140302</v>
      </c>
      <c r="Y8">
        <v>0.96566523605150201</v>
      </c>
      <c r="Z8">
        <v>2.4583830863243699</v>
      </c>
      <c r="AA8">
        <v>2.2125447776919298</v>
      </c>
      <c r="AB8">
        <v>0.9</v>
      </c>
      <c r="AC8" t="s">
        <v>49</v>
      </c>
      <c r="AD8" t="s">
        <v>49</v>
      </c>
      <c r="AE8">
        <v>16.872</v>
      </c>
      <c r="AF8">
        <v>4.6463999999999999</v>
      </c>
      <c r="AG8">
        <v>0.30042918454935602</v>
      </c>
      <c r="AH8">
        <v>0.27539118065433899</v>
      </c>
    </row>
    <row r="9" spans="1:34" x14ac:dyDescent="0.25">
      <c r="A9" t="s">
        <v>82</v>
      </c>
      <c r="B9" t="s">
        <v>83</v>
      </c>
      <c r="C9" t="s">
        <v>82</v>
      </c>
      <c r="D9" t="s">
        <v>84</v>
      </c>
      <c r="E9">
        <v>171.15600000000001</v>
      </c>
      <c r="F9">
        <v>500</v>
      </c>
      <c r="G9" t="s">
        <v>23</v>
      </c>
      <c r="H9" t="s">
        <v>24</v>
      </c>
      <c r="I9" t="s">
        <v>39</v>
      </c>
      <c r="J9">
        <v>39</v>
      </c>
      <c r="K9">
        <v>2</v>
      </c>
      <c r="L9">
        <v>2</v>
      </c>
      <c r="M9" t="s">
        <v>26</v>
      </c>
      <c r="N9" t="s">
        <v>27</v>
      </c>
      <c r="O9">
        <v>151</v>
      </c>
      <c r="P9">
        <v>170</v>
      </c>
      <c r="Q9">
        <v>1.1200000000000001</v>
      </c>
      <c r="R9">
        <v>102</v>
      </c>
      <c r="S9">
        <v>112</v>
      </c>
      <c r="T9">
        <v>1.1000000000000001</v>
      </c>
      <c r="U9">
        <v>1E-3</v>
      </c>
      <c r="V9" t="s">
        <v>28</v>
      </c>
      <c r="W9">
        <v>882.23608871438898</v>
      </c>
      <c r="X9">
        <v>993.24592769169601</v>
      </c>
      <c r="Y9">
        <v>1.12582781456954</v>
      </c>
      <c r="Z9">
        <v>595.94755661501802</v>
      </c>
      <c r="AA9">
        <v>654.373787655706</v>
      </c>
      <c r="AB9">
        <v>1.0980392156862699</v>
      </c>
      <c r="AC9" t="s">
        <v>49</v>
      </c>
      <c r="AD9" t="s">
        <v>49</v>
      </c>
      <c r="AE9">
        <v>102.98399999999999</v>
      </c>
      <c r="AF9">
        <v>70.944000000000003</v>
      </c>
      <c r="AG9">
        <v>0.67549668874172197</v>
      </c>
      <c r="AH9">
        <v>0.688883710090888</v>
      </c>
    </row>
    <row r="10" spans="1:34" x14ac:dyDescent="0.25">
      <c r="A10" t="s">
        <v>46</v>
      </c>
      <c r="B10" t="s">
        <v>47</v>
      </c>
      <c r="C10" t="s">
        <v>46</v>
      </c>
      <c r="D10" t="s">
        <v>48</v>
      </c>
      <c r="E10">
        <v>151.16300000000001</v>
      </c>
      <c r="F10">
        <v>2000</v>
      </c>
      <c r="G10" t="s">
        <v>23</v>
      </c>
      <c r="H10" t="s">
        <v>24</v>
      </c>
      <c r="I10" t="s">
        <v>39</v>
      </c>
      <c r="J10">
        <v>30.9</v>
      </c>
      <c r="K10">
        <v>0.25</v>
      </c>
      <c r="L10">
        <v>0.25</v>
      </c>
      <c r="M10" t="s">
        <v>26</v>
      </c>
      <c r="N10" t="s">
        <v>27</v>
      </c>
      <c r="O10">
        <v>101.71</v>
      </c>
      <c r="P10" t="s">
        <v>49</v>
      </c>
      <c r="Q10" t="s">
        <v>49</v>
      </c>
      <c r="R10">
        <v>74.3</v>
      </c>
      <c r="S10" t="s">
        <v>49</v>
      </c>
      <c r="T10" t="s">
        <v>49</v>
      </c>
      <c r="U10">
        <v>1E-3</v>
      </c>
      <c r="V10" t="s">
        <v>28</v>
      </c>
      <c r="W10">
        <v>672.84983759253203</v>
      </c>
      <c r="X10" t="s">
        <v>49</v>
      </c>
      <c r="Y10" t="s">
        <v>49</v>
      </c>
      <c r="Z10">
        <v>491.52239635360502</v>
      </c>
      <c r="AA10" t="s">
        <v>49</v>
      </c>
      <c r="AB10" t="s">
        <v>49</v>
      </c>
      <c r="AC10" t="s">
        <v>50</v>
      </c>
      <c r="AD10" t="s">
        <v>50</v>
      </c>
      <c r="AE10">
        <v>824.88</v>
      </c>
      <c r="AF10">
        <v>551.28</v>
      </c>
      <c r="AG10">
        <v>0.73050830793432298</v>
      </c>
      <c r="AH10">
        <v>0.66831539132964801</v>
      </c>
    </row>
    <row r="11" spans="1:34" x14ac:dyDescent="0.25">
      <c r="A11" t="s">
        <v>85</v>
      </c>
      <c r="B11" t="s">
        <v>86</v>
      </c>
      <c r="C11" t="s">
        <v>85</v>
      </c>
      <c r="D11" t="s">
        <v>87</v>
      </c>
      <c r="E11">
        <v>780.93799999999999</v>
      </c>
      <c r="F11">
        <v>0.25</v>
      </c>
      <c r="G11" t="s">
        <v>23</v>
      </c>
      <c r="H11" t="s">
        <v>24</v>
      </c>
      <c r="I11" t="s">
        <v>25</v>
      </c>
      <c r="J11">
        <v>30.5</v>
      </c>
      <c r="K11">
        <v>2</v>
      </c>
      <c r="L11">
        <v>2</v>
      </c>
      <c r="M11" t="s">
        <v>81</v>
      </c>
      <c r="N11" t="s">
        <v>54</v>
      </c>
      <c r="O11">
        <v>9.3000000000000007</v>
      </c>
      <c r="P11" t="s">
        <v>49</v>
      </c>
      <c r="Q11" t="s">
        <v>49</v>
      </c>
      <c r="R11">
        <v>7.3</v>
      </c>
      <c r="S11" t="s">
        <v>49</v>
      </c>
      <c r="T11" t="s">
        <v>49</v>
      </c>
      <c r="U11">
        <v>1</v>
      </c>
      <c r="V11" t="s">
        <v>28</v>
      </c>
      <c r="W11">
        <v>11.908755880748499</v>
      </c>
      <c r="X11" t="s">
        <v>49</v>
      </c>
      <c r="Y11" t="s">
        <v>49</v>
      </c>
      <c r="Z11">
        <v>9.3477331106950903</v>
      </c>
      <c r="AA11" t="s">
        <v>49</v>
      </c>
      <c r="AB11" t="s">
        <v>49</v>
      </c>
      <c r="AC11" t="s">
        <v>88</v>
      </c>
      <c r="AD11" t="s">
        <v>88</v>
      </c>
      <c r="AE11">
        <v>6.9503999999999996E-2</v>
      </c>
      <c r="AF11">
        <v>4.1160000000000002E-2</v>
      </c>
      <c r="AG11">
        <v>0.78494623655913998</v>
      </c>
      <c r="AH11">
        <v>0.59219613259668502</v>
      </c>
    </row>
    <row r="12" spans="1:34" x14ac:dyDescent="0.25">
      <c r="A12" t="s">
        <v>51</v>
      </c>
      <c r="B12" t="s">
        <v>52</v>
      </c>
      <c r="C12" t="s">
        <v>51</v>
      </c>
      <c r="D12" t="s">
        <v>53</v>
      </c>
      <c r="E12">
        <v>321.2</v>
      </c>
      <c r="F12">
        <v>2</v>
      </c>
      <c r="G12" t="s">
        <v>23</v>
      </c>
      <c r="H12" t="s">
        <v>24</v>
      </c>
      <c r="I12" t="s">
        <v>25</v>
      </c>
      <c r="J12">
        <v>38.409999999999997</v>
      </c>
      <c r="K12">
        <v>1.5</v>
      </c>
      <c r="L12">
        <v>2</v>
      </c>
      <c r="M12" t="s">
        <v>26</v>
      </c>
      <c r="N12" t="s">
        <v>54</v>
      </c>
      <c r="O12">
        <v>560</v>
      </c>
      <c r="P12" t="s">
        <v>49</v>
      </c>
      <c r="Q12" t="s">
        <v>49</v>
      </c>
      <c r="R12">
        <v>175.25</v>
      </c>
      <c r="S12" t="s">
        <v>49</v>
      </c>
      <c r="T12" t="s">
        <v>49</v>
      </c>
      <c r="U12">
        <v>1</v>
      </c>
      <c r="V12" t="s">
        <v>28</v>
      </c>
      <c r="W12">
        <v>1743.4620174346201</v>
      </c>
      <c r="X12" t="s">
        <v>49</v>
      </c>
      <c r="Y12" t="s">
        <v>49</v>
      </c>
      <c r="Z12">
        <v>545.61021170610195</v>
      </c>
      <c r="AA12" t="s">
        <v>49</v>
      </c>
      <c r="AB12" t="s">
        <v>49</v>
      </c>
      <c r="AC12" t="s">
        <v>55</v>
      </c>
      <c r="AD12" t="s">
        <v>56</v>
      </c>
      <c r="AE12">
        <v>2.4384000000000001</v>
      </c>
      <c r="AF12">
        <v>1.82664</v>
      </c>
      <c r="AG12">
        <v>0.31294642857142901</v>
      </c>
      <c r="AH12">
        <v>0.74911417322834695</v>
      </c>
    </row>
    <row r="13" spans="1:34" x14ac:dyDescent="0.25">
      <c r="A13" t="s">
        <v>89</v>
      </c>
      <c r="B13" t="s">
        <v>90</v>
      </c>
      <c r="C13" t="s">
        <v>89</v>
      </c>
      <c r="D13" t="s">
        <v>91</v>
      </c>
      <c r="E13">
        <v>365.4</v>
      </c>
      <c r="F13">
        <v>2000</v>
      </c>
      <c r="G13" t="s">
        <v>23</v>
      </c>
      <c r="H13" t="s">
        <v>24</v>
      </c>
      <c r="I13" t="s">
        <v>39</v>
      </c>
      <c r="J13">
        <v>35.1</v>
      </c>
      <c r="K13">
        <v>0.25</v>
      </c>
      <c r="L13">
        <v>0.1666667</v>
      </c>
      <c r="M13" t="s">
        <v>26</v>
      </c>
      <c r="N13" t="s">
        <v>27</v>
      </c>
      <c r="O13">
        <v>103.25278819280901</v>
      </c>
      <c r="P13" t="s">
        <v>49</v>
      </c>
      <c r="Q13" t="s">
        <v>49</v>
      </c>
      <c r="R13">
        <v>87</v>
      </c>
      <c r="S13" t="s">
        <v>49</v>
      </c>
      <c r="T13" t="s">
        <v>49</v>
      </c>
      <c r="U13">
        <v>1E-3</v>
      </c>
      <c r="V13" t="s">
        <v>28</v>
      </c>
      <c r="W13">
        <v>282.57468033062099</v>
      </c>
      <c r="X13" t="s">
        <v>49</v>
      </c>
      <c r="Y13" t="s">
        <v>49</v>
      </c>
      <c r="Z13">
        <v>238.09523809523799</v>
      </c>
      <c r="AA13" t="s">
        <v>49</v>
      </c>
      <c r="AB13" t="s">
        <v>49</v>
      </c>
      <c r="AC13" t="s">
        <v>92</v>
      </c>
      <c r="AD13" t="s">
        <v>92</v>
      </c>
      <c r="AE13">
        <v>201.84</v>
      </c>
      <c r="AF13">
        <v>119.688</v>
      </c>
      <c r="AG13">
        <v>0.84259225850192598</v>
      </c>
      <c r="AH13">
        <v>0.59298454221165298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L13" sqref="A1:L13"/>
    </sheetView>
  </sheetViews>
  <sheetFormatPr defaultRowHeight="15" x14ac:dyDescent="0.25"/>
  <sheetData>
    <row r="1" spans="1:12" ht="166.5" x14ac:dyDescent="0.25">
      <c r="A1" s="5" t="s">
        <v>0</v>
      </c>
      <c r="B1" s="6" t="s">
        <v>1</v>
      </c>
      <c r="C1" s="6" t="s">
        <v>3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57</v>
      </c>
      <c r="J1" s="3" t="s">
        <v>58</v>
      </c>
      <c r="K1" s="3" t="s">
        <v>64</v>
      </c>
      <c r="L1" s="3" t="s">
        <v>65</v>
      </c>
    </row>
    <row r="2" spans="1:12" x14ac:dyDescent="0.25">
      <c r="A2" s="7" t="str">
        <f>DallmanTable!C2</f>
        <v>Caffeine</v>
      </c>
      <c r="B2" t="str">
        <f>DallmanTable!B2</f>
        <v>DTXSID0020232</v>
      </c>
      <c r="C2" s="1" t="str">
        <f>DallmanTable!D2</f>
        <v>58-08-2</v>
      </c>
      <c r="D2" s="4">
        <f>DallmanTable!O2</f>
        <v>24.5</v>
      </c>
      <c r="E2" s="4">
        <f>DallmanTable!R2</f>
        <v>71</v>
      </c>
      <c r="F2" s="4">
        <f>DallmanTable!J2</f>
        <v>36</v>
      </c>
      <c r="G2" s="4">
        <f>DallmanTable!K2</f>
        <v>0.5</v>
      </c>
      <c r="H2" s="4">
        <f>DallmanTable!L2</f>
        <v>1</v>
      </c>
      <c r="I2" s="4">
        <f>DallmanTable!AE2</f>
        <v>42.48</v>
      </c>
      <c r="J2" s="4">
        <f>DallmanTable!AF2</f>
        <v>42.6</v>
      </c>
      <c r="K2" s="4">
        <f>DallmanTable!AG2</f>
        <v>2.8979591836734699</v>
      </c>
      <c r="L2" s="4">
        <f>DallmanTable!AH2</f>
        <v>1.0028248587570601</v>
      </c>
    </row>
    <row r="3" spans="1:12" x14ac:dyDescent="0.25">
      <c r="A3" s="7" t="str">
        <f>DallmanTable!C3</f>
        <v>Midazolam</v>
      </c>
      <c r="B3" t="str">
        <f>DallmanTable!B3</f>
        <v>DTXSID5023320</v>
      </c>
      <c r="C3" s="1" t="str">
        <f>DallmanTable!D3</f>
        <v>59467-70-8</v>
      </c>
      <c r="D3" s="4">
        <f>DallmanTable!O3</f>
        <v>17.899999999999999</v>
      </c>
      <c r="E3" s="4">
        <f>DallmanTable!R3</f>
        <v>9.5</v>
      </c>
      <c r="F3" s="4">
        <f>DallmanTable!J3</f>
        <v>30</v>
      </c>
      <c r="G3" s="4">
        <f>DallmanTable!K3</f>
        <v>0.25</v>
      </c>
      <c r="H3" s="4">
        <f>DallmanTable!L3</f>
        <v>0.25</v>
      </c>
      <c r="I3" s="4">
        <f>DallmanTable!AE3</f>
        <v>0.21062400000000001</v>
      </c>
      <c r="J3" s="4">
        <f>DallmanTable!AF3</f>
        <v>0.16308</v>
      </c>
      <c r="K3" s="4">
        <f>DallmanTable!AG3</f>
        <v>0.53072625698324005</v>
      </c>
      <c r="L3" s="4">
        <f>DallmanTable!AH3</f>
        <v>0.77427073837739302</v>
      </c>
    </row>
    <row r="4" spans="1:12" x14ac:dyDescent="0.25">
      <c r="A4" s="7" t="str">
        <f>DallmanTable!C4</f>
        <v>Nifedipine</v>
      </c>
      <c r="B4" t="str">
        <f>DallmanTable!B4</f>
        <v>DTXSID2025715</v>
      </c>
      <c r="C4" s="1" t="str">
        <f>DallmanTable!D4</f>
        <v>21829-25-4</v>
      </c>
      <c r="D4" s="4">
        <f>DallmanTable!O4</f>
        <v>326</v>
      </c>
      <c r="E4" s="4">
        <f>DallmanTable!R4</f>
        <v>272</v>
      </c>
      <c r="F4" s="4">
        <f>DallmanTable!J4</f>
        <v>32</v>
      </c>
      <c r="G4" s="4">
        <f>DallmanTable!K4</f>
        <v>1</v>
      </c>
      <c r="H4" s="4">
        <f>DallmanTable!L4</f>
        <v>0.33333333333333298</v>
      </c>
      <c r="I4" s="4">
        <f>DallmanTable!AE4</f>
        <v>3.0768</v>
      </c>
      <c r="J4" s="4">
        <f>DallmanTable!AF4</f>
        <v>1.7296800000000001</v>
      </c>
      <c r="K4" s="4">
        <f>DallmanTable!AG4</f>
        <v>0.83435582822085896</v>
      </c>
      <c r="L4" s="4">
        <f>DallmanTable!AH4</f>
        <v>0.56216848673946995</v>
      </c>
    </row>
    <row r="5" spans="1:12" x14ac:dyDescent="0.25">
      <c r="A5" s="7" t="str">
        <f>DallmanTable!C5</f>
        <v>Metoprolol</v>
      </c>
      <c r="B5" t="str">
        <f>DallmanTable!B5</f>
        <v>DTXSID2023309</v>
      </c>
      <c r="C5" s="1" t="str">
        <f>DallmanTable!D5</f>
        <v>51384-51-1</v>
      </c>
      <c r="D5" s="4">
        <f>DallmanTable!O5</f>
        <v>256</v>
      </c>
      <c r="E5" s="4">
        <f>DallmanTable!R5</f>
        <v>121</v>
      </c>
      <c r="F5" s="4">
        <f>DallmanTable!J5</f>
        <v>37</v>
      </c>
      <c r="G5" s="4">
        <f>DallmanTable!K5</f>
        <v>0.5</v>
      </c>
      <c r="H5" s="4">
        <f>DallmanTable!L5</f>
        <v>0.5</v>
      </c>
      <c r="I5" s="4">
        <f>DallmanTable!AE5</f>
        <v>0.66383999999999999</v>
      </c>
      <c r="J5" s="4">
        <f>DallmanTable!AF5</f>
        <v>0.48527999999999999</v>
      </c>
      <c r="K5" s="4">
        <f>DallmanTable!AG5</f>
        <v>0.47265625</v>
      </c>
      <c r="L5" s="4">
        <f>DallmanTable!AH5</f>
        <v>0.73101952277657301</v>
      </c>
    </row>
    <row r="6" spans="1:12" x14ac:dyDescent="0.25">
      <c r="A6" s="7" t="str">
        <f>DallmanTable!C6</f>
        <v>Ondansetron</v>
      </c>
      <c r="B6" t="str">
        <f>DallmanTable!B6</f>
        <v>DTXSID8023393</v>
      </c>
      <c r="C6" s="1" t="str">
        <f>DallmanTable!D6</f>
        <v>99614-02-5</v>
      </c>
      <c r="D6" s="4">
        <f>DallmanTable!O6</f>
        <v>234</v>
      </c>
      <c r="E6" s="4">
        <f>DallmanTable!R6</f>
        <v>164</v>
      </c>
      <c r="F6" s="4">
        <f>DallmanTable!J6</f>
        <v>39</v>
      </c>
      <c r="G6" s="4">
        <f>DallmanTable!K6</f>
        <v>0.33333333333333298</v>
      </c>
      <c r="H6" s="4">
        <f>DallmanTable!L6</f>
        <v>0.33333333333333298</v>
      </c>
      <c r="I6" s="4">
        <f>DallmanTable!AE6</f>
        <v>0.61031999999999997</v>
      </c>
      <c r="J6" s="4">
        <f>DallmanTable!AF6</f>
        <v>0.47111999999999998</v>
      </c>
      <c r="K6" s="4">
        <f>DallmanTable!AG6</f>
        <v>0.70085470085470103</v>
      </c>
      <c r="L6" s="4">
        <f>DallmanTable!AH6</f>
        <v>0.77192292567833298</v>
      </c>
    </row>
    <row r="7" spans="1:12" x14ac:dyDescent="0.25">
      <c r="A7" s="7" t="str">
        <f>DallmanTable!C7</f>
        <v>Granisetron</v>
      </c>
      <c r="B7" t="str">
        <f>DallmanTable!B7</f>
        <v>DTXSID0023111</v>
      </c>
      <c r="C7" s="1" t="str">
        <f>DallmanTable!D7</f>
        <v>109889-09-0</v>
      </c>
      <c r="D7" s="4">
        <f>DallmanTable!O7</f>
        <v>125</v>
      </c>
      <c r="E7" s="4">
        <f>DallmanTable!R7</f>
        <v>113</v>
      </c>
      <c r="F7" s="4">
        <f>DallmanTable!J7</f>
        <v>15</v>
      </c>
      <c r="G7" s="4">
        <f>DallmanTable!K7</f>
        <v>1</v>
      </c>
      <c r="H7" s="4">
        <f>DallmanTable!L7</f>
        <v>1</v>
      </c>
      <c r="I7" s="4">
        <f>DallmanTable!AE7</f>
        <v>0.115512</v>
      </c>
      <c r="J7" s="4">
        <f>DallmanTable!AF7</f>
        <v>9.7367999999999996E-2</v>
      </c>
      <c r="K7" s="4">
        <f>DallmanTable!AG7</f>
        <v>0.90400000000000003</v>
      </c>
      <c r="L7" s="4">
        <f>DallmanTable!AH7</f>
        <v>0.84292541034697699</v>
      </c>
    </row>
    <row r="8" spans="1:12" x14ac:dyDescent="0.25">
      <c r="A8" s="7" t="str">
        <f>DallmanTable!C8</f>
        <v>Diazepam</v>
      </c>
      <c r="B8" t="str">
        <f>DallmanTable!B8</f>
        <v>DTXSID4020406</v>
      </c>
      <c r="C8" s="1" t="str">
        <f>DallmanTable!D8</f>
        <v>439-14-5</v>
      </c>
      <c r="D8" s="4">
        <f>DallmanTable!O8</f>
        <v>2.33</v>
      </c>
      <c r="E8" s="4">
        <f>DallmanTable!R8</f>
        <v>0.7</v>
      </c>
      <c r="F8" s="4">
        <f>DallmanTable!J8</f>
        <v>39</v>
      </c>
      <c r="G8" s="4">
        <f>DallmanTable!K8</f>
        <v>1</v>
      </c>
      <c r="H8" s="4">
        <f>DallmanTable!L8</f>
        <v>0.41666666666666702</v>
      </c>
      <c r="I8" s="4">
        <f>DallmanTable!AE8</f>
        <v>16.872</v>
      </c>
      <c r="J8" s="4">
        <f>DallmanTable!AF8</f>
        <v>4.6463999999999999</v>
      </c>
      <c r="K8" s="4">
        <f>DallmanTable!AG8</f>
        <v>0.30042918454935602</v>
      </c>
      <c r="L8" s="4">
        <f>DallmanTable!AH8</f>
        <v>0.27539118065433899</v>
      </c>
    </row>
    <row r="9" spans="1:12" x14ac:dyDescent="0.25">
      <c r="A9" s="7" t="str">
        <f>DallmanTable!C9</f>
        <v>Metronidazole</v>
      </c>
      <c r="B9" t="str">
        <f>DallmanTable!B9</f>
        <v>DTXSID2020892</v>
      </c>
      <c r="C9" s="1" t="str">
        <f>DallmanTable!D9</f>
        <v>443-48-1</v>
      </c>
      <c r="D9" s="4">
        <f>DallmanTable!O9</f>
        <v>151</v>
      </c>
      <c r="E9" s="4">
        <f>DallmanTable!R9</f>
        <v>102</v>
      </c>
      <c r="F9" s="4">
        <f>DallmanTable!J9</f>
        <v>39</v>
      </c>
      <c r="G9" s="4">
        <f>DallmanTable!K9</f>
        <v>2</v>
      </c>
      <c r="H9" s="4">
        <f>DallmanTable!L9</f>
        <v>2</v>
      </c>
      <c r="I9" s="4">
        <f>DallmanTable!AE9</f>
        <v>102.98399999999999</v>
      </c>
      <c r="J9" s="4">
        <f>DallmanTable!AF9</f>
        <v>70.944000000000003</v>
      </c>
      <c r="K9" s="4">
        <f>DallmanTable!AG9</f>
        <v>0.67549668874172197</v>
      </c>
      <c r="L9" s="4">
        <f>DallmanTable!AH9</f>
        <v>0.688883710090888</v>
      </c>
    </row>
    <row r="10" spans="1:12" x14ac:dyDescent="0.25">
      <c r="A10" s="7" t="str">
        <f>DallmanTable!C10</f>
        <v>Acetaminophen</v>
      </c>
      <c r="B10" t="str">
        <f>DallmanTable!B10</f>
        <v>DTXSID2020006</v>
      </c>
      <c r="C10" s="1" t="str">
        <f>DallmanTable!D10</f>
        <v>103-90-2</v>
      </c>
      <c r="D10" s="4">
        <f>DallmanTable!O10</f>
        <v>101.71</v>
      </c>
      <c r="E10" s="4">
        <f>DallmanTable!R10</f>
        <v>74.3</v>
      </c>
      <c r="F10" s="4">
        <f>DallmanTable!J10</f>
        <v>30.9</v>
      </c>
      <c r="G10" s="4">
        <f>DallmanTable!K10</f>
        <v>0.25</v>
      </c>
      <c r="H10" s="4">
        <f>DallmanTable!L10</f>
        <v>0.25</v>
      </c>
      <c r="I10" s="4">
        <f>DallmanTable!AE10</f>
        <v>824.88</v>
      </c>
      <c r="J10" s="4">
        <f>DallmanTable!AF10</f>
        <v>551.28</v>
      </c>
      <c r="K10" s="4">
        <f>DallmanTable!AG10</f>
        <v>0.73050830793432298</v>
      </c>
      <c r="L10" s="4">
        <f>DallmanTable!AH10</f>
        <v>0.66831539132964801</v>
      </c>
    </row>
    <row r="11" spans="1:12" x14ac:dyDescent="0.25">
      <c r="A11" s="7" t="str">
        <f>DallmanTable!C11</f>
        <v>Digoxin</v>
      </c>
      <c r="B11" t="str">
        <f>DallmanTable!B11</f>
        <v>DTXSID5022934</v>
      </c>
      <c r="C11" s="1" t="str">
        <f>DallmanTable!D11</f>
        <v>20830-75-5</v>
      </c>
      <c r="D11" s="4">
        <f>DallmanTable!O11</f>
        <v>9.3000000000000007</v>
      </c>
      <c r="E11" s="4">
        <f>DallmanTable!R11</f>
        <v>7.3</v>
      </c>
      <c r="F11" s="4">
        <f>DallmanTable!J11</f>
        <v>30.5</v>
      </c>
      <c r="G11" s="4">
        <f>DallmanTable!K11</f>
        <v>2</v>
      </c>
      <c r="H11" s="4">
        <f>DallmanTable!L11</f>
        <v>2</v>
      </c>
      <c r="I11" s="4">
        <f>DallmanTable!AE11</f>
        <v>6.9503999999999996E-2</v>
      </c>
      <c r="J11" s="4">
        <f>DallmanTable!AF11</f>
        <v>4.1160000000000002E-2</v>
      </c>
      <c r="K11" s="4">
        <f>DallmanTable!AG11</f>
        <v>0.78494623655913998</v>
      </c>
      <c r="L11" s="4">
        <f>DallmanTable!AH11</f>
        <v>0.59219613259668502</v>
      </c>
    </row>
    <row r="12" spans="1:12" x14ac:dyDescent="0.25">
      <c r="A12" s="7" t="str">
        <f>DallmanTable!C12</f>
        <v>Lorazepam</v>
      </c>
      <c r="B12" t="str">
        <f>DallmanTable!B12</f>
        <v>DTXSID7023225</v>
      </c>
      <c r="C12" s="1" t="str">
        <f>DallmanTable!D12</f>
        <v>846-49-1</v>
      </c>
      <c r="D12" s="4">
        <f>DallmanTable!O12</f>
        <v>560</v>
      </c>
      <c r="E12" s="4">
        <f>DallmanTable!R12</f>
        <v>175.25</v>
      </c>
      <c r="F12" s="4">
        <f>DallmanTable!J12</f>
        <v>38.409999999999997</v>
      </c>
      <c r="G12" s="4">
        <f>DallmanTable!K12</f>
        <v>1.5</v>
      </c>
      <c r="H12" s="4">
        <f>DallmanTable!L12</f>
        <v>2</v>
      </c>
      <c r="I12" s="4">
        <f>DallmanTable!AE12</f>
        <v>2.4384000000000001</v>
      </c>
      <c r="J12" s="4">
        <f>DallmanTable!AF12</f>
        <v>1.82664</v>
      </c>
      <c r="K12" s="4">
        <f>DallmanTable!AG12</f>
        <v>0.31294642857142901</v>
      </c>
      <c r="L12" s="4">
        <f>DallmanTable!AH12</f>
        <v>0.74911417322834695</v>
      </c>
    </row>
    <row r="13" spans="1:12" x14ac:dyDescent="0.25">
      <c r="A13" s="7" t="str">
        <f>DallmanTable!C13</f>
        <v>Amoxicillin</v>
      </c>
      <c r="B13" t="str">
        <f>DallmanTable!B13</f>
        <v>DTXSID3037044</v>
      </c>
      <c r="C13" s="1" t="str">
        <f>DallmanTable!D13</f>
        <v>26787-78-0</v>
      </c>
      <c r="D13" s="4">
        <f>DallmanTable!O13</f>
        <v>103.25278819280901</v>
      </c>
      <c r="E13" s="4">
        <f>DallmanTable!R13</f>
        <v>87</v>
      </c>
      <c r="F13" s="4">
        <f>DallmanTable!J13</f>
        <v>35.1</v>
      </c>
      <c r="G13" s="4">
        <f>DallmanTable!K13</f>
        <v>0.25</v>
      </c>
      <c r="H13" s="4">
        <f>DallmanTable!L13</f>
        <v>0.1666667</v>
      </c>
      <c r="I13" s="4">
        <f>DallmanTable!AE13</f>
        <v>201.84</v>
      </c>
      <c r="J13" s="4">
        <f>DallmanTable!AF13</f>
        <v>119.688</v>
      </c>
      <c r="K13" s="4">
        <f>DallmanTable!AG13</f>
        <v>0.84259225850192598</v>
      </c>
      <c r="L13" s="4">
        <f>DallmanTable!AH13</f>
        <v>0.59298454221165298</v>
      </c>
    </row>
    <row r="14" spans="1:12" x14ac:dyDescent="0.25">
      <c r="A14" s="7"/>
      <c r="C14" s="1"/>
      <c r="I14" s="4"/>
      <c r="J14" s="4"/>
      <c r="K14" s="4"/>
      <c r="L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DallmanTable</vt:lpstr>
      <vt:lpstr>TableforPaper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2021-10-21T14:37:39Z</dcterms:created>
  <dcterms:modified xsi:type="dcterms:W3CDTF">2022-02-09T19:16:22Z</dcterms:modified>
</cp:coreProperties>
</file>