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520" windowHeight="15560" tabRatio="500"/>
  </bookViews>
  <sheets>
    <sheet name="Sheet1" sheetId="1" r:id="rId1"/>
    <sheet name="Sheet2" sheetId="2" r:id="rId2"/>
  </sheets>
  <externalReferences>
    <externalReference r:id="rId3"/>
  </externalReferences>
  <definedNames>
    <definedName name="Chem_Categories">[1]Lists!$A$4:$A$63</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105" i="1" l="1"/>
  <c r="O104" i="1"/>
  <c r="O103" i="1"/>
  <c r="O102" i="1"/>
  <c r="O101" i="1"/>
  <c r="O100" i="1"/>
  <c r="O99" i="1"/>
  <c r="O98" i="1"/>
  <c r="O97" i="1"/>
  <c r="J98" i="1"/>
  <c r="J99" i="1"/>
  <c r="J100" i="1"/>
  <c r="J101" i="1"/>
  <c r="J102" i="1"/>
  <c r="J103" i="1"/>
  <c r="J104" i="1"/>
  <c r="J105" i="1"/>
  <c r="J97" i="1"/>
  <c r="O96" i="1"/>
  <c r="J96" i="1"/>
  <c r="O95" i="1"/>
  <c r="J95" i="1"/>
  <c r="O94" i="1"/>
  <c r="J94" i="1"/>
  <c r="O30" i="1"/>
  <c r="O31" i="1"/>
  <c r="J31" i="1"/>
  <c r="J30" i="1"/>
  <c r="O90" i="1"/>
  <c r="O91" i="1"/>
  <c r="O92" i="1"/>
  <c r="O93" i="1"/>
  <c r="J93" i="1"/>
  <c r="J92" i="1"/>
  <c r="J91" i="1"/>
  <c r="J90" i="1"/>
  <c r="O29" i="1"/>
  <c r="J29" i="1"/>
  <c r="O89" i="1"/>
  <c r="J89" i="1"/>
  <c r="O18" i="1"/>
  <c r="J18" i="1"/>
  <c r="O17" i="1"/>
  <c r="J17" i="1"/>
  <c r="J88" i="1"/>
  <c r="J87" i="1"/>
  <c r="O88" i="1"/>
  <c r="O87" i="1"/>
  <c r="J108" i="1"/>
  <c r="J61" i="1"/>
  <c r="J53" i="1"/>
  <c r="J62" i="1"/>
  <c r="J49" i="1"/>
  <c r="J50" i="1"/>
  <c r="J54" i="1"/>
  <c r="J63" i="1"/>
  <c r="J64" i="1"/>
  <c r="J52" i="1"/>
  <c r="J55" i="1"/>
  <c r="J84" i="1"/>
  <c r="J107" i="1"/>
  <c r="J56" i="1"/>
  <c r="J23" i="1"/>
  <c r="J85" i="1"/>
  <c r="J24" i="1"/>
  <c r="J34" i="1"/>
  <c r="J47" i="1"/>
  <c r="J51" i="1"/>
  <c r="J37" i="1"/>
  <c r="J57" i="1"/>
  <c r="J58" i="1"/>
  <c r="J33" i="1"/>
  <c r="J110" i="1"/>
  <c r="J60" i="1"/>
  <c r="J25" i="1"/>
  <c r="J19" i="1"/>
  <c r="J28" i="1"/>
  <c r="J48" i="1"/>
  <c r="J20" i="1"/>
  <c r="J59" i="1"/>
  <c r="J40" i="1"/>
  <c r="J66" i="1"/>
  <c r="J106" i="1"/>
  <c r="J12" i="1"/>
  <c r="J13" i="1"/>
  <c r="J36" i="1"/>
  <c r="J70" i="1"/>
  <c r="J27" i="1"/>
  <c r="J44" i="1"/>
  <c r="J67" i="1"/>
  <c r="J79" i="1"/>
  <c r="J14" i="1"/>
  <c r="J71" i="1"/>
  <c r="J72" i="1"/>
  <c r="J32" i="1"/>
  <c r="J73" i="1"/>
  <c r="J74" i="1"/>
  <c r="J68" i="1"/>
  <c r="J69" i="1"/>
  <c r="J41" i="1"/>
  <c r="J75" i="1"/>
  <c r="J80" i="1"/>
  <c r="J109" i="1"/>
  <c r="J82" i="1"/>
  <c r="J76" i="1"/>
  <c r="J39" i="1"/>
  <c r="J10" i="1"/>
  <c r="J83" i="1"/>
  <c r="J11" i="1"/>
  <c r="J81" i="1"/>
  <c r="J65" i="1"/>
  <c r="J77" i="1"/>
  <c r="J78" i="1"/>
  <c r="J42" i="1"/>
  <c r="J26" i="1"/>
  <c r="J46" i="1"/>
  <c r="J86" i="1"/>
  <c r="J21" i="1"/>
  <c r="J38" i="1"/>
  <c r="J111" i="1"/>
  <c r="J15" i="1"/>
  <c r="J16" i="1"/>
  <c r="J5" i="1"/>
  <c r="J22" i="1"/>
  <c r="J6" i="1"/>
  <c r="J7" i="1"/>
  <c r="J8" i="1"/>
  <c r="J45" i="1"/>
  <c r="J43" i="1"/>
  <c r="J9" i="1"/>
  <c r="J35" i="1"/>
</calcChain>
</file>

<file path=xl/sharedStrings.xml><?xml version="1.0" encoding="utf-8"?>
<sst xmlns="http://schemas.openxmlformats.org/spreadsheetml/2006/main" count="1245" uniqueCount="221">
  <si>
    <t>Chemical Category</t>
  </si>
  <si>
    <t>Study Short Citation</t>
  </si>
  <si>
    <t>Specific Chemical</t>
    <phoneticPr fontId="0" type="noConversion"/>
  </si>
  <si>
    <t>details on matrix comparison, (e.g., cord blood lipid: maternal serum lipid, or cord blood wet weight: maternal whole blood wet weight</t>
  </si>
  <si>
    <t>maternal samples, number of detects</t>
  </si>
  <si>
    <t>maternal samples, total N</t>
  </si>
  <si>
    <t>infant samples, number of detects</t>
  </si>
  <si>
    <t>infant samples, total N</t>
  </si>
  <si>
    <t xml:space="preserve">Paired sample results reported? </t>
  </si>
  <si>
    <t>infant central tendency concentration (only for non-paired studies)</t>
  </si>
  <si>
    <t>maternal central tendency concentration (only for non-paired studies)</t>
  </si>
  <si>
    <t>units for sampling (only for non-paired studies)</t>
  </si>
  <si>
    <t>infant:maternal conc., Central tendency (calculate j/k, or report paired result)</t>
    <phoneticPr fontId="0" type="noConversion"/>
  </si>
  <si>
    <t>Lower bound</t>
  </si>
  <si>
    <t>Upper bound</t>
  </si>
  <si>
    <t>Central tendency type (mean, geomean, median, other)</t>
  </si>
  <si>
    <t>LB type (min, 5th %ile, etc.)</t>
  </si>
  <si>
    <t>UB type (max, 95th %ile, etc.)</t>
  </si>
  <si>
    <t>Notes</t>
  </si>
  <si>
    <t>Population notes</t>
    <phoneticPr fontId="0" type="noConversion"/>
  </si>
  <si>
    <t>1-Needs to be reviewed; 2-Review or meta-analysis; 3-Data not useful</t>
  </si>
  <si>
    <t>Metals</t>
  </si>
  <si>
    <t>{Bjerregaard, 2000 #12}</t>
  </si>
  <si>
    <t>maternal whole blood: cord blood</t>
    <phoneticPr fontId="0" type="noConversion"/>
  </si>
  <si>
    <t>NR</t>
    <phoneticPr fontId="0" type="noConversion"/>
  </si>
  <si>
    <t>N</t>
    <phoneticPr fontId="0" type="noConversion"/>
  </si>
  <si>
    <t>ug/l wet wt.</t>
    <phoneticPr fontId="0" type="noConversion"/>
  </si>
  <si>
    <t>NA</t>
    <phoneticPr fontId="0" type="noConversion"/>
  </si>
  <si>
    <t>geometric mean</t>
    <phoneticPr fontId="0" type="noConversion"/>
  </si>
  <si>
    <t>Pb</t>
    <phoneticPr fontId="0" type="noConversion"/>
  </si>
  <si>
    <t>Se</t>
    <phoneticPr fontId="0" type="noConversion"/>
  </si>
  <si>
    <t>maternal plasma: cord blood</t>
    <phoneticPr fontId="0" type="noConversion"/>
  </si>
  <si>
    <t>NA</t>
    <phoneticPr fontId="0" type="noConversion"/>
  </si>
  <si>
    <t>{Butler Walker, 2006 #16}</t>
  </si>
  <si>
    <t>maternal blood: cord blood</t>
    <phoneticPr fontId="0" type="noConversion"/>
  </si>
  <si>
    <t>N</t>
    <phoneticPr fontId="0" type="noConversion"/>
  </si>
  <si>
    <t>ug/L</t>
    <phoneticPr fontId="0" type="noConversion"/>
  </si>
  <si>
    <t>NA</t>
    <phoneticPr fontId="0" type="noConversion"/>
  </si>
  <si>
    <t>NA</t>
    <phoneticPr fontId="0" type="noConversion"/>
  </si>
  <si>
    <t>geomean</t>
    <phoneticPr fontId="0" type="noConversion"/>
  </si>
  <si>
    <t>Methylmercury was calculated as the difference between total Hg and inorganic Hg.</t>
    <phoneticPr fontId="0" type="noConversion"/>
  </si>
  <si>
    <t>maternal plasma: cord plasma</t>
    <phoneticPr fontId="0" type="noConversion"/>
  </si>
  <si>
    <t>{Campagna, 2000 #195}</t>
  </si>
  <si>
    <t>maternal and cord blood</t>
    <phoneticPr fontId="0" type="noConversion"/>
  </si>
  <si>
    <t>ug/dl</t>
    <phoneticPr fontId="0" type="noConversion"/>
  </si>
  <si>
    <t>NA</t>
    <phoneticPr fontId="0" type="noConversion"/>
  </si>
  <si>
    <t>geomean</t>
    <phoneticPr fontId="0" type="noConversion"/>
  </si>
  <si>
    <t>NA</t>
    <phoneticPr fontId="0" type="noConversion"/>
  </si>
  <si>
    <t>{Chuang, 2001 #23}</t>
  </si>
  <si>
    <t>N</t>
    <phoneticPr fontId="0" type="noConversion"/>
  </si>
  <si>
    <t>ug/dL</t>
    <phoneticPr fontId="0" type="noConversion"/>
  </si>
  <si>
    <t>mean</t>
    <phoneticPr fontId="0" type="noConversion"/>
  </si>
  <si>
    <t>{Fok, 2007 #33}</t>
  </si>
  <si>
    <t>maternal and cord blood</t>
    <phoneticPr fontId="0" type="noConversion"/>
  </si>
  <si>
    <t>assumed to be 1057</t>
    <phoneticPr fontId="0" type="noConversion"/>
  </si>
  <si>
    <t>N</t>
    <phoneticPr fontId="0" type="noConversion"/>
  </si>
  <si>
    <t>nmol/L</t>
    <phoneticPr fontId="0" type="noConversion"/>
  </si>
  <si>
    <t>median</t>
    <phoneticPr fontId="0" type="noConversion"/>
  </si>
  <si>
    <t>{Furman, 2001 #35}</t>
  </si>
  <si>
    <t>maternal and cord blood</t>
    <phoneticPr fontId="0" type="noConversion"/>
  </si>
  <si>
    <t>ug/dL</t>
    <phoneticPr fontId="0" type="noConversion"/>
  </si>
  <si>
    <t>mean</t>
    <phoneticPr fontId="0" type="noConversion"/>
  </si>
  <si>
    <t>{Galicia-Garcia, 1997 #36}</t>
  </si>
  <si>
    <t>ug/l</t>
    <phoneticPr fontId="0" type="noConversion"/>
  </si>
  <si>
    <t>NA</t>
    <phoneticPr fontId="0" type="noConversion"/>
  </si>
  <si>
    <t>median</t>
    <phoneticPr fontId="0" type="noConversion"/>
  </si>
  <si>
    <t>NA</t>
    <phoneticPr fontId="0" type="noConversion"/>
  </si>
  <si>
    <t>{Godschalk, 2005 #38}</t>
  </si>
  <si>
    <t>Zn</t>
    <phoneticPr fontId="0" type="noConversion"/>
  </si>
  <si>
    <t>maternal peripheral blood and cord blood</t>
    <phoneticPr fontId="0" type="noConversion"/>
  </si>
  <si>
    <t>mg/l</t>
  </si>
  <si>
    <t>nonsmoking</t>
    <phoneticPr fontId="0" type="noConversion"/>
  </si>
  <si>
    <t>Cd</t>
    <phoneticPr fontId="0" type="noConversion"/>
  </si>
  <si>
    <t>ug/l</t>
    <phoneticPr fontId="0" type="noConversion"/>
  </si>
  <si>
    <t>smokers</t>
    <phoneticPr fontId="0" type="noConversion"/>
  </si>
  <si>
    <t>{Harville, 2005 #45}</t>
  </si>
  <si>
    <t>maternal and cord blood wet wt.</t>
  </si>
  <si>
    <t>NR</t>
  </si>
  <si>
    <t>N</t>
  </si>
  <si>
    <t>ug/dl</t>
  </si>
  <si>
    <t>Mean</t>
  </si>
  <si>
    <t>SD values for maternal &amp; cord available</t>
  </si>
  <si>
    <t>NA</t>
  </si>
  <si>
    <t>{Kosanovic, 2002 #62}</t>
  </si>
  <si>
    <t>ug/L</t>
  </si>
  <si>
    <t>Sample group = smokers, normotensive</t>
  </si>
  <si>
    <t>Sample group = non-smokers, normotensive</t>
  </si>
  <si>
    <t>Sample group = smokers, hypertensive</t>
  </si>
  <si>
    <t>Sample group = non-smokers, hypertensive</t>
  </si>
  <si>
    <t>maternal and fetal blood wet wt.</t>
  </si>
  <si>
    <t>{Lagerkvist, 1996 #63}</t>
  </si>
  <si>
    <t>Pb</t>
  </si>
  <si>
    <t>umol/L</t>
  </si>
  <si>
    <t>Sample Group = subjects in smelter area.Tab5 compares results to 6 other Pb cord blood studies. SEVERAL NOT IN DB</t>
  </si>
  <si>
    <t>Sample group = subjects in reference area (non-smelter).</t>
  </si>
  <si>
    <t>{Muckle, 2001 #203}</t>
  </si>
  <si>
    <t>Geomean</t>
  </si>
  <si>
    <t>{Osman, 2000 #78}</t>
  </si>
  <si>
    <t>whole blood</t>
  </si>
  <si>
    <t>nmol/L</t>
  </si>
  <si>
    <t>median</t>
  </si>
  <si>
    <t>Data was not tabualted in this table because the study did not look at maternal blood.  Maternal sample was the placenta.</t>
    <phoneticPr fontId="0" type="noConversion"/>
  </si>
  <si>
    <t>Maternal blood was collected and results reported.  Maternal blood was taken at Gestation week 36.  Cord blood taken at delivery.</t>
  </si>
  <si>
    <t>serum</t>
  </si>
  <si>
    <t>{Raghunath, 2000 #85}</t>
  </si>
  <si>
    <t>meternal veinous blood and cord blood</t>
    <phoneticPr fontId="0" type="noConversion"/>
  </si>
  <si>
    <t>ug/dl</t>
    <phoneticPr fontId="0" type="noConversion"/>
  </si>
  <si>
    <t>NA</t>
    <phoneticPr fontId="0" type="noConversion"/>
  </si>
  <si>
    <t>Geomean</t>
    <phoneticPr fontId="0" type="noConversion"/>
  </si>
  <si>
    <t>Cd</t>
    <phoneticPr fontId="0" type="noConversion"/>
  </si>
  <si>
    <t>Cu</t>
    <phoneticPr fontId="0" type="noConversion"/>
  </si>
  <si>
    <t>Fe</t>
    <phoneticPr fontId="0" type="noConversion"/>
  </si>
  <si>
    <t>Mg</t>
    <phoneticPr fontId="0" type="noConversion"/>
  </si>
  <si>
    <t>{Sakamoto, 2007 #90}</t>
  </si>
  <si>
    <t>maternal and cord blood</t>
    <phoneticPr fontId="0" type="noConversion"/>
  </si>
  <si>
    <t>ng/g</t>
    <phoneticPr fontId="0" type="noConversion"/>
  </si>
  <si>
    <t>geomean</t>
    <phoneticPr fontId="0" type="noConversion"/>
  </si>
  <si>
    <t xml:space="preserve">Total population was reported in this table - data is also reported in study as 3 subpopulations. </t>
    <phoneticPr fontId="0" type="noConversion"/>
  </si>
  <si>
    <t>Graph of total mercury cord versu maternal available with best fit line.  We can get slope if we want.</t>
  </si>
  <si>
    <t>{Sakamoto, 2008 #91}</t>
  </si>
  <si>
    <t>maternal and cord red blood cells</t>
    <phoneticPr fontId="0" type="noConversion"/>
  </si>
  <si>
    <t>ng/g</t>
    <phoneticPr fontId="0" type="noConversion"/>
  </si>
  <si>
    <t>NA</t>
    <phoneticPr fontId="0" type="noConversion"/>
  </si>
  <si>
    <t>geomean</t>
    <phoneticPr fontId="0" type="noConversion"/>
  </si>
  <si>
    <t>{Salpietro, 2002 #197}</t>
  </si>
  <si>
    <t>meternal veinous serum and cord serum</t>
    <phoneticPr fontId="0" type="noConversion"/>
  </si>
  <si>
    <t>N</t>
    <phoneticPr fontId="0" type="noConversion"/>
  </si>
  <si>
    <t>ng/l</t>
    <phoneticPr fontId="0" type="noConversion"/>
  </si>
  <si>
    <t>NA</t>
    <phoneticPr fontId="0" type="noConversion"/>
  </si>
  <si>
    <t>mean</t>
    <phoneticPr fontId="0" type="noConversion"/>
  </si>
  <si>
    <t>{Smargiassi, 2002 #97}</t>
  </si>
  <si>
    <t xml:space="preserve">Mn </t>
    <phoneticPr fontId="0" type="noConversion"/>
  </si>
  <si>
    <t>maternal and cord blood (Paris)</t>
    <phoneticPr fontId="0" type="noConversion"/>
  </si>
  <si>
    <t>N</t>
    <phoneticPr fontId="0" type="noConversion"/>
  </si>
  <si>
    <t>ug/dl</t>
    <phoneticPr fontId="0" type="noConversion"/>
  </si>
  <si>
    <t>Mn</t>
    <phoneticPr fontId="0" type="noConversion"/>
  </si>
  <si>
    <t>maternal and cord blood (Montreal)</t>
    <phoneticPr fontId="0" type="noConversion"/>
  </si>
  <si>
    <t>Pb</t>
    <phoneticPr fontId="0" type="noConversion"/>
  </si>
  <si>
    <t>Pb</t>
    <phoneticPr fontId="0" type="noConversion"/>
  </si>
  <si>
    <t>{Srivastava, 2001 #198}</t>
  </si>
  <si>
    <t>Maternal and cord blood, normal babies</t>
  </si>
  <si>
    <t>ug/L ?</t>
  </si>
  <si>
    <t>Data on lead and zinc levels is presented but is categorized by social status, ethniticy, dietary habits, gestational age, age of mother, and tobacco status.  It is not clear which, if any of these is relevant.</t>
    <phoneticPr fontId="0" type="noConversion"/>
  </si>
  <si>
    <t>{Takser, 2004 #147}</t>
  </si>
  <si>
    <t>Mn</t>
  </si>
  <si>
    <t>maternal and cord blood</t>
  </si>
  <si>
    <t>geomean</t>
  </si>
  <si>
    <t>Maternal data is for the 3rd trimester (b/c this sample was taken at delivery).  Maternal samples were also taken at 1st and 2nd trimester (general increasing trend?). 90% Cis provided separately for maternal &amp; cord</t>
  </si>
  <si>
    <t>{Takser, 2005 #104}</t>
  </si>
  <si>
    <t xml:space="preserve">Data was reported either as a median or as a % of the samples above the detection limit. Only the data that was reported as a median for both the maternal and infant sample was reported in the table. </t>
  </si>
  <si>
    <t>{Vigeh, 2006 #150}</t>
  </si>
  <si>
    <t>maternal whole blood: cord blood (preeclampsia)</t>
  </si>
  <si>
    <t>Y</t>
  </si>
  <si>
    <t>mean</t>
  </si>
  <si>
    <t>min</t>
  </si>
  <si>
    <t>max</t>
  </si>
  <si>
    <t>Both the individual concentration measurements and the ratios were reported.  Only the ratios (appear to be based on paired data) are included in this table. N's for individual chemicals may be lower due to missing values.  SDs for ratios also provided</t>
  </si>
  <si>
    <t>Sb</t>
  </si>
  <si>
    <t>Cd</t>
  </si>
  <si>
    <t>Co</t>
  </si>
  <si>
    <t>Zn</t>
  </si>
  <si>
    <t>maternal whole blood: cord blood (non-preeclampsia)</t>
  </si>
  <si>
    <t>{Yazbeck, 2006 #112}</t>
  </si>
  <si>
    <t>Mn</t>
    <phoneticPr fontId="0" type="noConversion"/>
  </si>
  <si>
    <t>maternal and cord blood</t>
    <phoneticPr fontId="0" type="noConversion"/>
  </si>
  <si>
    <t>N</t>
    <phoneticPr fontId="0" type="noConversion"/>
  </si>
  <si>
    <t>NA</t>
    <phoneticPr fontId="0" type="noConversion"/>
  </si>
  <si>
    <t>Arithmetic mean, SD, 90% CI reported in table; however, geometric mean also reported for Mn, Se, and PB (not ATPase)</t>
  </si>
  <si>
    <t>{Zhang, 2004 #113}</t>
  </si>
  <si>
    <t>geomean, gsd, &amp; ranges also reported</t>
  </si>
  <si>
    <t>Nyland et al. (2011)</t>
  </si>
  <si>
    <t>Maternal and cord blood wet weight</t>
  </si>
  <si>
    <t>Geometric mean</t>
  </si>
  <si>
    <t>Gundacker et al. (2010)</t>
  </si>
  <si>
    <t>Guan et al. (2010)</t>
  </si>
  <si>
    <t>Al-Saleh, 2011</t>
  </si>
  <si>
    <t>Cord blood, Maternal blood</t>
  </si>
  <si>
    <t>ug/dL</t>
  </si>
  <si>
    <t>Arithmetic means also provided in table 3.</t>
  </si>
  <si>
    <t>Size group</t>
  </si>
  <si>
    <t>Hg, organic</t>
  </si>
  <si>
    <t>Hg, total</t>
  </si>
  <si>
    <t>Hg, inorganic</t>
  </si>
  <si>
    <t>As</t>
  </si>
  <si>
    <t>Be</t>
  </si>
  <si>
    <t>Cu</t>
  </si>
  <si>
    <t>Ni</t>
  </si>
  <si>
    <t>Y coordinate</t>
  </si>
  <si>
    <t>Dividing line:</t>
  </si>
  <si>
    <t>Vitamins</t>
  </si>
  <si>
    <t>{Vobecky, 1982 #208}</t>
  </si>
  <si>
    <t>iron</t>
  </si>
  <si>
    <t>maternal venous blood and mixed arteriovenous cord blood</t>
  </si>
  <si>
    <t>SDs also provided for maternal &amp; cord</t>
  </si>
  <si>
    <t>magnesium</t>
  </si>
  <si>
    <t>mg/dl</t>
  </si>
  <si>
    <t>{Chatterjee, 1988 #193}</t>
  </si>
  <si>
    <t>Cadmium</t>
    <phoneticPr fontId="2" type="noConversion"/>
  </si>
  <si>
    <t>maternal and cord blood</t>
    <phoneticPr fontId="2" type="noConversion"/>
  </si>
  <si>
    <t>18 (smokers)</t>
  </si>
  <si>
    <t>N</t>
    <phoneticPr fontId="2" type="noConversion"/>
  </si>
  <si>
    <t>ng/mL</t>
    <phoneticPr fontId="2" type="noConversion"/>
  </si>
  <si>
    <t>NA</t>
    <phoneticPr fontId="2" type="noConversion"/>
  </si>
  <si>
    <t>mean</t>
    <phoneticPr fontId="2" type="noConversion"/>
  </si>
  <si>
    <t>{Reis, 2007 #86}</t>
  </si>
  <si>
    <t>maternal whole blood: cord blood</t>
  </si>
  <si>
    <t>Data for Lisbon T1 only.</t>
  </si>
  <si>
    <t>Maternal RBC:cord RBC</t>
  </si>
  <si>
    <t>ng/g</t>
  </si>
  <si>
    <t>Paris</t>
  </si>
  <si>
    <t>Montreal</t>
  </si>
  <si>
    <t>{Eik Anda, 2007 #229}</t>
  </si>
  <si>
    <t>{Kirel, 2005 #264}</t>
  </si>
  <si>
    <t>PB</t>
  </si>
  <si>
    <t>{Lee, 1995 #274}</t>
  </si>
  <si>
    <t>Se</t>
  </si>
  <si>
    <t>ng/ml</t>
  </si>
  <si>
    <t>{Mokhtar, 2002 #386}</t>
  </si>
  <si>
    <t>maternal and cord serum</t>
  </si>
  <si>
    <t>{Rudge, 2009 #385}</t>
  </si>
  <si>
    <t>maternal and cord whole blood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</si>
</sst>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indexed="8"/>
      <name val="Calibri"/>
      <family val="2"/>
    </font>
    <font>
      <sz val="11"/>
      <name val="Lucida Grande"/>
    </font>
    <font>
      <sz val="11"/>
      <name val="Helvetica Neue"/>
    </font>
    <font>
      <sz val="11"/>
      <color indexed="8"/>
      <name val="Calibri"/>
      <family val="2"/>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6" tint="0.39997558519241921"/>
        <bgColor indexed="64"/>
      </patternFill>
    </fill>
  </fills>
  <borders count="1">
    <border>
      <left/>
      <right/>
      <top/>
      <bottom/>
      <diagonal/>
    </border>
  </borders>
  <cellStyleXfs count="5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2" fillId="0" borderId="0" xfId="0" applyNumberFormat="1" applyFont="1" applyFill="1" applyBorder="1" applyAlignment="1"/>
    <xf numFmtId="0" fontId="2" fillId="0" borderId="0" xfId="0" applyNumberFormat="1" applyFont="1" applyFill="1" applyBorder="1" applyAlignment="1">
      <alignment horizontal="center"/>
    </xf>
    <xf numFmtId="0" fontId="3" fillId="0" borderId="0" xfId="0" applyNumberFormat="1" applyFont="1" applyFill="1" applyBorder="1" applyAlignment="1">
      <alignment vertical="top"/>
    </xf>
    <xf numFmtId="2" fontId="2" fillId="0" borderId="0" xfId="0" applyNumberFormat="1" applyFont="1" applyFill="1" applyBorder="1" applyAlignment="1">
      <alignment horizontal="center"/>
    </xf>
    <xf numFmtId="0" fontId="1" fillId="0" borderId="0" xfId="0" applyFont="1" applyFill="1" applyBorder="1"/>
    <xf numFmtId="0" fontId="0" fillId="0" borderId="0" xfId="0" applyFill="1" applyBorder="1" applyAlignment="1">
      <alignment wrapText="1"/>
    </xf>
    <xf numFmtId="0" fontId="0" fillId="0" borderId="0" xfId="0" applyFill="1" applyBorder="1" applyAlignment="1">
      <alignment horizontal="center" wrapText="1"/>
    </xf>
    <xf numFmtId="0" fontId="0" fillId="0" borderId="0" xfId="0" applyFill="1" applyBorder="1"/>
    <xf numFmtId="0" fontId="0" fillId="0" borderId="0" xfId="0" applyFill="1" applyBorder="1" applyAlignment="1">
      <alignment horizontal="center"/>
    </xf>
    <xf numFmtId="0" fontId="0" fillId="0" borderId="0" xfId="0" applyFill="1"/>
    <xf numFmtId="0" fontId="0" fillId="0" borderId="0" xfId="0" applyFill="1" applyAlignment="1">
      <alignment wrapText="1"/>
    </xf>
    <xf numFmtId="0" fontId="0" fillId="0" borderId="0" xfId="0" applyFill="1" applyAlignment="1">
      <alignment horizontal="center"/>
    </xf>
    <xf numFmtId="0" fontId="0" fillId="0" borderId="0" xfId="0" applyFill="1" applyAlignment="1">
      <alignment horizontal="center" wrapText="1"/>
    </xf>
    <xf numFmtId="0" fontId="4" fillId="0" borderId="0" xfId="0" applyFont="1" applyFill="1" applyBorder="1" applyAlignment="1">
      <alignment wrapText="1"/>
    </xf>
    <xf numFmtId="0" fontId="0" fillId="0" borderId="0" xfId="0" applyFill="1" applyAlignment="1">
      <alignment vertical="center" wrapText="1"/>
    </xf>
    <xf numFmtId="2" fontId="0" fillId="0" borderId="0" xfId="0" applyNumberFormat="1" applyFill="1" applyAlignment="1">
      <alignment horizontal="center"/>
    </xf>
    <xf numFmtId="2" fontId="0" fillId="0" borderId="0" xfId="0" applyNumberFormat="1" applyFill="1" applyBorder="1" applyAlignment="1">
      <alignment horizontal="center"/>
    </xf>
    <xf numFmtId="0" fontId="0" fillId="2" borderId="0" xfId="0" applyFill="1" applyBorder="1"/>
    <xf numFmtId="0" fontId="0" fillId="0" borderId="0" xfId="0" applyBorder="1" applyAlignment="1">
      <alignment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xf numFmtId="0" fontId="0" fillId="3" borderId="0" xfId="0" applyFill="1" applyBorder="1"/>
    <xf numFmtId="0" fontId="0" fillId="3" borderId="0" xfId="0" applyFill="1" applyBorder="1" applyAlignment="1">
      <alignment wrapText="1"/>
    </xf>
    <xf numFmtId="0" fontId="4" fillId="4" borderId="0" xfId="0" applyFont="1" applyFill="1" applyAlignment="1">
      <alignmen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21331674342594"/>
          <c:y val="0.0543799332775711"/>
          <c:w val="0.729551181102362"/>
          <c:h val="0.786017132473825"/>
        </c:manualLayout>
      </c:layout>
      <c:scatterChart>
        <c:scatterStyle val="lineMarker"/>
        <c:varyColors val="0"/>
        <c:ser>
          <c:idx val="0"/>
          <c:order val="0"/>
          <c:tx>
            <c:v>Small, non-paired</c:v>
          </c:tx>
          <c:spPr>
            <a:ln w="47625">
              <a:noFill/>
            </a:ln>
            <a:effectLst/>
          </c:spPr>
          <c:marker>
            <c:symbol val="circle"/>
            <c:size val="9"/>
            <c:spPr>
              <a:noFill/>
              <a:ln>
                <a:solidFill>
                  <a:schemeClr val="tx1"/>
                </a:solidFill>
              </a:ln>
              <a:effectLst/>
            </c:spPr>
          </c:marker>
          <c:xVal>
            <c:numRef>
              <c:f>Sheet1!$O$5:$O$18</c:f>
              <c:numCache>
                <c:formatCode>0.00</c:formatCode>
                <c:ptCount val="14"/>
                <c:pt idx="0">
                  <c:v>0.307692307692308</c:v>
                </c:pt>
                <c:pt idx="1">
                  <c:v>0.210526315789474</c:v>
                </c:pt>
                <c:pt idx="2">
                  <c:v>0.181818181818182</c:v>
                </c:pt>
                <c:pt idx="3">
                  <c:v>0.181818181818182</c:v>
                </c:pt>
                <c:pt idx="4">
                  <c:v>0.101449275362319</c:v>
                </c:pt>
                <c:pt idx="5">
                  <c:v>0.683798182387966</c:v>
                </c:pt>
                <c:pt idx="6">
                  <c:v>0.634393568682279</c:v>
                </c:pt>
                <c:pt idx="7">
                  <c:v>0.897435897435897</c:v>
                </c:pt>
                <c:pt idx="8">
                  <c:v>0.890510948905109</c:v>
                </c:pt>
                <c:pt idx="9">
                  <c:v>0.839590443686007</c:v>
                </c:pt>
                <c:pt idx="10">
                  <c:v>0.361111111111111</c:v>
                </c:pt>
                <c:pt idx="11">
                  <c:v>0.333333333333333</c:v>
                </c:pt>
                <c:pt idx="12" formatCode="General">
                  <c:v>0.526315789473684</c:v>
                </c:pt>
                <c:pt idx="13" formatCode="General">
                  <c:v>0.610526315789474</c:v>
                </c:pt>
              </c:numCache>
            </c:numRef>
          </c:xVal>
          <c:yVal>
            <c:numRef>
              <c:f>Sheet1!$D$5:$D$18</c:f>
              <c:numCache>
                <c:formatCode>General</c:formatCode>
                <c:ptCount val="14"/>
                <c:pt idx="0">
                  <c:v>3.0</c:v>
                </c:pt>
                <c:pt idx="1">
                  <c:v>3.0</c:v>
                </c:pt>
                <c:pt idx="2">
                  <c:v>3.0</c:v>
                </c:pt>
                <c:pt idx="3">
                  <c:v>3.0</c:v>
                </c:pt>
                <c:pt idx="4">
                  <c:v>3.0</c:v>
                </c:pt>
                <c:pt idx="5">
                  <c:v>13.0</c:v>
                </c:pt>
                <c:pt idx="6">
                  <c:v>13.0</c:v>
                </c:pt>
                <c:pt idx="7">
                  <c:v>15.0</c:v>
                </c:pt>
                <c:pt idx="8">
                  <c:v>15.0</c:v>
                </c:pt>
                <c:pt idx="9">
                  <c:v>15.0</c:v>
                </c:pt>
                <c:pt idx="10">
                  <c:v>16.0</c:v>
                </c:pt>
                <c:pt idx="11">
                  <c:v>16.0</c:v>
                </c:pt>
                <c:pt idx="12">
                  <c:v>3.0</c:v>
                </c:pt>
                <c:pt idx="13">
                  <c:v>3.0</c:v>
                </c:pt>
              </c:numCache>
            </c:numRef>
          </c:yVal>
          <c:smooth val="0"/>
        </c:ser>
        <c:ser>
          <c:idx val="1"/>
          <c:order val="1"/>
          <c:spPr>
            <a:ln w="47625">
              <a:noFill/>
            </a:ln>
            <a:effectLst/>
          </c:spPr>
          <c:marker>
            <c:symbol val="circle"/>
            <c:size val="13"/>
            <c:spPr>
              <a:noFill/>
              <a:ln>
                <a:solidFill>
                  <a:schemeClr val="tx1"/>
                </a:solidFill>
              </a:ln>
              <a:effectLst/>
            </c:spPr>
          </c:marker>
          <c:xVal>
            <c:numRef>
              <c:f>Sheet1!$O$19:$O$31</c:f>
              <c:numCache>
                <c:formatCode>0.00</c:formatCode>
                <c:ptCount val="13"/>
                <c:pt idx="0">
                  <c:v>1.117647058823529</c:v>
                </c:pt>
                <c:pt idx="1">
                  <c:v>1.0</c:v>
                </c:pt>
                <c:pt idx="2">
                  <c:v>0.375</c:v>
                </c:pt>
                <c:pt idx="3">
                  <c:v>0.232558139534884</c:v>
                </c:pt>
                <c:pt idx="4">
                  <c:v>1.61963190184049</c:v>
                </c:pt>
                <c:pt idx="5">
                  <c:v>1.571428571428572</c:v>
                </c:pt>
                <c:pt idx="6">
                  <c:v>1.134361233480176</c:v>
                </c:pt>
                <c:pt idx="7">
                  <c:v>0.538152610441767</c:v>
                </c:pt>
                <c:pt idx="8">
                  <c:v>0.862126245847176</c:v>
                </c:pt>
                <c:pt idx="9">
                  <c:v>1.096153846153846</c:v>
                </c:pt>
                <c:pt idx="10" formatCode="General">
                  <c:v>1.61963190184049</c:v>
                </c:pt>
                <c:pt idx="11" formatCode="General">
                  <c:v>0.886363636363636</c:v>
                </c:pt>
                <c:pt idx="12" formatCode="General">
                  <c:v>0.221052631578947</c:v>
                </c:pt>
              </c:numCache>
            </c:numRef>
          </c:xVal>
          <c:yVal>
            <c:numRef>
              <c:f>Sheet1!$D$19:$D$31</c:f>
              <c:numCache>
                <c:formatCode>General</c:formatCode>
                <c:ptCount val="13"/>
                <c:pt idx="0">
                  <c:v>3.0</c:v>
                </c:pt>
                <c:pt idx="1">
                  <c:v>3.0</c:v>
                </c:pt>
                <c:pt idx="2">
                  <c:v>3.0</c:v>
                </c:pt>
                <c:pt idx="3">
                  <c:v>3.0</c:v>
                </c:pt>
                <c:pt idx="4">
                  <c:v>8.0</c:v>
                </c:pt>
                <c:pt idx="5">
                  <c:v>9.0</c:v>
                </c:pt>
                <c:pt idx="6">
                  <c:v>13.0</c:v>
                </c:pt>
                <c:pt idx="7">
                  <c:v>13.0</c:v>
                </c:pt>
                <c:pt idx="8">
                  <c:v>15.0</c:v>
                </c:pt>
                <c:pt idx="9">
                  <c:v>16.0</c:v>
                </c:pt>
                <c:pt idx="10">
                  <c:v>9.0</c:v>
                </c:pt>
                <c:pt idx="11">
                  <c:v>13.0</c:v>
                </c:pt>
                <c:pt idx="12">
                  <c:v>3.0</c:v>
                </c:pt>
              </c:numCache>
            </c:numRef>
          </c:yVal>
          <c:smooth val="0"/>
        </c:ser>
        <c:ser>
          <c:idx val="2"/>
          <c:order val="2"/>
          <c:tx>
            <c:v>Medium, paired</c:v>
          </c:tx>
          <c:spPr>
            <a:ln w="47625">
              <a:noFill/>
            </a:ln>
            <a:effectLst/>
          </c:spPr>
          <c:marker>
            <c:symbol val="circle"/>
            <c:size val="13"/>
            <c:spPr>
              <a:solidFill>
                <a:schemeClr val="tx1">
                  <a:alpha val="49000"/>
                </a:schemeClr>
              </a:solidFill>
              <a:ln>
                <a:solidFill>
                  <a:schemeClr val="tx1"/>
                </a:solidFill>
              </a:ln>
              <a:effectLst/>
            </c:spPr>
          </c:marker>
          <c:xVal>
            <c:numRef>
              <c:f>Sheet1!$O$32:$O$38</c:f>
              <c:numCache>
                <c:formatCode>0.00</c:formatCode>
                <c:ptCount val="7"/>
                <c:pt idx="0">
                  <c:v>0.81</c:v>
                </c:pt>
                <c:pt idx="1">
                  <c:v>1.22</c:v>
                </c:pt>
                <c:pt idx="2">
                  <c:v>1.53</c:v>
                </c:pt>
                <c:pt idx="3">
                  <c:v>3.17</c:v>
                </c:pt>
                <c:pt idx="4">
                  <c:v>0.88</c:v>
                </c:pt>
                <c:pt idx="5">
                  <c:v>1.4</c:v>
                </c:pt>
                <c:pt idx="6">
                  <c:v>0.37</c:v>
                </c:pt>
              </c:numCache>
            </c:numRef>
          </c:xVal>
          <c:yVal>
            <c:numRef>
              <c:f>Sheet1!$D$32:$D$38</c:f>
              <c:numCache>
                <c:formatCode>General</c:formatCode>
                <c:ptCount val="7"/>
                <c:pt idx="0">
                  <c:v>3.0</c:v>
                </c:pt>
                <c:pt idx="1">
                  <c:v>4.0</c:v>
                </c:pt>
                <c:pt idx="2">
                  <c:v>9.0</c:v>
                </c:pt>
                <c:pt idx="3">
                  <c:v>11.0</c:v>
                </c:pt>
                <c:pt idx="4">
                  <c:v>13.0</c:v>
                </c:pt>
                <c:pt idx="5">
                  <c:v>14.0</c:v>
                </c:pt>
                <c:pt idx="6">
                  <c:v>16.0</c:v>
                </c:pt>
              </c:numCache>
            </c:numRef>
          </c:yVal>
          <c:smooth val="0"/>
        </c:ser>
        <c:ser>
          <c:idx val="3"/>
          <c:order val="3"/>
          <c:spPr>
            <a:ln w="47625">
              <a:noFill/>
            </a:ln>
            <a:effectLst/>
          </c:spPr>
          <c:marker>
            <c:symbol val="circle"/>
            <c:size val="17"/>
            <c:spPr>
              <a:noFill/>
              <a:ln>
                <a:solidFill>
                  <a:schemeClr val="tx1"/>
                </a:solidFill>
              </a:ln>
              <a:effectLst/>
            </c:spPr>
          </c:marker>
          <c:xVal>
            <c:numRef>
              <c:f>Sheet1!$O$39:$O$105</c:f>
              <c:numCache>
                <c:formatCode>0.00</c:formatCode>
                <c:ptCount val="67"/>
                <c:pt idx="0">
                  <c:v>0.7</c:v>
                </c:pt>
                <c:pt idx="1">
                  <c:v>1.0</c:v>
                </c:pt>
                <c:pt idx="2">
                  <c:v>0.765775401069519</c:v>
                </c:pt>
                <c:pt idx="3">
                  <c:v>0.547826086956522</c:v>
                </c:pt>
                <c:pt idx="4">
                  <c:v>0.135714285714286</c:v>
                </c:pt>
                <c:pt idx="5">
                  <c:v>0.857142857142857</c:v>
                </c:pt>
                <c:pt idx="6">
                  <c:v>0.170243204577969</c:v>
                </c:pt>
                <c:pt idx="7">
                  <c:v>0.470967741935484</c:v>
                </c:pt>
                <c:pt idx="8">
                  <c:v>1.525423728813559</c:v>
                </c:pt>
                <c:pt idx="9">
                  <c:v>1.018867924528302</c:v>
                </c:pt>
                <c:pt idx="10">
                  <c:v>1.953878406708596</c:v>
                </c:pt>
                <c:pt idx="11">
                  <c:v>1.923076923076923</c:v>
                </c:pt>
                <c:pt idx="12">
                  <c:v>1.5</c:v>
                </c:pt>
                <c:pt idx="13">
                  <c:v>1.788617886178862</c:v>
                </c:pt>
                <c:pt idx="14">
                  <c:v>1.9765625</c:v>
                </c:pt>
                <c:pt idx="15">
                  <c:v>1.893822393822394</c:v>
                </c:pt>
                <c:pt idx="16">
                  <c:v>1.778846153846154</c:v>
                </c:pt>
                <c:pt idx="17">
                  <c:v>1.626506024096386</c:v>
                </c:pt>
                <c:pt idx="18">
                  <c:v>1.395652173913043</c:v>
                </c:pt>
                <c:pt idx="19">
                  <c:v>1.343080939947781</c:v>
                </c:pt>
                <c:pt idx="20">
                  <c:v>1.0</c:v>
                </c:pt>
                <c:pt idx="21">
                  <c:v>1.15</c:v>
                </c:pt>
                <c:pt idx="22">
                  <c:v>2.07051282051282</c:v>
                </c:pt>
                <c:pt idx="23">
                  <c:v>1.956521739130435</c:v>
                </c:pt>
                <c:pt idx="24">
                  <c:v>1.845794392523365</c:v>
                </c:pt>
                <c:pt idx="25">
                  <c:v>1.82608695652174</c:v>
                </c:pt>
                <c:pt idx="26">
                  <c:v>0.617238627294493</c:v>
                </c:pt>
                <c:pt idx="27">
                  <c:v>0.981818181818182</c:v>
                </c:pt>
                <c:pt idx="28">
                  <c:v>0.840721851706552</c:v>
                </c:pt>
                <c:pt idx="29">
                  <c:v>0.786516853932584</c:v>
                </c:pt>
                <c:pt idx="30">
                  <c:v>0.775147928994083</c:v>
                </c:pt>
                <c:pt idx="31">
                  <c:v>0.867924528301887</c:v>
                </c:pt>
                <c:pt idx="32">
                  <c:v>0.817927170868347</c:v>
                </c:pt>
                <c:pt idx="33">
                  <c:v>0.811594202898551</c:v>
                </c:pt>
                <c:pt idx="34">
                  <c:v>0.809523809523809</c:v>
                </c:pt>
                <c:pt idx="35">
                  <c:v>0.796875</c:v>
                </c:pt>
                <c:pt idx="36">
                  <c:v>0.761904761904762</c:v>
                </c:pt>
                <c:pt idx="37">
                  <c:v>0.713080168776371</c:v>
                </c:pt>
                <c:pt idx="38">
                  <c:v>0.608620689655172</c:v>
                </c:pt>
                <c:pt idx="39">
                  <c:v>0.592592592592593</c:v>
                </c:pt>
                <c:pt idx="40">
                  <c:v>0.84</c:v>
                </c:pt>
                <c:pt idx="41">
                  <c:v>0.75787728026534</c:v>
                </c:pt>
                <c:pt idx="42">
                  <c:v>0.623233908948195</c:v>
                </c:pt>
                <c:pt idx="43">
                  <c:v>0.736263736263736</c:v>
                </c:pt>
                <c:pt idx="44">
                  <c:v>0.65</c:v>
                </c:pt>
                <c:pt idx="45">
                  <c:v>1.776576576576577</c:v>
                </c:pt>
                <c:pt idx="46">
                  <c:v>1.590909090909091</c:v>
                </c:pt>
                <c:pt idx="47">
                  <c:v>0.398895027624309</c:v>
                </c:pt>
                <c:pt idx="48" formatCode="General">
                  <c:v>1.073929961089494</c:v>
                </c:pt>
                <c:pt idx="49" formatCode="General">
                  <c:v>1.018181818181818</c:v>
                </c:pt>
                <c:pt idx="50" formatCode="General">
                  <c:v>0.728571428571428</c:v>
                </c:pt>
                <c:pt idx="51" formatCode="General">
                  <c:v>0.592592592592593</c:v>
                </c:pt>
                <c:pt idx="52" formatCode="General">
                  <c:v>0.809523809523809</c:v>
                </c:pt>
                <c:pt idx="53" formatCode="General">
                  <c:v>1.82608695652174</c:v>
                </c:pt>
                <c:pt idx="54" formatCode="General">
                  <c:v>1.956521739130435</c:v>
                </c:pt>
                <c:pt idx="55" formatCode="General">
                  <c:v>0.589285714285714</c:v>
                </c:pt>
                <c:pt idx="56" formatCode="General">
                  <c:v>0.730320699708455</c:v>
                </c:pt>
                <c:pt idx="57" formatCode="General">
                  <c:v>1.0</c:v>
                </c:pt>
                <c:pt idx="58" formatCode="General">
                  <c:v>0.133333333333333</c:v>
                </c:pt>
                <c:pt idx="59" formatCode="General">
                  <c:v>1.846153846153846</c:v>
                </c:pt>
                <c:pt idx="60" formatCode="General">
                  <c:v>0.669565217391304</c:v>
                </c:pt>
                <c:pt idx="61" formatCode="General">
                  <c:v>2.077380952380952</c:v>
                </c:pt>
                <c:pt idx="62" formatCode="General">
                  <c:v>0.45</c:v>
                </c:pt>
                <c:pt idx="63" formatCode="General">
                  <c:v>0.379768786127168</c:v>
                </c:pt>
                <c:pt idx="64" formatCode="General">
                  <c:v>0.405087440381558</c:v>
                </c:pt>
                <c:pt idx="65" formatCode="General">
                  <c:v>0.807017543859649</c:v>
                </c:pt>
                <c:pt idx="66" formatCode="General">
                  <c:v>1.067307692307692</c:v>
                </c:pt>
              </c:numCache>
            </c:numRef>
          </c:xVal>
          <c:yVal>
            <c:numRef>
              <c:f>Sheet1!$D$39:$D$105</c:f>
              <c:numCache>
                <c:formatCode>General</c:formatCode>
                <c:ptCount val="67"/>
                <c:pt idx="0">
                  <c:v>1.0</c:v>
                </c:pt>
                <c:pt idx="1">
                  <c:v>2.0</c:v>
                </c:pt>
                <c:pt idx="2">
                  <c:v>3.0</c:v>
                </c:pt>
                <c:pt idx="3">
                  <c:v>3.0</c:v>
                </c:pt>
                <c:pt idx="4">
                  <c:v>3.0</c:v>
                </c:pt>
                <c:pt idx="5">
                  <c:v>3.0</c:v>
                </c:pt>
                <c:pt idx="6">
                  <c:v>5.0</c:v>
                </c:pt>
                <c:pt idx="7">
                  <c:v>5.0</c:v>
                </c:pt>
                <c:pt idx="8">
                  <c:v>6.0</c:v>
                </c:pt>
                <c:pt idx="9">
                  <c:v>7.0</c:v>
                </c:pt>
                <c:pt idx="10">
                  <c:v>8.0</c:v>
                </c:pt>
                <c:pt idx="11">
                  <c:v>8.0</c:v>
                </c:pt>
                <c:pt idx="12">
                  <c:v>8.0</c:v>
                </c:pt>
                <c:pt idx="13">
                  <c:v>9.0</c:v>
                </c:pt>
                <c:pt idx="14">
                  <c:v>9.0</c:v>
                </c:pt>
                <c:pt idx="15">
                  <c:v>9.0</c:v>
                </c:pt>
                <c:pt idx="16">
                  <c:v>9.0</c:v>
                </c:pt>
                <c:pt idx="17">
                  <c:v>9.0</c:v>
                </c:pt>
                <c:pt idx="18">
                  <c:v>9.0</c:v>
                </c:pt>
                <c:pt idx="19">
                  <c:v>9.0</c:v>
                </c:pt>
                <c:pt idx="20">
                  <c:v>9.0</c:v>
                </c:pt>
                <c:pt idx="21">
                  <c:v>10.0</c:v>
                </c:pt>
                <c:pt idx="22">
                  <c:v>11.0</c:v>
                </c:pt>
                <c:pt idx="23">
                  <c:v>11.0</c:v>
                </c:pt>
                <c:pt idx="24">
                  <c:v>11.0</c:v>
                </c:pt>
                <c:pt idx="25">
                  <c:v>11.0</c:v>
                </c:pt>
                <c:pt idx="26">
                  <c:v>12.0</c:v>
                </c:pt>
                <c:pt idx="27">
                  <c:v>13.0</c:v>
                </c:pt>
                <c:pt idx="28">
                  <c:v>13.0</c:v>
                </c:pt>
                <c:pt idx="29">
                  <c:v>13.0</c:v>
                </c:pt>
                <c:pt idx="30">
                  <c:v>13.0</c:v>
                </c:pt>
                <c:pt idx="31">
                  <c:v>13.0</c:v>
                </c:pt>
                <c:pt idx="32">
                  <c:v>13.0</c:v>
                </c:pt>
                <c:pt idx="33">
                  <c:v>13.0</c:v>
                </c:pt>
                <c:pt idx="34">
                  <c:v>13.0</c:v>
                </c:pt>
                <c:pt idx="35">
                  <c:v>13.0</c:v>
                </c:pt>
                <c:pt idx="36">
                  <c:v>13.0</c:v>
                </c:pt>
                <c:pt idx="37">
                  <c:v>13.0</c:v>
                </c:pt>
                <c:pt idx="38">
                  <c:v>13.0</c:v>
                </c:pt>
                <c:pt idx="39">
                  <c:v>13.0</c:v>
                </c:pt>
                <c:pt idx="40">
                  <c:v>13.0</c:v>
                </c:pt>
                <c:pt idx="41">
                  <c:v>15.0</c:v>
                </c:pt>
                <c:pt idx="42">
                  <c:v>15.0</c:v>
                </c:pt>
                <c:pt idx="43">
                  <c:v>15.0</c:v>
                </c:pt>
                <c:pt idx="44">
                  <c:v>15.0</c:v>
                </c:pt>
                <c:pt idx="45">
                  <c:v>16.0</c:v>
                </c:pt>
                <c:pt idx="46">
                  <c:v>16.0</c:v>
                </c:pt>
                <c:pt idx="47">
                  <c:v>16.0</c:v>
                </c:pt>
                <c:pt idx="48">
                  <c:v>6.0</c:v>
                </c:pt>
                <c:pt idx="49">
                  <c:v>10.0</c:v>
                </c:pt>
                <c:pt idx="50">
                  <c:v>13.0</c:v>
                </c:pt>
                <c:pt idx="51">
                  <c:v>13.0</c:v>
                </c:pt>
                <c:pt idx="52">
                  <c:v>13.0</c:v>
                </c:pt>
                <c:pt idx="53">
                  <c:v>11.0</c:v>
                </c:pt>
                <c:pt idx="54">
                  <c:v>11.0</c:v>
                </c:pt>
                <c:pt idx="55">
                  <c:v>13.0</c:v>
                </c:pt>
                <c:pt idx="56">
                  <c:v>15.0</c:v>
                </c:pt>
                <c:pt idx="57">
                  <c:v>3.0</c:v>
                </c:pt>
                <c:pt idx="58">
                  <c:v>3.0</c:v>
                </c:pt>
                <c:pt idx="59">
                  <c:v>9.0</c:v>
                </c:pt>
                <c:pt idx="60">
                  <c:v>13.0</c:v>
                </c:pt>
                <c:pt idx="61">
                  <c:v>11.0</c:v>
                </c:pt>
                <c:pt idx="62">
                  <c:v>4.0</c:v>
                </c:pt>
                <c:pt idx="63">
                  <c:v>5.0</c:v>
                </c:pt>
                <c:pt idx="64">
                  <c:v>16.0</c:v>
                </c:pt>
                <c:pt idx="65">
                  <c:v>1.0</c:v>
                </c:pt>
                <c:pt idx="66">
                  <c:v>15.0</c:v>
                </c:pt>
              </c:numCache>
            </c:numRef>
          </c:yVal>
          <c:smooth val="0"/>
        </c:ser>
        <c:ser>
          <c:idx val="4"/>
          <c:order val="4"/>
          <c:spPr>
            <a:ln w="47625">
              <a:noFill/>
            </a:ln>
            <a:effectLst/>
          </c:spPr>
          <c:marker>
            <c:symbol val="circle"/>
            <c:size val="17"/>
            <c:spPr>
              <a:solidFill>
                <a:schemeClr val="tx1">
                  <a:alpha val="50000"/>
                </a:schemeClr>
              </a:solidFill>
              <a:ln>
                <a:solidFill>
                  <a:schemeClr val="tx1"/>
                </a:solidFill>
              </a:ln>
              <a:effectLst/>
            </c:spPr>
          </c:marker>
          <c:xVal>
            <c:numRef>
              <c:f>Sheet1!$O$106:$O$111</c:f>
              <c:numCache>
                <c:formatCode>0.00</c:formatCode>
                <c:ptCount val="6"/>
                <c:pt idx="0">
                  <c:v>0.94</c:v>
                </c:pt>
                <c:pt idx="1">
                  <c:v>1.76</c:v>
                </c:pt>
                <c:pt idx="2">
                  <c:v>2.32</c:v>
                </c:pt>
                <c:pt idx="3">
                  <c:v>0.74</c:v>
                </c:pt>
                <c:pt idx="4">
                  <c:v>1.19</c:v>
                </c:pt>
                <c:pt idx="5">
                  <c:v>0.37</c:v>
                </c:pt>
              </c:numCache>
            </c:numRef>
          </c:xVal>
          <c:yVal>
            <c:numRef>
              <c:f>Sheet1!$D$106:$D$111</c:f>
              <c:numCache>
                <c:formatCode>General</c:formatCode>
                <c:ptCount val="6"/>
                <c:pt idx="0">
                  <c:v>4.0</c:v>
                </c:pt>
                <c:pt idx="1">
                  <c:v>9.0</c:v>
                </c:pt>
                <c:pt idx="2">
                  <c:v>11.0</c:v>
                </c:pt>
                <c:pt idx="3">
                  <c:v>13.0</c:v>
                </c:pt>
                <c:pt idx="4">
                  <c:v>14.0</c:v>
                </c:pt>
                <c:pt idx="5">
                  <c:v>16.0</c:v>
                </c:pt>
              </c:numCache>
            </c:numRef>
          </c:yVal>
          <c:smooth val="0"/>
        </c:ser>
        <c:ser>
          <c:idx val="5"/>
          <c:order val="5"/>
          <c:tx>
            <c:v>dividing line</c:v>
          </c:tx>
          <c:spPr>
            <a:ln w="19050">
              <a:solidFill>
                <a:schemeClr val="tx1"/>
              </a:solidFill>
              <a:prstDash val="dash"/>
            </a:ln>
          </c:spPr>
          <c:marker>
            <c:symbol val="none"/>
          </c:marker>
          <c:xVal>
            <c:numRef>
              <c:f>Sheet1!$Y$2:$Y$3</c:f>
              <c:numCache>
                <c:formatCode>General</c:formatCode>
                <c:ptCount val="2"/>
                <c:pt idx="0">
                  <c:v>1.0</c:v>
                </c:pt>
                <c:pt idx="1">
                  <c:v>1.0</c:v>
                </c:pt>
              </c:numCache>
            </c:numRef>
          </c:xVal>
          <c:yVal>
            <c:numRef>
              <c:f>Sheet1!$Z$2:$Z$3</c:f>
              <c:numCache>
                <c:formatCode>General</c:formatCode>
                <c:ptCount val="2"/>
                <c:pt idx="0">
                  <c:v>0.0</c:v>
                </c:pt>
                <c:pt idx="1">
                  <c:v>17.5</c:v>
                </c:pt>
              </c:numCache>
            </c:numRef>
          </c:yVal>
          <c:smooth val="0"/>
        </c:ser>
        <c:dLbls>
          <c:showLegendKey val="0"/>
          <c:showVal val="0"/>
          <c:showCatName val="0"/>
          <c:showSerName val="0"/>
          <c:showPercent val="0"/>
          <c:showBubbleSize val="0"/>
        </c:dLbls>
        <c:axId val="1860341608"/>
        <c:axId val="1860295416"/>
      </c:scatterChart>
      <c:valAx>
        <c:axId val="1860341608"/>
        <c:scaling>
          <c:logBase val="10.0"/>
          <c:orientation val="minMax"/>
          <c:min val="0.01"/>
        </c:scaling>
        <c:delete val="0"/>
        <c:axPos val="b"/>
        <c:title>
          <c:tx>
            <c:rich>
              <a:bodyPr/>
              <a:lstStyle/>
              <a:p>
                <a:pPr>
                  <a:defRPr/>
                </a:pPr>
                <a:r>
                  <a:rPr lang="en-US"/>
                  <a:t>Ratio, cord:maternal concentration</a:t>
                </a:r>
              </a:p>
            </c:rich>
          </c:tx>
          <c:layout/>
          <c:overlay val="0"/>
        </c:title>
        <c:numFmt formatCode="General" sourceLinked="0"/>
        <c:majorTickMark val="out"/>
        <c:minorTickMark val="out"/>
        <c:tickLblPos val="nextTo"/>
        <c:crossAx val="1860295416"/>
        <c:crosses val="autoZero"/>
        <c:crossBetween val="midCat"/>
      </c:valAx>
      <c:valAx>
        <c:axId val="1860295416"/>
        <c:scaling>
          <c:orientation val="minMax"/>
          <c:max val="18.0"/>
        </c:scaling>
        <c:delete val="0"/>
        <c:axPos val="l"/>
        <c:majorGridlines/>
        <c:numFmt formatCode="General" sourceLinked="1"/>
        <c:majorTickMark val="out"/>
        <c:minorTickMark val="out"/>
        <c:tickLblPos val="none"/>
        <c:crossAx val="1860341608"/>
        <c:crossesAt val="0.01"/>
        <c:crossBetween val="midCat"/>
        <c:minorUnit val="1.0"/>
      </c:valAx>
    </c:plotArea>
    <c:plotVisOnly val="1"/>
    <c:dispBlanksAs val="gap"/>
    <c:showDLblsOverMax val="0"/>
  </c:chart>
  <c:spPr>
    <a:ln>
      <a:noFill/>
    </a:ln>
  </c:spPr>
  <c:txPr>
    <a:bodyPr/>
    <a:lstStyle/>
    <a:p>
      <a:pPr>
        <a:defRPr sz="1600"/>
      </a:pPr>
      <a:endParaRPr lang="en-US"/>
    </a:p>
  </c:txPr>
  <c:printSettings>
    <c:headerFooter/>
    <c:pageMargins b="1.0" l="0.75" r="0.75" t="1.0" header="0.5" footer="0.5"/>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0</xdr:colOff>
      <xdr:row>58</xdr:row>
      <xdr:rowOff>0</xdr:rowOff>
    </xdr:from>
    <xdr:to>
      <xdr:col>33</xdr:col>
      <xdr:colOff>723900</xdr:colOff>
      <xdr:row>87</xdr:row>
      <xdr:rowOff>31750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0.10068</cdr:y>
    </cdr:from>
    <cdr:to>
      <cdr:x>0.19048</cdr:x>
      <cdr:y>0.8286</cdr:y>
    </cdr:to>
    <cdr:sp macro="" textlink="">
      <cdr:nvSpPr>
        <cdr:cNvPr id="2" name="Rectangle 1"/>
        <cdr:cNvSpPr/>
      </cdr:nvSpPr>
      <cdr:spPr>
        <a:xfrm xmlns:a="http://schemas.openxmlformats.org/drawingml/2006/main">
          <a:off x="0" y="523601"/>
          <a:ext cx="1434524" cy="3785652"/>
        </a:xfrm>
        <a:prstGeom xmlns:a="http://schemas.openxmlformats.org/drawingml/2006/main" prst="rect">
          <a:avLst/>
        </a:prstGeom>
        <a:noFill xmlns:a="http://schemas.openxmlformats.org/drawingml/2006/main"/>
      </cdr:spPr>
      <cdr:txBody>
        <a:bodyPr xmlns:a="http://schemas.openxmlformats.org/drawingml/2006/main" wrap="square" lIns="91440" tIns="45720" rIns="91440" bIns="4572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1500" b="0" i="0" cap="none" spc="0" baseline="0">
              <a:ln w="12700">
                <a:noFill/>
                <a:prstDash val="solid"/>
              </a:ln>
              <a:solidFill>
                <a:schemeClr val="tx1"/>
              </a:solidFill>
              <a:effectLst/>
            </a:rPr>
            <a:t>Zn</a:t>
          </a:r>
        </a:p>
        <a:p xmlns:a="http://schemas.openxmlformats.org/drawingml/2006/main">
          <a:pPr algn="r"/>
          <a:r>
            <a:rPr lang="en-US" sz="1500" b="0" i="0" cap="none" spc="0" baseline="0">
              <a:ln w="12700">
                <a:noFill/>
                <a:prstDash val="solid"/>
              </a:ln>
              <a:solidFill>
                <a:schemeClr val="tx1"/>
              </a:solidFill>
              <a:effectLst/>
            </a:rPr>
            <a:t>Se</a:t>
          </a:r>
        </a:p>
        <a:p xmlns:a="http://schemas.openxmlformats.org/drawingml/2006/main">
          <a:pPr algn="r"/>
          <a:r>
            <a:rPr lang="en-US" sz="1500" b="0" i="0" cap="none" spc="0" baseline="0">
              <a:ln w="12700">
                <a:noFill/>
                <a:prstDash val="solid"/>
              </a:ln>
              <a:solidFill>
                <a:schemeClr val="tx1"/>
              </a:solidFill>
              <a:effectLst/>
            </a:rPr>
            <a:t>Sb</a:t>
          </a:r>
        </a:p>
        <a:p xmlns:a="http://schemas.openxmlformats.org/drawingml/2006/main">
          <a:pPr algn="r"/>
          <a:r>
            <a:rPr lang="en-US" sz="1500" b="0" i="0" cap="none" spc="0" baseline="0">
              <a:ln w="12700">
                <a:noFill/>
                <a:prstDash val="solid"/>
              </a:ln>
              <a:solidFill>
                <a:schemeClr val="tx1"/>
              </a:solidFill>
              <a:effectLst/>
            </a:rPr>
            <a:t>Pb</a:t>
          </a:r>
        </a:p>
        <a:p xmlns:a="http://schemas.openxmlformats.org/drawingml/2006/main">
          <a:pPr algn="r"/>
          <a:r>
            <a:rPr lang="en-US" sz="1500" b="0" i="0" cap="none" spc="0" baseline="0">
              <a:ln w="12700">
                <a:noFill/>
                <a:prstDash val="solid"/>
              </a:ln>
              <a:solidFill>
                <a:schemeClr val="tx1"/>
              </a:solidFill>
              <a:effectLst/>
            </a:rPr>
            <a:t>Ni</a:t>
          </a:r>
        </a:p>
        <a:p xmlns:a="http://schemas.openxmlformats.org/drawingml/2006/main">
          <a:pPr algn="r"/>
          <a:r>
            <a:rPr lang="en-US" sz="1500" b="0" i="0" cap="none" spc="0" baseline="0">
              <a:ln w="12700">
                <a:noFill/>
                <a:prstDash val="solid"/>
              </a:ln>
              <a:solidFill>
                <a:schemeClr val="tx1"/>
              </a:solidFill>
              <a:effectLst/>
            </a:rPr>
            <a:t>Mn</a:t>
          </a:r>
        </a:p>
        <a:p xmlns:a="http://schemas.openxmlformats.org/drawingml/2006/main">
          <a:pPr algn="r"/>
          <a:r>
            <a:rPr lang="en-US" sz="1500" b="0" i="0" cap="none" spc="0" baseline="0">
              <a:ln w="12700">
                <a:noFill/>
                <a:prstDash val="solid"/>
              </a:ln>
              <a:solidFill>
                <a:schemeClr val="tx1"/>
              </a:solidFill>
              <a:effectLst/>
            </a:rPr>
            <a:t>Mg</a:t>
          </a:r>
        </a:p>
        <a:p xmlns:a="http://schemas.openxmlformats.org/drawingml/2006/main">
          <a:pPr algn="r"/>
          <a:r>
            <a:rPr lang="en-US" sz="1500" b="0" i="0" cap="none" spc="0" baseline="0">
              <a:ln w="12700">
                <a:noFill/>
                <a:prstDash val="solid"/>
              </a:ln>
              <a:solidFill>
                <a:schemeClr val="tx1"/>
              </a:solidFill>
              <a:effectLst/>
            </a:rPr>
            <a:t>Hg, total    </a:t>
          </a:r>
        </a:p>
        <a:p xmlns:a="http://schemas.openxmlformats.org/drawingml/2006/main">
          <a:pPr algn="r"/>
          <a:r>
            <a:rPr lang="en-US" sz="1500" b="0" i="0" cap="none" spc="0" baseline="0">
              <a:ln w="12700">
                <a:noFill/>
                <a:prstDash val="solid"/>
              </a:ln>
              <a:solidFill>
                <a:schemeClr val="tx1"/>
              </a:solidFill>
              <a:effectLst/>
            </a:rPr>
            <a:t>Hg, organic</a:t>
          </a:r>
        </a:p>
        <a:p xmlns:a="http://schemas.openxmlformats.org/drawingml/2006/main">
          <a:pPr algn="r"/>
          <a:r>
            <a:rPr lang="en-US" sz="1500" b="0" i="0" cap="none" spc="0" baseline="0">
              <a:ln w="12700">
                <a:noFill/>
                <a:prstDash val="solid"/>
              </a:ln>
              <a:solidFill>
                <a:schemeClr val="tx1"/>
              </a:solidFill>
              <a:effectLst/>
            </a:rPr>
            <a:t>Hg, inorganic</a:t>
          </a:r>
        </a:p>
        <a:p xmlns:a="http://schemas.openxmlformats.org/drawingml/2006/main">
          <a:pPr algn="r"/>
          <a:r>
            <a:rPr lang="en-US" sz="1500" b="0" i="0" cap="none" spc="0" baseline="0">
              <a:ln w="12700">
                <a:noFill/>
                <a:prstDash val="solid"/>
              </a:ln>
              <a:solidFill>
                <a:schemeClr val="tx1"/>
              </a:solidFill>
              <a:effectLst/>
            </a:rPr>
            <a:t>Fe</a:t>
          </a:r>
        </a:p>
        <a:p xmlns:a="http://schemas.openxmlformats.org/drawingml/2006/main">
          <a:pPr algn="r"/>
          <a:r>
            <a:rPr lang="en-US" sz="1500" b="0" i="0" cap="none" spc="0" baseline="0">
              <a:ln w="12700">
                <a:noFill/>
                <a:prstDash val="solid"/>
              </a:ln>
              <a:solidFill>
                <a:schemeClr val="tx1"/>
              </a:solidFill>
              <a:effectLst/>
            </a:rPr>
            <a:t>Cu</a:t>
          </a:r>
        </a:p>
        <a:p xmlns:a="http://schemas.openxmlformats.org/drawingml/2006/main">
          <a:pPr algn="r"/>
          <a:r>
            <a:rPr lang="en-US" sz="1500" b="0" i="0" cap="none" spc="0" baseline="0">
              <a:ln w="12700">
                <a:noFill/>
                <a:prstDash val="solid"/>
              </a:ln>
              <a:solidFill>
                <a:schemeClr val="tx1"/>
              </a:solidFill>
              <a:effectLst/>
            </a:rPr>
            <a:t>Co</a:t>
          </a:r>
        </a:p>
        <a:p xmlns:a="http://schemas.openxmlformats.org/drawingml/2006/main">
          <a:pPr algn="r"/>
          <a:r>
            <a:rPr lang="en-US" sz="1500" b="0" i="0" cap="none" spc="0" baseline="0">
              <a:ln w="12700">
                <a:noFill/>
                <a:prstDash val="solid"/>
              </a:ln>
              <a:solidFill>
                <a:schemeClr val="tx1"/>
              </a:solidFill>
              <a:effectLst/>
            </a:rPr>
            <a:t>Cd</a:t>
          </a:r>
        </a:p>
        <a:p xmlns:a="http://schemas.openxmlformats.org/drawingml/2006/main">
          <a:pPr algn="r"/>
          <a:r>
            <a:rPr lang="en-US" sz="1500" b="0" i="0" cap="none" spc="0" baseline="0">
              <a:ln w="12700">
                <a:noFill/>
                <a:prstDash val="solid"/>
              </a:ln>
              <a:solidFill>
                <a:schemeClr val="tx1"/>
              </a:solidFill>
              <a:effectLst/>
            </a:rPr>
            <a:t>Be</a:t>
          </a:r>
        </a:p>
        <a:p xmlns:a="http://schemas.openxmlformats.org/drawingml/2006/main">
          <a:pPr algn="r"/>
          <a:r>
            <a:rPr lang="en-US" sz="1500" b="0" i="0" cap="none" spc="0" baseline="0">
              <a:ln w="12700">
                <a:noFill/>
                <a:prstDash val="solid"/>
              </a:ln>
              <a:solidFill>
                <a:schemeClr val="tx1"/>
              </a:solidFill>
              <a:effectLst/>
            </a:rPr>
            <a:t>As</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nal%20Table_Revised%2023%20July%2020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uman Studies"/>
      <sheetName val="Chemicals"/>
      <sheetName val="Lists"/>
      <sheetName val="Abraham"/>
      <sheetName val="Akiyama"/>
      <sheetName val="Bergonzi"/>
      <sheetName val="Bi"/>
    </sheetNames>
    <sheetDataSet>
      <sheetData sheetId="0"/>
      <sheetData sheetId="1"/>
      <sheetData sheetId="2">
        <row r="4">
          <cell r="A4" t="str">
            <v>Chlorinated Dioxins</v>
          </cell>
        </row>
        <row r="5">
          <cell r="A5" t="str">
            <v>Chlorinated Furans</v>
          </cell>
        </row>
        <row r="6">
          <cell r="A6" t="str">
            <v>Polychlorinated Biphenyls</v>
          </cell>
        </row>
        <row r="7">
          <cell r="A7" t="str">
            <v>Organochlorine Pesticides</v>
          </cell>
        </row>
        <row r="8">
          <cell r="A8" t="str">
            <v>Metals</v>
          </cell>
        </row>
        <row r="9">
          <cell r="A9" t="str">
            <v>Phthalates</v>
          </cell>
        </row>
        <row r="10">
          <cell r="A10" t="str">
            <v>Pesticides</v>
          </cell>
        </row>
        <row r="11">
          <cell r="A11" t="str">
            <v>Volatile Organic Compounds</v>
          </cell>
        </row>
        <row r="12">
          <cell r="A12" t="str">
            <v>Pharmaceuticals</v>
          </cell>
        </row>
        <row r="13">
          <cell r="A13" t="str">
            <v>Street drugs</v>
          </cell>
        </row>
        <row r="14">
          <cell r="A14" t="str">
            <v>Tobacco smoke components</v>
          </cell>
        </row>
        <row r="15">
          <cell r="A15" t="str">
            <v>Vitamins</v>
          </cell>
        </row>
        <row r="16">
          <cell r="A16" t="str">
            <v>brominated flame retardants</v>
          </cell>
        </row>
        <row r="17">
          <cell r="A17" t="str">
            <v>polyaromatic hydrocarbons</v>
          </cell>
        </row>
        <row r="18">
          <cell r="A18" t="str">
            <v>alcohols</v>
          </cell>
        </row>
        <row r="19">
          <cell r="A19" t="str">
            <v>bromodiphenylethers</v>
          </cell>
        </row>
        <row r="20">
          <cell r="A20" t="str">
            <v>NIS-inhibitors</v>
          </cell>
        </row>
        <row r="21">
          <cell r="A21" t="str">
            <v>hydroxyethylating agents</v>
          </cell>
        </row>
        <row r="22">
          <cell r="A22" t="str">
            <v>methylating agents</v>
          </cell>
        </row>
        <row r="23">
          <cell r="A23" t="str">
            <v>bisphenol A</v>
          </cell>
        </row>
        <row r="24">
          <cell r="A24" t="str">
            <v>Fluorinated compounds</v>
          </cell>
        </row>
        <row r="25">
          <cell r="A25" t="str">
            <v>ascorbic acid</v>
          </cell>
        </row>
        <row r="26">
          <cell r="A26" t="str">
            <v>allergens</v>
          </cell>
        </row>
        <row r="27">
          <cell r="A27" t="str">
            <v>acrylamide</v>
          </cell>
        </row>
        <row r="28">
          <cell r="A28" t="str">
            <v>Fatty acids</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8"/>
  <sheetViews>
    <sheetView tabSelected="1" topLeftCell="P1" workbookViewId="0">
      <pane ySplit="4" topLeftCell="A57" activePane="bottomLeft" state="frozen"/>
      <selection pane="bottomLeft" activeCell="R3" sqref="R3"/>
    </sheetView>
  </sheetViews>
  <sheetFormatPr baseColWidth="10" defaultRowHeight="14" customHeight="1" x14ac:dyDescent="0"/>
  <cols>
    <col min="1" max="2" width="10.83203125" style="10"/>
    <col min="3" max="3" width="15.33203125" style="10" customWidth="1"/>
    <col min="4" max="4" width="13.83203125" style="12" customWidth="1"/>
    <col min="5" max="5" width="14" style="10" customWidth="1"/>
    <col min="6" max="9" width="10.83203125" style="10" customWidth="1"/>
    <col min="10" max="11" width="10.83203125" style="10"/>
    <col min="12" max="14" width="10.83203125" style="10" customWidth="1"/>
    <col min="15" max="15" width="10.83203125" style="10"/>
    <col min="16" max="23" width="10.83203125" style="10" customWidth="1"/>
    <col min="24" max="25" width="10.83203125" style="10"/>
    <col min="26" max="26" width="13.5" style="10" customWidth="1"/>
    <col min="27" max="16384" width="10.83203125" style="10"/>
  </cols>
  <sheetData>
    <row r="1" spans="1:26" ht="14" customHeight="1">
      <c r="Y1" s="10" t="s">
        <v>188</v>
      </c>
    </row>
    <row r="2" spans="1:26" ht="14" customHeight="1">
      <c r="Y2" s="10">
        <v>1</v>
      </c>
      <c r="Z2" s="10">
        <v>0</v>
      </c>
    </row>
    <row r="3" spans="1:26" ht="14" customHeight="1">
      <c r="Y3" s="10">
        <v>1</v>
      </c>
      <c r="Z3" s="10">
        <v>17.5</v>
      </c>
    </row>
    <row r="4" spans="1:26" s="8" customFormat="1" ht="117" customHeight="1">
      <c r="A4" s="5" t="s">
        <v>0</v>
      </c>
      <c r="B4" s="5" t="s">
        <v>1</v>
      </c>
      <c r="C4" s="6" t="s">
        <v>2</v>
      </c>
      <c r="D4" s="7" t="s">
        <v>187</v>
      </c>
      <c r="E4" s="6" t="s">
        <v>3</v>
      </c>
      <c r="F4" s="7" t="s">
        <v>4</v>
      </c>
      <c r="G4" s="7" t="s">
        <v>5</v>
      </c>
      <c r="H4" s="7" t="s">
        <v>6</v>
      </c>
      <c r="I4" s="7" t="s">
        <v>7</v>
      </c>
      <c r="J4" s="7" t="s">
        <v>179</v>
      </c>
      <c r="K4" s="7" t="s">
        <v>8</v>
      </c>
      <c r="L4" s="7" t="s">
        <v>9</v>
      </c>
      <c r="M4" s="7" t="s">
        <v>10</v>
      </c>
      <c r="N4" s="7" t="s">
        <v>11</v>
      </c>
      <c r="O4" s="6" t="s">
        <v>12</v>
      </c>
      <c r="P4" s="6" t="s">
        <v>13</v>
      </c>
      <c r="Q4" s="6" t="s">
        <v>14</v>
      </c>
      <c r="R4" s="6" t="s">
        <v>15</v>
      </c>
      <c r="S4" s="6" t="s">
        <v>16</v>
      </c>
      <c r="T4" s="6" t="s">
        <v>17</v>
      </c>
      <c r="U4" s="6" t="s">
        <v>18</v>
      </c>
      <c r="V4" s="6" t="s">
        <v>19</v>
      </c>
      <c r="W4" s="6" t="s">
        <v>20</v>
      </c>
    </row>
    <row r="5" spans="1:26" s="8" customFormat="1" ht="14" customHeight="1">
      <c r="A5" s="1" t="s">
        <v>21</v>
      </c>
      <c r="B5" s="1" t="s">
        <v>83</v>
      </c>
      <c r="C5" s="1" t="s">
        <v>158</v>
      </c>
      <c r="D5" s="7">
        <v>3</v>
      </c>
      <c r="E5" s="1" t="s">
        <v>76</v>
      </c>
      <c r="F5" s="2" t="s">
        <v>77</v>
      </c>
      <c r="G5" s="2">
        <v>14</v>
      </c>
      <c r="H5" s="2" t="s">
        <v>77</v>
      </c>
      <c r="I5" s="2">
        <v>14</v>
      </c>
      <c r="J5" s="9">
        <f t="shared" ref="J5:J41" si="0">IF(I5&gt;50,3,IF(I5&gt;20,2,1))</f>
        <v>1</v>
      </c>
      <c r="K5" s="2" t="s">
        <v>78</v>
      </c>
      <c r="L5" s="2">
        <v>0.4</v>
      </c>
      <c r="M5" s="2">
        <v>1.3</v>
      </c>
      <c r="N5" s="2" t="s">
        <v>84</v>
      </c>
      <c r="O5" s="4">
        <v>0.30769230769230771</v>
      </c>
      <c r="P5" s="2" t="s">
        <v>77</v>
      </c>
      <c r="Q5" s="2" t="s">
        <v>77</v>
      </c>
      <c r="R5" s="2" t="s">
        <v>80</v>
      </c>
      <c r="S5" s="2" t="s">
        <v>77</v>
      </c>
      <c r="T5" s="2" t="s">
        <v>77</v>
      </c>
      <c r="U5" s="1" t="s">
        <v>88</v>
      </c>
      <c r="V5" s="3"/>
      <c r="W5" s="3"/>
    </row>
    <row r="6" spans="1:26" s="8" customFormat="1" ht="14" customHeight="1">
      <c r="A6" s="1" t="s">
        <v>21</v>
      </c>
      <c r="B6" s="1" t="s">
        <v>83</v>
      </c>
      <c r="C6" s="1" t="s">
        <v>158</v>
      </c>
      <c r="D6" s="7">
        <v>3</v>
      </c>
      <c r="E6" s="1" t="s">
        <v>76</v>
      </c>
      <c r="F6" s="2" t="s">
        <v>77</v>
      </c>
      <c r="G6" s="2">
        <v>9</v>
      </c>
      <c r="H6" s="2" t="s">
        <v>77</v>
      </c>
      <c r="I6" s="2">
        <v>9</v>
      </c>
      <c r="J6" s="9">
        <f t="shared" si="0"/>
        <v>1</v>
      </c>
      <c r="K6" s="2" t="s">
        <v>78</v>
      </c>
      <c r="L6" s="2">
        <v>0.4</v>
      </c>
      <c r="M6" s="2">
        <v>1.9</v>
      </c>
      <c r="N6" s="2" t="s">
        <v>84</v>
      </c>
      <c r="O6" s="4">
        <v>0.2105263157894737</v>
      </c>
      <c r="P6" s="2" t="s">
        <v>77</v>
      </c>
      <c r="Q6" s="2" t="s">
        <v>77</v>
      </c>
      <c r="R6" s="2" t="s">
        <v>80</v>
      </c>
      <c r="S6" s="2" t="s">
        <v>77</v>
      </c>
      <c r="T6" s="2" t="s">
        <v>77</v>
      </c>
      <c r="U6" s="1" t="s">
        <v>87</v>
      </c>
      <c r="V6" s="3"/>
      <c r="W6" s="3"/>
    </row>
    <row r="7" spans="1:26" s="8" customFormat="1" ht="14" customHeight="1">
      <c r="A7" s="1" t="s">
        <v>21</v>
      </c>
      <c r="B7" s="1" t="s">
        <v>83</v>
      </c>
      <c r="C7" s="1" t="s">
        <v>158</v>
      </c>
      <c r="D7" s="13">
        <v>3</v>
      </c>
      <c r="E7" s="1" t="s">
        <v>76</v>
      </c>
      <c r="F7" s="2" t="s">
        <v>77</v>
      </c>
      <c r="G7" s="2">
        <v>12</v>
      </c>
      <c r="H7" s="2" t="s">
        <v>77</v>
      </c>
      <c r="I7" s="2">
        <v>12</v>
      </c>
      <c r="J7" s="9">
        <f t="shared" si="0"/>
        <v>1</v>
      </c>
      <c r="K7" s="2" t="s">
        <v>78</v>
      </c>
      <c r="L7" s="2">
        <v>0.4</v>
      </c>
      <c r="M7" s="2">
        <v>2.2000000000000002</v>
      </c>
      <c r="N7" s="2" t="s">
        <v>84</v>
      </c>
      <c r="O7" s="4">
        <v>0.18181818181818182</v>
      </c>
      <c r="P7" s="2" t="s">
        <v>77</v>
      </c>
      <c r="Q7" s="2" t="s">
        <v>77</v>
      </c>
      <c r="R7" s="2" t="s">
        <v>80</v>
      </c>
      <c r="S7" s="2" t="s">
        <v>77</v>
      </c>
      <c r="T7" s="2" t="s">
        <v>77</v>
      </c>
      <c r="U7" s="1" t="s">
        <v>85</v>
      </c>
      <c r="V7" s="3"/>
      <c r="W7" s="3"/>
    </row>
    <row r="8" spans="1:26" s="8" customFormat="1" ht="14" customHeight="1">
      <c r="A8" s="8" t="s">
        <v>21</v>
      </c>
      <c r="B8" s="8" t="s">
        <v>67</v>
      </c>
      <c r="C8" s="6" t="s">
        <v>72</v>
      </c>
      <c r="D8" s="7">
        <v>3</v>
      </c>
      <c r="E8" s="8" t="s">
        <v>69</v>
      </c>
      <c r="F8" s="9" t="s">
        <v>24</v>
      </c>
      <c r="G8" s="9">
        <v>16</v>
      </c>
      <c r="H8" s="9" t="s">
        <v>24</v>
      </c>
      <c r="I8" s="9">
        <v>16</v>
      </c>
      <c r="J8" s="9">
        <f t="shared" si="0"/>
        <v>1</v>
      </c>
      <c r="K8" s="9" t="s">
        <v>25</v>
      </c>
      <c r="L8" s="9">
        <v>0.06</v>
      </c>
      <c r="M8" s="9">
        <v>0.33</v>
      </c>
      <c r="N8" s="7" t="s">
        <v>73</v>
      </c>
      <c r="O8" s="17">
        <v>0.1818181818181818</v>
      </c>
      <c r="P8" s="8" t="s">
        <v>32</v>
      </c>
      <c r="Q8" s="8" t="s">
        <v>32</v>
      </c>
      <c r="R8" s="8" t="s">
        <v>61</v>
      </c>
      <c r="S8" s="8" t="s">
        <v>32</v>
      </c>
      <c r="T8" s="8" t="s">
        <v>32</v>
      </c>
      <c r="U8" s="6" t="s">
        <v>71</v>
      </c>
      <c r="V8" s="6"/>
    </row>
    <row r="9" spans="1:26" s="8" customFormat="1" ht="14" customHeight="1">
      <c r="A9" s="8" t="s">
        <v>21</v>
      </c>
      <c r="B9" s="8" t="s">
        <v>67</v>
      </c>
      <c r="C9" s="6" t="s">
        <v>72</v>
      </c>
      <c r="D9" s="13">
        <v>3</v>
      </c>
      <c r="E9" s="8" t="s">
        <v>69</v>
      </c>
      <c r="F9" s="9" t="s">
        <v>24</v>
      </c>
      <c r="G9" s="9">
        <v>9</v>
      </c>
      <c r="H9" s="9" t="s">
        <v>24</v>
      </c>
      <c r="I9" s="9">
        <v>9</v>
      </c>
      <c r="J9" s="9">
        <f t="shared" si="0"/>
        <v>1</v>
      </c>
      <c r="K9" s="9" t="s">
        <v>25</v>
      </c>
      <c r="L9" s="9">
        <v>7.0000000000000007E-2</v>
      </c>
      <c r="M9" s="9">
        <v>0.69</v>
      </c>
      <c r="N9" s="7" t="s">
        <v>73</v>
      </c>
      <c r="O9" s="17">
        <v>0.10144927536231886</v>
      </c>
      <c r="P9" s="8" t="s">
        <v>32</v>
      </c>
      <c r="Q9" s="8" t="s">
        <v>32</v>
      </c>
      <c r="R9" s="8" t="s">
        <v>61</v>
      </c>
      <c r="S9" s="8" t="s">
        <v>32</v>
      </c>
      <c r="T9" s="8" t="s">
        <v>32</v>
      </c>
      <c r="U9" s="6" t="s">
        <v>74</v>
      </c>
      <c r="V9" s="6"/>
    </row>
    <row r="10" spans="1:26" s="8" customFormat="1" ht="14" customHeight="1">
      <c r="A10" s="8" t="s">
        <v>21</v>
      </c>
      <c r="B10" s="8" t="s">
        <v>67</v>
      </c>
      <c r="C10" s="6" t="s">
        <v>29</v>
      </c>
      <c r="D10" s="13">
        <v>13</v>
      </c>
      <c r="E10" s="8" t="s">
        <v>69</v>
      </c>
      <c r="F10" s="9" t="s">
        <v>24</v>
      </c>
      <c r="G10" s="9">
        <v>16</v>
      </c>
      <c r="H10" s="9" t="s">
        <v>24</v>
      </c>
      <c r="I10" s="9">
        <v>16</v>
      </c>
      <c r="J10" s="9">
        <f t="shared" si="0"/>
        <v>1</v>
      </c>
      <c r="K10" s="9" t="s">
        <v>25</v>
      </c>
      <c r="L10" s="9">
        <v>21.82</v>
      </c>
      <c r="M10" s="9">
        <v>31.91</v>
      </c>
      <c r="N10" s="7" t="s">
        <v>73</v>
      </c>
      <c r="O10" s="17">
        <v>0.68379818238796619</v>
      </c>
      <c r="P10" s="8" t="s">
        <v>32</v>
      </c>
      <c r="Q10" s="8" t="s">
        <v>32</v>
      </c>
      <c r="R10" s="8" t="s">
        <v>61</v>
      </c>
      <c r="S10" s="8" t="s">
        <v>32</v>
      </c>
      <c r="T10" s="8" t="s">
        <v>32</v>
      </c>
      <c r="U10" s="6" t="s">
        <v>71</v>
      </c>
      <c r="V10" s="6"/>
    </row>
    <row r="11" spans="1:26" s="8" customFormat="1" ht="14" customHeight="1">
      <c r="A11" s="8" t="s">
        <v>21</v>
      </c>
      <c r="B11" s="8" t="s">
        <v>67</v>
      </c>
      <c r="C11" s="6" t="s">
        <v>29</v>
      </c>
      <c r="D11" s="13">
        <v>13</v>
      </c>
      <c r="E11" s="8" t="s">
        <v>69</v>
      </c>
      <c r="F11" s="9" t="s">
        <v>24</v>
      </c>
      <c r="G11" s="9">
        <v>9</v>
      </c>
      <c r="H11" s="9" t="s">
        <v>24</v>
      </c>
      <c r="I11" s="9">
        <v>9</v>
      </c>
      <c r="J11" s="9">
        <f t="shared" si="0"/>
        <v>1</v>
      </c>
      <c r="K11" s="9" t="s">
        <v>25</v>
      </c>
      <c r="L11" s="9">
        <v>18.149999999999999</v>
      </c>
      <c r="M11" s="9">
        <v>28.61</v>
      </c>
      <c r="N11" s="7" t="s">
        <v>73</v>
      </c>
      <c r="O11" s="17">
        <v>0.63439356868227892</v>
      </c>
      <c r="P11" s="8" t="s">
        <v>32</v>
      </c>
      <c r="Q11" s="8" t="s">
        <v>32</v>
      </c>
      <c r="R11" s="8" t="s">
        <v>61</v>
      </c>
      <c r="S11" s="8" t="s">
        <v>32</v>
      </c>
      <c r="T11" s="8" t="s">
        <v>32</v>
      </c>
      <c r="U11" s="6" t="s">
        <v>74</v>
      </c>
      <c r="V11" s="6"/>
    </row>
    <row r="12" spans="1:26" s="8" customFormat="1" ht="14" customHeight="1">
      <c r="A12" s="1" t="s">
        <v>21</v>
      </c>
      <c r="B12" s="1" t="s">
        <v>83</v>
      </c>
      <c r="C12" s="6" t="s">
        <v>30</v>
      </c>
      <c r="D12" s="7">
        <v>15</v>
      </c>
      <c r="E12" s="1" t="s">
        <v>89</v>
      </c>
      <c r="F12" s="2" t="s">
        <v>77</v>
      </c>
      <c r="G12" s="2">
        <v>9</v>
      </c>
      <c r="H12" s="2" t="s">
        <v>77</v>
      </c>
      <c r="I12" s="2">
        <v>9</v>
      </c>
      <c r="J12" s="9">
        <f t="shared" si="0"/>
        <v>1</v>
      </c>
      <c r="K12" s="2" t="s">
        <v>78</v>
      </c>
      <c r="L12" s="2">
        <v>45.5</v>
      </c>
      <c r="M12" s="2">
        <v>50.7</v>
      </c>
      <c r="N12" s="2" t="s">
        <v>84</v>
      </c>
      <c r="O12" s="4">
        <v>0.89743589743589736</v>
      </c>
      <c r="P12" s="2" t="s">
        <v>77</v>
      </c>
      <c r="Q12" s="2" t="s">
        <v>77</v>
      </c>
      <c r="R12" s="2" t="s">
        <v>80</v>
      </c>
      <c r="S12" s="2" t="s">
        <v>77</v>
      </c>
      <c r="T12" s="2" t="s">
        <v>77</v>
      </c>
      <c r="U12" s="1" t="s">
        <v>87</v>
      </c>
      <c r="V12" s="3"/>
      <c r="W12" s="3"/>
    </row>
    <row r="13" spans="1:26" s="8" customFormat="1" ht="14" customHeight="1">
      <c r="A13" s="1" t="s">
        <v>21</v>
      </c>
      <c r="B13" s="1" t="s">
        <v>83</v>
      </c>
      <c r="C13" s="6" t="s">
        <v>30</v>
      </c>
      <c r="D13" s="7">
        <v>15</v>
      </c>
      <c r="E13" s="1" t="s">
        <v>89</v>
      </c>
      <c r="F13" s="2" t="s">
        <v>77</v>
      </c>
      <c r="G13" s="2">
        <v>12</v>
      </c>
      <c r="H13" s="2" t="s">
        <v>77</v>
      </c>
      <c r="I13" s="2">
        <v>12</v>
      </c>
      <c r="J13" s="9">
        <f t="shared" si="0"/>
        <v>1</v>
      </c>
      <c r="K13" s="2" t="s">
        <v>78</v>
      </c>
      <c r="L13" s="2">
        <v>48.8</v>
      </c>
      <c r="M13" s="2">
        <v>54.8</v>
      </c>
      <c r="N13" s="2" t="s">
        <v>84</v>
      </c>
      <c r="O13" s="4">
        <v>0.89051094890510951</v>
      </c>
      <c r="P13" s="2" t="s">
        <v>77</v>
      </c>
      <c r="Q13" s="2" t="s">
        <v>77</v>
      </c>
      <c r="R13" s="2" t="s">
        <v>80</v>
      </c>
      <c r="S13" s="2" t="s">
        <v>77</v>
      </c>
      <c r="T13" s="2" t="s">
        <v>77</v>
      </c>
      <c r="U13" s="1" t="s">
        <v>85</v>
      </c>
      <c r="V13" s="3"/>
      <c r="W13" s="3"/>
    </row>
    <row r="14" spans="1:26" s="8" customFormat="1" ht="14" customHeight="1">
      <c r="A14" s="1" t="s">
        <v>21</v>
      </c>
      <c r="B14" s="1" t="s">
        <v>83</v>
      </c>
      <c r="C14" s="6" t="s">
        <v>30</v>
      </c>
      <c r="D14" s="7">
        <v>15</v>
      </c>
      <c r="E14" s="1" t="s">
        <v>89</v>
      </c>
      <c r="F14" s="2" t="s">
        <v>77</v>
      </c>
      <c r="G14" s="2">
        <v>14</v>
      </c>
      <c r="H14" s="2" t="s">
        <v>77</v>
      </c>
      <c r="I14" s="2">
        <v>14</v>
      </c>
      <c r="J14" s="9">
        <f t="shared" si="0"/>
        <v>1</v>
      </c>
      <c r="K14" s="2" t="s">
        <v>78</v>
      </c>
      <c r="L14" s="2">
        <v>49.2</v>
      </c>
      <c r="M14" s="2">
        <v>58.6</v>
      </c>
      <c r="N14" s="2" t="s">
        <v>84</v>
      </c>
      <c r="O14" s="4">
        <v>0.83959044368600688</v>
      </c>
      <c r="P14" s="2" t="s">
        <v>77</v>
      </c>
      <c r="Q14" s="2" t="s">
        <v>77</v>
      </c>
      <c r="R14" s="2" t="s">
        <v>80</v>
      </c>
      <c r="S14" s="2" t="s">
        <v>77</v>
      </c>
      <c r="T14" s="2" t="s">
        <v>77</v>
      </c>
      <c r="U14" s="1" t="s">
        <v>88</v>
      </c>
      <c r="V14" s="3"/>
      <c r="W14" s="3"/>
    </row>
    <row r="15" spans="1:26" s="8" customFormat="1" ht="14" customHeight="1">
      <c r="A15" s="8" t="s">
        <v>21</v>
      </c>
      <c r="B15" s="8" t="s">
        <v>67</v>
      </c>
      <c r="C15" s="6" t="s">
        <v>68</v>
      </c>
      <c r="D15" s="7">
        <v>16</v>
      </c>
      <c r="E15" s="8" t="s">
        <v>69</v>
      </c>
      <c r="F15" s="9" t="s">
        <v>24</v>
      </c>
      <c r="G15" s="9">
        <v>16</v>
      </c>
      <c r="H15" s="9" t="s">
        <v>24</v>
      </c>
      <c r="I15" s="9">
        <v>16</v>
      </c>
      <c r="J15" s="9">
        <f t="shared" si="0"/>
        <v>1</v>
      </c>
      <c r="K15" s="9" t="s">
        <v>25</v>
      </c>
      <c r="L15" s="9">
        <v>0.26</v>
      </c>
      <c r="M15" s="9">
        <v>0.72</v>
      </c>
      <c r="N15" s="7" t="s">
        <v>70</v>
      </c>
      <c r="O15" s="17">
        <v>0.36111111111111116</v>
      </c>
      <c r="P15" s="8" t="s">
        <v>32</v>
      </c>
      <c r="Q15" s="8" t="s">
        <v>32</v>
      </c>
      <c r="R15" s="8" t="s">
        <v>61</v>
      </c>
      <c r="S15" s="8" t="s">
        <v>32</v>
      </c>
      <c r="T15" s="8" t="s">
        <v>32</v>
      </c>
      <c r="U15" s="6" t="s">
        <v>71</v>
      </c>
      <c r="V15" s="6"/>
    </row>
    <row r="16" spans="1:26" s="8" customFormat="1" ht="14" customHeight="1">
      <c r="A16" s="8" t="s">
        <v>21</v>
      </c>
      <c r="B16" s="8" t="s">
        <v>67</v>
      </c>
      <c r="C16" s="6" t="s">
        <v>68</v>
      </c>
      <c r="D16" s="7">
        <v>16</v>
      </c>
      <c r="E16" s="8" t="s">
        <v>69</v>
      </c>
      <c r="F16" s="9" t="s">
        <v>24</v>
      </c>
      <c r="G16" s="9">
        <v>9</v>
      </c>
      <c r="H16" s="9" t="s">
        <v>24</v>
      </c>
      <c r="I16" s="9">
        <v>9</v>
      </c>
      <c r="J16" s="9">
        <f t="shared" si="0"/>
        <v>1</v>
      </c>
      <c r="K16" s="9" t="s">
        <v>25</v>
      </c>
      <c r="L16" s="9">
        <v>0.24</v>
      </c>
      <c r="M16" s="9">
        <v>0.72</v>
      </c>
      <c r="N16" s="7" t="s">
        <v>70</v>
      </c>
      <c r="O16" s="17">
        <v>0.33333333333333331</v>
      </c>
      <c r="P16" s="8" t="s">
        <v>32</v>
      </c>
      <c r="Q16" s="8" t="s">
        <v>32</v>
      </c>
      <c r="R16" s="8" t="s">
        <v>61</v>
      </c>
      <c r="S16" s="8" t="s">
        <v>32</v>
      </c>
      <c r="T16" s="8" t="s">
        <v>32</v>
      </c>
      <c r="U16" s="6" t="s">
        <v>74</v>
      </c>
      <c r="V16" s="6"/>
    </row>
    <row r="17" spans="1:23" s="22" customFormat="1" ht="14" customHeight="1">
      <c r="A17" s="23" t="s">
        <v>21</v>
      </c>
      <c r="B17" s="24" t="s">
        <v>196</v>
      </c>
      <c r="C17" s="19" t="s">
        <v>197</v>
      </c>
      <c r="D17" s="7">
        <v>3</v>
      </c>
      <c r="E17" s="22" t="s">
        <v>198</v>
      </c>
      <c r="F17" s="20">
        <v>11</v>
      </c>
      <c r="G17" s="20" t="s">
        <v>199</v>
      </c>
      <c r="H17" s="20">
        <v>13</v>
      </c>
      <c r="I17" s="20">
        <v>18</v>
      </c>
      <c r="J17" s="9">
        <f t="shared" si="0"/>
        <v>1</v>
      </c>
      <c r="K17" s="20" t="s">
        <v>200</v>
      </c>
      <c r="L17" s="20">
        <v>2</v>
      </c>
      <c r="M17" s="20">
        <v>3.8</v>
      </c>
      <c r="N17" s="21" t="s">
        <v>201</v>
      </c>
      <c r="O17" s="22">
        <f>L17/M17</f>
        <v>0.52631578947368418</v>
      </c>
      <c r="P17" s="22" t="s">
        <v>202</v>
      </c>
      <c r="Q17" s="22" t="s">
        <v>202</v>
      </c>
      <c r="R17" s="22" t="s">
        <v>203</v>
      </c>
      <c r="S17" s="22" t="s">
        <v>202</v>
      </c>
      <c r="T17" s="22" t="s">
        <v>202</v>
      </c>
    </row>
    <row r="18" spans="1:23" s="22" customFormat="1" ht="14" customHeight="1">
      <c r="A18" s="23" t="s">
        <v>21</v>
      </c>
      <c r="B18" s="24" t="s">
        <v>196</v>
      </c>
      <c r="C18" s="19" t="s">
        <v>197</v>
      </c>
      <c r="D18" s="7">
        <v>3</v>
      </c>
      <c r="E18" s="22" t="s">
        <v>198</v>
      </c>
      <c r="F18" s="20">
        <v>9</v>
      </c>
      <c r="G18" s="20">
        <v>20</v>
      </c>
      <c r="H18" s="20">
        <v>11</v>
      </c>
      <c r="I18" s="20">
        <v>20</v>
      </c>
      <c r="J18" s="9">
        <f t="shared" si="0"/>
        <v>1</v>
      </c>
      <c r="K18" s="20" t="s">
        <v>200</v>
      </c>
      <c r="L18" s="20">
        <v>1.1599999999999999</v>
      </c>
      <c r="M18" s="20">
        <v>1.9</v>
      </c>
      <c r="N18" s="21" t="s">
        <v>201</v>
      </c>
      <c r="O18" s="22">
        <f t="shared" ref="O18" si="1">L18/M18</f>
        <v>0.61052631578947369</v>
      </c>
      <c r="P18" s="22" t="s">
        <v>202</v>
      </c>
      <c r="Q18" s="22" t="s">
        <v>202</v>
      </c>
      <c r="R18" s="22" t="s">
        <v>203</v>
      </c>
      <c r="S18" s="22" t="s">
        <v>202</v>
      </c>
      <c r="T18" s="22" t="s">
        <v>202</v>
      </c>
    </row>
    <row r="19" spans="1:23" s="8" customFormat="1" ht="14" customHeight="1">
      <c r="A19" s="10" t="s">
        <v>21</v>
      </c>
      <c r="B19" s="10" t="s">
        <v>124</v>
      </c>
      <c r="C19" s="11" t="s">
        <v>158</v>
      </c>
      <c r="D19" s="13">
        <v>3</v>
      </c>
      <c r="E19" s="10" t="s">
        <v>125</v>
      </c>
      <c r="F19" s="12">
        <v>45</v>
      </c>
      <c r="G19" s="12">
        <v>45</v>
      </c>
      <c r="H19" s="12">
        <v>45</v>
      </c>
      <c r="I19" s="12">
        <v>45</v>
      </c>
      <c r="J19" s="9">
        <f t="shared" si="0"/>
        <v>2</v>
      </c>
      <c r="K19" s="12" t="s">
        <v>126</v>
      </c>
      <c r="L19" s="12">
        <v>133</v>
      </c>
      <c r="M19" s="12">
        <v>119</v>
      </c>
      <c r="N19" s="13" t="s">
        <v>127</v>
      </c>
      <c r="O19" s="16">
        <v>1.1176470588235294</v>
      </c>
      <c r="P19" s="10" t="s">
        <v>128</v>
      </c>
      <c r="Q19" s="10" t="s">
        <v>128</v>
      </c>
      <c r="R19" s="10" t="s">
        <v>129</v>
      </c>
      <c r="S19" s="10" t="s">
        <v>128</v>
      </c>
      <c r="T19" s="10" t="s">
        <v>128</v>
      </c>
      <c r="U19" s="11"/>
      <c r="V19" s="11"/>
      <c r="W19" s="10"/>
    </row>
    <row r="20" spans="1:23" s="8" customFormat="1" ht="14" customHeight="1">
      <c r="A20" s="8" t="s">
        <v>21</v>
      </c>
      <c r="B20" s="8" t="s">
        <v>62</v>
      </c>
      <c r="C20" s="6" t="s">
        <v>158</v>
      </c>
      <c r="D20" s="7">
        <v>3</v>
      </c>
      <c r="E20" s="8" t="s">
        <v>43</v>
      </c>
      <c r="F20" s="9">
        <v>49</v>
      </c>
      <c r="G20" s="9">
        <v>49</v>
      </c>
      <c r="H20" s="9">
        <v>49</v>
      </c>
      <c r="I20" s="9">
        <v>49</v>
      </c>
      <c r="J20" s="9">
        <f t="shared" si="0"/>
        <v>2</v>
      </c>
      <c r="K20" s="9" t="s">
        <v>25</v>
      </c>
      <c r="L20" s="9">
        <v>1.2</v>
      </c>
      <c r="M20" s="9">
        <v>1.2</v>
      </c>
      <c r="N20" s="7" t="s">
        <v>63</v>
      </c>
      <c r="O20" s="17">
        <v>1</v>
      </c>
      <c r="P20" s="8" t="s">
        <v>64</v>
      </c>
      <c r="Q20" s="8" t="s">
        <v>64</v>
      </c>
      <c r="R20" s="8" t="s">
        <v>65</v>
      </c>
      <c r="S20" s="8" t="s">
        <v>66</v>
      </c>
      <c r="T20" s="8" t="s">
        <v>37</v>
      </c>
      <c r="U20" s="6"/>
      <c r="V20" s="6"/>
    </row>
    <row r="21" spans="1:23" s="8" customFormat="1" ht="26" customHeight="1">
      <c r="A21" s="1" t="s">
        <v>21</v>
      </c>
      <c r="B21" s="1" t="s">
        <v>83</v>
      </c>
      <c r="C21" s="1" t="s">
        <v>158</v>
      </c>
      <c r="D21" s="13">
        <v>3</v>
      </c>
      <c r="E21" s="1" t="s">
        <v>76</v>
      </c>
      <c r="F21" s="2" t="s">
        <v>77</v>
      </c>
      <c r="G21" s="2">
        <v>25</v>
      </c>
      <c r="H21" s="2" t="s">
        <v>77</v>
      </c>
      <c r="I21" s="2">
        <v>25</v>
      </c>
      <c r="J21" s="9">
        <f t="shared" si="0"/>
        <v>2</v>
      </c>
      <c r="K21" s="2" t="s">
        <v>78</v>
      </c>
      <c r="L21" s="2">
        <v>0.3</v>
      </c>
      <c r="M21" s="2">
        <v>0.8</v>
      </c>
      <c r="N21" s="2" t="s">
        <v>84</v>
      </c>
      <c r="O21" s="4">
        <v>0.37499999999999994</v>
      </c>
      <c r="P21" s="2" t="s">
        <v>77</v>
      </c>
      <c r="Q21" s="2" t="s">
        <v>77</v>
      </c>
      <c r="R21" s="2" t="s">
        <v>80</v>
      </c>
      <c r="S21" s="2" t="s">
        <v>77</v>
      </c>
      <c r="T21" s="2" t="s">
        <v>77</v>
      </c>
      <c r="U21" s="1" t="s">
        <v>86</v>
      </c>
      <c r="V21" s="3"/>
      <c r="W21" s="3"/>
    </row>
    <row r="22" spans="1:23" s="8" customFormat="1" ht="14" customHeight="1">
      <c r="A22" s="8" t="s">
        <v>21</v>
      </c>
      <c r="B22" s="8" t="s">
        <v>168</v>
      </c>
      <c r="C22" s="6" t="s">
        <v>158</v>
      </c>
      <c r="D22" s="13">
        <v>3</v>
      </c>
      <c r="E22" s="6" t="s">
        <v>164</v>
      </c>
      <c r="F22" s="9">
        <v>44</v>
      </c>
      <c r="G22" s="9">
        <v>44</v>
      </c>
      <c r="H22" s="9">
        <v>44</v>
      </c>
      <c r="I22" s="9">
        <v>44</v>
      </c>
      <c r="J22" s="9">
        <f t="shared" si="0"/>
        <v>2</v>
      </c>
      <c r="K22" s="9" t="s">
        <v>165</v>
      </c>
      <c r="L22" s="9">
        <v>0.4</v>
      </c>
      <c r="M22" s="9">
        <v>1.72</v>
      </c>
      <c r="N22" s="7" t="s">
        <v>73</v>
      </c>
      <c r="O22" s="17">
        <v>0.23255813953488375</v>
      </c>
      <c r="P22" s="8" t="s">
        <v>166</v>
      </c>
      <c r="Q22" s="8" t="s">
        <v>166</v>
      </c>
      <c r="R22" s="8" t="s">
        <v>65</v>
      </c>
      <c r="S22" s="8" t="s">
        <v>166</v>
      </c>
      <c r="T22" s="8" t="s">
        <v>166</v>
      </c>
      <c r="U22" s="6" t="s">
        <v>169</v>
      </c>
      <c r="V22" s="6"/>
    </row>
    <row r="23" spans="1:23" s="8" customFormat="1" ht="14" customHeight="1">
      <c r="A23" s="10" t="s">
        <v>21</v>
      </c>
      <c r="B23" s="10" t="s">
        <v>119</v>
      </c>
      <c r="C23" s="11" t="s">
        <v>180</v>
      </c>
      <c r="D23" s="13">
        <v>8</v>
      </c>
      <c r="E23" s="10" t="s">
        <v>120</v>
      </c>
      <c r="F23" s="12">
        <v>40</v>
      </c>
      <c r="G23" s="12">
        <v>40</v>
      </c>
      <c r="H23" s="12">
        <v>40</v>
      </c>
      <c r="I23" s="12">
        <v>40</v>
      </c>
      <c r="J23" s="9">
        <f t="shared" si="0"/>
        <v>2</v>
      </c>
      <c r="K23" s="12" t="s">
        <v>78</v>
      </c>
      <c r="L23" s="12">
        <v>13.2</v>
      </c>
      <c r="M23" s="12">
        <v>8.15</v>
      </c>
      <c r="N23" s="13" t="s">
        <v>121</v>
      </c>
      <c r="O23" s="16">
        <v>1.6196319018404906</v>
      </c>
      <c r="P23" s="10" t="s">
        <v>122</v>
      </c>
      <c r="Q23" s="10" t="s">
        <v>107</v>
      </c>
      <c r="R23" s="10" t="s">
        <v>123</v>
      </c>
      <c r="S23" s="10" t="s">
        <v>107</v>
      </c>
      <c r="T23" s="10" t="s">
        <v>107</v>
      </c>
      <c r="U23" s="11"/>
      <c r="V23" s="11"/>
      <c r="W23" s="10"/>
    </row>
    <row r="24" spans="1:23" s="8" customFormat="1" ht="29" customHeight="1">
      <c r="A24" s="10" t="s">
        <v>21</v>
      </c>
      <c r="B24" s="10" t="s">
        <v>173</v>
      </c>
      <c r="C24" s="11" t="s">
        <v>181</v>
      </c>
      <c r="D24" s="13">
        <v>9</v>
      </c>
      <c r="E24" s="10" t="s">
        <v>171</v>
      </c>
      <c r="F24" s="12">
        <v>52</v>
      </c>
      <c r="G24" s="12">
        <v>52</v>
      </c>
      <c r="H24" s="12">
        <v>39</v>
      </c>
      <c r="I24" s="12">
        <v>43</v>
      </c>
      <c r="J24" s="9">
        <f t="shared" si="0"/>
        <v>2</v>
      </c>
      <c r="K24" s="12" t="s">
        <v>78</v>
      </c>
      <c r="L24" s="12">
        <v>1.1000000000000001</v>
      </c>
      <c r="M24" s="12">
        <v>0.7</v>
      </c>
      <c r="N24" s="13" t="s">
        <v>84</v>
      </c>
      <c r="O24" s="16">
        <v>1.5714285714285716</v>
      </c>
      <c r="P24" s="10"/>
      <c r="Q24" s="10"/>
      <c r="R24" s="10" t="s">
        <v>100</v>
      </c>
      <c r="S24" s="10"/>
      <c r="T24" s="10"/>
      <c r="U24" s="11"/>
      <c r="V24" s="11"/>
      <c r="W24" s="10"/>
    </row>
    <row r="25" spans="1:23" s="8" customFormat="1" ht="14" customHeight="1">
      <c r="A25" s="10" t="s">
        <v>21</v>
      </c>
      <c r="B25" s="10" t="s">
        <v>139</v>
      </c>
      <c r="C25" s="11" t="s">
        <v>91</v>
      </c>
      <c r="D25" s="13">
        <v>13</v>
      </c>
      <c r="E25" s="10" t="s">
        <v>140</v>
      </c>
      <c r="F25" s="12" t="s">
        <v>77</v>
      </c>
      <c r="G25" s="12">
        <v>23</v>
      </c>
      <c r="H25" s="12" t="s">
        <v>77</v>
      </c>
      <c r="I25" s="12">
        <v>23</v>
      </c>
      <c r="J25" s="9">
        <f t="shared" si="0"/>
        <v>2</v>
      </c>
      <c r="K25" s="12" t="s">
        <v>78</v>
      </c>
      <c r="L25" s="12">
        <v>10.3</v>
      </c>
      <c r="M25" s="12">
        <v>9.08</v>
      </c>
      <c r="N25" s="13" t="s">
        <v>141</v>
      </c>
      <c r="O25" s="16">
        <v>1.1343612334801763</v>
      </c>
      <c r="P25" s="10" t="s">
        <v>82</v>
      </c>
      <c r="Q25" s="10" t="s">
        <v>82</v>
      </c>
      <c r="R25" s="10" t="s">
        <v>100</v>
      </c>
      <c r="S25" s="10" t="s">
        <v>82</v>
      </c>
      <c r="T25" s="10" t="s">
        <v>82</v>
      </c>
      <c r="U25" s="11"/>
      <c r="V25" s="11"/>
      <c r="W25" s="10"/>
    </row>
    <row r="26" spans="1:23" s="8" customFormat="1" ht="14" customHeight="1">
      <c r="A26" s="10" t="s">
        <v>21</v>
      </c>
      <c r="B26" s="10" t="s">
        <v>173</v>
      </c>
      <c r="C26" s="11" t="s">
        <v>91</v>
      </c>
      <c r="D26" s="13">
        <v>13</v>
      </c>
      <c r="E26" s="10" t="s">
        <v>171</v>
      </c>
      <c r="F26" s="12">
        <v>52</v>
      </c>
      <c r="G26" s="12">
        <v>52</v>
      </c>
      <c r="H26" s="12">
        <v>43</v>
      </c>
      <c r="I26" s="12">
        <v>43</v>
      </c>
      <c r="J26" s="9">
        <f t="shared" si="0"/>
        <v>2</v>
      </c>
      <c r="K26" s="12" t="s">
        <v>78</v>
      </c>
      <c r="L26" s="12">
        <v>13.4</v>
      </c>
      <c r="M26" s="12">
        <v>24.9</v>
      </c>
      <c r="N26" s="13" t="s">
        <v>84</v>
      </c>
      <c r="O26" s="16">
        <v>0.5381526104417671</v>
      </c>
      <c r="P26" s="10"/>
      <c r="Q26" s="10"/>
      <c r="R26" s="10" t="s">
        <v>100</v>
      </c>
      <c r="S26" s="10"/>
      <c r="T26" s="10"/>
      <c r="U26" s="11"/>
      <c r="V26" s="11"/>
      <c r="W26" s="10"/>
    </row>
    <row r="27" spans="1:23" s="3" customFormat="1" ht="14" customHeight="1">
      <c r="A27" s="1" t="s">
        <v>21</v>
      </c>
      <c r="B27" s="1" t="s">
        <v>83</v>
      </c>
      <c r="C27" s="6" t="s">
        <v>30</v>
      </c>
      <c r="D27" s="7">
        <v>15</v>
      </c>
      <c r="E27" s="1" t="s">
        <v>89</v>
      </c>
      <c r="F27" s="2" t="s">
        <v>77</v>
      </c>
      <c r="G27" s="2">
        <v>25</v>
      </c>
      <c r="H27" s="2" t="s">
        <v>77</v>
      </c>
      <c r="I27" s="2">
        <v>25</v>
      </c>
      <c r="J27" s="9">
        <f t="shared" si="0"/>
        <v>2</v>
      </c>
      <c r="K27" s="2" t="s">
        <v>78</v>
      </c>
      <c r="L27" s="2">
        <v>51.9</v>
      </c>
      <c r="M27" s="2">
        <v>60.2</v>
      </c>
      <c r="N27" s="2" t="s">
        <v>84</v>
      </c>
      <c r="O27" s="4">
        <v>0.86212624584717601</v>
      </c>
      <c r="P27" s="2" t="s">
        <v>77</v>
      </c>
      <c r="Q27" s="2" t="s">
        <v>77</v>
      </c>
      <c r="R27" s="2" t="s">
        <v>80</v>
      </c>
      <c r="S27" s="2" t="s">
        <v>77</v>
      </c>
      <c r="T27" s="2" t="s">
        <v>77</v>
      </c>
      <c r="U27" s="1" t="s">
        <v>86</v>
      </c>
    </row>
    <row r="28" spans="1:23" s="3" customFormat="1" ht="14" customHeight="1">
      <c r="A28" s="10" t="s">
        <v>21</v>
      </c>
      <c r="B28" s="10" t="s">
        <v>139</v>
      </c>
      <c r="C28" s="6" t="s">
        <v>160</v>
      </c>
      <c r="D28" s="7">
        <v>16</v>
      </c>
      <c r="E28" s="10" t="s">
        <v>140</v>
      </c>
      <c r="F28" s="12" t="s">
        <v>77</v>
      </c>
      <c r="G28" s="12">
        <v>23</v>
      </c>
      <c r="H28" s="12" t="s">
        <v>77</v>
      </c>
      <c r="I28" s="12">
        <v>23</v>
      </c>
      <c r="J28" s="9">
        <f t="shared" si="0"/>
        <v>2</v>
      </c>
      <c r="K28" s="12" t="s">
        <v>78</v>
      </c>
      <c r="L28" s="12">
        <v>570</v>
      </c>
      <c r="M28" s="12">
        <v>520</v>
      </c>
      <c r="N28" s="13" t="s">
        <v>141</v>
      </c>
      <c r="O28" s="16">
        <v>1.0961538461538463</v>
      </c>
      <c r="P28" s="10" t="s">
        <v>82</v>
      </c>
      <c r="Q28" s="10" t="s">
        <v>82</v>
      </c>
      <c r="R28" s="10" t="s">
        <v>100</v>
      </c>
      <c r="S28" s="10" t="s">
        <v>82</v>
      </c>
      <c r="T28" s="10" t="s">
        <v>82</v>
      </c>
      <c r="U28" s="11" t="s">
        <v>142</v>
      </c>
      <c r="V28" s="11"/>
      <c r="W28" s="10">
        <v>1</v>
      </c>
    </row>
    <row r="29" spans="1:23" ht="14" customHeight="1">
      <c r="A29" s="8" t="s">
        <v>21</v>
      </c>
      <c r="B29" s="25" t="s">
        <v>119</v>
      </c>
      <c r="C29" s="6" t="s">
        <v>181</v>
      </c>
      <c r="D29" s="12">
        <v>9</v>
      </c>
      <c r="E29" s="8" t="s">
        <v>207</v>
      </c>
      <c r="F29" s="9" t="s">
        <v>77</v>
      </c>
      <c r="G29" s="9">
        <v>40</v>
      </c>
      <c r="H29" s="9" t="s">
        <v>77</v>
      </c>
      <c r="I29" s="9">
        <v>40</v>
      </c>
      <c r="J29" s="9">
        <f>IF(I29&gt;50,3,IF(I29&gt;20,2,1))</f>
        <v>2</v>
      </c>
      <c r="K29" s="9" t="s">
        <v>78</v>
      </c>
      <c r="L29" s="9">
        <v>13.2</v>
      </c>
      <c r="M29" s="9">
        <v>8.15</v>
      </c>
      <c r="N29" s="7" t="s">
        <v>208</v>
      </c>
      <c r="O29" s="22">
        <f>L29/M29</f>
        <v>1.6196319018404906</v>
      </c>
      <c r="R29" s="8" t="s">
        <v>96</v>
      </c>
      <c r="U29" s="6"/>
    </row>
    <row r="30" spans="1:23" ht="14" customHeight="1">
      <c r="A30" s="8" t="s">
        <v>21</v>
      </c>
      <c r="B30" s="25" t="s">
        <v>211</v>
      </c>
      <c r="C30" s="6" t="s">
        <v>91</v>
      </c>
      <c r="D30" s="12">
        <v>13</v>
      </c>
      <c r="E30" s="10" t="s">
        <v>171</v>
      </c>
      <c r="F30" s="9">
        <v>48</v>
      </c>
      <c r="G30" s="9">
        <v>48</v>
      </c>
      <c r="H30" s="9">
        <v>48</v>
      </c>
      <c r="I30" s="9">
        <v>48</v>
      </c>
      <c r="J30" s="9">
        <f>IF(I30&gt;50,3,IF(I30&gt;20,2,1))</f>
        <v>2</v>
      </c>
      <c r="K30" s="9" t="s">
        <v>78</v>
      </c>
      <c r="L30" s="9">
        <v>39</v>
      </c>
      <c r="M30" s="9">
        <v>44</v>
      </c>
      <c r="N30" s="7" t="s">
        <v>84</v>
      </c>
      <c r="O30" s="22">
        <f t="shared" ref="O30:O31" si="2">L30/M30</f>
        <v>0.88636363636363635</v>
      </c>
      <c r="R30" s="8" t="s">
        <v>96</v>
      </c>
      <c r="U30" s="6"/>
    </row>
    <row r="31" spans="1:23" ht="14" customHeight="1">
      <c r="A31" s="8" t="s">
        <v>21</v>
      </c>
      <c r="B31" s="25" t="s">
        <v>211</v>
      </c>
      <c r="C31" s="6" t="s">
        <v>158</v>
      </c>
      <c r="D31" s="12">
        <v>3</v>
      </c>
      <c r="E31" s="10" t="s">
        <v>171</v>
      </c>
      <c r="F31" s="9">
        <v>48</v>
      </c>
      <c r="G31" s="9">
        <v>48</v>
      </c>
      <c r="H31" s="9">
        <v>48</v>
      </c>
      <c r="I31" s="9">
        <v>48</v>
      </c>
      <c r="J31" s="9">
        <f>IF(I31&gt;50,3,IF(I31&gt;20,2,1))</f>
        <v>2</v>
      </c>
      <c r="K31" s="9" t="s">
        <v>78</v>
      </c>
      <c r="L31" s="9">
        <v>0.21</v>
      </c>
      <c r="M31" s="9">
        <v>0.95</v>
      </c>
      <c r="N31" s="7" t="s">
        <v>84</v>
      </c>
      <c r="O31" s="22">
        <f t="shared" si="2"/>
        <v>0.22105263157894736</v>
      </c>
      <c r="R31" s="8" t="s">
        <v>96</v>
      </c>
      <c r="U31" s="6"/>
    </row>
    <row r="32" spans="1:23" s="3" customFormat="1" ht="14" customHeight="1">
      <c r="A32" s="8" t="s">
        <v>21</v>
      </c>
      <c r="B32" s="8" t="s">
        <v>150</v>
      </c>
      <c r="C32" s="6" t="s">
        <v>158</v>
      </c>
      <c r="D32" s="13">
        <v>3</v>
      </c>
      <c r="E32" s="8" t="s">
        <v>151</v>
      </c>
      <c r="F32" s="9" t="s">
        <v>77</v>
      </c>
      <c r="G32" s="9">
        <v>31</v>
      </c>
      <c r="H32" s="9" t="s">
        <v>77</v>
      </c>
      <c r="I32" s="9">
        <v>31</v>
      </c>
      <c r="J32" s="9">
        <f t="shared" si="0"/>
        <v>2</v>
      </c>
      <c r="K32" s="9" t="s">
        <v>152</v>
      </c>
      <c r="L32" s="9"/>
      <c r="M32" s="9"/>
      <c r="N32" s="7"/>
      <c r="O32" s="17">
        <v>0.81</v>
      </c>
      <c r="P32" s="8">
        <v>0.14000000000000001</v>
      </c>
      <c r="Q32" s="8">
        <v>3.5</v>
      </c>
      <c r="R32" s="8" t="s">
        <v>153</v>
      </c>
      <c r="S32" s="8" t="s">
        <v>154</v>
      </c>
      <c r="T32" s="8" t="s">
        <v>155</v>
      </c>
      <c r="U32" s="6" t="s">
        <v>156</v>
      </c>
      <c r="V32" s="6"/>
      <c r="W32" s="8"/>
    </row>
    <row r="33" spans="1:27" s="3" customFormat="1" ht="14" customHeight="1">
      <c r="A33" s="8" t="s">
        <v>21</v>
      </c>
      <c r="B33" s="8" t="s">
        <v>150</v>
      </c>
      <c r="C33" s="6" t="s">
        <v>159</v>
      </c>
      <c r="D33" s="7">
        <v>4</v>
      </c>
      <c r="E33" s="8" t="s">
        <v>151</v>
      </c>
      <c r="F33" s="9" t="s">
        <v>77</v>
      </c>
      <c r="G33" s="9">
        <v>31</v>
      </c>
      <c r="H33" s="9" t="s">
        <v>77</v>
      </c>
      <c r="I33" s="9">
        <v>31</v>
      </c>
      <c r="J33" s="9">
        <f t="shared" si="0"/>
        <v>2</v>
      </c>
      <c r="K33" s="9" t="s">
        <v>152</v>
      </c>
      <c r="L33" s="9"/>
      <c r="M33" s="9"/>
      <c r="N33" s="7"/>
      <c r="O33" s="17">
        <v>1.22</v>
      </c>
      <c r="P33" s="8">
        <v>0.6</v>
      </c>
      <c r="Q33" s="8">
        <v>4.33</v>
      </c>
      <c r="R33" s="8" t="s">
        <v>153</v>
      </c>
      <c r="S33" s="8" t="s">
        <v>154</v>
      </c>
      <c r="T33" s="8" t="s">
        <v>155</v>
      </c>
      <c r="U33" s="6" t="s">
        <v>156</v>
      </c>
      <c r="V33" s="6"/>
      <c r="W33" s="8"/>
    </row>
    <row r="34" spans="1:27" s="3" customFormat="1" ht="14" customHeight="1">
      <c r="A34" s="8" t="s">
        <v>21</v>
      </c>
      <c r="B34" s="8" t="s">
        <v>150</v>
      </c>
      <c r="C34" s="11" t="s">
        <v>181</v>
      </c>
      <c r="D34" s="13">
        <v>9</v>
      </c>
      <c r="E34" s="8" t="s">
        <v>151</v>
      </c>
      <c r="F34" s="9" t="s">
        <v>77</v>
      </c>
      <c r="G34" s="9">
        <v>31</v>
      </c>
      <c r="H34" s="9" t="s">
        <v>77</v>
      </c>
      <c r="I34" s="9">
        <v>31</v>
      </c>
      <c r="J34" s="9">
        <f t="shared" si="0"/>
        <v>2</v>
      </c>
      <c r="K34" s="9" t="s">
        <v>152</v>
      </c>
      <c r="L34" s="9"/>
      <c r="M34" s="9"/>
      <c r="N34" s="7"/>
      <c r="O34" s="17">
        <v>1.53</v>
      </c>
      <c r="P34" s="8">
        <v>0.13</v>
      </c>
      <c r="Q34" s="8">
        <v>6</v>
      </c>
      <c r="R34" s="8" t="s">
        <v>153</v>
      </c>
      <c r="S34" s="8" t="s">
        <v>154</v>
      </c>
      <c r="T34" s="8" t="s">
        <v>155</v>
      </c>
      <c r="U34" s="6" t="s">
        <v>156</v>
      </c>
      <c r="V34" s="6"/>
      <c r="W34" s="8"/>
    </row>
    <row r="35" spans="1:27" s="3" customFormat="1" ht="14" customHeight="1">
      <c r="A35" s="8" t="s">
        <v>21</v>
      </c>
      <c r="B35" s="8" t="s">
        <v>150</v>
      </c>
      <c r="C35" s="6" t="s">
        <v>144</v>
      </c>
      <c r="D35" s="7">
        <v>11</v>
      </c>
      <c r="E35" s="8" t="s">
        <v>151</v>
      </c>
      <c r="F35" s="9" t="s">
        <v>77</v>
      </c>
      <c r="G35" s="9">
        <v>31</v>
      </c>
      <c r="H35" s="9" t="s">
        <v>77</v>
      </c>
      <c r="I35" s="9">
        <v>31</v>
      </c>
      <c r="J35" s="9">
        <f t="shared" si="0"/>
        <v>2</v>
      </c>
      <c r="K35" s="9" t="s">
        <v>152</v>
      </c>
      <c r="L35" s="9"/>
      <c r="M35" s="9"/>
      <c r="N35" s="7"/>
      <c r="O35" s="17">
        <v>3.17</v>
      </c>
      <c r="P35" s="8">
        <v>1.1000000000000001</v>
      </c>
      <c r="Q35" s="8">
        <v>8.01</v>
      </c>
      <c r="R35" s="8" t="s">
        <v>153</v>
      </c>
      <c r="S35" s="8" t="s">
        <v>154</v>
      </c>
      <c r="T35" s="8" t="s">
        <v>155</v>
      </c>
      <c r="U35" s="6" t="s">
        <v>156</v>
      </c>
      <c r="V35" s="6"/>
      <c r="W35" s="8"/>
    </row>
    <row r="36" spans="1:27" s="3" customFormat="1" ht="14" customHeight="1">
      <c r="A36" s="8" t="s">
        <v>21</v>
      </c>
      <c r="B36" s="8" t="s">
        <v>150</v>
      </c>
      <c r="C36" s="6" t="s">
        <v>91</v>
      </c>
      <c r="D36" s="13">
        <v>13</v>
      </c>
      <c r="E36" s="8" t="s">
        <v>151</v>
      </c>
      <c r="F36" s="9" t="s">
        <v>77</v>
      </c>
      <c r="G36" s="9">
        <v>31</v>
      </c>
      <c r="H36" s="9" t="s">
        <v>77</v>
      </c>
      <c r="I36" s="9">
        <v>31</v>
      </c>
      <c r="J36" s="9">
        <f t="shared" si="0"/>
        <v>2</v>
      </c>
      <c r="K36" s="9" t="s">
        <v>152</v>
      </c>
      <c r="L36" s="9"/>
      <c r="M36" s="9"/>
      <c r="N36" s="7"/>
      <c r="O36" s="17">
        <v>0.88</v>
      </c>
      <c r="P36" s="8">
        <v>0.49</v>
      </c>
      <c r="Q36" s="8">
        <v>2.09</v>
      </c>
      <c r="R36" s="8" t="s">
        <v>153</v>
      </c>
      <c r="S36" s="8" t="s">
        <v>154</v>
      </c>
      <c r="T36" s="8" t="s">
        <v>155</v>
      </c>
      <c r="U36" s="6" t="s">
        <v>156</v>
      </c>
      <c r="V36" s="6"/>
      <c r="W36" s="8">
        <v>1</v>
      </c>
    </row>
    <row r="37" spans="1:27" s="3" customFormat="1" ht="14" customHeight="1">
      <c r="A37" s="8" t="s">
        <v>21</v>
      </c>
      <c r="B37" s="8" t="s">
        <v>150</v>
      </c>
      <c r="C37" s="6" t="s">
        <v>157</v>
      </c>
      <c r="D37" s="7">
        <v>14</v>
      </c>
      <c r="E37" s="8" t="s">
        <v>151</v>
      </c>
      <c r="F37" s="9" t="s">
        <v>77</v>
      </c>
      <c r="G37" s="9">
        <v>31</v>
      </c>
      <c r="H37" s="9" t="s">
        <v>77</v>
      </c>
      <c r="I37" s="9">
        <v>31</v>
      </c>
      <c r="J37" s="9">
        <f t="shared" si="0"/>
        <v>2</v>
      </c>
      <c r="K37" s="9" t="s">
        <v>152</v>
      </c>
      <c r="L37" s="9"/>
      <c r="M37" s="9"/>
      <c r="N37" s="7"/>
      <c r="O37" s="17">
        <v>1.4</v>
      </c>
      <c r="P37" s="8">
        <v>0.35</v>
      </c>
      <c r="Q37" s="8">
        <v>6.67</v>
      </c>
      <c r="R37" s="8" t="s">
        <v>153</v>
      </c>
      <c r="S37" s="8" t="s">
        <v>154</v>
      </c>
      <c r="T37" s="8" t="s">
        <v>155</v>
      </c>
      <c r="U37" s="6" t="s">
        <v>156</v>
      </c>
      <c r="V37" s="6"/>
      <c r="W37" s="8"/>
    </row>
    <row r="38" spans="1:27" s="3" customFormat="1" ht="14" customHeight="1">
      <c r="A38" s="8" t="s">
        <v>21</v>
      </c>
      <c r="B38" s="8" t="s">
        <v>150</v>
      </c>
      <c r="C38" s="6" t="s">
        <v>160</v>
      </c>
      <c r="D38" s="7">
        <v>16</v>
      </c>
      <c r="E38" s="8" t="s">
        <v>151</v>
      </c>
      <c r="F38" s="9" t="s">
        <v>77</v>
      </c>
      <c r="G38" s="9">
        <v>31</v>
      </c>
      <c r="H38" s="9" t="s">
        <v>77</v>
      </c>
      <c r="I38" s="9">
        <v>31</v>
      </c>
      <c r="J38" s="9">
        <f t="shared" si="0"/>
        <v>2</v>
      </c>
      <c r="K38" s="9" t="s">
        <v>152</v>
      </c>
      <c r="L38" s="9"/>
      <c r="M38" s="9"/>
      <c r="N38" s="7"/>
      <c r="O38" s="17">
        <v>0.37</v>
      </c>
      <c r="P38" s="8">
        <v>0.18</v>
      </c>
      <c r="Q38" s="8">
        <v>0.64</v>
      </c>
      <c r="R38" s="8" t="s">
        <v>153</v>
      </c>
      <c r="S38" s="8" t="s">
        <v>154</v>
      </c>
      <c r="T38" s="8" t="s">
        <v>155</v>
      </c>
      <c r="U38" s="6" t="s">
        <v>156</v>
      </c>
      <c r="V38" s="6"/>
      <c r="W38" s="8"/>
      <c r="Z38" s="6" t="s">
        <v>160</v>
      </c>
      <c r="AA38" s="7">
        <v>16</v>
      </c>
    </row>
    <row r="39" spans="1:27" s="3" customFormat="1" ht="14" customHeight="1">
      <c r="A39" s="10" t="s">
        <v>21</v>
      </c>
      <c r="B39" s="10" t="s">
        <v>174</v>
      </c>
      <c r="C39" s="11" t="s">
        <v>183</v>
      </c>
      <c r="D39" s="13">
        <v>1</v>
      </c>
      <c r="E39" s="10" t="s">
        <v>171</v>
      </c>
      <c r="F39" s="12">
        <v>123</v>
      </c>
      <c r="G39" s="12">
        <v>125</v>
      </c>
      <c r="H39" s="12">
        <v>122</v>
      </c>
      <c r="I39" s="12">
        <v>125</v>
      </c>
      <c r="J39" s="9">
        <f t="shared" si="0"/>
        <v>3</v>
      </c>
      <c r="K39" s="12" t="s">
        <v>78</v>
      </c>
      <c r="L39" s="12">
        <v>3.71</v>
      </c>
      <c r="M39" s="12">
        <v>5.3</v>
      </c>
      <c r="N39" s="13" t="s">
        <v>84</v>
      </c>
      <c r="O39" s="16">
        <v>0.70000000000000007</v>
      </c>
      <c r="P39" s="10"/>
      <c r="Q39" s="10"/>
      <c r="R39" s="10" t="s">
        <v>100</v>
      </c>
      <c r="S39" s="10"/>
      <c r="T39" s="10"/>
      <c r="U39" s="11"/>
      <c r="V39" s="11"/>
      <c r="W39" s="10"/>
      <c r="Z39" s="6" t="s">
        <v>30</v>
      </c>
      <c r="AA39" s="7">
        <v>15</v>
      </c>
    </row>
    <row r="40" spans="1:27" s="3" customFormat="1" ht="14" customHeight="1">
      <c r="A40" s="10" t="s">
        <v>21</v>
      </c>
      <c r="B40" s="10" t="s">
        <v>174</v>
      </c>
      <c r="C40" s="11" t="s">
        <v>184</v>
      </c>
      <c r="D40" s="13">
        <v>2</v>
      </c>
      <c r="E40" s="10" t="s">
        <v>171</v>
      </c>
      <c r="F40" s="12">
        <v>69</v>
      </c>
      <c r="G40" s="12">
        <v>125</v>
      </c>
      <c r="H40" s="12">
        <v>69</v>
      </c>
      <c r="I40" s="12">
        <v>125</v>
      </c>
      <c r="J40" s="9">
        <f t="shared" si="0"/>
        <v>3</v>
      </c>
      <c r="K40" s="12" t="s">
        <v>78</v>
      </c>
      <c r="L40" s="12">
        <v>0.01</v>
      </c>
      <c r="M40" s="12">
        <v>0.01</v>
      </c>
      <c r="N40" s="13" t="s">
        <v>84</v>
      </c>
      <c r="O40" s="16">
        <v>1</v>
      </c>
      <c r="P40" s="10"/>
      <c r="Q40" s="10"/>
      <c r="R40" s="10" t="s">
        <v>100</v>
      </c>
      <c r="S40" s="10"/>
      <c r="T40" s="10"/>
      <c r="U40" s="11"/>
      <c r="V40" s="11"/>
      <c r="W40" s="10"/>
      <c r="Z40" s="6" t="s">
        <v>157</v>
      </c>
      <c r="AA40" s="7">
        <v>14</v>
      </c>
    </row>
    <row r="41" spans="1:27" s="3" customFormat="1" ht="14" customHeight="1">
      <c r="A41" s="10" t="s">
        <v>21</v>
      </c>
      <c r="B41" s="10" t="s">
        <v>175</v>
      </c>
      <c r="C41" s="11" t="s">
        <v>158</v>
      </c>
      <c r="D41" s="13">
        <v>3</v>
      </c>
      <c r="E41" s="10" t="s">
        <v>176</v>
      </c>
      <c r="F41" s="12">
        <v>1565</v>
      </c>
      <c r="G41" s="12">
        <v>1565</v>
      </c>
      <c r="H41" s="12">
        <v>1566</v>
      </c>
      <c r="I41" s="12">
        <v>1566</v>
      </c>
      <c r="J41" s="9">
        <f t="shared" si="0"/>
        <v>3</v>
      </c>
      <c r="K41" s="12" t="s">
        <v>78</v>
      </c>
      <c r="L41" s="12">
        <v>0.71599999999999997</v>
      </c>
      <c r="M41" s="12">
        <v>0.93500000000000005</v>
      </c>
      <c r="N41" s="13" t="s">
        <v>177</v>
      </c>
      <c r="O41" s="16">
        <v>0.76577540106951869</v>
      </c>
      <c r="P41" s="10"/>
      <c r="Q41" s="10"/>
      <c r="R41" s="10" t="s">
        <v>146</v>
      </c>
      <c r="S41" s="10"/>
      <c r="T41" s="10"/>
      <c r="U41" s="11" t="s">
        <v>178</v>
      </c>
      <c r="V41" s="11"/>
      <c r="W41" s="10"/>
      <c r="Z41" s="6" t="s">
        <v>29</v>
      </c>
      <c r="AA41" s="13">
        <v>13</v>
      </c>
    </row>
    <row r="42" spans="1:27" s="3" customFormat="1" ht="14" customHeight="1">
      <c r="A42" s="10" t="s">
        <v>21</v>
      </c>
      <c r="B42" s="10" t="s">
        <v>174</v>
      </c>
      <c r="C42" s="11" t="s">
        <v>158</v>
      </c>
      <c r="D42" s="7">
        <v>3</v>
      </c>
      <c r="E42" s="10" t="s">
        <v>171</v>
      </c>
      <c r="F42" s="12">
        <v>95</v>
      </c>
      <c r="G42" s="12">
        <v>125</v>
      </c>
      <c r="H42" s="12">
        <v>69</v>
      </c>
      <c r="I42" s="12">
        <v>125</v>
      </c>
      <c r="J42" s="9">
        <f t="shared" ref="J42:J73" si="3">IF(I42&gt;50,3,IF(I42&gt;20,2,1))</f>
        <v>3</v>
      </c>
      <c r="K42" s="12" t="s">
        <v>78</v>
      </c>
      <c r="L42" s="12">
        <v>0.63</v>
      </c>
      <c r="M42" s="12">
        <v>1.1499999999999999</v>
      </c>
      <c r="N42" s="13" t="s">
        <v>84</v>
      </c>
      <c r="O42" s="16">
        <v>0.5478260869565218</v>
      </c>
      <c r="P42" s="10"/>
      <c r="Q42" s="10"/>
      <c r="R42" s="10" t="s">
        <v>100</v>
      </c>
      <c r="S42" s="10"/>
      <c r="T42" s="10"/>
      <c r="U42" s="11"/>
      <c r="V42" s="11"/>
      <c r="W42" s="10"/>
      <c r="Z42" s="11" t="s">
        <v>186</v>
      </c>
      <c r="AA42" s="13">
        <v>12</v>
      </c>
    </row>
    <row r="43" spans="1:27" s="3" customFormat="1" ht="14" customHeight="1">
      <c r="A43" s="10" t="s">
        <v>21</v>
      </c>
      <c r="B43" s="10" t="s">
        <v>97</v>
      </c>
      <c r="C43" s="11" t="s">
        <v>158</v>
      </c>
      <c r="D43" s="7">
        <v>3</v>
      </c>
      <c r="E43" s="10" t="s">
        <v>98</v>
      </c>
      <c r="F43" s="12" t="s">
        <v>82</v>
      </c>
      <c r="G43" s="12">
        <v>88</v>
      </c>
      <c r="H43" s="12" t="s">
        <v>82</v>
      </c>
      <c r="I43" s="12">
        <v>101</v>
      </c>
      <c r="J43" s="9">
        <f t="shared" si="3"/>
        <v>3</v>
      </c>
      <c r="K43" s="12" t="s">
        <v>78</v>
      </c>
      <c r="L43" s="12">
        <v>0.19</v>
      </c>
      <c r="M43" s="12">
        <v>1.4</v>
      </c>
      <c r="N43" s="13" t="s">
        <v>99</v>
      </c>
      <c r="O43" s="16">
        <v>0.13571428571428573</v>
      </c>
      <c r="P43" s="10" t="s">
        <v>82</v>
      </c>
      <c r="Q43" s="10" t="s">
        <v>82</v>
      </c>
      <c r="R43" s="10" t="s">
        <v>100</v>
      </c>
      <c r="S43" s="10" t="s">
        <v>82</v>
      </c>
      <c r="T43" s="10" t="s">
        <v>82</v>
      </c>
      <c r="U43" s="15" t="s">
        <v>101</v>
      </c>
      <c r="V43" s="15" t="s">
        <v>102</v>
      </c>
      <c r="W43" s="10">
        <v>3</v>
      </c>
      <c r="Z43" s="6" t="s">
        <v>144</v>
      </c>
      <c r="AA43" s="7">
        <v>11</v>
      </c>
    </row>
    <row r="44" spans="1:27" ht="14" customHeight="1">
      <c r="A44" s="10" t="s">
        <v>21</v>
      </c>
      <c r="B44" s="10" t="s">
        <v>104</v>
      </c>
      <c r="C44" s="11" t="s">
        <v>109</v>
      </c>
      <c r="D44" s="7">
        <v>3</v>
      </c>
      <c r="E44" s="10" t="s">
        <v>105</v>
      </c>
      <c r="F44" s="12">
        <v>148</v>
      </c>
      <c r="G44" s="12">
        <v>148</v>
      </c>
      <c r="H44" s="12">
        <v>148</v>
      </c>
      <c r="I44" s="12">
        <v>148</v>
      </c>
      <c r="J44" s="9">
        <f t="shared" si="3"/>
        <v>3</v>
      </c>
      <c r="K44" s="12" t="s">
        <v>25</v>
      </c>
      <c r="L44" s="12">
        <v>0.06</v>
      </c>
      <c r="M44" s="12">
        <v>7.0000000000000007E-2</v>
      </c>
      <c r="N44" s="13" t="s">
        <v>106</v>
      </c>
      <c r="O44" s="16">
        <v>0.85714285714285698</v>
      </c>
      <c r="P44" s="10" t="s">
        <v>107</v>
      </c>
      <c r="Q44" s="10" t="s">
        <v>107</v>
      </c>
      <c r="R44" s="10" t="s">
        <v>108</v>
      </c>
      <c r="S44" s="10" t="s">
        <v>107</v>
      </c>
      <c r="T44" s="10" t="s">
        <v>107</v>
      </c>
      <c r="U44" s="11"/>
      <c r="V44" s="11"/>
      <c r="Z44" s="11" t="s">
        <v>112</v>
      </c>
      <c r="AA44" s="13">
        <v>10</v>
      </c>
    </row>
    <row r="45" spans="1:27" ht="14" customHeight="1">
      <c r="A45" s="8" t="s">
        <v>21</v>
      </c>
      <c r="B45" s="6" t="s">
        <v>33</v>
      </c>
      <c r="C45" s="6" t="s">
        <v>185</v>
      </c>
      <c r="D45" s="7">
        <v>5</v>
      </c>
      <c r="E45" s="8" t="s">
        <v>41</v>
      </c>
      <c r="F45" s="9">
        <v>383</v>
      </c>
      <c r="G45" s="9">
        <v>383</v>
      </c>
      <c r="H45" s="9">
        <v>382</v>
      </c>
      <c r="I45" s="9">
        <v>382</v>
      </c>
      <c r="J45" s="9">
        <f t="shared" si="3"/>
        <v>3</v>
      </c>
      <c r="K45" s="9" t="s">
        <v>35</v>
      </c>
      <c r="L45" s="9">
        <v>357</v>
      </c>
      <c r="M45" s="9">
        <v>2097</v>
      </c>
      <c r="N45" s="7" t="s">
        <v>36</v>
      </c>
      <c r="O45" s="17">
        <v>0.17024320457796852</v>
      </c>
      <c r="P45" s="8" t="s">
        <v>37</v>
      </c>
      <c r="Q45" s="8" t="s">
        <v>38</v>
      </c>
      <c r="R45" s="8" t="s">
        <v>39</v>
      </c>
      <c r="S45" s="8" t="s">
        <v>37</v>
      </c>
      <c r="T45" s="8" t="s">
        <v>38</v>
      </c>
      <c r="U45" s="6"/>
      <c r="V45" s="6"/>
      <c r="W45" s="8"/>
      <c r="Z45" s="11" t="s">
        <v>181</v>
      </c>
      <c r="AA45" s="13">
        <v>9</v>
      </c>
    </row>
    <row r="46" spans="1:27" ht="14" customHeight="1">
      <c r="A46" s="10" t="s">
        <v>21</v>
      </c>
      <c r="B46" s="10" t="s">
        <v>104</v>
      </c>
      <c r="C46" s="11" t="s">
        <v>110</v>
      </c>
      <c r="D46" s="13">
        <v>5</v>
      </c>
      <c r="E46" s="10" t="s">
        <v>105</v>
      </c>
      <c r="F46" s="12">
        <v>148</v>
      </c>
      <c r="G46" s="12">
        <v>148</v>
      </c>
      <c r="H46" s="12">
        <v>148</v>
      </c>
      <c r="I46" s="12">
        <v>148</v>
      </c>
      <c r="J46" s="9">
        <f t="shared" si="3"/>
        <v>3</v>
      </c>
      <c r="K46" s="12" t="s">
        <v>25</v>
      </c>
      <c r="L46" s="12">
        <v>51.1</v>
      </c>
      <c r="M46" s="12">
        <v>108.5</v>
      </c>
      <c r="N46" s="13" t="s">
        <v>106</v>
      </c>
      <c r="O46" s="16">
        <v>0.47096774193548391</v>
      </c>
      <c r="P46" s="10" t="s">
        <v>107</v>
      </c>
      <c r="Q46" s="10" t="s">
        <v>107</v>
      </c>
      <c r="R46" s="10" t="s">
        <v>108</v>
      </c>
      <c r="S46" s="10" t="s">
        <v>107</v>
      </c>
      <c r="T46" s="10" t="s">
        <v>107</v>
      </c>
      <c r="U46" s="11"/>
      <c r="V46" s="11"/>
      <c r="Z46" s="11" t="s">
        <v>180</v>
      </c>
      <c r="AA46" s="13">
        <v>8</v>
      </c>
    </row>
    <row r="47" spans="1:27" ht="14" customHeight="1">
      <c r="A47" s="10" t="s">
        <v>21</v>
      </c>
      <c r="B47" s="10" t="s">
        <v>104</v>
      </c>
      <c r="C47" s="11" t="s">
        <v>111</v>
      </c>
      <c r="D47" s="13">
        <v>6</v>
      </c>
      <c r="E47" s="10" t="s">
        <v>105</v>
      </c>
      <c r="F47" s="12">
        <v>148</v>
      </c>
      <c r="G47" s="12">
        <v>148</v>
      </c>
      <c r="H47" s="12">
        <v>148</v>
      </c>
      <c r="I47" s="12">
        <v>148</v>
      </c>
      <c r="J47" s="9">
        <f t="shared" si="3"/>
        <v>3</v>
      </c>
      <c r="K47" s="12" t="s">
        <v>25</v>
      </c>
      <c r="L47" s="12">
        <v>54</v>
      </c>
      <c r="M47" s="12">
        <v>35.4</v>
      </c>
      <c r="N47" s="13" t="s">
        <v>106</v>
      </c>
      <c r="O47" s="16">
        <v>1.5254237288135595</v>
      </c>
      <c r="P47" s="10" t="s">
        <v>107</v>
      </c>
      <c r="Q47" s="10" t="s">
        <v>107</v>
      </c>
      <c r="R47" s="10" t="s">
        <v>108</v>
      </c>
      <c r="S47" s="10" t="s">
        <v>107</v>
      </c>
      <c r="T47" s="10" t="s">
        <v>107</v>
      </c>
      <c r="U47" s="11"/>
      <c r="V47" s="11"/>
      <c r="Z47" s="6" t="s">
        <v>182</v>
      </c>
      <c r="AA47" s="7">
        <v>7</v>
      </c>
    </row>
    <row r="48" spans="1:27" ht="14" customHeight="1">
      <c r="A48" s="8" t="s">
        <v>21</v>
      </c>
      <c r="B48" s="6" t="s">
        <v>33</v>
      </c>
      <c r="C48" s="6" t="s">
        <v>182</v>
      </c>
      <c r="D48" s="7">
        <v>7</v>
      </c>
      <c r="E48" s="8" t="s">
        <v>34</v>
      </c>
      <c r="F48" s="9">
        <v>339</v>
      </c>
      <c r="G48" s="9">
        <v>385</v>
      </c>
      <c r="H48" s="9">
        <v>355</v>
      </c>
      <c r="I48" s="9">
        <v>402</v>
      </c>
      <c r="J48" s="9">
        <f t="shared" si="3"/>
        <v>3</v>
      </c>
      <c r="K48" s="9" t="s">
        <v>35</v>
      </c>
      <c r="L48" s="9">
        <v>0.54</v>
      </c>
      <c r="M48" s="9">
        <v>0.53</v>
      </c>
      <c r="N48" s="7" t="s">
        <v>36</v>
      </c>
      <c r="O48" s="17">
        <v>1.0188679245283019</v>
      </c>
      <c r="P48" s="8" t="s">
        <v>37</v>
      </c>
      <c r="Q48" s="8" t="s">
        <v>38</v>
      </c>
      <c r="R48" s="8" t="s">
        <v>39</v>
      </c>
      <c r="S48" s="8" t="s">
        <v>37</v>
      </c>
      <c r="T48" s="8" t="s">
        <v>38</v>
      </c>
      <c r="U48" s="6"/>
      <c r="V48" s="6"/>
      <c r="W48" s="8"/>
      <c r="Z48" s="11" t="s">
        <v>111</v>
      </c>
      <c r="AA48" s="13">
        <v>6</v>
      </c>
    </row>
    <row r="49" spans="1:27" ht="14" customHeight="1">
      <c r="A49" s="10" t="s">
        <v>21</v>
      </c>
      <c r="B49" s="10" t="s">
        <v>113</v>
      </c>
      <c r="C49" s="11" t="s">
        <v>180</v>
      </c>
      <c r="D49" s="13">
        <v>8</v>
      </c>
      <c r="E49" s="10" t="s">
        <v>114</v>
      </c>
      <c r="F49" s="12">
        <v>115</v>
      </c>
      <c r="G49" s="12">
        <v>116</v>
      </c>
      <c r="H49" s="12">
        <v>115</v>
      </c>
      <c r="I49" s="12">
        <v>116</v>
      </c>
      <c r="J49" s="9">
        <f t="shared" si="3"/>
        <v>3</v>
      </c>
      <c r="K49" s="12" t="s">
        <v>78</v>
      </c>
      <c r="L49" s="12">
        <v>9.32</v>
      </c>
      <c r="M49" s="12">
        <v>4.7699999999999996</v>
      </c>
      <c r="N49" s="13" t="s">
        <v>115</v>
      </c>
      <c r="O49" s="16">
        <v>1.9538784067085957</v>
      </c>
      <c r="R49" s="10" t="s">
        <v>116</v>
      </c>
      <c r="U49" s="11"/>
      <c r="V49" s="11" t="s">
        <v>117</v>
      </c>
      <c r="Z49" s="11" t="s">
        <v>110</v>
      </c>
      <c r="AA49" s="13">
        <v>5</v>
      </c>
    </row>
    <row r="50" spans="1:27" ht="14" customHeight="1">
      <c r="A50" s="8" t="s">
        <v>21</v>
      </c>
      <c r="B50" s="6" t="s">
        <v>33</v>
      </c>
      <c r="C50" s="11" t="s">
        <v>180</v>
      </c>
      <c r="D50" s="13">
        <v>8</v>
      </c>
      <c r="E50" s="8" t="s">
        <v>34</v>
      </c>
      <c r="F50" s="9" t="s">
        <v>38</v>
      </c>
      <c r="G50" s="9">
        <v>385</v>
      </c>
      <c r="H50" s="9" t="s">
        <v>38</v>
      </c>
      <c r="I50" s="9">
        <v>402</v>
      </c>
      <c r="J50" s="9">
        <f t="shared" si="3"/>
        <v>3</v>
      </c>
      <c r="K50" s="9" t="s">
        <v>35</v>
      </c>
      <c r="L50" s="9">
        <v>2.5</v>
      </c>
      <c r="M50" s="9">
        <v>1.3</v>
      </c>
      <c r="N50" s="7" t="s">
        <v>36</v>
      </c>
      <c r="O50" s="17">
        <v>1.9230769230769229</v>
      </c>
      <c r="P50" s="8" t="s">
        <v>37</v>
      </c>
      <c r="Q50" s="8" t="s">
        <v>38</v>
      </c>
      <c r="R50" s="8" t="s">
        <v>39</v>
      </c>
      <c r="S50" s="8" t="s">
        <v>37</v>
      </c>
      <c r="T50" s="8" t="s">
        <v>38</v>
      </c>
      <c r="U50" s="6" t="s">
        <v>40</v>
      </c>
      <c r="V50" s="6"/>
      <c r="W50" s="8"/>
      <c r="Z50" s="6" t="s">
        <v>159</v>
      </c>
      <c r="AA50" s="7">
        <v>4</v>
      </c>
    </row>
    <row r="51" spans="1:27" ht="14" customHeight="1">
      <c r="A51" s="8" t="s">
        <v>21</v>
      </c>
      <c r="B51" s="14" t="s">
        <v>148</v>
      </c>
      <c r="C51" s="11" t="s">
        <v>180</v>
      </c>
      <c r="D51" s="13">
        <v>8</v>
      </c>
      <c r="E51" s="8" t="s">
        <v>145</v>
      </c>
      <c r="F51" s="9" t="s">
        <v>77</v>
      </c>
      <c r="G51" s="9">
        <v>101</v>
      </c>
      <c r="H51" s="9" t="s">
        <v>77</v>
      </c>
      <c r="I51" s="9">
        <v>92</v>
      </c>
      <c r="J51" s="9">
        <f t="shared" si="3"/>
        <v>3</v>
      </c>
      <c r="K51" s="9" t="s">
        <v>78</v>
      </c>
      <c r="L51" s="9">
        <v>0.3</v>
      </c>
      <c r="M51" s="9">
        <v>0.2</v>
      </c>
      <c r="N51" s="7" t="s">
        <v>84</v>
      </c>
      <c r="O51" s="17">
        <v>1.4999999999999998</v>
      </c>
      <c r="P51" s="8" t="s">
        <v>82</v>
      </c>
      <c r="Q51" s="8" t="s">
        <v>32</v>
      </c>
      <c r="R51" s="8" t="s">
        <v>100</v>
      </c>
      <c r="S51" s="8" t="s">
        <v>32</v>
      </c>
      <c r="T51" s="8" t="s">
        <v>32</v>
      </c>
      <c r="U51" s="6" t="s">
        <v>149</v>
      </c>
      <c r="V51" s="6"/>
      <c r="W51" s="8">
        <v>1</v>
      </c>
      <c r="Z51" s="1" t="s">
        <v>158</v>
      </c>
      <c r="AA51" s="7">
        <v>3</v>
      </c>
    </row>
    <row r="52" spans="1:27" ht="14" customHeight="1">
      <c r="A52" s="8" t="s">
        <v>21</v>
      </c>
      <c r="B52" s="6" t="s">
        <v>52</v>
      </c>
      <c r="C52" s="11" t="s">
        <v>181</v>
      </c>
      <c r="D52" s="13">
        <v>9</v>
      </c>
      <c r="E52" s="8" t="s">
        <v>53</v>
      </c>
      <c r="F52" s="9" t="s">
        <v>54</v>
      </c>
      <c r="G52" s="9">
        <v>1057</v>
      </c>
      <c r="H52" s="9" t="s">
        <v>54</v>
      </c>
      <c r="I52" s="9">
        <v>1057</v>
      </c>
      <c r="J52" s="9">
        <f t="shared" si="3"/>
        <v>3</v>
      </c>
      <c r="K52" s="9" t="s">
        <v>55</v>
      </c>
      <c r="L52" s="9">
        <v>44</v>
      </c>
      <c r="M52" s="9">
        <v>24.6</v>
      </c>
      <c r="N52" s="7" t="s">
        <v>56</v>
      </c>
      <c r="O52" s="17">
        <v>1.7886178861788617</v>
      </c>
      <c r="P52" s="8" t="s">
        <v>32</v>
      </c>
      <c r="Q52" s="8" t="s">
        <v>32</v>
      </c>
      <c r="R52" s="8" t="s">
        <v>57</v>
      </c>
      <c r="S52" s="8" t="s">
        <v>32</v>
      </c>
      <c r="T52" s="8" t="s">
        <v>32</v>
      </c>
      <c r="U52" s="6"/>
      <c r="V52" s="6"/>
      <c r="W52" s="8"/>
      <c r="Z52" s="1" t="s">
        <v>158</v>
      </c>
      <c r="AA52" s="7">
        <v>3</v>
      </c>
    </row>
    <row r="53" spans="1:27" ht="14" customHeight="1">
      <c r="A53" s="8" t="s">
        <v>21</v>
      </c>
      <c r="B53" s="8" t="s">
        <v>22</v>
      </c>
      <c r="C53" s="11" t="s">
        <v>181</v>
      </c>
      <c r="D53" s="13">
        <v>9</v>
      </c>
      <c r="E53" s="8" t="s">
        <v>23</v>
      </c>
      <c r="F53" s="9" t="s">
        <v>24</v>
      </c>
      <c r="G53" s="9" t="s">
        <v>24</v>
      </c>
      <c r="H53" s="9" t="s">
        <v>24</v>
      </c>
      <c r="I53" s="9" t="s">
        <v>24</v>
      </c>
      <c r="J53" s="9">
        <f t="shared" si="3"/>
        <v>3</v>
      </c>
      <c r="K53" s="9" t="s">
        <v>25</v>
      </c>
      <c r="L53" s="9">
        <v>25.3</v>
      </c>
      <c r="M53" s="9">
        <v>12.8</v>
      </c>
      <c r="N53" s="7" t="s">
        <v>26</v>
      </c>
      <c r="O53" s="17">
        <v>1.9765625</v>
      </c>
      <c r="P53" s="8" t="s">
        <v>27</v>
      </c>
      <c r="Q53" s="8" t="s">
        <v>27</v>
      </c>
      <c r="R53" s="8" t="s">
        <v>28</v>
      </c>
      <c r="S53" s="8" t="s">
        <v>27</v>
      </c>
      <c r="T53" s="8" t="s">
        <v>27</v>
      </c>
      <c r="U53" s="6"/>
      <c r="V53" s="6"/>
      <c r="W53" s="8"/>
      <c r="Z53" s="11" t="s">
        <v>184</v>
      </c>
      <c r="AA53" s="13">
        <v>2</v>
      </c>
    </row>
    <row r="54" spans="1:27" ht="14" customHeight="1">
      <c r="A54" s="10" t="s">
        <v>21</v>
      </c>
      <c r="B54" s="10" t="s">
        <v>113</v>
      </c>
      <c r="C54" s="11" t="s">
        <v>181</v>
      </c>
      <c r="D54" s="13">
        <v>9</v>
      </c>
      <c r="E54" s="10" t="s">
        <v>114</v>
      </c>
      <c r="F54" s="12">
        <v>115</v>
      </c>
      <c r="G54" s="12">
        <v>116</v>
      </c>
      <c r="H54" s="12">
        <v>115</v>
      </c>
      <c r="I54" s="12">
        <v>116</v>
      </c>
      <c r="J54" s="9">
        <f t="shared" si="3"/>
        <v>3</v>
      </c>
      <c r="K54" s="12" t="s">
        <v>78</v>
      </c>
      <c r="L54" s="12">
        <v>9.81</v>
      </c>
      <c r="M54" s="12">
        <v>5.18</v>
      </c>
      <c r="N54" s="13" t="s">
        <v>115</v>
      </c>
      <c r="O54" s="16">
        <v>1.8938223938223939</v>
      </c>
      <c r="R54" s="10" t="s">
        <v>116</v>
      </c>
      <c r="U54" s="11"/>
      <c r="V54" s="11" t="s">
        <v>118</v>
      </c>
      <c r="Z54" s="11" t="s">
        <v>183</v>
      </c>
      <c r="AA54" s="13">
        <v>1</v>
      </c>
    </row>
    <row r="55" spans="1:27" ht="14" customHeight="1">
      <c r="A55" s="1" t="s">
        <v>21</v>
      </c>
      <c r="B55" s="1" t="s">
        <v>95</v>
      </c>
      <c r="C55" s="11" t="s">
        <v>181</v>
      </c>
      <c r="D55" s="13">
        <v>9</v>
      </c>
      <c r="E55" s="1" t="s">
        <v>76</v>
      </c>
      <c r="F55" s="2" t="s">
        <v>77</v>
      </c>
      <c r="G55" s="2">
        <v>130</v>
      </c>
      <c r="H55" s="2" t="s">
        <v>77</v>
      </c>
      <c r="I55" s="2">
        <v>95</v>
      </c>
      <c r="J55" s="9">
        <f t="shared" si="3"/>
        <v>3</v>
      </c>
      <c r="K55" s="2" t="s">
        <v>78</v>
      </c>
      <c r="L55" s="2">
        <v>18.5</v>
      </c>
      <c r="M55" s="2">
        <v>10.4</v>
      </c>
      <c r="N55" s="2" t="s">
        <v>84</v>
      </c>
      <c r="O55" s="4">
        <v>1.7788461538461537</v>
      </c>
      <c r="P55" s="2" t="s">
        <v>77</v>
      </c>
      <c r="Q55" s="2" t="s">
        <v>77</v>
      </c>
      <c r="R55" s="2" t="s">
        <v>96</v>
      </c>
      <c r="S55" s="2" t="s">
        <v>77</v>
      </c>
      <c r="T55" s="2" t="s">
        <v>77</v>
      </c>
      <c r="U55" s="1"/>
      <c r="V55" s="3"/>
      <c r="W55" s="3"/>
      <c r="Z55" s="11"/>
      <c r="AA55" s="13"/>
    </row>
    <row r="56" spans="1:27" ht="14" customHeight="1">
      <c r="A56" s="8" t="s">
        <v>21</v>
      </c>
      <c r="B56" s="6" t="s">
        <v>33</v>
      </c>
      <c r="C56" s="11" t="s">
        <v>181</v>
      </c>
      <c r="D56" s="13">
        <v>9</v>
      </c>
      <c r="E56" s="8" t="s">
        <v>34</v>
      </c>
      <c r="F56" s="9">
        <v>364.21</v>
      </c>
      <c r="G56" s="9">
        <v>385</v>
      </c>
      <c r="H56" s="9">
        <v>387.93</v>
      </c>
      <c r="I56" s="9">
        <v>402</v>
      </c>
      <c r="J56" s="9">
        <f t="shared" si="3"/>
        <v>3</v>
      </c>
      <c r="K56" s="9" t="s">
        <v>35</v>
      </c>
      <c r="L56" s="9">
        <v>2.7</v>
      </c>
      <c r="M56" s="9">
        <v>1.66</v>
      </c>
      <c r="N56" s="7" t="s">
        <v>36</v>
      </c>
      <c r="O56" s="17">
        <v>1.6265060240963858</v>
      </c>
      <c r="P56" s="8" t="s">
        <v>37</v>
      </c>
      <c r="Q56" s="8" t="s">
        <v>38</v>
      </c>
      <c r="R56" s="8" t="s">
        <v>39</v>
      </c>
      <c r="S56" s="8" t="s">
        <v>37</v>
      </c>
      <c r="T56" s="8" t="s">
        <v>38</v>
      </c>
      <c r="U56" s="6"/>
      <c r="V56" s="6"/>
      <c r="W56" s="8"/>
      <c r="Z56" s="11"/>
      <c r="AA56" s="13"/>
    </row>
    <row r="57" spans="1:27" ht="14" customHeight="1">
      <c r="A57" s="10" t="s">
        <v>21</v>
      </c>
      <c r="B57" s="10" t="s">
        <v>170</v>
      </c>
      <c r="C57" s="11" t="s">
        <v>181</v>
      </c>
      <c r="D57" s="13">
        <v>9</v>
      </c>
      <c r="E57" s="10" t="s">
        <v>171</v>
      </c>
      <c r="F57" s="12" t="s">
        <v>77</v>
      </c>
      <c r="G57" s="12">
        <v>61</v>
      </c>
      <c r="H57" s="12" t="s">
        <v>77</v>
      </c>
      <c r="I57" s="12">
        <v>61</v>
      </c>
      <c r="J57" s="9">
        <f t="shared" si="3"/>
        <v>3</v>
      </c>
      <c r="K57" s="12" t="s">
        <v>78</v>
      </c>
      <c r="L57" s="12">
        <v>9.6300000000000008</v>
      </c>
      <c r="M57" s="12">
        <v>6.9</v>
      </c>
      <c r="N57" s="13" t="s">
        <v>84</v>
      </c>
      <c r="O57" s="16">
        <v>1.3956521739130434</v>
      </c>
      <c r="R57" s="10" t="s">
        <v>172</v>
      </c>
      <c r="U57" s="11"/>
      <c r="V57" s="11"/>
      <c r="Z57" s="11"/>
      <c r="AA57" s="13"/>
    </row>
    <row r="58" spans="1:27" ht="14" customHeight="1">
      <c r="A58" s="10" t="s">
        <v>21</v>
      </c>
      <c r="B58" s="10" t="s">
        <v>175</v>
      </c>
      <c r="C58" s="11" t="s">
        <v>181</v>
      </c>
      <c r="D58" s="13">
        <v>9</v>
      </c>
      <c r="E58" s="10" t="s">
        <v>176</v>
      </c>
      <c r="F58" s="12">
        <v>1574</v>
      </c>
      <c r="G58" s="12">
        <v>1574</v>
      </c>
      <c r="H58" s="12">
        <v>1561</v>
      </c>
      <c r="I58" s="12">
        <v>1561</v>
      </c>
      <c r="J58" s="9">
        <f t="shared" si="3"/>
        <v>3</v>
      </c>
      <c r="K58" s="12" t="s">
        <v>78</v>
      </c>
      <c r="L58" s="12">
        <v>2.5720000000000001</v>
      </c>
      <c r="M58" s="12">
        <v>1.915</v>
      </c>
      <c r="N58" s="13" t="s">
        <v>177</v>
      </c>
      <c r="O58" s="16">
        <v>1.3430809399477808</v>
      </c>
      <c r="R58" s="10" t="s">
        <v>146</v>
      </c>
      <c r="U58" s="11" t="s">
        <v>178</v>
      </c>
      <c r="V58" s="11"/>
      <c r="Z58" s="11"/>
      <c r="AA58" s="13"/>
    </row>
    <row r="59" spans="1:27" ht="14" customHeight="1">
      <c r="A59" s="8" t="s">
        <v>21</v>
      </c>
      <c r="B59" s="14" t="s">
        <v>148</v>
      </c>
      <c r="C59" s="11" t="s">
        <v>181</v>
      </c>
      <c r="D59" s="13">
        <v>9</v>
      </c>
      <c r="E59" s="8" t="s">
        <v>145</v>
      </c>
      <c r="F59" s="9" t="s">
        <v>77</v>
      </c>
      <c r="G59" s="9">
        <v>101</v>
      </c>
      <c r="H59" s="9" t="s">
        <v>77</v>
      </c>
      <c r="I59" s="9">
        <v>92</v>
      </c>
      <c r="J59" s="9">
        <f t="shared" si="3"/>
        <v>3</v>
      </c>
      <c r="K59" s="9" t="s">
        <v>78</v>
      </c>
      <c r="L59" s="9">
        <v>0.6</v>
      </c>
      <c r="M59" s="9">
        <v>0.6</v>
      </c>
      <c r="N59" s="7" t="s">
        <v>84</v>
      </c>
      <c r="O59" s="17">
        <v>1</v>
      </c>
      <c r="P59" s="8" t="s">
        <v>82</v>
      </c>
      <c r="Q59" s="8" t="s">
        <v>32</v>
      </c>
      <c r="R59" s="8" t="s">
        <v>100</v>
      </c>
      <c r="S59" s="8" t="s">
        <v>32</v>
      </c>
      <c r="T59" s="8" t="s">
        <v>32</v>
      </c>
      <c r="U59" s="6" t="s">
        <v>149</v>
      </c>
      <c r="V59" s="6"/>
      <c r="W59" s="8">
        <v>1</v>
      </c>
      <c r="Z59" s="11"/>
      <c r="AA59" s="13"/>
    </row>
    <row r="60" spans="1:27" ht="14" customHeight="1">
      <c r="A60" s="10" t="s">
        <v>21</v>
      </c>
      <c r="B60" s="10" t="s">
        <v>104</v>
      </c>
      <c r="C60" s="11" t="s">
        <v>112</v>
      </c>
      <c r="D60" s="13">
        <v>10</v>
      </c>
      <c r="E60" s="10" t="s">
        <v>105</v>
      </c>
      <c r="F60" s="12">
        <v>148</v>
      </c>
      <c r="G60" s="12">
        <v>148</v>
      </c>
      <c r="H60" s="12">
        <v>148</v>
      </c>
      <c r="I60" s="12">
        <v>148</v>
      </c>
      <c r="J60" s="9">
        <f t="shared" si="3"/>
        <v>3</v>
      </c>
      <c r="K60" s="12" t="s">
        <v>25</v>
      </c>
      <c r="L60" s="12">
        <v>2.2999999999999998</v>
      </c>
      <c r="M60" s="12">
        <v>2</v>
      </c>
      <c r="N60" s="13" t="s">
        <v>106</v>
      </c>
      <c r="O60" s="16">
        <v>1.1499999999999999</v>
      </c>
      <c r="P60" s="10" t="s">
        <v>107</v>
      </c>
      <c r="Q60" s="10" t="s">
        <v>107</v>
      </c>
      <c r="R60" s="10" t="s">
        <v>108</v>
      </c>
      <c r="S60" s="10" t="s">
        <v>107</v>
      </c>
      <c r="T60" s="10" t="s">
        <v>107</v>
      </c>
      <c r="U60" s="11"/>
      <c r="V60" s="11"/>
      <c r="Z60" s="11"/>
      <c r="AA60" s="13"/>
    </row>
    <row r="61" spans="1:27" ht="14" customHeight="1">
      <c r="A61" s="8" t="s">
        <v>21</v>
      </c>
      <c r="B61" s="8" t="s">
        <v>143</v>
      </c>
      <c r="C61" s="6" t="s">
        <v>144</v>
      </c>
      <c r="D61" s="7">
        <v>11</v>
      </c>
      <c r="E61" s="8" t="s">
        <v>145</v>
      </c>
      <c r="F61" s="9" t="s">
        <v>77</v>
      </c>
      <c r="G61" s="9">
        <v>101</v>
      </c>
      <c r="H61" s="9" t="s">
        <v>77</v>
      </c>
      <c r="I61" s="9">
        <v>91</v>
      </c>
      <c r="J61" s="9">
        <f t="shared" si="3"/>
        <v>3</v>
      </c>
      <c r="K61" s="9" t="s">
        <v>78</v>
      </c>
      <c r="L61" s="9">
        <v>32.299999999999997</v>
      </c>
      <c r="M61" s="9">
        <v>15.6</v>
      </c>
      <c r="N61" s="7" t="s">
        <v>84</v>
      </c>
      <c r="O61" s="17">
        <v>2.0705128205128203</v>
      </c>
      <c r="P61" s="8" t="s">
        <v>82</v>
      </c>
      <c r="Q61" s="8" t="s">
        <v>32</v>
      </c>
      <c r="R61" s="8" t="s">
        <v>146</v>
      </c>
      <c r="S61" s="8" t="s">
        <v>32</v>
      </c>
      <c r="T61" s="8" t="s">
        <v>32</v>
      </c>
      <c r="U61" s="6" t="s">
        <v>147</v>
      </c>
      <c r="V61" s="6"/>
      <c r="W61" s="8"/>
      <c r="Z61" s="11"/>
      <c r="AA61" s="13"/>
    </row>
    <row r="62" spans="1:27" ht="14" customHeight="1">
      <c r="A62" s="10" t="s">
        <v>21</v>
      </c>
      <c r="B62" s="10" t="s">
        <v>130</v>
      </c>
      <c r="C62" s="11" t="s">
        <v>135</v>
      </c>
      <c r="D62" s="7">
        <v>11</v>
      </c>
      <c r="E62" s="10" t="s">
        <v>136</v>
      </c>
      <c r="F62" s="12">
        <v>160</v>
      </c>
      <c r="G62" s="12">
        <v>202</v>
      </c>
      <c r="H62" s="12">
        <v>160</v>
      </c>
      <c r="I62" s="12">
        <v>202</v>
      </c>
      <c r="J62" s="9">
        <f t="shared" si="3"/>
        <v>3</v>
      </c>
      <c r="K62" s="12" t="s">
        <v>133</v>
      </c>
      <c r="L62" s="12">
        <v>4.5</v>
      </c>
      <c r="M62" s="12">
        <v>2.2999999999999998</v>
      </c>
      <c r="N62" s="13" t="s">
        <v>134</v>
      </c>
      <c r="O62" s="16">
        <v>1.956521739130435</v>
      </c>
      <c r="P62" s="10" t="s">
        <v>128</v>
      </c>
      <c r="Q62" s="10" t="s">
        <v>128</v>
      </c>
      <c r="R62" s="10" t="s">
        <v>123</v>
      </c>
      <c r="S62" s="10" t="s">
        <v>128</v>
      </c>
      <c r="T62" s="10" t="s">
        <v>128</v>
      </c>
      <c r="U62" s="11"/>
      <c r="V62" s="11"/>
      <c r="Z62" s="11"/>
      <c r="AA62" s="13"/>
    </row>
    <row r="63" spans="1:27" ht="14" customHeight="1">
      <c r="A63" s="8" t="s">
        <v>21</v>
      </c>
      <c r="B63" s="8" t="s">
        <v>162</v>
      </c>
      <c r="C63" s="6" t="s">
        <v>163</v>
      </c>
      <c r="D63" s="7">
        <v>11</v>
      </c>
      <c r="E63" s="6" t="s">
        <v>164</v>
      </c>
      <c r="F63" s="9" t="s">
        <v>77</v>
      </c>
      <c r="G63" s="9">
        <v>224</v>
      </c>
      <c r="H63" s="9" t="s">
        <v>77</v>
      </c>
      <c r="I63" s="9">
        <v>226</v>
      </c>
      <c r="J63" s="9">
        <f t="shared" si="3"/>
        <v>3</v>
      </c>
      <c r="K63" s="9" t="s">
        <v>165</v>
      </c>
      <c r="L63" s="9">
        <v>39.5</v>
      </c>
      <c r="M63" s="9">
        <v>21.4</v>
      </c>
      <c r="N63" s="7" t="s">
        <v>73</v>
      </c>
      <c r="O63" s="17">
        <v>1.8457943925233646</v>
      </c>
      <c r="P63" s="8" t="s">
        <v>166</v>
      </c>
      <c r="Q63" s="8" t="s">
        <v>166</v>
      </c>
      <c r="R63" s="8" t="s">
        <v>146</v>
      </c>
      <c r="S63" s="8" t="s">
        <v>166</v>
      </c>
      <c r="T63" s="8" t="s">
        <v>166</v>
      </c>
      <c r="U63" s="6" t="s">
        <v>167</v>
      </c>
      <c r="V63" s="6"/>
      <c r="W63" s="8"/>
    </row>
    <row r="64" spans="1:27" ht="14" customHeight="1">
      <c r="A64" s="10" t="s">
        <v>21</v>
      </c>
      <c r="B64" s="10" t="s">
        <v>130</v>
      </c>
      <c r="C64" s="11" t="s">
        <v>131</v>
      </c>
      <c r="D64" s="7">
        <v>11</v>
      </c>
      <c r="E64" s="10" t="s">
        <v>132</v>
      </c>
      <c r="F64" s="12">
        <v>206</v>
      </c>
      <c r="G64" s="12">
        <v>251</v>
      </c>
      <c r="H64" s="12">
        <v>206</v>
      </c>
      <c r="I64" s="12">
        <v>251</v>
      </c>
      <c r="J64" s="9">
        <f t="shared" si="3"/>
        <v>3</v>
      </c>
      <c r="K64" s="12" t="s">
        <v>133</v>
      </c>
      <c r="L64" s="12">
        <v>4.2</v>
      </c>
      <c r="M64" s="12">
        <v>2.2999999999999998</v>
      </c>
      <c r="N64" s="13" t="s">
        <v>134</v>
      </c>
      <c r="O64" s="16">
        <v>1.8260869565217392</v>
      </c>
      <c r="P64" s="10" t="s">
        <v>128</v>
      </c>
      <c r="Q64" s="10" t="s">
        <v>128</v>
      </c>
      <c r="R64" s="10" t="s">
        <v>129</v>
      </c>
      <c r="S64" s="10" t="s">
        <v>128</v>
      </c>
      <c r="T64" s="10" t="s">
        <v>128</v>
      </c>
      <c r="U64" s="11"/>
      <c r="V64" s="11"/>
    </row>
    <row r="65" spans="1:27" ht="14" customHeight="1">
      <c r="A65" s="10" t="s">
        <v>21</v>
      </c>
      <c r="B65" s="10" t="s">
        <v>174</v>
      </c>
      <c r="C65" s="11" t="s">
        <v>186</v>
      </c>
      <c r="D65" s="13">
        <v>12</v>
      </c>
      <c r="E65" s="10" t="s">
        <v>171</v>
      </c>
      <c r="F65" s="12">
        <v>118</v>
      </c>
      <c r="G65" s="12">
        <v>125</v>
      </c>
      <c r="H65" s="12">
        <v>118</v>
      </c>
      <c r="I65" s="12">
        <v>125</v>
      </c>
      <c r="J65" s="9">
        <f t="shared" si="3"/>
        <v>3</v>
      </c>
      <c r="K65" s="12" t="s">
        <v>78</v>
      </c>
      <c r="L65" s="12">
        <v>38.67</v>
      </c>
      <c r="M65" s="12">
        <v>62.65</v>
      </c>
      <c r="N65" s="13" t="s">
        <v>84</v>
      </c>
      <c r="O65" s="16">
        <v>0.6172386272944933</v>
      </c>
      <c r="R65" s="10" t="s">
        <v>100</v>
      </c>
      <c r="U65" s="11"/>
      <c r="V65" s="11"/>
      <c r="Z65" s="6"/>
      <c r="AA65" s="7"/>
    </row>
    <row r="66" spans="1:27" ht="14" customHeight="1">
      <c r="A66" s="10" t="s">
        <v>21</v>
      </c>
      <c r="B66" s="10" t="s">
        <v>97</v>
      </c>
      <c r="C66" s="11" t="s">
        <v>91</v>
      </c>
      <c r="D66" s="13">
        <v>13</v>
      </c>
      <c r="E66" s="10" t="s">
        <v>98</v>
      </c>
      <c r="F66" s="12" t="s">
        <v>82</v>
      </c>
      <c r="G66" s="12">
        <v>88</v>
      </c>
      <c r="H66" s="12" t="s">
        <v>82</v>
      </c>
      <c r="I66" s="12">
        <v>101</v>
      </c>
      <c r="J66" s="9">
        <f t="shared" si="3"/>
        <v>3</v>
      </c>
      <c r="K66" s="12" t="s">
        <v>78</v>
      </c>
      <c r="L66" s="12">
        <v>54</v>
      </c>
      <c r="M66" s="12">
        <v>55</v>
      </c>
      <c r="N66" s="13" t="s">
        <v>99</v>
      </c>
      <c r="O66" s="16">
        <v>0.98181818181818181</v>
      </c>
      <c r="P66" s="10" t="s">
        <v>82</v>
      </c>
      <c r="Q66" s="10" t="s">
        <v>82</v>
      </c>
      <c r="R66" s="10" t="s">
        <v>100</v>
      </c>
      <c r="S66" s="10" t="s">
        <v>82</v>
      </c>
      <c r="T66" s="10" t="s">
        <v>82</v>
      </c>
      <c r="U66" s="15"/>
      <c r="V66" s="15"/>
      <c r="Z66" s="11"/>
      <c r="AA66" s="7"/>
    </row>
    <row r="67" spans="1:27" ht="14" customHeight="1">
      <c r="A67" s="10" t="s">
        <v>21</v>
      </c>
      <c r="B67" s="10" t="s">
        <v>175</v>
      </c>
      <c r="C67" s="11" t="s">
        <v>91</v>
      </c>
      <c r="D67" s="13">
        <v>13</v>
      </c>
      <c r="E67" s="10" t="s">
        <v>176</v>
      </c>
      <c r="F67" s="12">
        <v>1577</v>
      </c>
      <c r="G67" s="12">
        <v>1577</v>
      </c>
      <c r="H67" s="12">
        <v>1572</v>
      </c>
      <c r="I67" s="12">
        <v>1572</v>
      </c>
      <c r="J67" s="9">
        <f t="shared" si="3"/>
        <v>3</v>
      </c>
      <c r="K67" s="12" t="s">
        <v>78</v>
      </c>
      <c r="L67" s="12">
        <v>2.1429999999999998</v>
      </c>
      <c r="M67" s="12">
        <v>2.5489999999999999</v>
      </c>
      <c r="N67" s="13" t="s">
        <v>177</v>
      </c>
      <c r="O67" s="16">
        <v>0.84072185170655156</v>
      </c>
      <c r="R67" s="10" t="s">
        <v>146</v>
      </c>
      <c r="U67" s="11" t="s">
        <v>178</v>
      </c>
      <c r="V67" s="11"/>
      <c r="Z67" s="6"/>
      <c r="AA67" s="7"/>
    </row>
    <row r="68" spans="1:27" ht="14" customHeight="1">
      <c r="A68" s="8" t="s">
        <v>21</v>
      </c>
      <c r="B68" s="6" t="s">
        <v>33</v>
      </c>
      <c r="C68" s="11" t="s">
        <v>91</v>
      </c>
      <c r="D68" s="13">
        <v>13</v>
      </c>
      <c r="E68" s="8" t="s">
        <v>34</v>
      </c>
      <c r="F68" s="9">
        <v>368.83</v>
      </c>
      <c r="G68" s="9">
        <v>385</v>
      </c>
      <c r="H68" s="9">
        <v>385.11599999999999</v>
      </c>
      <c r="I68" s="9">
        <v>402</v>
      </c>
      <c r="J68" s="9">
        <f t="shared" si="3"/>
        <v>3</v>
      </c>
      <c r="K68" s="9" t="s">
        <v>35</v>
      </c>
      <c r="L68" s="9">
        <v>21</v>
      </c>
      <c r="M68" s="9">
        <v>26.7</v>
      </c>
      <c r="N68" s="7" t="s">
        <v>36</v>
      </c>
      <c r="O68" s="17">
        <v>0.7865168539325843</v>
      </c>
      <c r="P68" s="8" t="s">
        <v>37</v>
      </c>
      <c r="Q68" s="8" t="s">
        <v>38</v>
      </c>
      <c r="R68" s="8" t="s">
        <v>39</v>
      </c>
      <c r="S68" s="8" t="s">
        <v>37</v>
      </c>
      <c r="T68" s="8" t="s">
        <v>38</v>
      </c>
      <c r="U68" s="6"/>
      <c r="V68" s="6"/>
      <c r="W68" s="8"/>
      <c r="Z68" s="11"/>
      <c r="AA68" s="7"/>
    </row>
    <row r="69" spans="1:27" ht="14" customHeight="1">
      <c r="A69" s="8" t="s">
        <v>21</v>
      </c>
      <c r="B69" s="6" t="s">
        <v>48</v>
      </c>
      <c r="C69" s="11" t="s">
        <v>91</v>
      </c>
      <c r="D69" s="13">
        <v>13</v>
      </c>
      <c r="E69" s="8" t="s">
        <v>43</v>
      </c>
      <c r="F69" s="9">
        <v>608</v>
      </c>
      <c r="G69" s="9">
        <v>608</v>
      </c>
      <c r="H69" s="9">
        <v>509</v>
      </c>
      <c r="I69" s="9">
        <v>509</v>
      </c>
      <c r="J69" s="9">
        <f t="shared" si="3"/>
        <v>3</v>
      </c>
      <c r="K69" s="9" t="s">
        <v>49</v>
      </c>
      <c r="L69" s="9">
        <v>6.55</v>
      </c>
      <c r="M69" s="9">
        <v>8.4499999999999993</v>
      </c>
      <c r="N69" s="7" t="s">
        <v>50</v>
      </c>
      <c r="O69" s="17">
        <v>0.77514792899408291</v>
      </c>
      <c r="P69" s="8" t="s">
        <v>38</v>
      </c>
      <c r="Q69" s="8" t="s">
        <v>32</v>
      </c>
      <c r="R69" s="8" t="s">
        <v>51</v>
      </c>
      <c r="S69" s="8" t="s">
        <v>24</v>
      </c>
      <c r="T69" s="8" t="s">
        <v>24</v>
      </c>
      <c r="U69" s="6"/>
      <c r="V69" s="6"/>
      <c r="W69" s="8"/>
      <c r="Z69" s="6"/>
      <c r="AA69" s="7"/>
    </row>
    <row r="70" spans="1:27" ht="14" customHeight="1">
      <c r="A70" s="1" t="s">
        <v>21</v>
      </c>
      <c r="B70" s="1" t="s">
        <v>90</v>
      </c>
      <c r="C70" s="1" t="s">
        <v>91</v>
      </c>
      <c r="D70" s="13">
        <v>13</v>
      </c>
      <c r="E70" s="1" t="s">
        <v>76</v>
      </c>
      <c r="F70" s="2" t="s">
        <v>77</v>
      </c>
      <c r="G70" s="2">
        <v>241</v>
      </c>
      <c r="H70" s="2" t="s">
        <v>77</v>
      </c>
      <c r="I70" s="2">
        <v>222</v>
      </c>
      <c r="J70" s="9">
        <f t="shared" si="3"/>
        <v>3</v>
      </c>
      <c r="K70" s="2" t="s">
        <v>78</v>
      </c>
      <c r="L70" s="2">
        <v>0.13800000000000001</v>
      </c>
      <c r="M70" s="2">
        <v>0.159</v>
      </c>
      <c r="N70" s="2" t="s">
        <v>92</v>
      </c>
      <c r="O70" s="4">
        <v>0.86792452830188682</v>
      </c>
      <c r="P70" s="2" t="s">
        <v>77</v>
      </c>
      <c r="Q70" s="2" t="s">
        <v>77</v>
      </c>
      <c r="R70" s="2" t="s">
        <v>80</v>
      </c>
      <c r="S70" s="2" t="s">
        <v>77</v>
      </c>
      <c r="T70" s="2" t="s">
        <v>77</v>
      </c>
      <c r="U70" s="1" t="s">
        <v>93</v>
      </c>
      <c r="V70" s="3"/>
      <c r="W70" s="3"/>
    </row>
    <row r="71" spans="1:27" ht="14" customHeight="1">
      <c r="A71" s="8" t="s">
        <v>21</v>
      </c>
      <c r="B71" s="8" t="s">
        <v>22</v>
      </c>
      <c r="C71" s="6" t="s">
        <v>29</v>
      </c>
      <c r="D71" s="13">
        <v>13</v>
      </c>
      <c r="E71" s="8" t="s">
        <v>23</v>
      </c>
      <c r="F71" s="9" t="s">
        <v>24</v>
      </c>
      <c r="G71" s="9" t="s">
        <v>24</v>
      </c>
      <c r="H71" s="9" t="s">
        <v>24</v>
      </c>
      <c r="I71" s="9" t="s">
        <v>24</v>
      </c>
      <c r="J71" s="9">
        <f t="shared" si="3"/>
        <v>3</v>
      </c>
      <c r="K71" s="9" t="s">
        <v>25</v>
      </c>
      <c r="L71" s="9">
        <v>29.2</v>
      </c>
      <c r="M71" s="9">
        <v>35.700000000000003</v>
      </c>
      <c r="N71" s="7" t="s">
        <v>26</v>
      </c>
      <c r="O71" s="17">
        <v>0.81792717086834721</v>
      </c>
      <c r="P71" s="8" t="s">
        <v>27</v>
      </c>
      <c r="Q71" s="8" t="s">
        <v>27</v>
      </c>
      <c r="R71" s="8" t="s">
        <v>28</v>
      </c>
      <c r="S71" s="8" t="s">
        <v>27</v>
      </c>
      <c r="T71" s="8" t="s">
        <v>27</v>
      </c>
      <c r="U71" s="6"/>
      <c r="V71" s="6"/>
      <c r="W71" s="8"/>
    </row>
    <row r="72" spans="1:27" ht="14" customHeight="1">
      <c r="A72" s="1" t="s">
        <v>21</v>
      </c>
      <c r="B72" s="1" t="s">
        <v>90</v>
      </c>
      <c r="C72" s="1" t="s">
        <v>91</v>
      </c>
      <c r="D72" s="13">
        <v>13</v>
      </c>
      <c r="E72" s="1" t="s">
        <v>76</v>
      </c>
      <c r="F72" s="2" t="s">
        <v>77</v>
      </c>
      <c r="G72" s="2">
        <v>143</v>
      </c>
      <c r="H72" s="2" t="s">
        <v>77</v>
      </c>
      <c r="I72" s="2">
        <v>131</v>
      </c>
      <c r="J72" s="9">
        <f t="shared" si="3"/>
        <v>3</v>
      </c>
      <c r="K72" s="2" t="s">
        <v>78</v>
      </c>
      <c r="L72" s="2">
        <v>0.112</v>
      </c>
      <c r="M72" s="2">
        <v>0.13800000000000001</v>
      </c>
      <c r="N72" s="2" t="s">
        <v>92</v>
      </c>
      <c r="O72" s="4">
        <v>0.81159420289855067</v>
      </c>
      <c r="P72" s="2" t="s">
        <v>77</v>
      </c>
      <c r="Q72" s="2" t="s">
        <v>77</v>
      </c>
      <c r="R72" s="2" t="s">
        <v>80</v>
      </c>
      <c r="S72" s="2" t="s">
        <v>77</v>
      </c>
      <c r="T72" s="2" t="s">
        <v>77</v>
      </c>
      <c r="U72" s="1" t="s">
        <v>94</v>
      </c>
      <c r="V72" s="3"/>
      <c r="W72" s="3"/>
      <c r="Z72" s="6"/>
      <c r="AA72" s="13"/>
    </row>
    <row r="73" spans="1:27" ht="14" customHeight="1">
      <c r="A73" s="10" t="s">
        <v>21</v>
      </c>
      <c r="B73" s="10" t="s">
        <v>130</v>
      </c>
      <c r="C73" s="11" t="s">
        <v>138</v>
      </c>
      <c r="D73" s="13">
        <v>13</v>
      </c>
      <c r="E73" s="10" t="s">
        <v>136</v>
      </c>
      <c r="F73" s="12">
        <v>160</v>
      </c>
      <c r="G73" s="12">
        <v>202</v>
      </c>
      <c r="H73" s="12">
        <v>160</v>
      </c>
      <c r="I73" s="12">
        <v>202</v>
      </c>
      <c r="J73" s="9">
        <f t="shared" si="3"/>
        <v>3</v>
      </c>
      <c r="K73" s="12" t="s">
        <v>133</v>
      </c>
      <c r="L73" s="12">
        <v>1.7</v>
      </c>
      <c r="M73" s="12">
        <v>2.1</v>
      </c>
      <c r="N73" s="13" t="s">
        <v>134</v>
      </c>
      <c r="O73" s="16">
        <v>0.80952380952380942</v>
      </c>
      <c r="P73" s="10" t="s">
        <v>128</v>
      </c>
      <c r="Q73" s="10" t="s">
        <v>128</v>
      </c>
      <c r="R73" s="10" t="s">
        <v>123</v>
      </c>
      <c r="S73" s="10" t="s">
        <v>122</v>
      </c>
      <c r="T73" s="10" t="s">
        <v>122</v>
      </c>
      <c r="U73" s="11"/>
      <c r="V73" s="11"/>
      <c r="Z73" s="11"/>
      <c r="AA73" s="13"/>
    </row>
    <row r="74" spans="1:27" s="8" customFormat="1" ht="14" customHeight="1">
      <c r="A74" s="10" t="s">
        <v>21</v>
      </c>
      <c r="B74" s="10" t="s">
        <v>104</v>
      </c>
      <c r="C74" s="11" t="s">
        <v>29</v>
      </c>
      <c r="D74" s="13">
        <v>13</v>
      </c>
      <c r="E74" s="10" t="s">
        <v>105</v>
      </c>
      <c r="F74" s="12">
        <v>148</v>
      </c>
      <c r="G74" s="12">
        <v>148</v>
      </c>
      <c r="H74" s="12">
        <v>148</v>
      </c>
      <c r="I74" s="12">
        <v>148</v>
      </c>
      <c r="J74" s="9">
        <f t="shared" ref="J74:J111" si="4">IF(I74&gt;50,3,IF(I74&gt;20,2,1))</f>
        <v>3</v>
      </c>
      <c r="K74" s="12" t="s">
        <v>25</v>
      </c>
      <c r="L74" s="12">
        <v>5.0999999999999996</v>
      </c>
      <c r="M74" s="12">
        <v>6.4</v>
      </c>
      <c r="N74" s="13" t="s">
        <v>106</v>
      </c>
      <c r="O74" s="16">
        <v>0.79687499999999989</v>
      </c>
      <c r="P74" s="10" t="s">
        <v>107</v>
      </c>
      <c r="Q74" s="10" t="s">
        <v>107</v>
      </c>
      <c r="R74" s="10" t="s">
        <v>108</v>
      </c>
      <c r="S74" s="10" t="s">
        <v>107</v>
      </c>
      <c r="T74" s="10" t="s">
        <v>107</v>
      </c>
      <c r="U74" s="11"/>
      <c r="V74" s="11"/>
      <c r="W74" s="10"/>
      <c r="Z74" s="11"/>
      <c r="AA74" s="13"/>
    </row>
    <row r="75" spans="1:27" s="8" customFormat="1" ht="14" customHeight="1">
      <c r="A75" s="8" t="s">
        <v>21</v>
      </c>
      <c r="B75" s="6" t="s">
        <v>42</v>
      </c>
      <c r="C75" s="6" t="s">
        <v>29</v>
      </c>
      <c r="D75" s="13">
        <v>13</v>
      </c>
      <c r="E75" s="8" t="s">
        <v>43</v>
      </c>
      <c r="F75" s="9">
        <v>242</v>
      </c>
      <c r="G75" s="9">
        <v>247</v>
      </c>
      <c r="H75" s="9">
        <v>245</v>
      </c>
      <c r="I75" s="9">
        <v>247</v>
      </c>
      <c r="J75" s="9">
        <f t="shared" si="4"/>
        <v>3</v>
      </c>
      <c r="K75" s="9" t="s">
        <v>25</v>
      </c>
      <c r="L75" s="9">
        <v>4.8</v>
      </c>
      <c r="M75" s="9">
        <v>6.3</v>
      </c>
      <c r="N75" s="7" t="s">
        <v>44</v>
      </c>
      <c r="O75" s="17">
        <v>0.76190476190476186</v>
      </c>
      <c r="P75" s="8" t="s">
        <v>32</v>
      </c>
      <c r="Q75" s="8" t="s">
        <v>45</v>
      </c>
      <c r="R75" s="8" t="s">
        <v>46</v>
      </c>
      <c r="S75" s="8" t="s">
        <v>47</v>
      </c>
      <c r="T75" s="8" t="s">
        <v>47</v>
      </c>
      <c r="U75" s="6"/>
      <c r="V75" s="6"/>
      <c r="Z75" s="6"/>
      <c r="AA75" s="13"/>
    </row>
    <row r="76" spans="1:27" s="8" customFormat="1" ht="14" customHeight="1">
      <c r="A76" s="8" t="s">
        <v>21</v>
      </c>
      <c r="B76" s="8" t="s">
        <v>58</v>
      </c>
      <c r="C76" s="6" t="s">
        <v>29</v>
      </c>
      <c r="D76" s="13">
        <v>13</v>
      </c>
      <c r="E76" s="8" t="s">
        <v>59</v>
      </c>
      <c r="F76" s="9" t="s">
        <v>24</v>
      </c>
      <c r="G76" s="9">
        <v>65</v>
      </c>
      <c r="H76" s="9" t="s">
        <v>24</v>
      </c>
      <c r="I76" s="9">
        <v>104</v>
      </c>
      <c r="J76" s="9">
        <f t="shared" si="4"/>
        <v>3</v>
      </c>
      <c r="K76" s="9" t="s">
        <v>25</v>
      </c>
      <c r="L76" s="9">
        <v>1.69</v>
      </c>
      <c r="M76" s="9">
        <v>2.37</v>
      </c>
      <c r="N76" s="7" t="s">
        <v>60</v>
      </c>
      <c r="O76" s="17">
        <v>0.71308016877637126</v>
      </c>
      <c r="P76" s="9" t="s">
        <v>32</v>
      </c>
      <c r="Q76" s="9" t="s">
        <v>32</v>
      </c>
      <c r="R76" s="9" t="s">
        <v>61</v>
      </c>
      <c r="S76" s="9" t="s">
        <v>32</v>
      </c>
      <c r="T76" s="9" t="s">
        <v>32</v>
      </c>
      <c r="U76" s="6"/>
      <c r="V76" s="6"/>
      <c r="Z76" s="11"/>
      <c r="AA76" s="13"/>
    </row>
    <row r="77" spans="1:27" s="8" customFormat="1" ht="14" customHeight="1">
      <c r="A77" s="8" t="s">
        <v>21</v>
      </c>
      <c r="B77" s="8" t="s">
        <v>162</v>
      </c>
      <c r="C77" s="6" t="s">
        <v>29</v>
      </c>
      <c r="D77" s="13">
        <v>13</v>
      </c>
      <c r="E77" s="6" t="s">
        <v>164</v>
      </c>
      <c r="F77" s="9" t="s">
        <v>77</v>
      </c>
      <c r="G77" s="9">
        <v>208</v>
      </c>
      <c r="H77" s="9" t="s">
        <v>77</v>
      </c>
      <c r="I77" s="9">
        <v>212</v>
      </c>
      <c r="J77" s="9">
        <f t="shared" si="4"/>
        <v>3</v>
      </c>
      <c r="K77" s="9" t="s">
        <v>165</v>
      </c>
      <c r="L77" s="9">
        <v>35.299999999999997</v>
      </c>
      <c r="M77" s="9">
        <v>58</v>
      </c>
      <c r="N77" s="7" t="s">
        <v>73</v>
      </c>
      <c r="O77" s="17">
        <v>0.60862068965517235</v>
      </c>
      <c r="P77" s="8" t="s">
        <v>166</v>
      </c>
      <c r="Q77" s="8" t="s">
        <v>166</v>
      </c>
      <c r="R77" s="8" t="s">
        <v>146</v>
      </c>
      <c r="S77" s="8" t="s">
        <v>166</v>
      </c>
      <c r="T77" s="8" t="s">
        <v>166</v>
      </c>
      <c r="U77" s="6" t="s">
        <v>167</v>
      </c>
      <c r="V77" s="6"/>
      <c r="Z77" s="11"/>
      <c r="AA77" s="13"/>
    </row>
    <row r="78" spans="1:27" s="8" customFormat="1" ht="14" customHeight="1">
      <c r="A78" s="10" t="s">
        <v>21</v>
      </c>
      <c r="B78" s="10" t="s">
        <v>130</v>
      </c>
      <c r="C78" s="11" t="s">
        <v>137</v>
      </c>
      <c r="D78" s="13">
        <v>13</v>
      </c>
      <c r="E78" s="10" t="s">
        <v>132</v>
      </c>
      <c r="F78" s="12">
        <v>206</v>
      </c>
      <c r="G78" s="12">
        <v>251</v>
      </c>
      <c r="H78" s="12">
        <v>206</v>
      </c>
      <c r="I78" s="12">
        <v>251</v>
      </c>
      <c r="J78" s="9">
        <f t="shared" si="4"/>
        <v>3</v>
      </c>
      <c r="K78" s="12" t="s">
        <v>133</v>
      </c>
      <c r="L78" s="12">
        <v>3.2</v>
      </c>
      <c r="M78" s="12">
        <v>5.4</v>
      </c>
      <c r="N78" s="13" t="s">
        <v>134</v>
      </c>
      <c r="O78" s="16">
        <v>0.59259259259259256</v>
      </c>
      <c r="P78" s="10" t="s">
        <v>128</v>
      </c>
      <c r="Q78" s="10" t="s">
        <v>128</v>
      </c>
      <c r="R78" s="10" t="s">
        <v>129</v>
      </c>
      <c r="S78" s="10" t="s">
        <v>128</v>
      </c>
      <c r="T78" s="10" t="s">
        <v>128</v>
      </c>
      <c r="U78" s="11"/>
      <c r="V78" s="11"/>
      <c r="W78" s="10"/>
      <c r="Z78" s="11"/>
      <c r="AA78" s="13"/>
    </row>
    <row r="79" spans="1:27" s="8" customFormat="1" ht="14" customHeight="1">
      <c r="A79" s="1" t="s">
        <v>21</v>
      </c>
      <c r="B79" s="1" t="s">
        <v>75</v>
      </c>
      <c r="C79" s="1" t="s">
        <v>91</v>
      </c>
      <c r="D79" s="13">
        <v>13</v>
      </c>
      <c r="E79" s="1" t="s">
        <v>76</v>
      </c>
      <c r="F79" s="2" t="s">
        <v>77</v>
      </c>
      <c r="G79" s="2">
        <v>140</v>
      </c>
      <c r="H79" s="2" t="s">
        <v>77</v>
      </c>
      <c r="I79" s="2">
        <v>140</v>
      </c>
      <c r="J79" s="9">
        <f t="shared" si="4"/>
        <v>3</v>
      </c>
      <c r="K79" s="2" t="s">
        <v>78</v>
      </c>
      <c r="L79" s="2">
        <v>1.65</v>
      </c>
      <c r="M79" s="2">
        <v>1.96</v>
      </c>
      <c r="N79" s="2" t="s">
        <v>79</v>
      </c>
      <c r="O79" s="4">
        <v>0.84</v>
      </c>
      <c r="P79" s="2" t="s">
        <v>77</v>
      </c>
      <c r="Q79" s="2" t="s">
        <v>77</v>
      </c>
      <c r="R79" s="2" t="s">
        <v>80</v>
      </c>
      <c r="S79" s="2" t="s">
        <v>77</v>
      </c>
      <c r="T79" s="2" t="s">
        <v>77</v>
      </c>
      <c r="U79" s="1" t="s">
        <v>81</v>
      </c>
      <c r="V79" s="3"/>
      <c r="W79" s="3"/>
      <c r="Z79" s="11"/>
      <c r="AA79" s="13"/>
    </row>
    <row r="80" spans="1:27" s="8" customFormat="1" ht="14" customHeight="1">
      <c r="A80" s="8" t="s">
        <v>21</v>
      </c>
      <c r="B80" s="8" t="s">
        <v>162</v>
      </c>
      <c r="C80" s="6" t="s">
        <v>30</v>
      </c>
      <c r="D80" s="7">
        <v>15</v>
      </c>
      <c r="E80" s="6" t="s">
        <v>164</v>
      </c>
      <c r="F80" s="9" t="s">
        <v>77</v>
      </c>
      <c r="G80" s="9">
        <v>247</v>
      </c>
      <c r="H80" s="9" t="s">
        <v>77</v>
      </c>
      <c r="I80" s="9">
        <v>245</v>
      </c>
      <c r="J80" s="9">
        <f t="shared" si="4"/>
        <v>3</v>
      </c>
      <c r="K80" s="9" t="s">
        <v>165</v>
      </c>
      <c r="L80" s="9">
        <v>45.7</v>
      </c>
      <c r="M80" s="9">
        <v>60.3</v>
      </c>
      <c r="N80" s="7" t="s">
        <v>73</v>
      </c>
      <c r="O80" s="17">
        <v>0.75787728026534007</v>
      </c>
      <c r="P80" s="8" t="s">
        <v>166</v>
      </c>
      <c r="Q80" s="8" t="s">
        <v>166</v>
      </c>
      <c r="R80" s="8" t="s">
        <v>146</v>
      </c>
      <c r="S80" s="8" t="s">
        <v>166</v>
      </c>
      <c r="T80" s="8" t="s">
        <v>166</v>
      </c>
      <c r="U80" s="6" t="s">
        <v>167</v>
      </c>
      <c r="V80" s="6"/>
      <c r="Z80" s="1"/>
      <c r="AA80" s="13"/>
    </row>
    <row r="81" spans="1:27" s="8" customFormat="1" ht="14" customHeight="1">
      <c r="A81" s="8" t="s">
        <v>21</v>
      </c>
      <c r="B81" s="8" t="s">
        <v>22</v>
      </c>
      <c r="C81" s="6" t="s">
        <v>30</v>
      </c>
      <c r="D81" s="7">
        <v>15</v>
      </c>
      <c r="E81" s="8" t="s">
        <v>31</v>
      </c>
      <c r="F81" s="9" t="s">
        <v>24</v>
      </c>
      <c r="G81" s="9" t="s">
        <v>24</v>
      </c>
      <c r="H81" s="9" t="s">
        <v>24</v>
      </c>
      <c r="I81" s="9" t="s">
        <v>24</v>
      </c>
      <c r="J81" s="9">
        <f t="shared" si="4"/>
        <v>3</v>
      </c>
      <c r="K81" s="9" t="s">
        <v>25</v>
      </c>
      <c r="L81" s="9">
        <v>39.700000000000003</v>
      </c>
      <c r="M81" s="9">
        <v>63.7</v>
      </c>
      <c r="N81" s="7" t="s">
        <v>26</v>
      </c>
      <c r="O81" s="17">
        <v>0.62323390894819464</v>
      </c>
      <c r="P81" s="8" t="s">
        <v>27</v>
      </c>
      <c r="Q81" s="8" t="s">
        <v>27</v>
      </c>
      <c r="R81" s="8" t="s">
        <v>28</v>
      </c>
      <c r="S81" s="8" t="s">
        <v>27</v>
      </c>
      <c r="T81" s="8" t="s">
        <v>27</v>
      </c>
      <c r="U81" s="6"/>
      <c r="V81" s="6"/>
      <c r="Z81" s="6"/>
      <c r="AA81" s="13"/>
    </row>
    <row r="82" spans="1:27" s="8" customFormat="1" ht="14" customHeight="1">
      <c r="A82" s="10" t="s">
        <v>21</v>
      </c>
      <c r="B82" s="10" t="s">
        <v>97</v>
      </c>
      <c r="C82" s="6" t="s">
        <v>30</v>
      </c>
      <c r="D82" s="7">
        <v>15</v>
      </c>
      <c r="E82" s="10" t="s">
        <v>103</v>
      </c>
      <c r="F82" s="12" t="s">
        <v>82</v>
      </c>
      <c r="G82" s="12">
        <v>74</v>
      </c>
      <c r="H82" s="12" t="s">
        <v>82</v>
      </c>
      <c r="I82" s="12">
        <v>74</v>
      </c>
      <c r="J82" s="9">
        <f t="shared" si="4"/>
        <v>3</v>
      </c>
      <c r="K82" s="12" t="s">
        <v>78</v>
      </c>
      <c r="L82" s="12">
        <v>0.67</v>
      </c>
      <c r="M82" s="12">
        <v>0.91</v>
      </c>
      <c r="N82" s="13" t="s">
        <v>92</v>
      </c>
      <c r="O82" s="16">
        <v>0.73626373626373631</v>
      </c>
      <c r="P82" s="10" t="s">
        <v>82</v>
      </c>
      <c r="Q82" s="10" t="s">
        <v>82</v>
      </c>
      <c r="R82" s="10" t="s">
        <v>100</v>
      </c>
      <c r="S82" s="10" t="s">
        <v>82</v>
      </c>
      <c r="T82" s="10" t="s">
        <v>82</v>
      </c>
      <c r="U82" s="15"/>
      <c r="V82" s="15"/>
      <c r="W82" s="10"/>
      <c r="Z82" s="1"/>
      <c r="AA82" s="13"/>
    </row>
    <row r="83" spans="1:27" s="8" customFormat="1" ht="14" customHeight="1">
      <c r="A83" s="8" t="s">
        <v>21</v>
      </c>
      <c r="B83" s="6" t="s">
        <v>33</v>
      </c>
      <c r="C83" s="6" t="s">
        <v>30</v>
      </c>
      <c r="D83" s="7">
        <v>15</v>
      </c>
      <c r="E83" s="8" t="s">
        <v>41</v>
      </c>
      <c r="F83" s="9">
        <v>381</v>
      </c>
      <c r="G83" s="9">
        <v>381</v>
      </c>
      <c r="H83" s="9">
        <v>381</v>
      </c>
      <c r="I83" s="9">
        <v>381</v>
      </c>
      <c r="J83" s="9">
        <f t="shared" si="4"/>
        <v>3</v>
      </c>
      <c r="K83" s="9" t="s">
        <v>35</v>
      </c>
      <c r="L83" s="9">
        <v>78</v>
      </c>
      <c r="M83" s="9">
        <v>120</v>
      </c>
      <c r="N83" s="7" t="s">
        <v>36</v>
      </c>
      <c r="O83" s="17">
        <v>0.65</v>
      </c>
      <c r="P83" s="8" t="s">
        <v>37</v>
      </c>
      <c r="Q83" s="8" t="s">
        <v>38</v>
      </c>
      <c r="R83" s="8" t="s">
        <v>39</v>
      </c>
      <c r="S83" s="8" t="s">
        <v>37</v>
      </c>
      <c r="T83" s="8" t="s">
        <v>38</v>
      </c>
      <c r="U83" s="6"/>
      <c r="V83" s="6"/>
      <c r="Z83" s="11"/>
      <c r="AA83" s="13"/>
    </row>
    <row r="84" spans="1:27" s="8" customFormat="1" ht="14" customHeight="1">
      <c r="A84" s="8" t="s">
        <v>21</v>
      </c>
      <c r="B84" s="6" t="s">
        <v>33</v>
      </c>
      <c r="C84" s="6" t="s">
        <v>160</v>
      </c>
      <c r="D84" s="7">
        <v>16</v>
      </c>
      <c r="E84" s="8" t="s">
        <v>41</v>
      </c>
      <c r="F84" s="9">
        <v>380</v>
      </c>
      <c r="G84" s="9">
        <v>380</v>
      </c>
      <c r="H84" s="9">
        <v>378</v>
      </c>
      <c r="I84" s="9">
        <v>378</v>
      </c>
      <c r="J84" s="9">
        <f t="shared" si="4"/>
        <v>3</v>
      </c>
      <c r="K84" s="9" t="s">
        <v>35</v>
      </c>
      <c r="L84" s="9">
        <v>986</v>
      </c>
      <c r="M84" s="9">
        <v>555</v>
      </c>
      <c r="N84" s="7" t="s">
        <v>36</v>
      </c>
      <c r="O84" s="17">
        <v>1.7765765765765766</v>
      </c>
      <c r="P84" s="8" t="s">
        <v>37</v>
      </c>
      <c r="Q84" s="8" t="s">
        <v>38</v>
      </c>
      <c r="R84" s="8" t="s">
        <v>39</v>
      </c>
      <c r="S84" s="8" t="s">
        <v>37</v>
      </c>
      <c r="T84" s="8" t="s">
        <v>38</v>
      </c>
      <c r="U84" s="6"/>
      <c r="V84" s="6"/>
      <c r="Z84" s="11"/>
      <c r="AA84" s="13"/>
    </row>
    <row r="85" spans="1:27" s="8" customFormat="1" ht="14" customHeight="1">
      <c r="A85" s="10" t="s">
        <v>21</v>
      </c>
      <c r="B85" s="10" t="s">
        <v>97</v>
      </c>
      <c r="C85" s="6" t="s">
        <v>160</v>
      </c>
      <c r="D85" s="7">
        <v>16</v>
      </c>
      <c r="E85" s="10" t="s">
        <v>103</v>
      </c>
      <c r="F85" s="12" t="s">
        <v>82</v>
      </c>
      <c r="G85" s="12">
        <v>83</v>
      </c>
      <c r="H85" s="12" t="s">
        <v>82</v>
      </c>
      <c r="I85" s="12">
        <v>75</v>
      </c>
      <c r="J85" s="9">
        <f t="shared" si="4"/>
        <v>3</v>
      </c>
      <c r="K85" s="12" t="s">
        <v>78</v>
      </c>
      <c r="L85" s="12">
        <v>14</v>
      </c>
      <c r="M85" s="12">
        <v>8.8000000000000007</v>
      </c>
      <c r="N85" s="13" t="s">
        <v>92</v>
      </c>
      <c r="O85" s="16">
        <v>1.5909090909090908</v>
      </c>
      <c r="P85" s="10" t="s">
        <v>82</v>
      </c>
      <c r="Q85" s="10" t="s">
        <v>82</v>
      </c>
      <c r="R85" s="10" t="s">
        <v>100</v>
      </c>
      <c r="S85" s="10" t="s">
        <v>82</v>
      </c>
      <c r="T85" s="10" t="s">
        <v>82</v>
      </c>
      <c r="U85" s="15"/>
      <c r="V85" s="15"/>
      <c r="W85" s="10"/>
      <c r="Z85" s="6"/>
      <c r="AA85" s="13"/>
    </row>
    <row r="86" spans="1:27" s="8" customFormat="1" ht="14" customHeight="1">
      <c r="A86" s="10" t="s">
        <v>21</v>
      </c>
      <c r="B86" s="10" t="s">
        <v>104</v>
      </c>
      <c r="C86" s="6" t="s">
        <v>160</v>
      </c>
      <c r="D86" s="7">
        <v>16</v>
      </c>
      <c r="E86" s="10" t="s">
        <v>105</v>
      </c>
      <c r="F86" s="12">
        <v>148</v>
      </c>
      <c r="G86" s="12">
        <v>148</v>
      </c>
      <c r="H86" s="12">
        <v>148</v>
      </c>
      <c r="I86" s="12">
        <v>148</v>
      </c>
      <c r="J86" s="9">
        <f t="shared" si="4"/>
        <v>3</v>
      </c>
      <c r="K86" s="12" t="s">
        <v>25</v>
      </c>
      <c r="L86" s="12">
        <v>252.7</v>
      </c>
      <c r="M86" s="12">
        <v>633.5</v>
      </c>
      <c r="N86" s="13" t="s">
        <v>106</v>
      </c>
      <c r="O86" s="16">
        <v>0.3988950276243094</v>
      </c>
      <c r="P86" s="10" t="s">
        <v>107</v>
      </c>
      <c r="Q86" s="10" t="s">
        <v>107</v>
      </c>
      <c r="R86" s="10" t="s">
        <v>108</v>
      </c>
      <c r="S86" s="10" t="s">
        <v>107</v>
      </c>
      <c r="T86" s="10" t="s">
        <v>107</v>
      </c>
      <c r="U86" s="11"/>
      <c r="V86" s="11"/>
      <c r="W86" s="10"/>
      <c r="Z86" s="6"/>
      <c r="AA86" s="13"/>
    </row>
    <row r="87" spans="1:27" s="22" customFormat="1" ht="15" customHeight="1">
      <c r="A87" s="18" t="s">
        <v>189</v>
      </c>
      <c r="B87" s="18" t="s">
        <v>190</v>
      </c>
      <c r="C87" s="19" t="s">
        <v>191</v>
      </c>
      <c r="D87" s="7">
        <v>6</v>
      </c>
      <c r="E87" s="19" t="s">
        <v>192</v>
      </c>
      <c r="F87" s="20" t="s">
        <v>77</v>
      </c>
      <c r="G87" s="20">
        <v>507</v>
      </c>
      <c r="H87" s="20" t="s">
        <v>77</v>
      </c>
      <c r="I87" s="20">
        <v>276</v>
      </c>
      <c r="J87" s="9">
        <f t="shared" ref="J87:J105" si="5">IF(I87&gt;50,3,IF(I87&gt;20,2,1))</f>
        <v>3</v>
      </c>
      <c r="K87" s="20" t="s">
        <v>78</v>
      </c>
      <c r="L87" s="20">
        <v>110.4</v>
      </c>
      <c r="M87" s="20">
        <v>102.8</v>
      </c>
      <c r="N87" s="21" t="s">
        <v>79</v>
      </c>
      <c r="O87" s="22">
        <f t="shared" ref="O87:O88" si="6">L87/M87</f>
        <v>1.0739299610894943</v>
      </c>
      <c r="P87" s="22" t="s">
        <v>82</v>
      </c>
      <c r="Q87" s="22" t="s">
        <v>82</v>
      </c>
      <c r="R87" s="22" t="s">
        <v>153</v>
      </c>
      <c r="S87" s="22" t="s">
        <v>82</v>
      </c>
      <c r="T87" s="22" t="s">
        <v>82</v>
      </c>
      <c r="U87" s="19" t="s">
        <v>193</v>
      </c>
    </row>
    <row r="88" spans="1:27" s="22" customFormat="1" ht="15" customHeight="1">
      <c r="A88" s="18" t="s">
        <v>189</v>
      </c>
      <c r="B88" s="18" t="s">
        <v>190</v>
      </c>
      <c r="C88" s="19" t="s">
        <v>194</v>
      </c>
      <c r="D88" s="7">
        <v>10</v>
      </c>
      <c r="E88" s="19" t="s">
        <v>192</v>
      </c>
      <c r="F88" s="20" t="s">
        <v>77</v>
      </c>
      <c r="G88" s="20">
        <v>550</v>
      </c>
      <c r="H88" s="20" t="s">
        <v>77</v>
      </c>
      <c r="I88" s="20">
        <v>505</v>
      </c>
      <c r="J88" s="9">
        <f t="shared" si="5"/>
        <v>3</v>
      </c>
      <c r="K88" s="20" t="s">
        <v>78</v>
      </c>
      <c r="L88" s="20">
        <v>1.68</v>
      </c>
      <c r="M88" s="20">
        <v>1.65</v>
      </c>
      <c r="N88" s="21" t="s">
        <v>195</v>
      </c>
      <c r="O88" s="22">
        <f t="shared" si="6"/>
        <v>1.0181818181818183</v>
      </c>
      <c r="P88" s="22" t="s">
        <v>82</v>
      </c>
      <c r="Q88" s="22" t="s">
        <v>82</v>
      </c>
      <c r="R88" s="22" t="s">
        <v>153</v>
      </c>
      <c r="S88" s="22" t="s">
        <v>82</v>
      </c>
      <c r="T88" s="22" t="s">
        <v>82</v>
      </c>
      <c r="U88" s="19" t="s">
        <v>193</v>
      </c>
    </row>
    <row r="89" spans="1:27" ht="14" customHeight="1">
      <c r="A89" s="8" t="s">
        <v>21</v>
      </c>
      <c r="B89" s="8" t="s">
        <v>204</v>
      </c>
      <c r="C89" s="6" t="s">
        <v>91</v>
      </c>
      <c r="D89" s="12">
        <v>13</v>
      </c>
      <c r="E89" s="8" t="s">
        <v>205</v>
      </c>
      <c r="F89" s="9" t="s">
        <v>77</v>
      </c>
      <c r="G89" s="9">
        <v>108</v>
      </c>
      <c r="H89" s="9" t="s">
        <v>77</v>
      </c>
      <c r="I89" s="9">
        <v>108</v>
      </c>
      <c r="J89" s="9">
        <f t="shared" si="5"/>
        <v>3</v>
      </c>
      <c r="K89" s="9" t="s">
        <v>78</v>
      </c>
      <c r="L89" s="10">
        <v>5.0999999999999996</v>
      </c>
      <c r="M89" s="10">
        <v>7</v>
      </c>
      <c r="N89" s="10" t="s">
        <v>79</v>
      </c>
      <c r="O89" s="22">
        <f t="shared" ref="O89:O105" si="7">L89/M89</f>
        <v>0.72857142857142854</v>
      </c>
      <c r="R89" s="8" t="s">
        <v>100</v>
      </c>
      <c r="U89" s="6" t="s">
        <v>206</v>
      </c>
    </row>
    <row r="90" spans="1:27" ht="14" customHeight="1">
      <c r="A90" s="8" t="s">
        <v>21</v>
      </c>
      <c r="B90" s="25" t="s">
        <v>130</v>
      </c>
      <c r="C90" s="6" t="s">
        <v>91</v>
      </c>
      <c r="D90" s="12">
        <v>13</v>
      </c>
      <c r="E90" s="8" t="s">
        <v>145</v>
      </c>
      <c r="F90" s="9" t="s">
        <v>77</v>
      </c>
      <c r="G90" s="9">
        <v>206</v>
      </c>
      <c r="H90" s="9" t="s">
        <v>77</v>
      </c>
      <c r="I90" s="9">
        <v>206</v>
      </c>
      <c r="J90" s="9">
        <f t="shared" si="5"/>
        <v>3</v>
      </c>
      <c r="K90" s="9" t="s">
        <v>78</v>
      </c>
      <c r="L90" s="9">
        <v>3.2</v>
      </c>
      <c r="M90" s="9">
        <v>5.4</v>
      </c>
      <c r="N90" s="7" t="s">
        <v>79</v>
      </c>
      <c r="O90" s="22">
        <f t="shared" si="7"/>
        <v>0.59259259259259256</v>
      </c>
      <c r="R90" s="8" t="s">
        <v>80</v>
      </c>
      <c r="U90" s="6" t="s">
        <v>209</v>
      </c>
    </row>
    <row r="91" spans="1:27" ht="14" customHeight="1">
      <c r="A91" s="8" t="s">
        <v>21</v>
      </c>
      <c r="B91" s="25" t="s">
        <v>130</v>
      </c>
      <c r="C91" s="6" t="s">
        <v>91</v>
      </c>
      <c r="D91" s="12">
        <v>13</v>
      </c>
      <c r="E91" s="8" t="s">
        <v>145</v>
      </c>
      <c r="F91" s="9" t="s">
        <v>77</v>
      </c>
      <c r="G91" s="9">
        <v>160</v>
      </c>
      <c r="H91" s="9" t="s">
        <v>77</v>
      </c>
      <c r="I91" s="9">
        <v>160</v>
      </c>
      <c r="J91" s="9">
        <f t="shared" si="5"/>
        <v>3</v>
      </c>
      <c r="K91" s="9" t="s">
        <v>78</v>
      </c>
      <c r="L91" s="9">
        <v>1.7</v>
      </c>
      <c r="M91" s="9">
        <v>2.1</v>
      </c>
      <c r="N91" s="7" t="s">
        <v>79</v>
      </c>
      <c r="O91" s="22">
        <f t="shared" si="7"/>
        <v>0.80952380952380942</v>
      </c>
      <c r="R91" s="8" t="s">
        <v>153</v>
      </c>
      <c r="U91" s="6" t="s">
        <v>210</v>
      </c>
    </row>
    <row r="92" spans="1:27" ht="14" customHeight="1">
      <c r="A92" s="8" t="s">
        <v>21</v>
      </c>
      <c r="B92" s="25" t="s">
        <v>130</v>
      </c>
      <c r="C92" s="6" t="s">
        <v>144</v>
      </c>
      <c r="D92" s="12">
        <v>11</v>
      </c>
      <c r="E92" s="8" t="s">
        <v>145</v>
      </c>
      <c r="F92" s="9" t="s">
        <v>77</v>
      </c>
      <c r="G92" s="9">
        <v>206</v>
      </c>
      <c r="H92" s="9" t="s">
        <v>77</v>
      </c>
      <c r="I92" s="9">
        <v>206</v>
      </c>
      <c r="J92" s="9">
        <f t="shared" si="5"/>
        <v>3</v>
      </c>
      <c r="K92" s="9" t="s">
        <v>78</v>
      </c>
      <c r="L92" s="9">
        <v>4.2</v>
      </c>
      <c r="M92" s="9">
        <v>2.2999999999999998</v>
      </c>
      <c r="N92" s="7" t="s">
        <v>79</v>
      </c>
      <c r="O92" s="22">
        <f t="shared" si="7"/>
        <v>1.8260869565217392</v>
      </c>
      <c r="R92" s="8" t="s">
        <v>153</v>
      </c>
      <c r="U92" s="6" t="s">
        <v>209</v>
      </c>
    </row>
    <row r="93" spans="1:27" ht="14" customHeight="1">
      <c r="A93" s="8" t="s">
        <v>21</v>
      </c>
      <c r="B93" s="25" t="s">
        <v>130</v>
      </c>
      <c r="C93" s="6" t="s">
        <v>144</v>
      </c>
      <c r="D93" s="12">
        <v>11</v>
      </c>
      <c r="E93" s="8" t="s">
        <v>145</v>
      </c>
      <c r="F93" s="9" t="s">
        <v>77</v>
      </c>
      <c r="G93" s="9">
        <v>206</v>
      </c>
      <c r="H93" s="9" t="s">
        <v>77</v>
      </c>
      <c r="I93" s="9">
        <v>206</v>
      </c>
      <c r="J93" s="9">
        <f t="shared" si="5"/>
        <v>3</v>
      </c>
      <c r="K93" s="9" t="s">
        <v>78</v>
      </c>
      <c r="L93" s="9">
        <v>4.5</v>
      </c>
      <c r="M93" s="9">
        <v>2.2999999999999998</v>
      </c>
      <c r="N93" s="7" t="s">
        <v>79</v>
      </c>
      <c r="O93" s="22">
        <f t="shared" si="7"/>
        <v>1.956521739130435</v>
      </c>
      <c r="R93" s="8" t="s">
        <v>153</v>
      </c>
      <c r="U93" s="6" t="s">
        <v>210</v>
      </c>
    </row>
    <row r="94" spans="1:27" ht="14" customHeight="1">
      <c r="A94" s="8" t="s">
        <v>21</v>
      </c>
      <c r="B94" s="25" t="s">
        <v>212</v>
      </c>
      <c r="C94" s="6" t="s">
        <v>213</v>
      </c>
      <c r="D94" s="12">
        <v>13</v>
      </c>
      <c r="E94" s="8" t="s">
        <v>145</v>
      </c>
      <c r="F94" s="9">
        <v>143</v>
      </c>
      <c r="G94" s="9">
        <v>143</v>
      </c>
      <c r="H94" s="9">
        <v>120</v>
      </c>
      <c r="I94" s="9">
        <v>120</v>
      </c>
      <c r="J94" s="9">
        <f t="shared" si="5"/>
        <v>3</v>
      </c>
      <c r="K94" s="9" t="s">
        <v>78</v>
      </c>
      <c r="L94" s="9">
        <v>1.65</v>
      </c>
      <c r="M94" s="9">
        <v>2.8</v>
      </c>
      <c r="N94" s="7" t="s">
        <v>79</v>
      </c>
      <c r="O94" s="8">
        <f t="shared" si="7"/>
        <v>0.5892857142857143</v>
      </c>
      <c r="R94" s="8" t="s">
        <v>153</v>
      </c>
      <c r="U94" s="6"/>
    </row>
    <row r="95" spans="1:27" ht="14" customHeight="1">
      <c r="A95" s="8" t="s">
        <v>21</v>
      </c>
      <c r="B95" s="25" t="s">
        <v>214</v>
      </c>
      <c r="C95" s="6" t="s">
        <v>215</v>
      </c>
      <c r="D95" s="12">
        <v>15</v>
      </c>
      <c r="E95" s="8" t="s">
        <v>145</v>
      </c>
      <c r="F95" s="9">
        <v>128</v>
      </c>
      <c r="G95" s="9">
        <v>128</v>
      </c>
      <c r="H95" s="9">
        <v>128</v>
      </c>
      <c r="I95" s="9">
        <v>128</v>
      </c>
      <c r="J95" s="9">
        <f t="shared" si="5"/>
        <v>3</v>
      </c>
      <c r="K95" s="9" t="s">
        <v>78</v>
      </c>
      <c r="L95" s="9">
        <v>50.1</v>
      </c>
      <c r="M95" s="9">
        <v>68.599999999999994</v>
      </c>
      <c r="N95" s="7" t="s">
        <v>216</v>
      </c>
      <c r="O95" s="8">
        <f t="shared" si="7"/>
        <v>0.73032069970845492</v>
      </c>
      <c r="R95" s="8"/>
      <c r="U95" s="6"/>
    </row>
    <row r="96" spans="1:27" ht="14" customHeight="1">
      <c r="A96" s="8" t="s">
        <v>21</v>
      </c>
      <c r="B96" s="25" t="s">
        <v>217</v>
      </c>
      <c r="C96" s="6" t="s">
        <v>158</v>
      </c>
      <c r="D96" s="12">
        <v>3</v>
      </c>
      <c r="E96" s="8" t="s">
        <v>218</v>
      </c>
      <c r="F96" s="9">
        <v>100</v>
      </c>
      <c r="G96" s="9">
        <v>100</v>
      </c>
      <c r="H96" s="9">
        <v>100</v>
      </c>
      <c r="I96" s="9">
        <v>100</v>
      </c>
      <c r="J96" s="9">
        <f t="shared" si="5"/>
        <v>3</v>
      </c>
      <c r="K96" s="9" t="s">
        <v>78</v>
      </c>
      <c r="L96" s="9">
        <v>0.7</v>
      </c>
      <c r="M96" s="9">
        <v>0.7</v>
      </c>
      <c r="N96" s="7" t="s">
        <v>84</v>
      </c>
      <c r="O96" s="8">
        <f t="shared" si="7"/>
        <v>1</v>
      </c>
      <c r="R96" s="8"/>
      <c r="U96" s="6"/>
    </row>
    <row r="97" spans="1:27" ht="14" customHeight="1">
      <c r="A97" s="8" t="s">
        <v>21</v>
      </c>
      <c r="B97" s="25" t="s">
        <v>219</v>
      </c>
      <c r="C97" s="6" t="s">
        <v>158</v>
      </c>
      <c r="D97" s="12">
        <v>3</v>
      </c>
      <c r="E97" s="8" t="s">
        <v>218</v>
      </c>
      <c r="F97" s="9">
        <v>62</v>
      </c>
      <c r="G97" s="9">
        <v>62</v>
      </c>
      <c r="H97" s="9">
        <v>62</v>
      </c>
      <c r="I97" s="9">
        <v>62</v>
      </c>
      <c r="J97" s="9">
        <f t="shared" si="5"/>
        <v>3</v>
      </c>
      <c r="K97" s="9" t="s">
        <v>78</v>
      </c>
      <c r="L97" s="9">
        <v>0.02</v>
      </c>
      <c r="M97" s="9">
        <v>0.15</v>
      </c>
      <c r="N97" s="7" t="s">
        <v>84</v>
      </c>
      <c r="O97" s="8">
        <f t="shared" si="7"/>
        <v>0.13333333333333333</v>
      </c>
      <c r="R97" s="8"/>
      <c r="U97" s="6"/>
    </row>
    <row r="98" spans="1:27" ht="14" customHeight="1">
      <c r="A98" s="8" t="s">
        <v>21</v>
      </c>
      <c r="B98" s="25" t="s">
        <v>219</v>
      </c>
      <c r="C98" s="6" t="s">
        <v>181</v>
      </c>
      <c r="D98" s="12">
        <v>9</v>
      </c>
      <c r="E98" s="8" t="s">
        <v>218</v>
      </c>
      <c r="F98" s="9">
        <v>62</v>
      </c>
      <c r="G98" s="9">
        <v>62</v>
      </c>
      <c r="H98" s="9">
        <v>62</v>
      </c>
      <c r="I98" s="9">
        <v>62</v>
      </c>
      <c r="J98" s="9">
        <f t="shared" si="5"/>
        <v>3</v>
      </c>
      <c r="K98" s="9" t="s">
        <v>78</v>
      </c>
      <c r="L98" s="9">
        <v>1.2</v>
      </c>
      <c r="M98" s="9">
        <v>0.65</v>
      </c>
      <c r="N98" s="7" t="s">
        <v>84</v>
      </c>
      <c r="O98" s="8">
        <f t="shared" si="7"/>
        <v>1.846153846153846</v>
      </c>
      <c r="R98" s="8"/>
      <c r="U98" s="6"/>
    </row>
    <row r="99" spans="1:27" ht="14" customHeight="1">
      <c r="A99" s="8" t="s">
        <v>21</v>
      </c>
      <c r="B99" s="25" t="s">
        <v>219</v>
      </c>
      <c r="C99" s="6" t="s">
        <v>91</v>
      </c>
      <c r="D99" s="12">
        <v>13</v>
      </c>
      <c r="E99" s="8" t="s">
        <v>218</v>
      </c>
      <c r="F99" s="9">
        <v>62</v>
      </c>
      <c r="G99" s="9">
        <v>62</v>
      </c>
      <c r="H99" s="9">
        <v>62</v>
      </c>
      <c r="I99" s="9">
        <v>62</v>
      </c>
      <c r="J99" s="9">
        <f t="shared" si="5"/>
        <v>3</v>
      </c>
      <c r="K99" s="9" t="s">
        <v>78</v>
      </c>
      <c r="L99" s="9">
        <v>15.4</v>
      </c>
      <c r="M99" s="9">
        <v>23</v>
      </c>
      <c r="N99" s="7" t="s">
        <v>84</v>
      </c>
      <c r="O99" s="8">
        <f t="shared" si="7"/>
        <v>0.66956521739130437</v>
      </c>
      <c r="R99" s="8"/>
      <c r="U99" s="6"/>
    </row>
    <row r="100" spans="1:27" ht="14" customHeight="1">
      <c r="A100" s="8" t="s">
        <v>21</v>
      </c>
      <c r="B100" s="25" t="s">
        <v>219</v>
      </c>
      <c r="C100" s="6" t="s">
        <v>144</v>
      </c>
      <c r="D100" s="12">
        <v>11</v>
      </c>
      <c r="E100" s="8" t="s">
        <v>218</v>
      </c>
      <c r="F100" s="9">
        <v>62</v>
      </c>
      <c r="G100" s="9">
        <v>62</v>
      </c>
      <c r="H100" s="9">
        <v>62</v>
      </c>
      <c r="I100" s="9">
        <v>62</v>
      </c>
      <c r="J100" s="9">
        <f t="shared" si="5"/>
        <v>3</v>
      </c>
      <c r="K100" s="9" t="s">
        <v>78</v>
      </c>
      <c r="L100" s="9">
        <v>34.9</v>
      </c>
      <c r="M100" s="9">
        <v>16.8</v>
      </c>
      <c r="N100" s="7" t="s">
        <v>84</v>
      </c>
      <c r="O100" s="8">
        <f t="shared" si="7"/>
        <v>2.0773809523809521</v>
      </c>
      <c r="R100" s="8"/>
      <c r="U100" s="6"/>
    </row>
    <row r="101" spans="1:27" ht="14" customHeight="1">
      <c r="A101" s="8" t="s">
        <v>21</v>
      </c>
      <c r="B101" s="25" t="s">
        <v>219</v>
      </c>
      <c r="C101" s="6" t="s">
        <v>159</v>
      </c>
      <c r="D101" s="12">
        <v>4</v>
      </c>
      <c r="E101" s="8" t="s">
        <v>218</v>
      </c>
      <c r="F101" s="9">
        <v>62</v>
      </c>
      <c r="G101" s="9">
        <v>62</v>
      </c>
      <c r="H101" s="9">
        <v>62</v>
      </c>
      <c r="I101" s="9">
        <v>62</v>
      </c>
      <c r="J101" s="9">
        <f t="shared" si="5"/>
        <v>3</v>
      </c>
      <c r="K101" s="9" t="s">
        <v>78</v>
      </c>
      <c r="L101" s="9">
        <v>0.27</v>
      </c>
      <c r="M101" s="9">
        <v>0.6</v>
      </c>
      <c r="N101" s="7" t="s">
        <v>84</v>
      </c>
      <c r="O101" s="8">
        <f t="shared" si="7"/>
        <v>0.45000000000000007</v>
      </c>
      <c r="R101" s="8"/>
      <c r="U101" s="6"/>
    </row>
    <row r="102" spans="1:27" ht="14" customHeight="1">
      <c r="A102" s="8" t="s">
        <v>21</v>
      </c>
      <c r="B102" s="25" t="s">
        <v>219</v>
      </c>
      <c r="C102" s="6" t="s">
        <v>185</v>
      </c>
      <c r="D102" s="12">
        <v>5</v>
      </c>
      <c r="E102" s="8" t="s">
        <v>218</v>
      </c>
      <c r="F102" s="9">
        <v>62</v>
      </c>
      <c r="G102" s="9">
        <v>62</v>
      </c>
      <c r="H102" s="9">
        <v>62</v>
      </c>
      <c r="I102" s="9">
        <v>62</v>
      </c>
      <c r="J102" s="9">
        <f t="shared" si="5"/>
        <v>3</v>
      </c>
      <c r="K102" s="9" t="s">
        <v>78</v>
      </c>
      <c r="L102" s="9">
        <v>657</v>
      </c>
      <c r="M102" s="9">
        <v>1730</v>
      </c>
      <c r="N102" s="7" t="s">
        <v>84</v>
      </c>
      <c r="O102" s="8">
        <f t="shared" si="7"/>
        <v>0.37976878612716763</v>
      </c>
      <c r="R102" s="8"/>
      <c r="U102" s="6"/>
    </row>
    <row r="103" spans="1:27" ht="14" customHeight="1">
      <c r="A103" s="8" t="s">
        <v>21</v>
      </c>
      <c r="B103" s="25" t="s">
        <v>219</v>
      </c>
      <c r="C103" s="6" t="s">
        <v>160</v>
      </c>
      <c r="D103" s="12">
        <v>16</v>
      </c>
      <c r="E103" s="8" t="s">
        <v>220</v>
      </c>
      <c r="F103" s="9">
        <v>62</v>
      </c>
      <c r="G103" s="9">
        <v>62</v>
      </c>
      <c r="H103" s="9">
        <v>62</v>
      </c>
      <c r="I103" s="9">
        <v>62</v>
      </c>
      <c r="J103" s="9">
        <f t="shared" si="5"/>
        <v>3</v>
      </c>
      <c r="K103" s="9" t="s">
        <v>78</v>
      </c>
      <c r="L103" s="9">
        <v>2548</v>
      </c>
      <c r="M103" s="9">
        <v>6290</v>
      </c>
      <c r="N103" s="7" t="s">
        <v>84</v>
      </c>
      <c r="O103" s="8">
        <f t="shared" si="7"/>
        <v>0.40508744038155803</v>
      </c>
      <c r="R103" s="8"/>
      <c r="U103" s="6"/>
    </row>
    <row r="104" spans="1:27" ht="14" customHeight="1">
      <c r="A104" s="8" t="s">
        <v>21</v>
      </c>
      <c r="B104" s="25" t="s">
        <v>219</v>
      </c>
      <c r="C104" s="6" t="s">
        <v>183</v>
      </c>
      <c r="D104" s="12">
        <v>1</v>
      </c>
      <c r="E104" s="8" t="s">
        <v>218</v>
      </c>
      <c r="F104" s="9">
        <v>62</v>
      </c>
      <c r="G104" s="9">
        <v>62</v>
      </c>
      <c r="H104" s="9">
        <v>62</v>
      </c>
      <c r="I104" s="9">
        <v>62</v>
      </c>
      <c r="J104" s="9">
        <f t="shared" si="5"/>
        <v>3</v>
      </c>
      <c r="K104" s="9" t="s">
        <v>78</v>
      </c>
      <c r="L104" s="9">
        <v>0.46</v>
      </c>
      <c r="M104" s="9">
        <v>0.56999999999999995</v>
      </c>
      <c r="N104" s="7" t="s">
        <v>84</v>
      </c>
      <c r="O104" s="8">
        <f t="shared" si="7"/>
        <v>0.80701754385964919</v>
      </c>
      <c r="R104" s="8"/>
      <c r="U104" s="6"/>
    </row>
    <row r="105" spans="1:27" ht="14" customHeight="1">
      <c r="A105" s="8" t="s">
        <v>21</v>
      </c>
      <c r="B105" s="25" t="s">
        <v>219</v>
      </c>
      <c r="C105" s="6" t="s">
        <v>215</v>
      </c>
      <c r="D105" s="12">
        <v>15</v>
      </c>
      <c r="E105" s="8" t="s">
        <v>218</v>
      </c>
      <c r="F105" s="9">
        <v>62</v>
      </c>
      <c r="G105" s="9">
        <v>62</v>
      </c>
      <c r="H105" s="9">
        <v>62</v>
      </c>
      <c r="I105" s="9">
        <v>62</v>
      </c>
      <c r="J105" s="9">
        <f t="shared" si="5"/>
        <v>3</v>
      </c>
      <c r="K105" s="9" t="s">
        <v>78</v>
      </c>
      <c r="L105" s="9">
        <v>111</v>
      </c>
      <c r="M105" s="9">
        <v>104</v>
      </c>
      <c r="N105" s="7" t="s">
        <v>84</v>
      </c>
      <c r="O105" s="8">
        <f t="shared" si="7"/>
        <v>1.0673076923076923</v>
      </c>
      <c r="R105" s="8"/>
      <c r="U105" s="6"/>
    </row>
    <row r="106" spans="1:27" s="8" customFormat="1" ht="14" customHeight="1">
      <c r="A106" s="8" t="s">
        <v>21</v>
      </c>
      <c r="B106" s="8" t="s">
        <v>150</v>
      </c>
      <c r="C106" s="6" t="s">
        <v>159</v>
      </c>
      <c r="D106" s="7">
        <v>4</v>
      </c>
      <c r="E106" s="6" t="s">
        <v>161</v>
      </c>
      <c r="F106" s="9" t="s">
        <v>77</v>
      </c>
      <c r="G106" s="9">
        <v>365</v>
      </c>
      <c r="H106" s="9" t="s">
        <v>77</v>
      </c>
      <c r="I106" s="9">
        <v>365</v>
      </c>
      <c r="J106" s="9">
        <f t="shared" si="4"/>
        <v>3</v>
      </c>
      <c r="K106" s="9" t="s">
        <v>152</v>
      </c>
      <c r="L106" s="9"/>
      <c r="M106" s="9"/>
      <c r="N106" s="7"/>
      <c r="O106" s="17">
        <v>0.94</v>
      </c>
      <c r="P106" s="8">
        <v>0.2</v>
      </c>
      <c r="Q106" s="8">
        <v>2.8</v>
      </c>
      <c r="R106" s="8" t="s">
        <v>153</v>
      </c>
      <c r="S106" s="8" t="s">
        <v>154</v>
      </c>
      <c r="T106" s="8" t="s">
        <v>155</v>
      </c>
      <c r="U106" s="6" t="s">
        <v>156</v>
      </c>
      <c r="V106" s="6"/>
      <c r="Z106" s="11"/>
      <c r="AA106" s="13"/>
    </row>
    <row r="107" spans="1:27" s="8" customFormat="1" ht="14" customHeight="1">
      <c r="A107" s="8" t="s">
        <v>21</v>
      </c>
      <c r="B107" s="8" t="s">
        <v>150</v>
      </c>
      <c r="C107" s="11" t="s">
        <v>181</v>
      </c>
      <c r="D107" s="13">
        <v>9</v>
      </c>
      <c r="E107" s="6" t="s">
        <v>161</v>
      </c>
      <c r="F107" s="9" t="s">
        <v>77</v>
      </c>
      <c r="G107" s="9">
        <v>365</v>
      </c>
      <c r="H107" s="9" t="s">
        <v>77</v>
      </c>
      <c r="I107" s="9">
        <v>365</v>
      </c>
      <c r="J107" s="9">
        <f t="shared" si="4"/>
        <v>3</v>
      </c>
      <c r="K107" s="9" t="s">
        <v>152</v>
      </c>
      <c r="L107" s="9"/>
      <c r="M107" s="9"/>
      <c r="N107" s="7"/>
      <c r="O107" s="17">
        <v>1.76</v>
      </c>
      <c r="P107" s="8">
        <v>0.08</v>
      </c>
      <c r="Q107" s="8">
        <v>33</v>
      </c>
      <c r="R107" s="8" t="s">
        <v>153</v>
      </c>
      <c r="S107" s="8" t="s">
        <v>154</v>
      </c>
      <c r="T107" s="8" t="s">
        <v>155</v>
      </c>
      <c r="U107" s="6" t="s">
        <v>156</v>
      </c>
      <c r="V107" s="6"/>
      <c r="Z107" s="1"/>
      <c r="AA107" s="13"/>
    </row>
    <row r="108" spans="1:27" s="8" customFormat="1" ht="14" customHeight="1">
      <c r="A108" s="8" t="s">
        <v>21</v>
      </c>
      <c r="B108" s="8" t="s">
        <v>150</v>
      </c>
      <c r="C108" s="6" t="s">
        <v>144</v>
      </c>
      <c r="D108" s="7">
        <v>11</v>
      </c>
      <c r="E108" s="8" t="s">
        <v>161</v>
      </c>
      <c r="F108" s="9" t="s">
        <v>77</v>
      </c>
      <c r="G108" s="9">
        <v>365</v>
      </c>
      <c r="H108" s="9" t="s">
        <v>77</v>
      </c>
      <c r="I108" s="9">
        <v>365</v>
      </c>
      <c r="J108" s="9">
        <f t="shared" si="4"/>
        <v>3</v>
      </c>
      <c r="K108" s="9" t="s">
        <v>152</v>
      </c>
      <c r="L108" s="9"/>
      <c r="M108" s="9"/>
      <c r="N108" s="7"/>
      <c r="O108" s="17">
        <v>2.3199999999999998</v>
      </c>
      <c r="P108" s="8">
        <v>0.38</v>
      </c>
      <c r="Q108" s="8">
        <v>6.91</v>
      </c>
      <c r="R108" s="8" t="s">
        <v>153</v>
      </c>
      <c r="S108" s="8" t="s">
        <v>154</v>
      </c>
      <c r="T108" s="8" t="s">
        <v>155</v>
      </c>
      <c r="U108" s="6" t="s">
        <v>156</v>
      </c>
      <c r="V108" s="6"/>
      <c r="Z108" s="6"/>
      <c r="AA108" s="13"/>
    </row>
    <row r="109" spans="1:27" s="8" customFormat="1" ht="14" customHeight="1">
      <c r="A109" s="8" t="s">
        <v>21</v>
      </c>
      <c r="B109" s="8" t="s">
        <v>150</v>
      </c>
      <c r="C109" s="6" t="s">
        <v>91</v>
      </c>
      <c r="D109" s="13">
        <v>13</v>
      </c>
      <c r="E109" s="8" t="s">
        <v>161</v>
      </c>
      <c r="F109" s="9" t="s">
        <v>77</v>
      </c>
      <c r="G109" s="9">
        <v>365</v>
      </c>
      <c r="H109" s="9" t="s">
        <v>77</v>
      </c>
      <c r="I109" s="9">
        <v>365</v>
      </c>
      <c r="J109" s="9">
        <f t="shared" si="4"/>
        <v>3</v>
      </c>
      <c r="K109" s="9" t="s">
        <v>152</v>
      </c>
      <c r="L109" s="9"/>
      <c r="M109" s="9"/>
      <c r="N109" s="7"/>
      <c r="O109" s="17">
        <v>0.74</v>
      </c>
      <c r="P109" s="8">
        <v>0.33</v>
      </c>
      <c r="Q109" s="8">
        <v>2.95</v>
      </c>
      <c r="R109" s="8" t="s">
        <v>153</v>
      </c>
      <c r="S109" s="8" t="s">
        <v>154</v>
      </c>
      <c r="T109" s="8" t="s">
        <v>155</v>
      </c>
      <c r="U109" s="6" t="s">
        <v>156</v>
      </c>
      <c r="V109" s="6"/>
      <c r="Z109" s="6"/>
      <c r="AA109" s="7"/>
    </row>
    <row r="110" spans="1:27" s="8" customFormat="1" ht="14" customHeight="1">
      <c r="A110" s="8" t="s">
        <v>21</v>
      </c>
      <c r="B110" s="8" t="s">
        <v>150</v>
      </c>
      <c r="C110" s="6" t="s">
        <v>157</v>
      </c>
      <c r="D110" s="7">
        <v>14</v>
      </c>
      <c r="E110" s="8" t="s">
        <v>161</v>
      </c>
      <c r="F110" s="9" t="s">
        <v>77</v>
      </c>
      <c r="G110" s="9">
        <v>365</v>
      </c>
      <c r="H110" s="9" t="s">
        <v>77</v>
      </c>
      <c r="I110" s="9">
        <v>365</v>
      </c>
      <c r="J110" s="9">
        <f t="shared" si="4"/>
        <v>3</v>
      </c>
      <c r="K110" s="9" t="s">
        <v>152</v>
      </c>
      <c r="L110" s="9"/>
      <c r="M110" s="9"/>
      <c r="N110" s="7"/>
      <c r="O110" s="17">
        <v>1.19</v>
      </c>
      <c r="P110" s="8">
        <v>0.11</v>
      </c>
      <c r="Q110" s="8">
        <v>9</v>
      </c>
      <c r="R110" s="8" t="s">
        <v>153</v>
      </c>
      <c r="S110" s="8" t="s">
        <v>154</v>
      </c>
      <c r="T110" s="8" t="s">
        <v>155</v>
      </c>
      <c r="U110" s="6" t="s">
        <v>156</v>
      </c>
      <c r="V110" s="6"/>
    </row>
    <row r="111" spans="1:27" s="8" customFormat="1" ht="14" customHeight="1">
      <c r="A111" s="8" t="s">
        <v>21</v>
      </c>
      <c r="B111" s="8" t="s">
        <v>150</v>
      </c>
      <c r="C111" s="6" t="s">
        <v>160</v>
      </c>
      <c r="D111" s="7">
        <v>16</v>
      </c>
      <c r="E111" s="6" t="s">
        <v>161</v>
      </c>
      <c r="F111" s="9" t="s">
        <v>77</v>
      </c>
      <c r="G111" s="9">
        <v>365</v>
      </c>
      <c r="H111" s="9" t="s">
        <v>77</v>
      </c>
      <c r="I111" s="9">
        <v>365</v>
      </c>
      <c r="J111" s="9">
        <f t="shared" si="4"/>
        <v>3</v>
      </c>
      <c r="K111" s="9" t="s">
        <v>152</v>
      </c>
      <c r="L111" s="9"/>
      <c r="M111" s="9"/>
      <c r="N111" s="7"/>
      <c r="O111" s="17">
        <v>0.37</v>
      </c>
      <c r="P111" s="8">
        <v>0.19</v>
      </c>
      <c r="Q111" s="8">
        <v>4.1399999999999997</v>
      </c>
      <c r="R111" s="8" t="s">
        <v>153</v>
      </c>
      <c r="S111" s="8" t="s">
        <v>154</v>
      </c>
      <c r="T111" s="8" t="s">
        <v>155</v>
      </c>
      <c r="U111" s="6" t="s">
        <v>156</v>
      </c>
      <c r="V111" s="6"/>
    </row>
    <row r="114" spans="26:27" ht="14" customHeight="1">
      <c r="Z114" s="6"/>
      <c r="AA114" s="7"/>
    </row>
    <row r="115" spans="26:27" ht="14" customHeight="1">
      <c r="Z115" s="6"/>
      <c r="AA115" s="7"/>
    </row>
    <row r="116" spans="26:27" ht="14" customHeight="1">
      <c r="Z116" s="6"/>
      <c r="AA116" s="7"/>
    </row>
    <row r="117" spans="26:27" ht="14" customHeight="1">
      <c r="Z117" s="6"/>
      <c r="AA117" s="7"/>
    </row>
    <row r="118" spans="26:27" ht="14" customHeight="1">
      <c r="Z118" s="6"/>
      <c r="AA118" s="7"/>
    </row>
  </sheetData>
  <sortState ref="Z33:AA49">
    <sortCondition descending="1" ref="AA47"/>
  </sortState>
  <dataValidations count="1">
    <dataValidation type="list" allowBlank="1" showInputMessage="1" showErrorMessage="1" sqref="A106:A111 A5:A28 A32:A88">
      <formula1>Chem_Categories</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sqref="A1:A29"/>
    </sheetView>
  </sheetViews>
  <sheetFormatPr baseColWidth="10" defaultRowHeight="15" x14ac:dyDescent="0"/>
  <cols>
    <col min="1" max="1" width="32.5" customWidth="1"/>
  </cols>
  <sheetData>
    <row r="1" spans="1:1" ht="14" customHeight="1">
      <c r="A1" s="8" t="s">
        <v>22</v>
      </c>
    </row>
    <row r="2" spans="1:1" ht="14" customHeight="1">
      <c r="A2" s="6" t="s">
        <v>33</v>
      </c>
    </row>
    <row r="3" spans="1:1" ht="14" customHeight="1">
      <c r="A3" s="6" t="s">
        <v>42</v>
      </c>
    </row>
    <row r="4" spans="1:1" ht="14" customHeight="1">
      <c r="A4" s="24" t="s">
        <v>196</v>
      </c>
    </row>
    <row r="5" spans="1:1" ht="14" customHeight="1">
      <c r="A5" s="6" t="s">
        <v>48</v>
      </c>
    </row>
    <row r="6" spans="1:1" ht="14" customHeight="1">
      <c r="A6" s="6" t="s">
        <v>52</v>
      </c>
    </row>
    <row r="7" spans="1:1" ht="14" customHeight="1">
      <c r="A7" s="8" t="s">
        <v>58</v>
      </c>
    </row>
    <row r="8" spans="1:1" ht="14" customHeight="1">
      <c r="A8" s="8" t="s">
        <v>62</v>
      </c>
    </row>
    <row r="9" spans="1:1" ht="14" customHeight="1">
      <c r="A9" s="8" t="s">
        <v>67</v>
      </c>
    </row>
    <row r="10" spans="1:1" ht="12" customHeight="1">
      <c r="A10" s="1" t="s">
        <v>75</v>
      </c>
    </row>
    <row r="11" spans="1:1" ht="12" customHeight="1">
      <c r="A11" s="1" t="s">
        <v>83</v>
      </c>
    </row>
    <row r="12" spans="1:1" ht="14" customHeight="1">
      <c r="A12" s="1" t="s">
        <v>90</v>
      </c>
    </row>
    <row r="13" spans="1:1" ht="14" customHeight="1">
      <c r="A13" s="1" t="s">
        <v>95</v>
      </c>
    </row>
    <row r="14" spans="1:1" ht="14" customHeight="1">
      <c r="A14" s="10" t="s">
        <v>97</v>
      </c>
    </row>
    <row r="15" spans="1:1" ht="14" customHeight="1">
      <c r="A15" s="10" t="s">
        <v>104</v>
      </c>
    </row>
    <row r="16" spans="1:1" ht="14" customHeight="1">
      <c r="A16" s="10" t="s">
        <v>113</v>
      </c>
    </row>
    <row r="17" spans="1:1" ht="14" customHeight="1">
      <c r="A17" s="10" t="s">
        <v>124</v>
      </c>
    </row>
    <row r="18" spans="1:1" ht="14" customHeight="1">
      <c r="A18" s="10" t="s">
        <v>130</v>
      </c>
    </row>
    <row r="19" spans="1:1" ht="14" customHeight="1">
      <c r="A19" s="10" t="s">
        <v>139</v>
      </c>
    </row>
    <row r="20" spans="1:1" ht="14" customHeight="1">
      <c r="A20" s="8" t="s">
        <v>143</v>
      </c>
    </row>
    <row r="21" spans="1:1" ht="14" customHeight="1">
      <c r="A21" s="14" t="s">
        <v>148</v>
      </c>
    </row>
    <row r="22" spans="1:1" ht="14" customHeight="1">
      <c r="A22" s="8" t="s">
        <v>150</v>
      </c>
    </row>
    <row r="23" spans="1:1" ht="14" customHeight="1">
      <c r="A23" s="18" t="s">
        <v>190</v>
      </c>
    </row>
    <row r="24" spans="1:1" ht="14" customHeight="1">
      <c r="A24" s="8" t="s">
        <v>162</v>
      </c>
    </row>
    <row r="25" spans="1:1" ht="14" customHeight="1">
      <c r="A25" s="8" t="s">
        <v>168</v>
      </c>
    </row>
    <row r="26" spans="1:1" ht="14" customHeight="1">
      <c r="A26" s="10" t="s">
        <v>175</v>
      </c>
    </row>
    <row r="27" spans="1:1" ht="14" customHeight="1">
      <c r="A27" s="10" t="s">
        <v>174</v>
      </c>
    </row>
    <row r="28" spans="1:1" ht="14" customHeight="1">
      <c r="A28" s="10" t="s">
        <v>173</v>
      </c>
    </row>
    <row r="29" spans="1:1" ht="14" customHeight="1">
      <c r="A29" s="10" t="s">
        <v>170</v>
      </c>
    </row>
    <row r="30" spans="1:1">
      <c r="A30" s="10"/>
    </row>
    <row r="31" spans="1:1">
      <c r="A31" s="10"/>
    </row>
    <row r="32" spans="1:1">
      <c r="A32" s="10"/>
    </row>
  </sheetData>
  <sortState ref="A1:A93">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Summit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Lesa Aylward</dc:creator>
  <cp:lastModifiedBy>Lesa Aylward</cp:lastModifiedBy>
  <dcterms:created xsi:type="dcterms:W3CDTF">2012-08-14T13:13:43Z</dcterms:created>
  <dcterms:modified xsi:type="dcterms:W3CDTF">2013-09-03T17:16:00Z</dcterms:modified>
</cp:coreProperties>
</file>