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PARepos\InputFiles\Sources\"/>
    </mc:Choice>
  </mc:AlternateContent>
  <xr:revisionPtr revIDLastSave="0" documentId="13_ncr:1_{89191753-148E-4172-BB4F-FFFC6B9C362F}" xr6:coauthVersionLast="45" xr6:coauthVersionMax="45" xr10:uidLastSave="{00000000-0000-0000-0000-000000000000}"/>
  <bookViews>
    <workbookView xWindow="-120" yWindow="-120" windowWidth="29040" windowHeight="15840" activeTab="2" xr2:uid="{5FB6F034-96A4-42F4-8231-947CEA6EF3A2}"/>
  </bookViews>
  <sheets>
    <sheet name="-Research Tracker Sampling Data" sheetId="2" r:id="rId1"/>
    <sheet name="-Time Per Sample" sheetId="5" r:id="rId2"/>
    <sheet name="Table - Sample Data Filtered" sheetId="4" r:id="rId3"/>
    <sheet name="Hist - Sample Data" sheetId="1" r:id="rId4"/>
    <sheet name="PT - Avg and StdDev" sheetId="3" r:id="rId5"/>
  </sheets>
  <definedNames>
    <definedName name="_xlchart.v1.1" hidden="1">'Hist - Sample Data'!$B$1</definedName>
    <definedName name="_xlchart.v1.3" hidden="1">'Hist - Sample Data'!$B$1</definedName>
    <definedName name="_xlchart.v1.5" hidden="1">'Hist - Sample Data'!$B$1</definedName>
    <definedName name="ExternalData_1" localSheetId="0" hidden="1">'-Research Tracker Sampling Data'!$A$1:$V$273</definedName>
    <definedName name="room_type">'Hist - Sample Data'!$B$2</definedName>
    <definedName name="sample_data_room_type_filtered">_xlfn._xlws.FILTER('-Research Tracker Sampling Data'!$R$2:$R$273,('-Research Tracker Sampling Data'!$D$2:$D$273='Hist - Sample Data'!$B$2),0)</definedName>
    <definedName name="sample_data_sample_room_type_filtered">_xlfn._xlws.FILTER('-Research Tracker Sampling Data'!$R$2:$R$273,('-Research Tracker Sampling Data'!$D$2:$D$273='Hist - Sample Data'!$B$2)*('-Research Tracker Sampling Data'!$Q$2:$Q$273='Hist - Sample Data'!$B$1),0)</definedName>
    <definedName name="sample_data_sample_type_filtered">_xlfn._xlws.FILTER('-Research Tracker Sampling Data'!$R$2:$R$273,('-Research Tracker Sampling Data'!$Q$2:$Q$273='Hist - Sample Data'!$B$1),0)</definedName>
    <definedName name="sample_type">'Hist - Sample Data'!$B$1</definedName>
    <definedName name="sampling_time_ratio">'-Time Per Sample'!$B$11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C3" i="4" a="1"/>
  <c r="C3" i="4" s="1"/>
  <c r="D3" i="4" a="1"/>
  <c r="D3" i="4" s="1"/>
  <c r="E3" i="4" a="1"/>
  <c r="E3" i="4" s="1"/>
  <c r="F3" i="4" a="1"/>
  <c r="F3" i="4" s="1"/>
  <c r="B3" i="4" a="1"/>
  <c r="B3" i="4" s="1"/>
  <c r="C2" i="4" a="1"/>
  <c r="C2" i="4" s="1"/>
  <c r="D2" i="4" a="1"/>
  <c r="D2" i="4" s="1"/>
  <c r="E2" i="4" a="1"/>
  <c r="E2" i="4" s="1"/>
  <c r="F2" i="4" a="1"/>
  <c r="F2" i="4" s="1"/>
  <c r="B5" i="1"/>
  <c r="A5" i="1"/>
  <c r="C5" i="1" l="1"/>
  <c r="O2" i="1" a="1"/>
  <c r="O2" i="1" s="1"/>
  <c r="D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0A0CD-94B3-4C7B-8D9F-B9CAADD3E13D}" keepAlive="1" name="Query - Resource Tracker Sampling Data" description="Connection to the 'Resource Tracker Sampling Data' query in the workbook." type="5" refreshedVersion="6" background="1" saveData="1">
    <dbPr connection="Provider=Microsoft.Mashup.OleDb.1;Data Source=$Workbook$;Location=&quot;Resource Tracker Sampling Data&quot;;Extended Properties=&quot;&quot;" command="SELECT * FROM [Resource Tracker Sampling 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<sst xmlns="http://schemas.openxmlformats.org/spreadsheetml/2006/main" count="1517" uniqueCount="171">
  <si>
    <t>Date</t>
  </si>
  <si>
    <t>Room</t>
  </si>
  <si>
    <t>Location</t>
  </si>
  <si>
    <t>Room Type</t>
  </si>
  <si>
    <t>Air</t>
  </si>
  <si>
    <t>Sp Stick</t>
  </si>
  <si>
    <t>Swab</t>
  </si>
  <si>
    <t>Wipe</t>
  </si>
  <si>
    <t>Vac</t>
  </si>
  <si>
    <t>Start Time (m.s)</t>
  </si>
  <si>
    <t>End Time (m.s)</t>
  </si>
  <si>
    <t>LOE Sampler A [BROOM] (1-5)</t>
  </si>
  <si>
    <t>LOE Sampler B [Prep] (1-5)</t>
  </si>
  <si>
    <t>LOE Sampler C [Sample Acquisition] (1-5)</t>
  </si>
  <si>
    <t>Notes</t>
  </si>
  <si>
    <t>Activity</t>
  </si>
  <si>
    <t>Sample Type</t>
  </si>
  <si>
    <t>Sampling Time (min)</t>
  </si>
  <si>
    <t>Sponge Stick (min)</t>
  </si>
  <si>
    <t>Vacuum (min)</t>
  </si>
  <si>
    <t>Swab (min)</t>
  </si>
  <si>
    <t>Wipe (min)</t>
  </si>
  <si>
    <t>Upstairs</t>
  </si>
  <si>
    <t>Residence</t>
  </si>
  <si>
    <t>Counter</t>
  </si>
  <si>
    <t>VHP - Characterization Sampling1</t>
  </si>
  <si>
    <t>Blank</t>
  </si>
  <si>
    <t>Bed</t>
  </si>
  <si>
    <t>TV</t>
  </si>
  <si>
    <t>Table</t>
  </si>
  <si>
    <t>Partition</t>
  </si>
  <si>
    <t>Floor</t>
  </si>
  <si>
    <t>Wall</t>
  </si>
  <si>
    <t>Commercial</t>
  </si>
  <si>
    <t>Settling plate</t>
  </si>
  <si>
    <t>N/A</t>
  </si>
  <si>
    <t>Chair</t>
  </si>
  <si>
    <t>Computer screen</t>
  </si>
  <si>
    <t>Room 213 Blank</t>
  </si>
  <si>
    <t>File cabinet</t>
  </si>
  <si>
    <t>Ceiling vent</t>
  </si>
  <si>
    <t>Ceiling tile</t>
  </si>
  <si>
    <t xml:space="preserve">Ceiling tile </t>
  </si>
  <si>
    <t>Downstairs</t>
  </si>
  <si>
    <t>Shelf</t>
  </si>
  <si>
    <t>Cabinet</t>
  </si>
  <si>
    <t xml:space="preserve">File cabinet </t>
  </si>
  <si>
    <t xml:space="preserve">Nightstand </t>
  </si>
  <si>
    <t xml:space="preserve">Table </t>
  </si>
  <si>
    <t>Couch</t>
  </si>
  <si>
    <t>Air vent</t>
  </si>
  <si>
    <t>Desktop</t>
  </si>
  <si>
    <t>Books</t>
  </si>
  <si>
    <t>Desk</t>
  </si>
  <si>
    <t>Other</t>
  </si>
  <si>
    <t>Hall</t>
  </si>
  <si>
    <t xml:space="preserve">Room 102 floor </t>
  </si>
  <si>
    <t>Room 102 Blank</t>
  </si>
  <si>
    <t>Room 102 vertical file cabinet</t>
  </si>
  <si>
    <t>Room 102 horizontal file cabinet</t>
  </si>
  <si>
    <t xml:space="preserve">Room 102 Horizontal file cabinet </t>
  </si>
  <si>
    <t>Room 102 File cabinet</t>
  </si>
  <si>
    <t>Room 101A air sample rack</t>
  </si>
  <si>
    <t>Room 102 Table</t>
  </si>
  <si>
    <t>Room 101A</t>
  </si>
  <si>
    <t>Time between vacuum and sponge sample</t>
  </si>
  <si>
    <t xml:space="preserve">Stove </t>
  </si>
  <si>
    <t>Air supply duct</t>
  </si>
  <si>
    <t>Time between vacuum samples</t>
  </si>
  <si>
    <t xml:space="preserve"> Books and file cabinet</t>
  </si>
  <si>
    <t>Mailroom</t>
  </si>
  <si>
    <t xml:space="preserve">Desk </t>
  </si>
  <si>
    <t>Work bench</t>
  </si>
  <si>
    <t>Top of mailbox</t>
  </si>
  <si>
    <t>Time between vacuum and sponge stick</t>
  </si>
  <si>
    <t>Shop</t>
  </si>
  <si>
    <t>Time between blanks</t>
  </si>
  <si>
    <t>108 Floor</t>
  </si>
  <si>
    <t>VHP - Clearance Sampling</t>
  </si>
  <si>
    <t>108 Chair</t>
  </si>
  <si>
    <t xml:space="preserve">Air supply vent </t>
  </si>
  <si>
    <t>On top of cabinet</t>
  </si>
  <si>
    <t xml:space="preserve">Bookshelf </t>
  </si>
  <si>
    <t xml:space="preserve">Floor </t>
  </si>
  <si>
    <t xml:space="preserve">Blank </t>
  </si>
  <si>
    <t xml:space="preserve">Partition </t>
  </si>
  <si>
    <t>101A</t>
  </si>
  <si>
    <t xml:space="preserve">101a Sponge </t>
  </si>
  <si>
    <t>101 Blank</t>
  </si>
  <si>
    <t>101A Desk</t>
  </si>
  <si>
    <t>101a Blank</t>
  </si>
  <si>
    <t>101A Floor</t>
  </si>
  <si>
    <t>Glove change</t>
  </si>
  <si>
    <t xml:space="preserve">Vertical on box </t>
  </si>
  <si>
    <t>Horizontal on box</t>
  </si>
  <si>
    <t>Air supply vent</t>
  </si>
  <si>
    <t>Change gloves</t>
  </si>
  <si>
    <t>On top of mailbox</t>
  </si>
  <si>
    <t>AB - Characterization Sampling2</t>
  </si>
  <si>
    <t>101A File cabinet</t>
  </si>
  <si>
    <t>Air duct</t>
  </si>
  <si>
    <t xml:space="preserve"> 101A desk</t>
  </si>
  <si>
    <t>Lobby Wall</t>
  </si>
  <si>
    <t>101A Chair</t>
  </si>
  <si>
    <t>Lobby Floor</t>
  </si>
  <si>
    <t>101A desk</t>
  </si>
  <si>
    <t>Lobby blank</t>
  </si>
  <si>
    <t xml:space="preserve">Lobby ceiling light </t>
  </si>
  <si>
    <t>Lobby wall</t>
  </si>
  <si>
    <t>Lobby floor</t>
  </si>
  <si>
    <t>101A file cabinet</t>
  </si>
  <si>
    <t>101A floor</t>
  </si>
  <si>
    <t>101A blank</t>
  </si>
  <si>
    <t xml:space="preserve">101A file cabinet </t>
  </si>
  <si>
    <t>101A vertical side of UVAPS</t>
  </si>
  <si>
    <t>101A top of UVAPS</t>
  </si>
  <si>
    <t>ClO2 - Characterization Sampling3</t>
  </si>
  <si>
    <t xml:space="preserve">Counter </t>
  </si>
  <si>
    <t>Side table</t>
  </si>
  <si>
    <t>Bathroom Floor</t>
  </si>
  <si>
    <t>Bathroom Wall</t>
  </si>
  <si>
    <t>Blank no A person</t>
  </si>
  <si>
    <t>Room 101 Floor</t>
  </si>
  <si>
    <t>Room 101 Wall</t>
  </si>
  <si>
    <t>Stove</t>
  </si>
  <si>
    <t xml:space="preserve">Computer screen </t>
  </si>
  <si>
    <t>Column Labels</t>
  </si>
  <si>
    <t>Grand Total</t>
  </si>
  <si>
    <t>Row Labels</t>
  </si>
  <si>
    <t>(blank)</t>
  </si>
  <si>
    <t>Total Count of Sampling Time (min)</t>
  </si>
  <si>
    <t>Count of Sampling Time (min)</t>
  </si>
  <si>
    <t>Total Average of Sampling Time (min)2</t>
  </si>
  <si>
    <t>Average of Sampling Time (min)2</t>
  </si>
  <si>
    <t>Total StdDev of Sampling Time (min)3</t>
  </si>
  <si>
    <t>StdDev of Sampling Time (min)3</t>
  </si>
  <si>
    <t>Count</t>
  </si>
  <si>
    <t>Average</t>
  </si>
  <si>
    <t>Std.Dev.S</t>
  </si>
  <si>
    <t>Sponge Stick</t>
  </si>
  <si>
    <t>HEPA Vac</t>
  </si>
  <si>
    <t>Aggressive Air</t>
  </si>
  <si>
    <t>The data is measured in (team * min) / &lt;unit&gt;</t>
  </si>
  <si>
    <t>StdDev</t>
  </si>
  <si>
    <t>It is more convenient for us to have &lt;unit&gt; / (team * hour)</t>
  </si>
  <si>
    <t>Note:</t>
  </si>
  <si>
    <t>Sp Stick corresponds to "Sponge Stick Wipe", which is the standard "wipe" used in our powerpoint</t>
  </si>
  <si>
    <t>Vac corrseponds to "HEPA Vacuum"</t>
  </si>
  <si>
    <t>Room Sample Time (min) (note -- this worksheet has formulas that must be manually edited if the columns on "Room Sample Time" change - in the formula fragment that looks like ADDRESS($W2,18,,,"Room Sample Time") the "18" is the column on "Room Sample Time" with the room number; once the 2 instances are manually edited in each cell of the first row, "Fill Down" can be used)</t>
  </si>
  <si>
    <t>201A</t>
  </si>
  <si>
    <t>Floor 1 Other</t>
  </si>
  <si>
    <t>Floor 2 Other</t>
  </si>
  <si>
    <t>Start of Range</t>
  </si>
  <si>
    <t>End of Range</t>
  </si>
  <si>
    <t>Total Time Per Room (min)</t>
  </si>
  <si>
    <t>Total Time Spent Sampling (min)</t>
  </si>
  <si>
    <t>Time for Samples (min) [sponge, vac, swab, wipe]</t>
  </si>
  <si>
    <t>Fraction of Room Sample Time Accounted For</t>
  </si>
  <si>
    <t>used to adjust mean time by time between finishing one sample and starting another</t>
  </si>
  <si>
    <t>Mean Time Per Sample (hr)</t>
  </si>
  <si>
    <t>Std. Dev. Per Sample (hr)</t>
  </si>
  <si>
    <t>Adjusted Time Per Sample (hr)</t>
  </si>
  <si>
    <t>based on resource tracker data</t>
  </si>
  <si>
    <t>Based on taking 30 samples in 3 hours</t>
  </si>
  <si>
    <t>Water</t>
  </si>
  <si>
    <t>Based on Scott Minamyer email 8/29/11</t>
  </si>
  <si>
    <t>Waste</t>
  </si>
  <si>
    <t>WAG</t>
  </si>
  <si>
    <t>AB - Clearance Sampling</t>
  </si>
  <si>
    <t>ClO2 - Clearance Sampling</t>
  </si>
  <si>
    <t>sampling_time_ratio is the ratio of &lt;time spent sampling&gt; / &lt;total time in room&gt;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</si>
</sst>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165" fontId="2" fillId="0" borderId="2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left"/>
    </xf>
    <xf numFmtId="164" fontId="1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165" fontId="2" fillId="3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2" fontId="2" fillId="3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_xlchart.v1.5</cx:f>
      </cx:strDim>
      <cx:numDim type="val">
        <cx:f dir="row">[0]!sample_data_sample_room_type_filtered</cx:f>
      </cx:numDim>
    </cx:data>
  </cx:chartData>
  <cx:chart>
    <cx:title pos="t" align="ctr" overlay="0">
      <cx:tx>
        <cx:txData>
          <cx:v>Sample and Room Filtered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Sample and Room Filtered</a:t>
          </a:r>
        </a:p>
      </cx:txPr>
    </cx:title>
    <cx:plotArea>
      <cx:plotAreaRegion>
        <cx:series layoutId="clusteredColumn" uniqueId="{2D65D982-81D0-43F4-AE9D-35D33F96F757}">
          <cx:tx>
            <cx:txData>
              <cx:f>_xlchart.v1.5</cx:f>
              <cx:v>Sp Stick</cx:v>
            </cx:txData>
          </cx:tx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[0]!sample_data_room_type_filtered</cx:f>
      </cx:numDim>
    </cx:data>
  </cx:chartData>
  <cx:chart>
    <cx:title pos="t" align="ctr" overlay="0">
      <cx:tx>
        <cx:txData>
          <cx:v>Room Filtered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Room Filtered</a:t>
          </a:r>
        </a:p>
      </cx:txPr>
    </cx:title>
    <cx:plotArea>
      <cx:plotAreaRegion>
        <cx:series layoutId="clusteredColumn" uniqueId="{2D65D982-81D0-43F4-AE9D-35D33F96F757}">
          <cx:tx>
            <cx:txData>
              <cx:f>_xlchart.v1.1</cx:f>
              <cx:v>Sp Stick</cx:v>
            </cx:txData>
          </cx:tx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</cx:f>
      </cx:strDim>
      <cx:numDim type="val">
        <cx:f dir="row">[0]!sample_data_sample_type_filtered</cx:f>
      </cx:numDim>
    </cx:data>
  </cx:chartData>
  <cx:chart>
    <cx:title pos="t" align="ctr" overlay="0">
      <cx:tx>
        <cx:txData>
          <cx:v>Sample Filtered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Sample Filtered</a:t>
          </a:r>
        </a:p>
      </cx:txPr>
    </cx:title>
    <cx:plotArea>
      <cx:plotAreaRegion>
        <cx:series layoutId="clusteredColumn" uniqueId="{2D65D982-81D0-43F4-AE9D-35D33F96F757}">
          <cx:tx>
            <cx:txData>
              <cx:f>_xlchart.v1.3</cx:f>
              <cx:v>Sp Stick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3</xdr:row>
      <xdr:rowOff>119062</xdr:rowOff>
    </xdr:from>
    <xdr:to>
      <xdr:col>18</xdr:col>
      <xdr:colOff>57150</xdr:colOff>
      <xdr:row>18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E5734AC-B557-4F81-A16A-40FC1441CA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00" y="6905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361950</xdr:colOff>
      <xdr:row>21</xdr:row>
      <xdr:rowOff>176212</xdr:rowOff>
    </xdr:from>
    <xdr:to>
      <xdr:col>18</xdr:col>
      <xdr:colOff>57150</xdr:colOff>
      <xdr:row>36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6E37BC6-043F-48AE-A51B-8DFF8E7E0D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00" y="4176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333375</xdr:colOff>
      <xdr:row>8</xdr:row>
      <xdr:rowOff>80962</xdr:rowOff>
    </xdr:from>
    <xdr:to>
      <xdr:col>9</xdr:col>
      <xdr:colOff>447675</xdr:colOff>
      <xdr:row>22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840976E-D109-4AAE-B089-5AC4AE3945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375" y="1604962"/>
              <a:ext cx="58102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yrne, Kory (Contractor)" refreshedDate="43908.706157638888" createdVersion="6" refreshedVersion="6" minRefreshableVersion="3" recordCount="272" xr:uid="{01F9A5B3-369C-4839-B991-CF9DBAC4D843}">
  <cacheSource type="worksheet">
    <worksheetSource name="Resource_Tracker_Sampling_Data"/>
  </cacheSource>
  <cacheFields count="22">
    <cacheField name="Date" numFmtId="14">
      <sharedItems containsSemiMixedTypes="0" containsNonDate="0" containsDate="1" containsString="0" minDate="2011-04-17T00:00:00" maxDate="2011-05-12T00:00:00"/>
    </cacheField>
    <cacheField name="Room" numFmtId="0">
      <sharedItems containsMixedTypes="1" containsNumber="1" containsInteger="1" minValue="103" maxValue="213"/>
    </cacheField>
    <cacheField name="Location" numFmtId="0">
      <sharedItems/>
    </cacheField>
    <cacheField name="Room Type" numFmtId="0">
      <sharedItems containsBlank="1" count="6">
        <s v="Residence"/>
        <s v="Commercial"/>
        <s v="Hall"/>
        <s v="Mailroom"/>
        <s v="Shop"/>
        <m/>
      </sharedItems>
    </cacheField>
    <cacheField name="Air" numFmtId="0">
      <sharedItems/>
    </cacheField>
    <cacheField name="Sp Stick" numFmtId="0">
      <sharedItems count="2">
        <b v="1"/>
        <b v="0"/>
      </sharedItems>
    </cacheField>
    <cacheField name="Swab" numFmtId="0">
      <sharedItems count="2">
        <b v="0"/>
        <b v="1"/>
      </sharedItems>
    </cacheField>
    <cacheField name="Wipe" numFmtId="0">
      <sharedItems/>
    </cacheField>
    <cacheField name="Vac" numFmtId="0">
      <sharedItems count="2">
        <b v="0"/>
        <b v="1"/>
      </sharedItems>
    </cacheField>
    <cacheField name="Start Time (m.s)" numFmtId="0">
      <sharedItems containsSemiMixedTypes="0" containsString="0" containsNumber="1" minValue="-0.4" maxValue="108.03"/>
    </cacheField>
    <cacheField name="End Time (m.s)" numFmtId="0">
      <sharedItems containsSemiMixedTypes="0" containsString="0" containsNumber="1" minValue="0.35" maxValue="109.01"/>
    </cacheField>
    <cacheField name="LOE Sampler A [BROOM] (1-5)" numFmtId="0">
      <sharedItems containsSemiMixedTypes="0" containsString="0" containsNumber="1" containsInteger="1" minValue="0" maxValue="5"/>
    </cacheField>
    <cacheField name="LOE Sampler B [Prep] (1-5)" numFmtId="0">
      <sharedItems containsSemiMixedTypes="0" containsString="0" containsNumber="1" containsInteger="1" minValue="0" maxValue="5"/>
    </cacheField>
    <cacheField name="LOE Sampler C [Sample Acquisition] (1-5)" numFmtId="0">
      <sharedItems containsSemiMixedTypes="0" containsString="0" containsNumber="1" containsInteger="1" minValue="0" maxValue="5"/>
    </cacheField>
    <cacheField name="Notes" numFmtId="0">
      <sharedItems containsBlank="1"/>
    </cacheField>
    <cacheField name="Activity" numFmtId="0">
      <sharedItems count="4">
        <s v="VHP - Characterization Sampling1"/>
        <s v="VHP - Clearance Sampling"/>
        <s v="AB - Characterization Sampling2"/>
        <s v="ClO2 - Characterization Sampling3"/>
      </sharedItems>
    </cacheField>
    <cacheField name="Sample Type" numFmtId="0">
      <sharedItems count="6">
        <s v="Sp Stick"/>
        <s v="Vac"/>
        <s v="Swab"/>
        <s v="N/A"/>
        <s v="Wipe"/>
        <s v="Air"/>
      </sharedItems>
    </cacheField>
    <cacheField name="Sampling Time (min)" numFmtId="0">
      <sharedItems containsSemiMixedTypes="0" containsString="0" containsNumber="1" minValue="0.58333333333333337" maxValue="12.433333333333332"/>
    </cacheField>
    <cacheField name="Sponge Stick (min)" numFmtId="0">
      <sharedItems containsString="0" containsBlank="1" containsNumber="1" minValue="1.0166666666666753" maxValue="8.0166666666666675" count="102">
        <n v="5.8166666666666673"/>
        <n v="3.5666666666666664"/>
        <m/>
        <n v="5.4499999999999984"/>
        <n v="4.8666666666666663"/>
        <n v="7.1166666666666663"/>
        <n v="4.75"/>
        <n v="3.4166666666666665"/>
        <n v="3.6999999999999997"/>
        <n v="5.0166666666666666"/>
        <n v="3.0333333333333332"/>
        <n v="4.7333333333333343"/>
        <n v="6.3833333333333337"/>
        <n v="4.3499999999999996"/>
        <n v="4.6833333333333318"/>
        <n v="3.5333333333333328"/>
        <n v="4.2"/>
        <n v="1.3333333333333333"/>
        <n v="2"/>
        <n v="3.7166666666666668"/>
        <n v="4.3833333333333337"/>
        <n v="6.6166666666666671"/>
        <n v="6.18333333333333"/>
        <n v="7.1333333333333329"/>
        <n v="5.9166666666666643"/>
        <n v="4.4666666666666677"/>
        <n v="4.25"/>
        <n v="6.9833333333333334"/>
        <n v="3.1666666666666701"/>
        <n v="4.5333333333333341"/>
        <n v="1.75"/>
        <n v="4.7666666666666657"/>
        <n v="2.9333333333333336"/>
        <n v="3.35"/>
        <n v="3.0166666666666671"/>
        <n v="1.9333333333333336"/>
        <n v="1.4166666666666625"/>
        <n v="1.6666666666666654"/>
        <n v="3.9833333333333334"/>
        <n v="4.0333333333333323"/>
        <n v="3.5833333333333335"/>
        <n v="2.1999999999999997"/>
        <n v="7.0666666666666673"/>
        <n v="2.1666666666666674"/>
        <n v="4.95"/>
        <n v="5"/>
        <n v="1.1166666666666665"/>
        <n v="4.6666666666666705"/>
        <n v="3.25"/>
        <n v="3.5666666666666669"/>
        <n v="4.4666666666666668"/>
        <n v="3.0333333333333363"/>
        <n v="3.8833333333333364"/>
        <n v="3.7999999999999985"/>
        <n v="2.9166666666666643"/>
        <n v="4.5999999999999988"/>
        <n v="1.8333333333333333"/>
        <n v="1.0166666666666753"/>
        <n v="3.3000000000000065"/>
        <n v="6.1666666666666661"/>
        <n v="6.5666666666666655"/>
        <n v="4.5666666666666673"/>
        <n v="3.8333333333333335"/>
        <n v="2.7333333333333365"/>
        <n v="5.0833333333333357"/>
        <n v="2.7833333333333363"/>
        <n v="1.9833333333333354"/>
        <n v="4.1833333333333327"/>
        <n v="3.5166666666666635"/>
        <n v="5.3833333333333302"/>
        <n v="3.9666666666666663"/>
        <n v="3.3166666666666629"/>
        <n v="4.86666666666666"/>
        <n v="2.1999999999999993"/>
        <n v="4.8999999999999977"/>
        <n v="3.9333333333333393"/>
        <n v="3.0500000000000043"/>
        <n v="8.0166666666666675"/>
        <n v="4.533333333333335"/>
        <n v="1.583333333333331"/>
        <n v="5.9166666666666661"/>
        <n v="5.9499999999999993"/>
        <n v="2.5999999999999996"/>
        <n v="3.5833333333333326"/>
        <n v="3.4333333333333331"/>
        <n v="1.9833333333333318"/>
        <n v="5.2333333333333307"/>
        <n v="2.7833333333333385"/>
        <n v="3.3166666666666664"/>
        <n v="1.7500000000000018"/>
        <n v="4.4833333333333263"/>
        <n v="4.0166666666666675"/>
        <n v="4.1999999999999993"/>
        <n v="4.7833333333333341"/>
        <n v="2.4999999999999987"/>
        <n v="3.3000000000000007"/>
        <n v="2.8833333333333351"/>
        <n v="2.0333333333333266"/>
        <n v="3.2833333333333332"/>
        <n v="5.3833333333333337"/>
        <n v="3.6833333333333322"/>
        <n v="1.9666666666666663"/>
      </sharedItems>
    </cacheField>
    <cacheField name="Vacuum (min)" numFmtId="0">
      <sharedItems containsString="0" containsBlank="1" containsNumber="1" minValue="1.0666666666666653" maxValue="12.433333333333332"/>
    </cacheField>
    <cacheField name="Swab (min)" numFmtId="0">
      <sharedItems containsString="0" containsBlank="1" containsNumber="1" minValue="1.1833333333333336" maxValue="6.416666666666667"/>
    </cacheField>
    <cacheField name="Wipe (min)" numFmtId="0">
      <sharedItems containsString="0" containsBlank="1" containsNumber="1" minValue="0.58333333333333337" maxValue="6.23333333333333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">
  <r>
    <d v="2011-04-17T00:00:00"/>
    <n v="213"/>
    <s v="Upstairs"/>
    <x v="0"/>
    <b v="0"/>
    <x v="0"/>
    <x v="0"/>
    <b v="0"/>
    <x v="0"/>
    <n v="0"/>
    <n v="5.49"/>
    <n v="3"/>
    <n v="3"/>
    <n v="4"/>
    <s v="Counter"/>
    <x v="0"/>
    <x v="0"/>
    <n v="5.8166666666666673"/>
    <x v="0"/>
    <m/>
    <m/>
    <m/>
  </r>
  <r>
    <d v="2011-04-17T00:00:00"/>
    <n v="213"/>
    <s v="Upstairs"/>
    <x v="0"/>
    <b v="0"/>
    <x v="0"/>
    <x v="0"/>
    <b v="0"/>
    <x v="0"/>
    <n v="0"/>
    <n v="3.34"/>
    <n v="3"/>
    <n v="4"/>
    <n v="3"/>
    <s v="Blank"/>
    <x v="0"/>
    <x v="0"/>
    <n v="3.5666666666666664"/>
    <x v="1"/>
    <m/>
    <m/>
    <m/>
  </r>
  <r>
    <d v="2011-04-17T00:00:00"/>
    <n v="213"/>
    <s v="Upstairs"/>
    <x v="0"/>
    <b v="0"/>
    <x v="1"/>
    <x v="0"/>
    <b v="0"/>
    <x v="1"/>
    <n v="0"/>
    <n v="6.41"/>
    <n v="2"/>
    <n v="3"/>
    <n v="4"/>
    <s v="Bed"/>
    <x v="0"/>
    <x v="1"/>
    <n v="6.6833333333333336"/>
    <x v="2"/>
    <n v="6.6833333333333336"/>
    <m/>
    <m/>
  </r>
  <r>
    <d v="2011-04-17T00:00:00"/>
    <n v="211"/>
    <s v="Upstairs"/>
    <x v="0"/>
    <b v="0"/>
    <x v="1"/>
    <x v="1"/>
    <b v="0"/>
    <x v="0"/>
    <n v="1.1000000000000001"/>
    <n v="4.4400000000000004"/>
    <n v="3"/>
    <n v="3"/>
    <n v="4"/>
    <s v="TV"/>
    <x v="0"/>
    <x v="2"/>
    <n v="3.9000000000000012"/>
    <x v="2"/>
    <m/>
    <n v="3.9000000000000012"/>
    <m/>
  </r>
  <r>
    <d v="2011-04-17T00:00:00"/>
    <n v="211"/>
    <s v="Upstairs"/>
    <x v="0"/>
    <b v="0"/>
    <x v="0"/>
    <x v="0"/>
    <b v="0"/>
    <x v="0"/>
    <n v="10.119999999999999"/>
    <n v="15.15"/>
    <n v="3"/>
    <n v="3"/>
    <n v="3"/>
    <s v="Table"/>
    <x v="0"/>
    <x v="0"/>
    <n v="5.4499999999999984"/>
    <x v="3"/>
    <m/>
    <m/>
    <m/>
  </r>
  <r>
    <d v="2011-04-17T00:00:00"/>
    <n v="209"/>
    <s v="Upstairs"/>
    <x v="0"/>
    <b v="0"/>
    <x v="0"/>
    <x v="0"/>
    <b v="0"/>
    <x v="0"/>
    <n v="4.5"/>
    <n v="8.02"/>
    <n v="4"/>
    <n v="3"/>
    <n v="4"/>
    <s v="Counter"/>
    <x v="0"/>
    <x v="0"/>
    <n v="4.8666666666666663"/>
    <x v="4"/>
    <m/>
    <m/>
    <m/>
  </r>
  <r>
    <d v="2011-04-17T00:00:00"/>
    <n v="209"/>
    <s v="Upstairs"/>
    <x v="0"/>
    <b v="0"/>
    <x v="1"/>
    <x v="0"/>
    <b v="0"/>
    <x v="1"/>
    <n v="0"/>
    <n v="7.52"/>
    <n v="3"/>
    <n v="2"/>
    <n v="4"/>
    <s v="Partition"/>
    <x v="0"/>
    <x v="1"/>
    <n v="7.8666666666666663"/>
    <x v="2"/>
    <n v="7.8666666666666663"/>
    <m/>
    <m/>
  </r>
  <r>
    <d v="2011-04-17T00:00:00"/>
    <n v="209"/>
    <s v="Upstairs"/>
    <x v="0"/>
    <b v="0"/>
    <x v="1"/>
    <x v="0"/>
    <b v="0"/>
    <x v="1"/>
    <n v="0"/>
    <n v="10.039999999999999"/>
    <n v="2"/>
    <n v="3"/>
    <n v="5"/>
    <s v="Floor"/>
    <x v="0"/>
    <x v="1"/>
    <n v="10.066666666666665"/>
    <x v="2"/>
    <n v="10.066666666666665"/>
    <m/>
    <m/>
  </r>
  <r>
    <d v="2011-04-17T00:00:00"/>
    <n v="209"/>
    <s v="Upstairs"/>
    <x v="0"/>
    <b v="0"/>
    <x v="0"/>
    <x v="0"/>
    <b v="0"/>
    <x v="0"/>
    <n v="1.1100000000000001"/>
    <n v="7.56"/>
    <n v="3"/>
    <n v="4"/>
    <n v="4"/>
    <s v="Wall"/>
    <x v="0"/>
    <x v="0"/>
    <n v="7.1166666666666663"/>
    <x v="5"/>
    <m/>
    <m/>
    <m/>
  </r>
  <r>
    <d v="2011-04-17T00:00:00"/>
    <n v="212"/>
    <s v="Upstairs"/>
    <x v="1"/>
    <b v="0"/>
    <x v="0"/>
    <x v="0"/>
    <b v="0"/>
    <x v="0"/>
    <n v="0"/>
    <n v="4.45"/>
    <n v="5"/>
    <n v="4"/>
    <n v="4"/>
    <m/>
    <x v="0"/>
    <x v="0"/>
    <n v="4.75"/>
    <x v="6"/>
    <m/>
    <m/>
    <m/>
  </r>
  <r>
    <d v="2011-04-17T00:00:00"/>
    <n v="212"/>
    <s v="Upstairs"/>
    <x v="1"/>
    <b v="0"/>
    <x v="1"/>
    <x v="0"/>
    <b v="0"/>
    <x v="0"/>
    <n v="0"/>
    <n v="2.37"/>
    <n v="4"/>
    <n v="5"/>
    <n v="4"/>
    <s v="Settling plate"/>
    <x v="0"/>
    <x v="3"/>
    <n v="2.6166666666666671"/>
    <x v="2"/>
    <m/>
    <m/>
    <m/>
  </r>
  <r>
    <d v="2011-04-17T00:00:00"/>
    <n v="212"/>
    <s v="Upstairs"/>
    <x v="1"/>
    <b v="0"/>
    <x v="1"/>
    <x v="0"/>
    <b v="0"/>
    <x v="1"/>
    <n v="0"/>
    <n v="4.58"/>
    <n v="4"/>
    <n v="3"/>
    <n v="4"/>
    <s v="Chair"/>
    <x v="0"/>
    <x v="1"/>
    <n v="4.9666666666666668"/>
    <x v="2"/>
    <n v="4.9666666666666668"/>
    <m/>
    <m/>
  </r>
  <r>
    <d v="2011-04-17T00:00:00"/>
    <n v="212"/>
    <s v="Upstairs"/>
    <x v="1"/>
    <b v="0"/>
    <x v="1"/>
    <x v="1"/>
    <b v="0"/>
    <x v="0"/>
    <n v="4"/>
    <n v="8.58"/>
    <n v="3"/>
    <n v="3"/>
    <n v="4"/>
    <s v="Computer screen"/>
    <x v="0"/>
    <x v="2"/>
    <n v="4.9666666666666668"/>
    <x v="2"/>
    <m/>
    <n v="4.9666666666666668"/>
    <m/>
  </r>
  <r>
    <d v="2011-04-17T00:00:00"/>
    <n v="212"/>
    <s v="Upstairs"/>
    <x v="1"/>
    <b v="0"/>
    <x v="1"/>
    <x v="0"/>
    <b v="0"/>
    <x v="1"/>
    <n v="0"/>
    <n v="3.46"/>
    <n v="4"/>
    <n v="3"/>
    <n v="4"/>
    <s v="Floor"/>
    <x v="0"/>
    <x v="1"/>
    <n v="3.7666666666666666"/>
    <x v="2"/>
    <n v="3.7666666666666666"/>
    <m/>
    <m/>
  </r>
  <r>
    <d v="2011-04-17T00:00:00"/>
    <n v="212"/>
    <s v="Upstairs"/>
    <x v="1"/>
    <b v="0"/>
    <x v="0"/>
    <x v="0"/>
    <b v="0"/>
    <x v="0"/>
    <n v="3.5"/>
    <n v="5.35"/>
    <n v="4"/>
    <n v="5"/>
    <n v="4"/>
    <s v="Room 213 Blank"/>
    <x v="0"/>
    <x v="0"/>
    <n v="3.4166666666666665"/>
    <x v="7"/>
    <m/>
    <m/>
    <m/>
  </r>
  <r>
    <d v="2011-04-17T00:00:00"/>
    <n v="210"/>
    <s v="Upstairs"/>
    <x v="1"/>
    <b v="0"/>
    <x v="0"/>
    <x v="0"/>
    <b v="0"/>
    <x v="0"/>
    <n v="0"/>
    <n v="3.42"/>
    <n v="4"/>
    <n v="5"/>
    <n v="4"/>
    <s v="Floor"/>
    <x v="0"/>
    <x v="0"/>
    <n v="3.6999999999999997"/>
    <x v="8"/>
    <m/>
    <m/>
    <m/>
  </r>
  <r>
    <d v="2011-04-17T00:00:00"/>
    <n v="210"/>
    <s v="Upstairs"/>
    <x v="1"/>
    <b v="0"/>
    <x v="0"/>
    <x v="0"/>
    <b v="0"/>
    <x v="0"/>
    <n v="8.35"/>
    <n v="12.26"/>
    <n v="4"/>
    <n v="4"/>
    <n v="4"/>
    <s v="Wall"/>
    <x v="0"/>
    <x v="0"/>
    <n v="5.0166666666666666"/>
    <x v="9"/>
    <m/>
    <m/>
    <m/>
  </r>
  <r>
    <d v="2011-04-17T00:00:00"/>
    <n v="210"/>
    <s v="Upstairs"/>
    <x v="1"/>
    <b v="0"/>
    <x v="1"/>
    <x v="1"/>
    <b v="0"/>
    <x v="0"/>
    <n v="6.57"/>
    <n v="9.5299999999999994"/>
    <n v="3"/>
    <n v="4"/>
    <n v="4"/>
    <s v="Computer screen"/>
    <x v="0"/>
    <x v="2"/>
    <n v="4.833333333333333"/>
    <x v="2"/>
    <m/>
    <n v="4.833333333333333"/>
    <m/>
  </r>
  <r>
    <d v="2011-04-17T00:00:00"/>
    <n v="210"/>
    <s v="Upstairs"/>
    <x v="1"/>
    <b v="0"/>
    <x v="0"/>
    <x v="0"/>
    <b v="0"/>
    <x v="0"/>
    <n v="0"/>
    <n v="3.02"/>
    <n v="3"/>
    <n v="4"/>
    <n v="4"/>
    <s v="File cabinet"/>
    <x v="0"/>
    <x v="0"/>
    <n v="3.0333333333333332"/>
    <x v="10"/>
    <m/>
    <m/>
    <m/>
  </r>
  <r>
    <d v="2011-04-17T00:00:00"/>
    <n v="210"/>
    <s v="Upstairs"/>
    <x v="1"/>
    <b v="0"/>
    <x v="1"/>
    <x v="1"/>
    <b v="0"/>
    <x v="0"/>
    <n v="0.43"/>
    <n v="2.25"/>
    <n v="3"/>
    <n v="4"/>
    <n v="4"/>
    <s v="Ceiling vent"/>
    <x v="0"/>
    <x v="2"/>
    <n v="3.1333333333333333"/>
    <x v="2"/>
    <m/>
    <n v="3.1333333333333333"/>
    <m/>
  </r>
  <r>
    <d v="2011-04-17T00:00:00"/>
    <n v="210"/>
    <s v="Upstairs"/>
    <x v="1"/>
    <b v="0"/>
    <x v="1"/>
    <x v="0"/>
    <b v="0"/>
    <x v="1"/>
    <n v="4.43"/>
    <n v="10.14"/>
    <n v="2"/>
    <n v="3"/>
    <n v="4"/>
    <s v="Ceiling tile"/>
    <x v="0"/>
    <x v="1"/>
    <n v="6.95"/>
    <x v="2"/>
    <n v="6.95"/>
    <m/>
    <m/>
  </r>
  <r>
    <d v="2011-04-17T00:00:00"/>
    <n v="208"/>
    <s v="Upstairs"/>
    <x v="1"/>
    <b v="0"/>
    <x v="0"/>
    <x v="0"/>
    <b v="0"/>
    <x v="0"/>
    <n v="0"/>
    <n v="4.4400000000000004"/>
    <n v="4"/>
    <n v="4"/>
    <n v="4"/>
    <s v="Table"/>
    <x v="0"/>
    <x v="0"/>
    <n v="4.7333333333333343"/>
    <x v="11"/>
    <m/>
    <m/>
    <m/>
  </r>
  <r>
    <d v="2011-04-17T00:00:00"/>
    <n v="208"/>
    <s v="Upstairs"/>
    <x v="1"/>
    <b v="0"/>
    <x v="1"/>
    <x v="1"/>
    <b v="0"/>
    <x v="0"/>
    <n v="0"/>
    <n v="6.25"/>
    <n v="3"/>
    <n v="5"/>
    <n v="4"/>
    <s v="Computer screen"/>
    <x v="0"/>
    <x v="2"/>
    <n v="6.416666666666667"/>
    <x v="2"/>
    <m/>
    <n v="6.416666666666667"/>
    <m/>
  </r>
  <r>
    <d v="2011-04-17T00:00:00"/>
    <n v="208"/>
    <s v="Upstairs"/>
    <x v="1"/>
    <b v="0"/>
    <x v="1"/>
    <x v="0"/>
    <b v="0"/>
    <x v="1"/>
    <n v="3.02"/>
    <n v="9.42"/>
    <n v="3"/>
    <n v="3"/>
    <n v="4"/>
    <s v="Floor"/>
    <x v="0"/>
    <x v="1"/>
    <n v="6.7333333333333325"/>
    <x v="2"/>
    <n v="6.7333333333333325"/>
    <m/>
    <m/>
  </r>
  <r>
    <d v="2011-04-17T00:00:00"/>
    <n v="208"/>
    <s v="Upstairs"/>
    <x v="1"/>
    <b v="0"/>
    <x v="1"/>
    <x v="0"/>
    <b v="0"/>
    <x v="1"/>
    <n v="1.24"/>
    <n v="10.06"/>
    <n v="2"/>
    <n v="2"/>
    <n v="5"/>
    <s v="Ceiling tile "/>
    <x v="0"/>
    <x v="1"/>
    <n v="9.5000000000000018"/>
    <x v="2"/>
    <n v="9.5000000000000018"/>
    <m/>
    <m/>
  </r>
  <r>
    <d v="2011-04-17T00:00:00"/>
    <n v="208"/>
    <s v="Upstairs"/>
    <x v="1"/>
    <b v="0"/>
    <x v="0"/>
    <x v="0"/>
    <b v="0"/>
    <x v="0"/>
    <n v="0"/>
    <n v="6.23"/>
    <n v="3"/>
    <n v="3"/>
    <n v="4"/>
    <s v="File cabinet"/>
    <x v="0"/>
    <x v="0"/>
    <n v="6.3833333333333337"/>
    <x v="12"/>
    <m/>
    <m/>
    <m/>
  </r>
  <r>
    <d v="2011-04-17T00:00:00"/>
    <n v="109"/>
    <s v="Downstairs"/>
    <x v="0"/>
    <b v="0"/>
    <x v="1"/>
    <x v="0"/>
    <b v="0"/>
    <x v="1"/>
    <n v="12.49"/>
    <n v="17.190000000000001"/>
    <n v="3"/>
    <n v="3"/>
    <n v="4"/>
    <s v="Floor"/>
    <x v="0"/>
    <x v="1"/>
    <n v="6.1333333333333373"/>
    <x v="2"/>
    <n v="6.1333333333333373"/>
    <m/>
    <m/>
  </r>
  <r>
    <d v="2011-04-17T00:00:00"/>
    <n v="109"/>
    <s v="Downstairs"/>
    <x v="0"/>
    <b v="0"/>
    <x v="0"/>
    <x v="0"/>
    <b v="0"/>
    <x v="0"/>
    <n v="0"/>
    <n v="4.21"/>
    <n v="3"/>
    <n v="3"/>
    <n v="4"/>
    <s v="Shelf"/>
    <x v="0"/>
    <x v="0"/>
    <n v="4.3499999999999996"/>
    <x v="13"/>
    <m/>
    <m/>
    <m/>
  </r>
  <r>
    <d v="2011-04-17T00:00:00"/>
    <n v="109"/>
    <s v="Downstairs"/>
    <x v="0"/>
    <b v="0"/>
    <x v="0"/>
    <x v="0"/>
    <b v="0"/>
    <x v="0"/>
    <n v="4.3"/>
    <n v="8.11"/>
    <n v="3"/>
    <n v="4"/>
    <n v="4"/>
    <s v="Cabinet"/>
    <x v="0"/>
    <x v="0"/>
    <n v="4.6833333333333318"/>
    <x v="14"/>
    <m/>
    <m/>
    <m/>
  </r>
  <r>
    <d v="2011-04-17T00:00:00"/>
    <n v="109"/>
    <s v="Downstairs"/>
    <x v="0"/>
    <b v="0"/>
    <x v="1"/>
    <x v="0"/>
    <b v="1"/>
    <x v="0"/>
    <n v="8.0299999999999994"/>
    <n v="11.02"/>
    <n v="3"/>
    <n v="3"/>
    <n v="4"/>
    <s v="File cabinet "/>
    <x v="0"/>
    <x v="4"/>
    <n v="3.0833333333333321"/>
    <x v="2"/>
    <m/>
    <m/>
    <n v="3.0833333333333321"/>
  </r>
  <r>
    <d v="2011-04-17T00:00:00"/>
    <n v="109"/>
    <s v="Downstairs"/>
    <x v="0"/>
    <b v="0"/>
    <x v="1"/>
    <x v="0"/>
    <b v="1"/>
    <x v="0"/>
    <n v="0.56000000000000005"/>
    <n v="3.53"/>
    <n v="3"/>
    <n v="3"/>
    <n v="4"/>
    <s v="Nightstand "/>
    <x v="0"/>
    <x v="4"/>
    <n v="4.8166666666666664"/>
    <x v="2"/>
    <m/>
    <m/>
    <n v="4.8166666666666664"/>
  </r>
  <r>
    <d v="2011-04-17T00:00:00"/>
    <n v="109"/>
    <s v="Downstairs"/>
    <x v="0"/>
    <b v="0"/>
    <x v="1"/>
    <x v="0"/>
    <b v="0"/>
    <x v="1"/>
    <n v="0"/>
    <n v="5.32"/>
    <n v="3"/>
    <n v="3"/>
    <n v="5"/>
    <s v="Bed"/>
    <x v="0"/>
    <x v="1"/>
    <n v="5.5333333333333341"/>
    <x v="2"/>
    <n v="5.5333333333333341"/>
    <m/>
    <m/>
  </r>
  <r>
    <d v="2011-04-17T00:00:00"/>
    <n v="109"/>
    <s v="Downstairs"/>
    <x v="0"/>
    <b v="0"/>
    <x v="0"/>
    <x v="0"/>
    <b v="0"/>
    <x v="0"/>
    <n v="5.2"/>
    <n v="8.1199999999999992"/>
    <n v="3"/>
    <n v="4"/>
    <n v="4"/>
    <s v="Wall"/>
    <x v="0"/>
    <x v="0"/>
    <n v="3.5333333333333328"/>
    <x v="15"/>
    <m/>
    <m/>
    <m/>
  </r>
  <r>
    <d v="2011-04-17T00:00:00"/>
    <n v="107"/>
    <s v="Downstairs"/>
    <x v="0"/>
    <b v="0"/>
    <x v="1"/>
    <x v="1"/>
    <b v="0"/>
    <x v="0"/>
    <n v="0"/>
    <n v="2.4"/>
    <n v="3"/>
    <n v="4"/>
    <n v="4"/>
    <s v="TV"/>
    <x v="0"/>
    <x v="2"/>
    <n v="2.6666666666666665"/>
    <x v="2"/>
    <m/>
    <n v="2.6666666666666665"/>
    <m/>
  </r>
  <r>
    <d v="2011-04-17T00:00:00"/>
    <n v="107"/>
    <s v="Downstairs"/>
    <x v="0"/>
    <b v="0"/>
    <x v="1"/>
    <x v="0"/>
    <b v="1"/>
    <x v="0"/>
    <n v="5.21"/>
    <n v="8.18"/>
    <n v="3"/>
    <n v="3"/>
    <n v="4"/>
    <s v="Table "/>
    <x v="0"/>
    <x v="4"/>
    <n v="3.649999999999999"/>
    <x v="2"/>
    <m/>
    <m/>
    <n v="3.649999999999999"/>
  </r>
  <r>
    <d v="2011-04-17T00:00:00"/>
    <n v="107"/>
    <s v="Downstairs"/>
    <x v="0"/>
    <b v="0"/>
    <x v="1"/>
    <x v="0"/>
    <b v="1"/>
    <x v="0"/>
    <n v="11.03"/>
    <n v="17.11"/>
    <n v="3"/>
    <n v="4"/>
    <n v="5"/>
    <s v="Table "/>
    <x v="0"/>
    <x v="4"/>
    <n v="6.2333333333333325"/>
    <x v="2"/>
    <m/>
    <m/>
    <n v="6.2333333333333325"/>
  </r>
  <r>
    <d v="2011-04-17T00:00:00"/>
    <n v="107"/>
    <s v="Downstairs"/>
    <x v="0"/>
    <b v="0"/>
    <x v="1"/>
    <x v="0"/>
    <b v="0"/>
    <x v="1"/>
    <n v="2.4300000000000002"/>
    <n v="10.47"/>
    <n v="3"/>
    <n v="3"/>
    <n v="4"/>
    <s v="Couch"/>
    <x v="0"/>
    <x v="1"/>
    <n v="9.5000000000000018"/>
    <x v="2"/>
    <n v="9.5000000000000018"/>
    <m/>
    <m/>
  </r>
  <r>
    <d v="2011-04-17T00:00:00"/>
    <n v="107"/>
    <s v="Downstairs"/>
    <x v="0"/>
    <b v="0"/>
    <x v="0"/>
    <x v="0"/>
    <b v="0"/>
    <x v="0"/>
    <n v="0"/>
    <n v="4.12"/>
    <n v="2"/>
    <n v="4"/>
    <n v="3"/>
    <s v="Cabinet"/>
    <x v="0"/>
    <x v="0"/>
    <n v="4.2"/>
    <x v="16"/>
    <m/>
    <m/>
    <m/>
  </r>
  <r>
    <d v="2011-04-17T00:00:00"/>
    <n v="107"/>
    <s v="Downstairs"/>
    <x v="0"/>
    <b v="0"/>
    <x v="1"/>
    <x v="0"/>
    <b v="0"/>
    <x v="1"/>
    <n v="8.1999999999999993"/>
    <n v="9.3699999999999992"/>
    <n v="4"/>
    <n v="5"/>
    <n v="5"/>
    <s v="Blank"/>
    <x v="0"/>
    <x v="1"/>
    <n v="1.9499999999999975"/>
    <x v="2"/>
    <n v="1.9499999999999975"/>
    <m/>
    <m/>
  </r>
  <r>
    <d v="2011-04-17T00:00:00"/>
    <n v="107"/>
    <s v="Downstairs"/>
    <x v="0"/>
    <b v="0"/>
    <x v="0"/>
    <x v="0"/>
    <b v="0"/>
    <x v="0"/>
    <n v="0"/>
    <n v="1.2"/>
    <n v="3"/>
    <n v="4"/>
    <n v="4"/>
    <s v="Blank"/>
    <x v="0"/>
    <x v="0"/>
    <n v="1.3333333333333333"/>
    <x v="17"/>
    <m/>
    <m/>
    <m/>
  </r>
  <r>
    <d v="2011-04-17T00:00:00"/>
    <n v="107"/>
    <s v="Downstairs"/>
    <x v="0"/>
    <b v="0"/>
    <x v="1"/>
    <x v="1"/>
    <b v="0"/>
    <x v="0"/>
    <n v="2.16"/>
    <n v="4.01"/>
    <n v="3"/>
    <n v="3"/>
    <n v="4"/>
    <s v="Air vent"/>
    <x v="0"/>
    <x v="2"/>
    <n v="2.2833333333333337"/>
    <x v="2"/>
    <m/>
    <n v="2.2833333333333337"/>
    <m/>
  </r>
  <r>
    <d v="2011-04-17T00:00:00"/>
    <n v="107"/>
    <s v="Downstairs"/>
    <x v="1"/>
    <b v="0"/>
    <x v="1"/>
    <x v="0"/>
    <b v="0"/>
    <x v="1"/>
    <n v="4.13"/>
    <n v="13.31"/>
    <n v="2"/>
    <n v="2"/>
    <n v="4"/>
    <s v="Ceiling tile"/>
    <x v="0"/>
    <x v="1"/>
    <n v="9.7333333333333343"/>
    <x v="2"/>
    <n v="9.7333333333333343"/>
    <m/>
    <m/>
  </r>
  <r>
    <d v="2011-04-17T00:00:00"/>
    <n v="110"/>
    <s v="Downstairs"/>
    <x v="1"/>
    <b v="0"/>
    <x v="0"/>
    <x v="0"/>
    <b v="0"/>
    <x v="0"/>
    <n v="0"/>
    <n v="2"/>
    <n v="5"/>
    <n v="5"/>
    <n v="4"/>
    <s v="Blank"/>
    <x v="0"/>
    <x v="0"/>
    <n v="2"/>
    <x v="18"/>
    <m/>
    <m/>
    <m/>
  </r>
  <r>
    <d v="2011-04-17T00:00:00"/>
    <n v="110"/>
    <s v="Downstairs"/>
    <x v="1"/>
    <b v="0"/>
    <x v="1"/>
    <x v="0"/>
    <b v="0"/>
    <x v="1"/>
    <n v="0"/>
    <n v="5.48"/>
    <n v="3"/>
    <n v="3"/>
    <n v="4"/>
    <s v="Floor"/>
    <x v="0"/>
    <x v="1"/>
    <n v="5.8000000000000007"/>
    <x v="2"/>
    <n v="5.8000000000000007"/>
    <m/>
    <m/>
  </r>
  <r>
    <d v="2011-04-17T00:00:00"/>
    <n v="110"/>
    <s v="Downstairs"/>
    <x v="1"/>
    <b v="0"/>
    <x v="0"/>
    <x v="0"/>
    <b v="0"/>
    <x v="0"/>
    <n v="0"/>
    <n v="3.43"/>
    <n v="3"/>
    <n v="3"/>
    <n v="4"/>
    <s v="Desktop"/>
    <x v="0"/>
    <x v="0"/>
    <n v="3.7166666666666668"/>
    <x v="19"/>
    <m/>
    <m/>
    <m/>
  </r>
  <r>
    <d v="2011-04-17T00:00:00"/>
    <n v="110"/>
    <s v="Downstairs"/>
    <x v="1"/>
    <b v="0"/>
    <x v="1"/>
    <x v="0"/>
    <b v="0"/>
    <x v="1"/>
    <n v="3.36"/>
    <n v="7"/>
    <n v="2"/>
    <n v="3"/>
    <n v="4"/>
    <s v="Chair"/>
    <x v="0"/>
    <x v="1"/>
    <n v="4.5999999999999996"/>
    <x v="2"/>
    <n v="4.5999999999999996"/>
    <m/>
    <m/>
  </r>
  <r>
    <d v="2011-04-17T00:00:00"/>
    <n v="110"/>
    <s v="Downstairs"/>
    <x v="1"/>
    <b v="0"/>
    <x v="1"/>
    <x v="1"/>
    <b v="0"/>
    <x v="0"/>
    <n v="6.27"/>
    <n v="10.28"/>
    <n v="3"/>
    <n v="4"/>
    <n v="4"/>
    <s v="Computer screen"/>
    <x v="0"/>
    <x v="2"/>
    <n v="4.9166666666666643"/>
    <x v="2"/>
    <m/>
    <n v="4.9166666666666643"/>
    <m/>
  </r>
  <r>
    <d v="2011-04-17T00:00:00"/>
    <n v="110"/>
    <s v="Downstairs"/>
    <x v="1"/>
    <b v="0"/>
    <x v="1"/>
    <x v="0"/>
    <b v="0"/>
    <x v="1"/>
    <n v="10.18"/>
    <n v="13.55"/>
    <n v="2"/>
    <n v="3"/>
    <n v="4"/>
    <s v="Books"/>
    <x v="0"/>
    <x v="1"/>
    <n v="4.2166666666666677"/>
    <x v="2"/>
    <n v="4.2166666666666677"/>
    <m/>
    <m/>
  </r>
  <r>
    <d v="2011-04-17T00:00:00"/>
    <n v="110"/>
    <s v="Downstairs"/>
    <x v="1"/>
    <b v="0"/>
    <x v="0"/>
    <x v="0"/>
    <b v="0"/>
    <x v="0"/>
    <n v="0"/>
    <n v="4.2300000000000004"/>
    <n v="3"/>
    <n v="4"/>
    <n v="4"/>
    <s v="File cabinet"/>
    <x v="0"/>
    <x v="0"/>
    <n v="4.3833333333333337"/>
    <x v="20"/>
    <m/>
    <m/>
    <m/>
  </r>
  <r>
    <d v="2011-04-17T00:00:00"/>
    <n v="108"/>
    <s v="Downstairs"/>
    <x v="1"/>
    <b v="0"/>
    <x v="0"/>
    <x v="0"/>
    <b v="0"/>
    <x v="0"/>
    <n v="0"/>
    <n v="4.45"/>
    <n v="3"/>
    <n v="4"/>
    <n v="4"/>
    <s v="Floor"/>
    <x v="0"/>
    <x v="0"/>
    <n v="4.75"/>
    <x v="6"/>
    <m/>
    <m/>
    <m/>
  </r>
  <r>
    <d v="2011-04-17T00:00:00"/>
    <n v="108"/>
    <s v="Downstairs"/>
    <x v="1"/>
    <b v="0"/>
    <x v="1"/>
    <x v="1"/>
    <b v="0"/>
    <x v="0"/>
    <n v="2.4300000000000002"/>
    <n v="4.0199999999999996"/>
    <n v="3"/>
    <n v="4"/>
    <n v="3"/>
    <s v="Blank"/>
    <x v="0"/>
    <x v="2"/>
    <n v="2.7499999999999991"/>
    <x v="2"/>
    <m/>
    <n v="2.7499999999999991"/>
    <m/>
  </r>
  <r>
    <d v="2011-04-17T00:00:00"/>
    <n v="108"/>
    <s v="Downstairs"/>
    <x v="1"/>
    <b v="0"/>
    <x v="0"/>
    <x v="0"/>
    <b v="0"/>
    <x v="0"/>
    <n v="4.41"/>
    <n v="9.56"/>
    <n v="3"/>
    <n v="4"/>
    <n v="3"/>
    <s v="Floor"/>
    <x v="0"/>
    <x v="0"/>
    <n v="6.6166666666666671"/>
    <x v="21"/>
    <m/>
    <m/>
    <m/>
  </r>
  <r>
    <d v="2011-04-17T00:00:00"/>
    <n v="108"/>
    <s v="Downstairs"/>
    <x v="1"/>
    <b v="0"/>
    <x v="1"/>
    <x v="0"/>
    <b v="0"/>
    <x v="1"/>
    <n v="12.06"/>
    <n v="16.23"/>
    <n v="3"/>
    <n v="4"/>
    <n v="4"/>
    <s v="Chair"/>
    <x v="0"/>
    <x v="1"/>
    <n v="4.4833333333333334"/>
    <x v="2"/>
    <n v="4.4833333333333334"/>
    <m/>
    <m/>
  </r>
  <r>
    <d v="2011-04-17T00:00:00"/>
    <n v="108"/>
    <s v="Downstairs"/>
    <x v="1"/>
    <b v="0"/>
    <x v="0"/>
    <x v="0"/>
    <b v="0"/>
    <x v="0"/>
    <n v="16.399999999999999"/>
    <n v="21.31"/>
    <n v="2"/>
    <n v="3"/>
    <n v="4"/>
    <s v="Desk"/>
    <x v="0"/>
    <x v="0"/>
    <n v="6.18333333333333"/>
    <x v="22"/>
    <m/>
    <m/>
    <m/>
  </r>
  <r>
    <d v="2011-04-17T00:00:00"/>
    <s v="Other"/>
    <s v="Upstairs"/>
    <x v="2"/>
    <b v="0"/>
    <x v="0"/>
    <x v="0"/>
    <b v="0"/>
    <x v="0"/>
    <n v="2.56"/>
    <n v="8.1199999999999992"/>
    <n v="3"/>
    <n v="4"/>
    <n v="3"/>
    <s v="Wall"/>
    <x v="0"/>
    <x v="0"/>
    <n v="7.1333333333333329"/>
    <x v="23"/>
    <m/>
    <m/>
    <m/>
  </r>
  <r>
    <d v="2011-04-17T00:00:00"/>
    <s v="Other"/>
    <s v="Upstairs"/>
    <x v="2"/>
    <b v="0"/>
    <x v="0"/>
    <x v="0"/>
    <b v="0"/>
    <x v="0"/>
    <n v="9.1999999999999993"/>
    <n v="14.35"/>
    <n v="4"/>
    <n v="4"/>
    <n v="4"/>
    <s v="Floor"/>
    <x v="0"/>
    <x v="0"/>
    <n v="5.9166666666666643"/>
    <x v="24"/>
    <m/>
    <m/>
    <m/>
  </r>
  <r>
    <d v="2011-04-17T00:00:00"/>
    <s v="Other"/>
    <s v="Downstairs"/>
    <x v="2"/>
    <b v="0"/>
    <x v="1"/>
    <x v="0"/>
    <b v="0"/>
    <x v="1"/>
    <n v="0"/>
    <n v="4.5"/>
    <n v="3"/>
    <n v="4"/>
    <n v="5"/>
    <s v="Room 102 floor "/>
    <x v="0"/>
    <x v="1"/>
    <n v="4.833333333333333"/>
    <x v="2"/>
    <n v="4.833333333333333"/>
    <m/>
    <m/>
  </r>
  <r>
    <d v="2011-04-17T00:00:00"/>
    <s v="Other"/>
    <s v="Downstairs"/>
    <x v="2"/>
    <b v="0"/>
    <x v="1"/>
    <x v="0"/>
    <b v="0"/>
    <x v="1"/>
    <n v="1.01"/>
    <n v="2.5299999999999998"/>
    <n v="3"/>
    <n v="5"/>
    <n v="4"/>
    <s v="Room 102 Blank"/>
    <x v="0"/>
    <x v="1"/>
    <n v="1.8999999999999995"/>
    <x v="2"/>
    <n v="1.8999999999999995"/>
    <m/>
    <m/>
  </r>
  <r>
    <d v="2011-04-17T00:00:00"/>
    <s v="Other"/>
    <s v="Downstairs"/>
    <x v="2"/>
    <b v="0"/>
    <x v="1"/>
    <x v="0"/>
    <b v="1"/>
    <x v="0"/>
    <n v="4.1399999999999997"/>
    <n v="8.5500000000000007"/>
    <n v="3"/>
    <n v="4"/>
    <n v="4"/>
    <s v="Room 102 vertical file cabinet"/>
    <x v="0"/>
    <x v="4"/>
    <n v="5.15"/>
    <x v="2"/>
    <m/>
    <m/>
    <n v="5.15"/>
  </r>
  <r>
    <d v="2011-04-17T00:00:00"/>
    <s v="Other"/>
    <s v="Downstairs"/>
    <x v="2"/>
    <b v="0"/>
    <x v="0"/>
    <x v="0"/>
    <b v="0"/>
    <x v="0"/>
    <n v="5.49"/>
    <n v="8.39"/>
    <n v="3"/>
    <n v="3"/>
    <n v="4"/>
    <s v="Room 102 horizontal file cabinet"/>
    <x v="0"/>
    <x v="0"/>
    <n v="4.4666666666666677"/>
    <x v="25"/>
    <m/>
    <m/>
    <m/>
  </r>
  <r>
    <d v="2011-04-17T00:00:00"/>
    <s v="Other"/>
    <s v="Downstairs"/>
    <x v="2"/>
    <b v="0"/>
    <x v="1"/>
    <x v="0"/>
    <b v="1"/>
    <x v="0"/>
    <n v="9.06"/>
    <n v="11.38"/>
    <n v="3"/>
    <n v="4"/>
    <n v="5"/>
    <s v="Room 102 Horizontal file cabinet "/>
    <x v="0"/>
    <x v="4"/>
    <n v="2.7333333333333356"/>
    <x v="2"/>
    <m/>
    <m/>
    <n v="2.7333333333333356"/>
  </r>
  <r>
    <d v="2011-04-17T00:00:00"/>
    <s v="Other"/>
    <s v="Downstairs"/>
    <x v="2"/>
    <b v="0"/>
    <x v="1"/>
    <x v="0"/>
    <b v="1"/>
    <x v="0"/>
    <n v="12.35"/>
    <n v="15.38"/>
    <n v="3"/>
    <n v="4"/>
    <n v="4"/>
    <s v="Room 102 File cabinet"/>
    <x v="0"/>
    <x v="4"/>
    <n v="4.2166666666666677"/>
    <x v="2"/>
    <m/>
    <m/>
    <n v="4.2166666666666677"/>
  </r>
  <r>
    <d v="2011-04-17T00:00:00"/>
    <s v="Other"/>
    <s v="Downstairs"/>
    <x v="2"/>
    <b v="1"/>
    <x v="1"/>
    <x v="0"/>
    <b v="0"/>
    <x v="0"/>
    <n v="0"/>
    <n v="1.57"/>
    <n v="2"/>
    <n v="3"/>
    <n v="5"/>
    <s v="Room 101A air sample rack"/>
    <x v="0"/>
    <x v="5"/>
    <n v="1.9500000000000002"/>
    <x v="2"/>
    <m/>
    <m/>
    <m/>
  </r>
  <r>
    <d v="2011-04-17T00:00:00"/>
    <s v="Other"/>
    <s v="Downstairs"/>
    <x v="2"/>
    <b v="0"/>
    <x v="0"/>
    <x v="0"/>
    <b v="0"/>
    <x v="0"/>
    <n v="15.48"/>
    <n v="18.27"/>
    <n v="3"/>
    <n v="3"/>
    <n v="4"/>
    <s v="Room 102 Table"/>
    <x v="0"/>
    <x v="0"/>
    <n v="4.25"/>
    <x v="26"/>
    <m/>
    <m/>
    <m/>
  </r>
  <r>
    <d v="2011-04-17T00:00:00"/>
    <s v="Other"/>
    <s v="Downstairs"/>
    <x v="2"/>
    <b v="1"/>
    <x v="1"/>
    <x v="0"/>
    <b v="0"/>
    <x v="0"/>
    <n v="0"/>
    <n v="1.58"/>
    <n v="2"/>
    <n v="3"/>
    <n v="5"/>
    <s v="Room 101A"/>
    <x v="0"/>
    <x v="5"/>
    <n v="1.9666666666666668"/>
    <x v="2"/>
    <m/>
    <m/>
    <m/>
  </r>
  <r>
    <d v="2011-04-18T00:00:00"/>
    <n v="105"/>
    <s v="Downstairs"/>
    <x v="0"/>
    <b v="0"/>
    <x v="0"/>
    <x v="0"/>
    <b v="0"/>
    <x v="0"/>
    <n v="2.5"/>
    <n v="8.09"/>
    <n v="3"/>
    <n v="3"/>
    <n v="4"/>
    <s v="Wall"/>
    <x v="0"/>
    <x v="0"/>
    <n v="6.9833333333333334"/>
    <x v="27"/>
    <m/>
    <m/>
    <m/>
  </r>
  <r>
    <d v="2011-04-18T00:00:00"/>
    <n v="105"/>
    <s v="Downstairs"/>
    <x v="0"/>
    <b v="0"/>
    <x v="1"/>
    <x v="0"/>
    <b v="0"/>
    <x v="1"/>
    <n v="13.02"/>
    <n v="21.56"/>
    <n v="2"/>
    <n v="3"/>
    <n v="5"/>
    <s v="Floor"/>
    <x v="0"/>
    <x v="1"/>
    <n v="8.9666666666666632"/>
    <x v="2"/>
    <n v="8.9666666666666632"/>
    <m/>
    <m/>
  </r>
  <r>
    <d v="2011-04-18T00:00:00"/>
    <n v="105"/>
    <s v="Downstairs"/>
    <x v="0"/>
    <b v="0"/>
    <x v="0"/>
    <x v="0"/>
    <b v="0"/>
    <x v="1"/>
    <n v="21.56"/>
    <n v="25.05"/>
    <n v="0"/>
    <n v="5"/>
    <n v="5"/>
    <s v="Time between vacuum and sponge sample"/>
    <x v="0"/>
    <x v="0"/>
    <n v="5.0166666666666666"/>
    <x v="9"/>
    <m/>
    <m/>
    <m/>
  </r>
  <r>
    <d v="2011-04-18T00:00:00"/>
    <n v="105"/>
    <s v="Downstairs"/>
    <x v="0"/>
    <b v="0"/>
    <x v="0"/>
    <x v="0"/>
    <b v="0"/>
    <x v="0"/>
    <n v="25.05"/>
    <n v="28.05"/>
    <n v="3"/>
    <n v="3"/>
    <n v="4"/>
    <s v="Stove "/>
    <x v="0"/>
    <x v="0"/>
    <n v="3.1666666666666701"/>
    <x v="28"/>
    <m/>
    <m/>
    <m/>
  </r>
  <r>
    <d v="2011-04-18T00:00:00"/>
    <n v="105"/>
    <s v="Downstairs"/>
    <x v="0"/>
    <b v="0"/>
    <x v="1"/>
    <x v="0"/>
    <b v="0"/>
    <x v="1"/>
    <n v="0"/>
    <n v="10.56"/>
    <n v="2"/>
    <n v="2"/>
    <n v="5"/>
    <s v="Floor"/>
    <x v="0"/>
    <x v="1"/>
    <n v="10.933333333333334"/>
    <x v="2"/>
    <n v="10.933333333333334"/>
    <m/>
    <m/>
  </r>
  <r>
    <d v="2011-04-18T00:00:00"/>
    <n v="105"/>
    <s v="Downstairs"/>
    <x v="0"/>
    <b v="0"/>
    <x v="1"/>
    <x v="1"/>
    <b v="0"/>
    <x v="0"/>
    <n v="0"/>
    <n v="2.39"/>
    <n v="3"/>
    <n v="3"/>
    <n v="4"/>
    <s v="Air supply duct"/>
    <x v="0"/>
    <x v="2"/>
    <n v="2.6500000000000004"/>
    <x v="2"/>
    <m/>
    <n v="2.6500000000000004"/>
    <m/>
  </r>
  <r>
    <d v="2011-04-18T00:00:00"/>
    <n v="106"/>
    <s v="Downstairs"/>
    <x v="1"/>
    <b v="0"/>
    <x v="1"/>
    <x v="0"/>
    <b v="0"/>
    <x v="1"/>
    <n v="0"/>
    <n v="9.4600000000000009"/>
    <n v="3"/>
    <n v="3"/>
    <n v="5"/>
    <s v="Floor"/>
    <x v="0"/>
    <x v="1"/>
    <n v="9.7666666666666675"/>
    <x v="2"/>
    <n v="9.7666666666666675"/>
    <m/>
    <m/>
  </r>
  <r>
    <d v="2011-04-18T00:00:00"/>
    <n v="106"/>
    <s v="Downstairs"/>
    <x v="1"/>
    <b v="0"/>
    <x v="1"/>
    <x v="0"/>
    <b v="0"/>
    <x v="0"/>
    <n v="10.43"/>
    <n v="12.24"/>
    <n v="0"/>
    <n v="5"/>
    <n v="5"/>
    <s v="Time between vacuum samples"/>
    <x v="0"/>
    <x v="3"/>
    <n v="3.1166666666666667"/>
    <x v="2"/>
    <m/>
    <m/>
    <m/>
  </r>
  <r>
    <d v="2011-04-18T00:00:00"/>
    <n v="106"/>
    <s v="Downstairs"/>
    <x v="1"/>
    <b v="0"/>
    <x v="1"/>
    <x v="0"/>
    <b v="0"/>
    <x v="1"/>
    <n v="10.43"/>
    <n v="17.02"/>
    <n v="3"/>
    <n v="3"/>
    <n v="5"/>
    <s v=" Books and file cabinet"/>
    <x v="0"/>
    <x v="1"/>
    <n v="7.7499999999999973"/>
    <x v="2"/>
    <n v="7.7499999999999973"/>
    <m/>
    <m/>
  </r>
  <r>
    <d v="2011-04-18T00:00:00"/>
    <n v="106"/>
    <s v="Downstairs"/>
    <x v="1"/>
    <b v="0"/>
    <x v="1"/>
    <x v="0"/>
    <b v="0"/>
    <x v="1"/>
    <n v="19.05"/>
    <n v="26.03"/>
    <n v="3"/>
    <n v="2"/>
    <n v="5"/>
    <s v="Chair"/>
    <x v="0"/>
    <x v="1"/>
    <n v="7.1333333333333355"/>
    <x v="2"/>
    <n v="7.1333333333333355"/>
    <m/>
    <m/>
  </r>
  <r>
    <d v="2011-04-18T00:00:00"/>
    <n v="106"/>
    <s v="Downstairs"/>
    <x v="1"/>
    <b v="0"/>
    <x v="1"/>
    <x v="0"/>
    <b v="0"/>
    <x v="1"/>
    <n v="27.2"/>
    <n v="38.17"/>
    <n v="2"/>
    <n v="2"/>
    <n v="5"/>
    <s v="Floor"/>
    <x v="0"/>
    <x v="1"/>
    <n v="11.616666666666671"/>
    <x v="2"/>
    <n v="11.616666666666671"/>
    <m/>
    <m/>
  </r>
  <r>
    <d v="2011-04-18T00:00:00"/>
    <n v="106"/>
    <s v="Downstairs"/>
    <x v="1"/>
    <b v="0"/>
    <x v="1"/>
    <x v="1"/>
    <b v="0"/>
    <x v="0"/>
    <n v="0"/>
    <n v="4.12"/>
    <n v="3"/>
    <n v="4"/>
    <n v="4"/>
    <s v="Air supply duct"/>
    <x v="0"/>
    <x v="2"/>
    <n v="4.2"/>
    <x v="2"/>
    <m/>
    <n v="4.2"/>
    <m/>
  </r>
  <r>
    <d v="2011-04-18T00:00:00"/>
    <n v="106"/>
    <s v="Downstairs"/>
    <x v="1"/>
    <b v="0"/>
    <x v="0"/>
    <x v="0"/>
    <b v="0"/>
    <x v="0"/>
    <n v="5.25"/>
    <n v="9.07"/>
    <n v="3"/>
    <n v="3"/>
    <n v="4"/>
    <s v="File cabinet"/>
    <x v="0"/>
    <x v="0"/>
    <n v="4.5333333333333341"/>
    <x v="29"/>
    <m/>
    <m/>
    <m/>
  </r>
  <r>
    <d v="2011-04-18T00:00:00"/>
    <n v="103"/>
    <s v="Downstairs"/>
    <x v="3"/>
    <b v="0"/>
    <x v="0"/>
    <x v="0"/>
    <b v="0"/>
    <x v="0"/>
    <n v="0"/>
    <n v="3.43"/>
    <n v="2"/>
    <n v="2"/>
    <n v="4"/>
    <s v="Floor"/>
    <x v="0"/>
    <x v="0"/>
    <n v="3.7166666666666668"/>
    <x v="19"/>
    <m/>
    <m/>
    <m/>
  </r>
  <r>
    <d v="2011-04-18T00:00:00"/>
    <n v="103"/>
    <s v="Downstairs"/>
    <x v="3"/>
    <b v="0"/>
    <x v="0"/>
    <x v="0"/>
    <b v="0"/>
    <x v="0"/>
    <n v="-0.4"/>
    <n v="2.25"/>
    <n v="3"/>
    <n v="3"/>
    <n v="4"/>
    <s v="Desk "/>
    <x v="0"/>
    <x v="0"/>
    <n v="1.75"/>
    <x v="30"/>
    <m/>
    <m/>
    <m/>
  </r>
  <r>
    <d v="2011-04-18T00:00:00"/>
    <n v="103"/>
    <s v="Downstairs"/>
    <x v="3"/>
    <b v="0"/>
    <x v="0"/>
    <x v="0"/>
    <b v="0"/>
    <x v="0"/>
    <n v="4.5"/>
    <n v="7.56"/>
    <n v="3"/>
    <n v="4"/>
    <n v="4"/>
    <s v="Floor"/>
    <x v="0"/>
    <x v="0"/>
    <n v="4.7666666666666657"/>
    <x v="31"/>
    <m/>
    <m/>
    <m/>
  </r>
  <r>
    <d v="2011-04-18T00:00:00"/>
    <n v="103"/>
    <s v="Downstairs"/>
    <x v="3"/>
    <b v="0"/>
    <x v="0"/>
    <x v="0"/>
    <b v="0"/>
    <x v="0"/>
    <n v="0"/>
    <n v="2.56"/>
    <n v="3"/>
    <n v="3"/>
    <n v="4"/>
    <s v="Wall"/>
    <x v="0"/>
    <x v="0"/>
    <n v="2.9333333333333336"/>
    <x v="32"/>
    <m/>
    <m/>
    <m/>
  </r>
  <r>
    <d v="2011-04-18T00:00:00"/>
    <n v="103"/>
    <s v="Downstairs"/>
    <x v="3"/>
    <b v="0"/>
    <x v="0"/>
    <x v="0"/>
    <b v="0"/>
    <x v="0"/>
    <n v="0"/>
    <n v="3.21"/>
    <n v="3"/>
    <n v="3"/>
    <n v="4"/>
    <s v="Work bench"/>
    <x v="0"/>
    <x v="0"/>
    <n v="3.35"/>
    <x v="33"/>
    <m/>
    <m/>
    <m/>
  </r>
  <r>
    <d v="2011-04-18T00:00:00"/>
    <n v="103"/>
    <s v="Downstairs"/>
    <x v="3"/>
    <b v="0"/>
    <x v="0"/>
    <x v="0"/>
    <b v="0"/>
    <x v="0"/>
    <n v="3.33"/>
    <n v="5.28"/>
    <n v="3"/>
    <n v="4"/>
    <n v="4"/>
    <s v="Table"/>
    <x v="0"/>
    <x v="0"/>
    <n v="3.0166666666666671"/>
    <x v="34"/>
    <m/>
    <m/>
    <m/>
  </r>
  <r>
    <d v="2011-04-18T00:00:00"/>
    <n v="103"/>
    <s v="Downstairs"/>
    <x v="3"/>
    <b v="0"/>
    <x v="0"/>
    <x v="0"/>
    <b v="0"/>
    <x v="0"/>
    <n v="0"/>
    <n v="1.56"/>
    <n v="3"/>
    <n v="4"/>
    <n v="4"/>
    <s v="Top of mailbox"/>
    <x v="0"/>
    <x v="0"/>
    <n v="1.9333333333333336"/>
    <x v="35"/>
    <m/>
    <m/>
    <m/>
  </r>
  <r>
    <d v="2011-04-18T00:00:00"/>
    <n v="103"/>
    <s v="Downstairs"/>
    <x v="3"/>
    <b v="0"/>
    <x v="1"/>
    <x v="1"/>
    <b v="0"/>
    <x v="0"/>
    <n v="3.25"/>
    <n v="5"/>
    <n v="3"/>
    <n v="4"/>
    <n v="4"/>
    <s v="Air supply duct"/>
    <x v="0"/>
    <x v="2"/>
    <n v="2.4166666666666665"/>
    <x v="2"/>
    <m/>
    <n v="2.4166666666666665"/>
    <m/>
  </r>
  <r>
    <d v="2011-04-18T00:00:00"/>
    <n v="103"/>
    <s v="Downstairs"/>
    <x v="3"/>
    <b v="0"/>
    <x v="1"/>
    <x v="0"/>
    <b v="0"/>
    <x v="1"/>
    <n v="5.2"/>
    <n v="11.3"/>
    <n v="3"/>
    <n v="4"/>
    <n v="5"/>
    <s v="Ceiling tile "/>
    <x v="0"/>
    <x v="1"/>
    <n v="6.8333333333333357"/>
    <x v="2"/>
    <n v="6.8333333333333357"/>
    <m/>
    <m/>
  </r>
  <r>
    <d v="2011-04-18T00:00:00"/>
    <n v="103"/>
    <s v="Downstairs"/>
    <x v="3"/>
    <b v="0"/>
    <x v="1"/>
    <x v="0"/>
    <b v="0"/>
    <x v="1"/>
    <n v="14.01"/>
    <n v="15.03"/>
    <n v="4"/>
    <n v="5"/>
    <n v="5"/>
    <s v="Blank"/>
    <x v="0"/>
    <x v="1"/>
    <n v="1.0666666666666653"/>
    <x v="2"/>
    <n v="1.0666666666666653"/>
    <m/>
    <m/>
  </r>
  <r>
    <d v="2011-04-18T00:00:00"/>
    <n v="103"/>
    <s v="Downstairs"/>
    <x v="3"/>
    <b v="0"/>
    <x v="0"/>
    <x v="0"/>
    <b v="0"/>
    <x v="1"/>
    <n v="15.03"/>
    <n v="16.22"/>
    <n v="0"/>
    <n v="5"/>
    <n v="5"/>
    <s v="Time between vacuum and sponge stick"/>
    <x v="0"/>
    <x v="0"/>
    <n v="1.4166666666666625"/>
    <x v="36"/>
    <m/>
    <m/>
    <m/>
  </r>
  <r>
    <d v="2011-04-18T00:00:00"/>
    <n v="103"/>
    <s v="Downstairs"/>
    <x v="3"/>
    <b v="0"/>
    <x v="0"/>
    <x v="0"/>
    <b v="0"/>
    <x v="0"/>
    <n v="16.22"/>
    <n v="17.18"/>
    <n v="4"/>
    <n v="5"/>
    <n v="5"/>
    <s v="Blank"/>
    <x v="0"/>
    <x v="0"/>
    <n v="1.6666666666666654"/>
    <x v="37"/>
    <m/>
    <m/>
    <m/>
  </r>
  <r>
    <d v="2011-04-18T00:00:00"/>
    <n v="103"/>
    <s v="Downstairs"/>
    <x v="3"/>
    <b v="0"/>
    <x v="1"/>
    <x v="0"/>
    <b v="1"/>
    <x v="0"/>
    <n v="17.36"/>
    <n v="18.23"/>
    <n v="4"/>
    <n v="5"/>
    <n v="4"/>
    <s v="Blank"/>
    <x v="0"/>
    <x v="4"/>
    <n v="1.9833333333333321"/>
    <x v="2"/>
    <m/>
    <m/>
    <n v="1.9833333333333321"/>
  </r>
  <r>
    <d v="2011-04-18T00:00:00"/>
    <n v="103"/>
    <s v="Downstairs"/>
    <x v="3"/>
    <b v="0"/>
    <x v="1"/>
    <x v="1"/>
    <b v="0"/>
    <x v="0"/>
    <n v="18.399999999999999"/>
    <n v="19.440000000000001"/>
    <n v="3"/>
    <n v="5"/>
    <n v="4"/>
    <s v="Blank"/>
    <x v="0"/>
    <x v="2"/>
    <n v="2.3999999999999986"/>
    <x v="2"/>
    <m/>
    <n v="2.3999999999999986"/>
    <m/>
  </r>
  <r>
    <d v="2011-04-18T00:00:00"/>
    <n v="104"/>
    <s v="Downstairs"/>
    <x v="4"/>
    <b v="0"/>
    <x v="0"/>
    <x v="0"/>
    <b v="0"/>
    <x v="0"/>
    <n v="3.14"/>
    <n v="6.45"/>
    <n v="3"/>
    <n v="3"/>
    <n v="4"/>
    <s v="Floor"/>
    <x v="0"/>
    <x v="0"/>
    <n v="3.9833333333333334"/>
    <x v="38"/>
    <m/>
    <m/>
    <m/>
  </r>
  <r>
    <d v="2011-04-18T00:00:00"/>
    <n v="104"/>
    <s v="Downstairs"/>
    <x v="4"/>
    <b v="0"/>
    <x v="1"/>
    <x v="0"/>
    <b v="1"/>
    <x v="0"/>
    <n v="1.3"/>
    <n v="4.4800000000000004"/>
    <n v="3"/>
    <n v="4"/>
    <n v="4"/>
    <s v="Floor"/>
    <x v="0"/>
    <x v="4"/>
    <n v="4.3000000000000007"/>
    <x v="2"/>
    <m/>
    <m/>
    <n v="4.3000000000000007"/>
  </r>
  <r>
    <d v="2011-04-18T00:00:00"/>
    <n v="104"/>
    <s v="Downstairs"/>
    <x v="4"/>
    <b v="0"/>
    <x v="0"/>
    <x v="0"/>
    <b v="0"/>
    <x v="0"/>
    <n v="0"/>
    <n v="4.0199999999999996"/>
    <n v="4"/>
    <n v="3"/>
    <n v="4"/>
    <s v="Work bench"/>
    <x v="0"/>
    <x v="0"/>
    <n v="4.0333333333333323"/>
    <x v="39"/>
    <m/>
    <m/>
    <m/>
  </r>
  <r>
    <d v="2011-04-18T00:00:00"/>
    <n v="104"/>
    <s v="Downstairs"/>
    <x v="4"/>
    <b v="0"/>
    <x v="1"/>
    <x v="0"/>
    <b v="1"/>
    <x v="0"/>
    <n v="4.46"/>
    <n v="8.3800000000000008"/>
    <n v="3"/>
    <n v="3"/>
    <n v="4"/>
    <s v="Work bench"/>
    <x v="0"/>
    <x v="4"/>
    <n v="5.4000000000000012"/>
    <x v="2"/>
    <m/>
    <m/>
    <n v="5.4000000000000012"/>
  </r>
  <r>
    <d v="2011-04-18T00:00:00"/>
    <n v="104"/>
    <s v="Downstairs"/>
    <x v="4"/>
    <b v="0"/>
    <x v="0"/>
    <x v="0"/>
    <b v="0"/>
    <x v="0"/>
    <n v="0"/>
    <n v="3.35"/>
    <n v="3"/>
    <n v="3"/>
    <n v="4"/>
    <s v="Wall"/>
    <x v="0"/>
    <x v="0"/>
    <n v="3.5833333333333335"/>
    <x v="40"/>
    <m/>
    <m/>
    <m/>
  </r>
  <r>
    <d v="2011-04-18T00:00:00"/>
    <n v="104"/>
    <s v="Downstairs"/>
    <x v="4"/>
    <b v="0"/>
    <x v="1"/>
    <x v="1"/>
    <b v="0"/>
    <x v="0"/>
    <n v="5"/>
    <n v="7.3"/>
    <n v="3"/>
    <n v="4"/>
    <n v="5"/>
    <s v="Air supply duct"/>
    <x v="0"/>
    <x v="2"/>
    <n v="2.5"/>
    <x v="2"/>
    <m/>
    <n v="2.5"/>
    <m/>
  </r>
  <r>
    <d v="2011-04-18T00:00:00"/>
    <n v="104"/>
    <s v="Downstairs"/>
    <x v="4"/>
    <b v="0"/>
    <x v="1"/>
    <x v="0"/>
    <b v="0"/>
    <x v="1"/>
    <n v="8.43"/>
    <n v="19.43"/>
    <n v="2"/>
    <n v="2"/>
    <n v="5"/>
    <s v="Ceiling tile "/>
    <x v="0"/>
    <x v="1"/>
    <n v="12.433333333333332"/>
    <x v="2"/>
    <n v="12.433333333333332"/>
    <m/>
    <m/>
  </r>
  <r>
    <d v="2011-04-18T00:00:00"/>
    <n v="104"/>
    <s v="Downstairs"/>
    <x v="4"/>
    <b v="0"/>
    <x v="1"/>
    <x v="0"/>
    <b v="0"/>
    <x v="1"/>
    <n v="20.53"/>
    <n v="21.56"/>
    <n v="3"/>
    <n v="5"/>
    <n v="5"/>
    <s v="Blank"/>
    <x v="0"/>
    <x v="1"/>
    <n v="2.8166666666666651"/>
    <x v="2"/>
    <n v="2.8166666666666651"/>
    <m/>
    <m/>
  </r>
  <r>
    <d v="2011-04-18T00:00:00"/>
    <n v="104"/>
    <s v="Downstairs"/>
    <x v="4"/>
    <b v="0"/>
    <x v="1"/>
    <x v="1"/>
    <b v="0"/>
    <x v="0"/>
    <n v="0"/>
    <n v="1.1100000000000001"/>
    <n v="3"/>
    <n v="5"/>
    <n v="4"/>
    <s v="Blank"/>
    <x v="0"/>
    <x v="2"/>
    <n v="1.1833333333333336"/>
    <x v="2"/>
    <m/>
    <n v="1.1833333333333336"/>
    <m/>
  </r>
  <r>
    <d v="2011-04-18T00:00:00"/>
    <n v="104"/>
    <s v="Downstairs"/>
    <x v="4"/>
    <b v="0"/>
    <x v="1"/>
    <x v="0"/>
    <b v="1"/>
    <x v="0"/>
    <n v="1.32"/>
    <n v="2.4700000000000002"/>
    <n v="3"/>
    <n v="5"/>
    <n v="4"/>
    <s v="Blank"/>
    <x v="0"/>
    <x v="4"/>
    <n v="2.3166666666666673"/>
    <x v="2"/>
    <m/>
    <m/>
    <n v="2.3166666666666673"/>
  </r>
  <r>
    <d v="2011-04-18T00:00:00"/>
    <n v="104"/>
    <s v="Downstairs"/>
    <x v="4"/>
    <b v="0"/>
    <x v="1"/>
    <x v="0"/>
    <b v="0"/>
    <x v="0"/>
    <n v="2.4700000000000002"/>
    <n v="3.42"/>
    <n v="0"/>
    <n v="5"/>
    <n v="5"/>
    <s v="Time between blanks"/>
    <x v="0"/>
    <x v="3"/>
    <n v="2.4833333333333334"/>
    <x v="2"/>
    <m/>
    <m/>
    <m/>
  </r>
  <r>
    <d v="2011-04-18T00:00:00"/>
    <n v="104"/>
    <s v="Downstairs"/>
    <x v="4"/>
    <b v="0"/>
    <x v="0"/>
    <x v="0"/>
    <b v="0"/>
    <x v="0"/>
    <n v="3.42"/>
    <n v="4.3"/>
    <n v="3"/>
    <n v="5"/>
    <n v="4"/>
    <s v="Blank"/>
    <x v="0"/>
    <x v="0"/>
    <n v="2.1999999999999997"/>
    <x v="41"/>
    <m/>
    <m/>
    <m/>
  </r>
  <r>
    <d v="2011-04-22T00:00:00"/>
    <n v="108"/>
    <s v="Downstairs"/>
    <x v="1"/>
    <b v="0"/>
    <x v="1"/>
    <x v="0"/>
    <b v="1"/>
    <x v="0"/>
    <n v="13.58"/>
    <n v="16.32"/>
    <n v="3"/>
    <n v="4"/>
    <n v="4"/>
    <s v="108 Floor"/>
    <x v="1"/>
    <x v="4"/>
    <n v="4.5000000000000018"/>
    <x v="2"/>
    <m/>
    <m/>
    <n v="4.5000000000000018"/>
  </r>
  <r>
    <d v="2011-04-22T00:00:00"/>
    <n v="108"/>
    <s v="Downstairs"/>
    <x v="1"/>
    <b v="0"/>
    <x v="1"/>
    <x v="0"/>
    <b v="0"/>
    <x v="1"/>
    <n v="0.34"/>
    <n v="7.51"/>
    <n v="3"/>
    <n v="3"/>
    <n v="5"/>
    <s v="108 Chair"/>
    <x v="1"/>
    <x v="1"/>
    <n v="8.4166666666666661"/>
    <x v="2"/>
    <n v="8.4166666666666661"/>
    <m/>
    <m/>
  </r>
  <r>
    <d v="2011-04-22T00:00:00"/>
    <n v="108"/>
    <s v="Downstairs"/>
    <x v="1"/>
    <b v="0"/>
    <x v="1"/>
    <x v="0"/>
    <b v="0"/>
    <x v="1"/>
    <n v="12.23"/>
    <n v="16.43"/>
    <n v="3"/>
    <n v="4"/>
    <n v="5"/>
    <s v="Ceiling tile "/>
    <x v="1"/>
    <x v="1"/>
    <n v="5.0999999999999988"/>
    <x v="2"/>
    <n v="5.0999999999999988"/>
    <m/>
    <m/>
  </r>
  <r>
    <d v="2011-04-22T00:00:00"/>
    <n v="108"/>
    <s v="Downstairs"/>
    <x v="1"/>
    <b v="0"/>
    <x v="1"/>
    <x v="0"/>
    <b v="0"/>
    <x v="1"/>
    <n v="22.03"/>
    <n v="26.05"/>
    <n v="3"/>
    <n v="3"/>
    <n v="5"/>
    <s v="Partition"/>
    <x v="1"/>
    <x v="1"/>
    <n v="4.1333333333333373"/>
    <x v="2"/>
    <n v="4.1333333333333373"/>
    <m/>
    <m/>
  </r>
  <r>
    <d v="2011-04-22T00:00:00"/>
    <n v="108"/>
    <s v="Downstairs"/>
    <x v="1"/>
    <b v="0"/>
    <x v="0"/>
    <x v="0"/>
    <b v="0"/>
    <x v="0"/>
    <n v="38.49"/>
    <n v="41.26"/>
    <n v="0"/>
    <n v="0"/>
    <n v="0"/>
    <s v="File cabinet"/>
    <x v="1"/>
    <x v="0"/>
    <n v="4.25"/>
    <x v="26"/>
    <m/>
    <m/>
    <m/>
  </r>
  <r>
    <d v="2011-04-22T00:00:00"/>
    <n v="108"/>
    <s v="Downstairs"/>
    <x v="1"/>
    <b v="0"/>
    <x v="1"/>
    <x v="0"/>
    <b v="1"/>
    <x v="0"/>
    <n v="0"/>
    <n v="2.35"/>
    <n v="3"/>
    <n v="3"/>
    <n v="5"/>
    <s v="File cabinet"/>
    <x v="1"/>
    <x v="4"/>
    <n v="2.5833333333333335"/>
    <x v="2"/>
    <m/>
    <m/>
    <n v="2.5833333333333335"/>
  </r>
  <r>
    <d v="2011-04-22T00:00:00"/>
    <n v="108"/>
    <s v="Downstairs"/>
    <x v="1"/>
    <b v="0"/>
    <x v="1"/>
    <x v="1"/>
    <b v="1"/>
    <x v="0"/>
    <n v="2.46"/>
    <n v="4.37"/>
    <n v="3"/>
    <n v="3"/>
    <n v="4"/>
    <s v="Air supply vent "/>
    <x v="1"/>
    <x v="2"/>
    <n v="3.3833333333333337"/>
    <x v="2"/>
    <m/>
    <n v="3.3833333333333337"/>
    <m/>
  </r>
  <r>
    <d v="2011-04-22T00:00:00"/>
    <n v="108"/>
    <s v="Downstairs"/>
    <x v="1"/>
    <b v="0"/>
    <x v="0"/>
    <x v="0"/>
    <b v="0"/>
    <x v="0"/>
    <n v="7.33"/>
    <n v="13.31"/>
    <n v="3"/>
    <n v="3"/>
    <n v="5"/>
    <s v="Wall"/>
    <x v="1"/>
    <x v="0"/>
    <n v="7.0666666666666673"/>
    <x v="42"/>
    <m/>
    <m/>
    <m/>
  </r>
  <r>
    <d v="2011-04-22T00:00:00"/>
    <n v="108"/>
    <s v="Downstairs"/>
    <x v="1"/>
    <b v="0"/>
    <x v="0"/>
    <x v="0"/>
    <b v="0"/>
    <x v="0"/>
    <n v="15.4"/>
    <n v="16.3"/>
    <n v="5"/>
    <n v="5"/>
    <n v="5"/>
    <s v="Blank"/>
    <x v="1"/>
    <x v="0"/>
    <n v="2.1666666666666674"/>
    <x v="43"/>
    <m/>
    <m/>
    <m/>
  </r>
  <r>
    <d v="2011-04-22T00:00:00"/>
    <n v="108"/>
    <s v="Downstairs"/>
    <x v="1"/>
    <b v="0"/>
    <x v="1"/>
    <x v="0"/>
    <b v="0"/>
    <x v="1"/>
    <n v="16.559999999999999"/>
    <n v="20.11"/>
    <n v="5"/>
    <n v="5"/>
    <n v="5"/>
    <s v="Blank"/>
    <x v="1"/>
    <x v="1"/>
    <n v="5.1166666666666645"/>
    <x v="2"/>
    <n v="5.1166666666666645"/>
    <m/>
    <m/>
  </r>
  <r>
    <d v="2011-04-22T00:00:00"/>
    <n v="109"/>
    <s v="Downstairs"/>
    <x v="0"/>
    <b v="0"/>
    <x v="1"/>
    <x v="0"/>
    <b v="1"/>
    <x v="0"/>
    <n v="22.29"/>
    <n v="24.48"/>
    <n v="3"/>
    <n v="4"/>
    <n v="4"/>
    <s v="Wall"/>
    <x v="1"/>
    <x v="4"/>
    <n v="3.2833333333333328"/>
    <x v="2"/>
    <m/>
    <m/>
    <n v="3.2833333333333328"/>
  </r>
  <r>
    <d v="2011-04-22T00:00:00"/>
    <n v="109"/>
    <s v="Downstairs"/>
    <x v="0"/>
    <b v="0"/>
    <x v="1"/>
    <x v="0"/>
    <b v="1"/>
    <x v="0"/>
    <n v="0"/>
    <n v="3.09"/>
    <n v="3"/>
    <n v="4"/>
    <n v="4"/>
    <s v="On top of cabinet"/>
    <x v="1"/>
    <x v="4"/>
    <n v="3.15"/>
    <x v="2"/>
    <m/>
    <m/>
    <n v="3.15"/>
  </r>
  <r>
    <d v="2011-04-22T00:00:00"/>
    <n v="109"/>
    <s v="Downstairs"/>
    <x v="0"/>
    <b v="0"/>
    <x v="1"/>
    <x v="0"/>
    <b v="0"/>
    <x v="1"/>
    <n v="7.32"/>
    <n v="8.4"/>
    <n v="4"/>
    <n v="5"/>
    <n v="4"/>
    <s v="Blank"/>
    <x v="1"/>
    <x v="1"/>
    <n v="2.2000000000000015"/>
    <x v="2"/>
    <n v="2.2000000000000015"/>
    <m/>
    <m/>
  </r>
  <r>
    <d v="2011-04-22T00:00:00"/>
    <n v="109"/>
    <s v="Downstairs"/>
    <x v="0"/>
    <b v="0"/>
    <x v="1"/>
    <x v="0"/>
    <b v="0"/>
    <x v="1"/>
    <n v="10.56"/>
    <n v="17.37"/>
    <n v="3"/>
    <n v="3"/>
    <n v="5"/>
    <s v="Bed"/>
    <x v="1"/>
    <x v="1"/>
    <n v="8.5500000000000007"/>
    <x v="2"/>
    <n v="8.5500000000000007"/>
    <m/>
    <m/>
  </r>
  <r>
    <d v="2011-04-22T00:00:00"/>
    <n v="109"/>
    <s v="Downstairs"/>
    <x v="0"/>
    <b v="0"/>
    <x v="1"/>
    <x v="0"/>
    <b v="0"/>
    <x v="1"/>
    <n v="18.350000000000001"/>
    <n v="23.33"/>
    <n v="3"/>
    <n v="3"/>
    <n v="5"/>
    <s v="Bed"/>
    <x v="1"/>
    <x v="1"/>
    <n v="6.1333333333333329"/>
    <x v="2"/>
    <n v="6.1333333333333329"/>
    <m/>
    <m/>
  </r>
  <r>
    <d v="2011-04-22T00:00:00"/>
    <n v="109"/>
    <s v="Downstairs"/>
    <x v="0"/>
    <b v="0"/>
    <x v="1"/>
    <x v="0"/>
    <b v="0"/>
    <x v="1"/>
    <n v="3.26"/>
    <n v="9.19"/>
    <n v="3"/>
    <n v="3"/>
    <n v="5"/>
    <s v="Ceiling tile"/>
    <x v="1"/>
    <x v="1"/>
    <n v="6.7499999999999991"/>
    <x v="2"/>
    <n v="6.7499999999999991"/>
    <m/>
    <m/>
  </r>
  <r>
    <d v="2011-04-22T00:00:00"/>
    <n v="107"/>
    <s v="Downstairs"/>
    <x v="0"/>
    <b v="0"/>
    <x v="1"/>
    <x v="0"/>
    <b v="1"/>
    <x v="0"/>
    <n v="18.37"/>
    <n v="21.09"/>
    <n v="3"/>
    <n v="4"/>
    <n v="4"/>
    <s v="Table "/>
    <x v="1"/>
    <x v="4"/>
    <n v="3.7666666666666671"/>
    <x v="2"/>
    <m/>
    <m/>
    <n v="3.7666666666666671"/>
  </r>
  <r>
    <d v="2011-04-22T00:00:00"/>
    <n v="107"/>
    <s v="Downstairs"/>
    <x v="0"/>
    <b v="0"/>
    <x v="1"/>
    <x v="1"/>
    <b v="0"/>
    <x v="0"/>
    <n v="21.18"/>
    <n v="22.21"/>
    <n v="5"/>
    <n v="4"/>
    <n v="5"/>
    <s v="Blank"/>
    <x v="1"/>
    <x v="2"/>
    <n v="1.650000000000001"/>
    <x v="2"/>
    <m/>
    <n v="1.650000000000001"/>
    <m/>
  </r>
  <r>
    <d v="2011-04-22T00:00:00"/>
    <n v="107"/>
    <s v="Downstairs"/>
    <x v="0"/>
    <b v="0"/>
    <x v="0"/>
    <x v="0"/>
    <b v="0"/>
    <x v="0"/>
    <n v="24.15"/>
    <n v="28.42"/>
    <n v="3"/>
    <n v="3"/>
    <n v="4"/>
    <s v="Table"/>
    <x v="1"/>
    <x v="0"/>
    <n v="4.95"/>
    <x v="44"/>
    <m/>
    <m/>
    <m/>
  </r>
  <r>
    <d v="2011-04-22T00:00:00"/>
    <n v="107"/>
    <s v="Downstairs"/>
    <x v="0"/>
    <b v="0"/>
    <x v="1"/>
    <x v="0"/>
    <b v="0"/>
    <x v="1"/>
    <n v="31.24"/>
    <n v="36.24"/>
    <n v="2"/>
    <n v="3"/>
    <n v="5"/>
    <s v="Chair"/>
    <x v="1"/>
    <x v="1"/>
    <n v="5.8000000000000034"/>
    <x v="2"/>
    <n v="5.8000000000000034"/>
    <m/>
    <m/>
  </r>
  <r>
    <d v="2011-04-22T00:00:00"/>
    <n v="107"/>
    <s v="Downstairs"/>
    <x v="0"/>
    <b v="0"/>
    <x v="1"/>
    <x v="0"/>
    <b v="1"/>
    <x v="0"/>
    <n v="1"/>
    <n v="2.4700000000000002"/>
    <n v="4"/>
    <n v="5"/>
    <n v="5"/>
    <s v="Blank"/>
    <x v="1"/>
    <x v="4"/>
    <n v="1.7833333333333337"/>
    <x v="2"/>
    <m/>
    <m/>
    <n v="1.7833333333333337"/>
  </r>
  <r>
    <d v="2011-04-22T00:00:00"/>
    <n v="107"/>
    <s v="Downstairs"/>
    <x v="0"/>
    <b v="0"/>
    <x v="1"/>
    <x v="1"/>
    <b v="0"/>
    <x v="0"/>
    <n v="3.39"/>
    <n v="6.2"/>
    <n v="5"/>
    <n v="5"/>
    <n v="4"/>
    <s v="Blank"/>
    <x v="1"/>
    <x v="2"/>
    <n v="3.9833333333333343"/>
    <x v="2"/>
    <m/>
    <n v="3.9833333333333343"/>
    <m/>
  </r>
  <r>
    <d v="2011-04-22T00:00:00"/>
    <n v="107"/>
    <s v="Downstairs"/>
    <x v="0"/>
    <b v="0"/>
    <x v="1"/>
    <x v="0"/>
    <b v="1"/>
    <x v="0"/>
    <n v="18.32"/>
    <n v="21.1"/>
    <n v="3"/>
    <n v="4"/>
    <n v="5"/>
    <s v="Bookshelf "/>
    <x v="1"/>
    <x v="4"/>
    <n v="3.7000000000000015"/>
    <x v="2"/>
    <m/>
    <m/>
    <n v="3.7000000000000015"/>
  </r>
  <r>
    <d v="2011-04-22T00:00:00"/>
    <n v="107"/>
    <s v="Downstairs"/>
    <x v="0"/>
    <b v="0"/>
    <x v="1"/>
    <x v="1"/>
    <b v="0"/>
    <x v="0"/>
    <n v="24.5"/>
    <n v="27.13"/>
    <n v="3"/>
    <n v="5"/>
    <n v="5"/>
    <s v="TV"/>
    <x v="1"/>
    <x v="2"/>
    <n v="4.049999999999998"/>
    <x v="2"/>
    <m/>
    <n v="4.049999999999998"/>
    <m/>
  </r>
  <r>
    <d v="2011-04-22T00:00:00"/>
    <n v="107"/>
    <s v="Downstairs"/>
    <x v="0"/>
    <b v="0"/>
    <x v="1"/>
    <x v="0"/>
    <b v="1"/>
    <x v="0"/>
    <n v="0"/>
    <n v="2.19"/>
    <n v="2"/>
    <n v="3"/>
    <n v="4"/>
    <s v="Table "/>
    <x v="1"/>
    <x v="4"/>
    <n v="2.3166666666666664"/>
    <x v="2"/>
    <m/>
    <m/>
    <n v="2.3166666666666664"/>
  </r>
  <r>
    <d v="2011-04-22T00:00:00"/>
    <n v="110"/>
    <s v="Downstairs"/>
    <x v="1"/>
    <b v="0"/>
    <x v="0"/>
    <x v="0"/>
    <b v="0"/>
    <x v="0"/>
    <n v="0"/>
    <n v="5"/>
    <n v="2"/>
    <n v="4"/>
    <n v="4"/>
    <s v="Floor "/>
    <x v="1"/>
    <x v="0"/>
    <n v="5"/>
    <x v="45"/>
    <m/>
    <m/>
    <m/>
  </r>
  <r>
    <d v="2011-04-22T00:00:00"/>
    <n v="110"/>
    <s v="Downstairs"/>
    <x v="1"/>
    <b v="0"/>
    <x v="1"/>
    <x v="0"/>
    <b v="1"/>
    <x v="0"/>
    <n v="5.53"/>
    <n v="10.02"/>
    <n v="3"/>
    <n v="3"/>
    <n v="4"/>
    <s v="Floor"/>
    <x v="1"/>
    <x v="4"/>
    <n v="5.916666666666667"/>
    <x v="2"/>
    <m/>
    <m/>
    <n v="5.916666666666667"/>
  </r>
  <r>
    <d v="2011-04-22T00:00:00"/>
    <n v="110"/>
    <s v="Downstairs"/>
    <x v="1"/>
    <b v="0"/>
    <x v="1"/>
    <x v="0"/>
    <b v="0"/>
    <x v="1"/>
    <n v="0"/>
    <n v="2.12"/>
    <n v="3"/>
    <n v="5"/>
    <n v="4"/>
    <s v="Blank"/>
    <x v="1"/>
    <x v="1"/>
    <n v="2.2000000000000002"/>
    <x v="2"/>
    <n v="2.2000000000000002"/>
    <m/>
    <m/>
  </r>
  <r>
    <d v="2011-04-22T00:00:00"/>
    <n v="110"/>
    <s v="Downstairs"/>
    <x v="1"/>
    <b v="0"/>
    <x v="1"/>
    <x v="0"/>
    <b v="1"/>
    <x v="0"/>
    <n v="0"/>
    <n v="0.35"/>
    <n v="3"/>
    <n v="5"/>
    <n v="3"/>
    <s v="Blank"/>
    <x v="1"/>
    <x v="4"/>
    <n v="0.58333333333333337"/>
    <x v="2"/>
    <m/>
    <m/>
    <n v="0.58333333333333337"/>
  </r>
  <r>
    <d v="2011-04-22T00:00:00"/>
    <n v="110"/>
    <s v="Downstairs"/>
    <x v="1"/>
    <b v="0"/>
    <x v="1"/>
    <x v="1"/>
    <b v="0"/>
    <x v="0"/>
    <n v="0"/>
    <n v="1.49"/>
    <n v="3"/>
    <n v="5"/>
    <n v="4"/>
    <s v="Blank"/>
    <x v="1"/>
    <x v="2"/>
    <n v="1.8166666666666667"/>
    <x v="2"/>
    <m/>
    <n v="1.8166666666666667"/>
    <m/>
  </r>
  <r>
    <d v="2011-04-22T00:00:00"/>
    <n v="110"/>
    <s v="Downstairs"/>
    <x v="1"/>
    <b v="0"/>
    <x v="0"/>
    <x v="0"/>
    <b v="0"/>
    <x v="0"/>
    <n v="2.0099999999999998"/>
    <n v="3.06"/>
    <n v="3"/>
    <n v="5"/>
    <n v="3"/>
    <s v="Blank "/>
    <x v="1"/>
    <x v="0"/>
    <n v="1.1166666666666665"/>
    <x v="46"/>
    <m/>
    <m/>
    <m/>
  </r>
  <r>
    <d v="2011-04-22T00:00:00"/>
    <n v="110"/>
    <s v="Downstairs"/>
    <x v="1"/>
    <b v="0"/>
    <x v="1"/>
    <x v="0"/>
    <b v="1"/>
    <x v="0"/>
    <n v="19.16"/>
    <n v="21.32"/>
    <n v="2"/>
    <n v="3"/>
    <n v="4"/>
    <s v="Desk"/>
    <x v="1"/>
    <x v="4"/>
    <n v="2.800000000000002"/>
    <x v="2"/>
    <m/>
    <m/>
    <n v="2.800000000000002"/>
  </r>
  <r>
    <d v="2011-04-22T00:00:00"/>
    <n v="110"/>
    <s v="Downstairs"/>
    <x v="1"/>
    <b v="0"/>
    <x v="1"/>
    <x v="0"/>
    <b v="1"/>
    <x v="0"/>
    <n v="22.45"/>
    <n v="26"/>
    <n v="3"/>
    <n v="3"/>
    <n v="5"/>
    <s v="Floor"/>
    <x v="1"/>
    <x v="4"/>
    <n v="4.7499999999999991"/>
    <x v="2"/>
    <m/>
    <m/>
    <n v="4.7499999999999991"/>
  </r>
  <r>
    <d v="2011-04-22T00:00:00"/>
    <n v="110"/>
    <s v="Downstairs"/>
    <x v="1"/>
    <b v="0"/>
    <x v="1"/>
    <x v="0"/>
    <b v="0"/>
    <x v="1"/>
    <n v="1.43"/>
    <n v="7.59"/>
    <n v="3"/>
    <n v="3"/>
    <n v="5"/>
    <s v="Books"/>
    <x v="1"/>
    <x v="1"/>
    <n v="7.7"/>
    <x v="2"/>
    <n v="7.7"/>
    <m/>
    <m/>
  </r>
  <r>
    <d v="2011-04-22T00:00:00"/>
    <n v="110"/>
    <s v="Downstairs"/>
    <x v="1"/>
    <b v="0"/>
    <x v="0"/>
    <x v="0"/>
    <b v="0"/>
    <x v="0"/>
    <n v="13.47"/>
    <n v="16.53"/>
    <n v="3"/>
    <n v="3"/>
    <n v="5"/>
    <s v="Wall"/>
    <x v="1"/>
    <x v="0"/>
    <n v="4.6666666666666705"/>
    <x v="47"/>
    <m/>
    <m/>
    <m/>
  </r>
  <r>
    <d v="2011-04-22T00:00:00"/>
    <n v="110"/>
    <s v="Downstairs"/>
    <x v="1"/>
    <b v="0"/>
    <x v="1"/>
    <x v="0"/>
    <b v="0"/>
    <x v="1"/>
    <n v="29.4"/>
    <n v="35.380000000000003"/>
    <n v="3"/>
    <n v="3"/>
    <n v="5"/>
    <s v="Partition "/>
    <x v="1"/>
    <x v="1"/>
    <n v="7.3000000000000043"/>
    <x v="2"/>
    <n v="7.3000000000000043"/>
    <m/>
    <m/>
  </r>
  <r>
    <d v="2011-04-22T00:00:00"/>
    <s v="101A"/>
    <s v="Downstairs"/>
    <x v="5"/>
    <b v="0"/>
    <x v="1"/>
    <x v="0"/>
    <b v="1"/>
    <x v="0"/>
    <n v="2.02"/>
    <n v="5.45"/>
    <n v="3"/>
    <n v="2"/>
    <n v="5"/>
    <s v="101a Sponge "/>
    <x v="1"/>
    <x v="4"/>
    <n v="3.7833333333333332"/>
    <x v="2"/>
    <m/>
    <m/>
    <n v="3.7833333333333332"/>
  </r>
  <r>
    <d v="2011-04-22T00:00:00"/>
    <s v="101A"/>
    <s v="Downstairs"/>
    <x v="5"/>
    <b v="0"/>
    <x v="1"/>
    <x v="0"/>
    <b v="0"/>
    <x v="1"/>
    <n v="8.1199999999999992"/>
    <n v="9.1199999999999992"/>
    <n v="3"/>
    <n v="5"/>
    <n v="4"/>
    <s v="101 Blank"/>
    <x v="1"/>
    <x v="1"/>
    <n v="1.3999999999999979"/>
    <x v="2"/>
    <n v="1.3999999999999979"/>
    <m/>
    <m/>
  </r>
  <r>
    <d v="2011-04-22T00:00:00"/>
    <s v="101A"/>
    <s v="Downstairs"/>
    <x v="5"/>
    <b v="0"/>
    <x v="0"/>
    <x v="0"/>
    <b v="0"/>
    <x v="0"/>
    <n v="0"/>
    <n v="3.15"/>
    <n v="3"/>
    <n v="4"/>
    <n v="4"/>
    <s v="101A Desk"/>
    <x v="1"/>
    <x v="0"/>
    <n v="3.25"/>
    <x v="48"/>
    <m/>
    <m/>
    <m/>
  </r>
  <r>
    <d v="2011-04-22T00:00:00"/>
    <s v="101A"/>
    <s v="Downstairs"/>
    <x v="5"/>
    <b v="0"/>
    <x v="1"/>
    <x v="0"/>
    <b v="1"/>
    <x v="0"/>
    <n v="4.21"/>
    <n v="6.04"/>
    <n v="3"/>
    <n v="3"/>
    <n v="4"/>
    <s v="101A Desk"/>
    <x v="1"/>
    <x v="4"/>
    <n v="2.4166666666666665"/>
    <x v="2"/>
    <m/>
    <m/>
    <n v="2.4166666666666665"/>
  </r>
  <r>
    <d v="2011-04-22T00:00:00"/>
    <s v="101A"/>
    <s v="Downstairs"/>
    <x v="5"/>
    <b v="0"/>
    <x v="1"/>
    <x v="0"/>
    <b v="1"/>
    <x v="0"/>
    <n v="6.37"/>
    <n v="7.14"/>
    <n v="5"/>
    <n v="5"/>
    <n v="4"/>
    <s v="101a Blank"/>
    <x v="1"/>
    <x v="4"/>
    <n v="1.8499999999999994"/>
    <x v="2"/>
    <m/>
    <m/>
    <n v="1.8499999999999994"/>
  </r>
  <r>
    <d v="2011-04-22T00:00:00"/>
    <s v="101A"/>
    <s v="Downstairs"/>
    <x v="5"/>
    <b v="0"/>
    <x v="1"/>
    <x v="0"/>
    <b v="1"/>
    <x v="0"/>
    <n v="5.0599999999999996"/>
    <n v="8.0299999999999994"/>
    <n v="2"/>
    <n v="4"/>
    <n v="4"/>
    <s v="101A Desk"/>
    <x v="1"/>
    <x v="4"/>
    <n v="3.1499999999999981"/>
    <x v="2"/>
    <m/>
    <m/>
    <n v="3.1499999999999981"/>
  </r>
  <r>
    <d v="2011-04-22T00:00:00"/>
    <s v="101A"/>
    <s v="Downstairs"/>
    <x v="5"/>
    <b v="0"/>
    <x v="1"/>
    <x v="0"/>
    <b v="0"/>
    <x v="1"/>
    <n v="8.51"/>
    <n v="14.19"/>
    <n v="3"/>
    <n v="3"/>
    <n v="5"/>
    <s v="101A Floor"/>
    <x v="1"/>
    <x v="1"/>
    <n v="7.1666666666666661"/>
    <x v="2"/>
    <n v="7.1666666666666661"/>
    <m/>
    <m/>
  </r>
  <r>
    <d v="2011-04-22T00:00:00"/>
    <s v="101A"/>
    <s v="Downstairs"/>
    <x v="5"/>
    <b v="0"/>
    <x v="1"/>
    <x v="0"/>
    <b v="0"/>
    <x v="0"/>
    <n v="19.28"/>
    <n v="20.03"/>
    <n v="5"/>
    <n v="0"/>
    <n v="0"/>
    <s v="Glove change"/>
    <x v="1"/>
    <x v="3"/>
    <n v="1.5166666666666693"/>
    <x v="2"/>
    <m/>
    <m/>
    <m/>
  </r>
  <r>
    <d v="2011-04-22T00:00:00"/>
    <s v="101A"/>
    <s v="Downstairs"/>
    <x v="5"/>
    <b v="0"/>
    <x v="1"/>
    <x v="0"/>
    <b v="1"/>
    <x v="0"/>
    <n v="22.3"/>
    <n v="27.16"/>
    <n v="3"/>
    <n v="3"/>
    <n v="5"/>
    <s v="101A Desk"/>
    <x v="1"/>
    <x v="4"/>
    <n v="5.7666666666666666"/>
    <x v="2"/>
    <m/>
    <m/>
    <n v="5.7666666666666666"/>
  </r>
  <r>
    <d v="2011-04-22T00:00:00"/>
    <s v="101A"/>
    <s v="Downstairs"/>
    <x v="5"/>
    <b v="0"/>
    <x v="0"/>
    <x v="0"/>
    <b v="0"/>
    <x v="0"/>
    <n v="28.26"/>
    <n v="30.44"/>
    <n v="3"/>
    <n v="4"/>
    <n v="5"/>
    <s v="Vertical on box "/>
    <x v="1"/>
    <x v="0"/>
    <n v="3.1666666666666701"/>
    <x v="28"/>
    <m/>
    <m/>
    <m/>
  </r>
  <r>
    <d v="2011-04-22T00:00:00"/>
    <s v="101A"/>
    <s v="Downstairs"/>
    <x v="5"/>
    <b v="0"/>
    <x v="1"/>
    <x v="0"/>
    <b v="1"/>
    <x v="0"/>
    <n v="31.02"/>
    <n v="33.340000000000003"/>
    <n v="4"/>
    <n v="4"/>
    <n v="5"/>
    <s v="Horizontal on box"/>
    <x v="1"/>
    <x v="4"/>
    <n v="2.6000000000000028"/>
    <x v="2"/>
    <m/>
    <m/>
    <n v="2.6000000000000028"/>
  </r>
  <r>
    <d v="2011-04-22T00:00:00"/>
    <s v="101A"/>
    <s v="Downstairs"/>
    <x v="5"/>
    <b v="0"/>
    <x v="1"/>
    <x v="0"/>
    <b v="1"/>
    <x v="0"/>
    <n v="15.42"/>
    <n v="16.010000000000002"/>
    <n v="5"/>
    <n v="5"/>
    <n v="5"/>
    <s v="Blank"/>
    <x v="1"/>
    <x v="4"/>
    <n v="1.716666666666669"/>
    <x v="2"/>
    <m/>
    <m/>
    <n v="1.716666666666669"/>
  </r>
  <r>
    <d v="2011-04-22T00:00:00"/>
    <n v="106"/>
    <s v="Downstairs"/>
    <x v="1"/>
    <b v="0"/>
    <x v="1"/>
    <x v="0"/>
    <b v="1"/>
    <x v="0"/>
    <n v="30.43"/>
    <n v="33.26"/>
    <n v="3"/>
    <n v="3"/>
    <n v="4"/>
    <s v="Floor"/>
    <x v="1"/>
    <x v="4"/>
    <n v="4.1499999999999959"/>
    <x v="2"/>
    <m/>
    <m/>
    <n v="4.1499999999999959"/>
  </r>
  <r>
    <d v="2011-04-22T00:00:00"/>
    <n v="106"/>
    <s v="Downstairs"/>
    <x v="1"/>
    <b v="0"/>
    <x v="1"/>
    <x v="0"/>
    <b v="0"/>
    <x v="1"/>
    <n v="20"/>
    <n v="24.28"/>
    <n v="3"/>
    <n v="3"/>
    <n v="5"/>
    <s v="Ceiling tile"/>
    <x v="1"/>
    <x v="1"/>
    <n v="4.4666666666666686"/>
    <x v="2"/>
    <n v="4.4666666666666686"/>
    <m/>
    <m/>
  </r>
  <r>
    <d v="2011-04-22T00:00:00"/>
    <n v="106"/>
    <s v="Downstairs"/>
    <x v="1"/>
    <b v="0"/>
    <x v="1"/>
    <x v="0"/>
    <b v="0"/>
    <x v="1"/>
    <n v="1.49"/>
    <n v="4.34"/>
    <n v="3"/>
    <n v="3"/>
    <n v="5"/>
    <s v="Chair"/>
    <x v="1"/>
    <x v="1"/>
    <n v="4.3833333333333329"/>
    <x v="2"/>
    <n v="4.3833333333333329"/>
    <m/>
    <m/>
  </r>
  <r>
    <d v="2011-04-23T00:00:00"/>
    <n v="105"/>
    <s v="Downstairs"/>
    <x v="0"/>
    <b v="0"/>
    <x v="1"/>
    <x v="0"/>
    <b v="0"/>
    <x v="1"/>
    <n v="19.27"/>
    <n v="23.34"/>
    <n v="3"/>
    <n v="4"/>
    <n v="5"/>
    <s v="Ceiling tile"/>
    <x v="1"/>
    <x v="1"/>
    <n v="5.0166666666666657"/>
    <x v="2"/>
    <n v="5.0166666666666657"/>
    <m/>
    <m/>
  </r>
  <r>
    <d v="2011-04-23T00:00:00"/>
    <n v="105"/>
    <s v="Downstairs"/>
    <x v="0"/>
    <b v="0"/>
    <x v="1"/>
    <x v="1"/>
    <b v="0"/>
    <x v="0"/>
    <n v="15.14"/>
    <n v="18.170000000000002"/>
    <n v="3"/>
    <n v="4"/>
    <n v="4"/>
    <s v="Air supply vent"/>
    <x v="1"/>
    <x v="2"/>
    <n v="3.5166666666666693"/>
    <x v="2"/>
    <m/>
    <n v="3.5166666666666693"/>
    <m/>
  </r>
  <r>
    <d v="2011-04-23T00:00:00"/>
    <n v="105"/>
    <s v="Downstairs"/>
    <x v="0"/>
    <b v="0"/>
    <x v="1"/>
    <x v="0"/>
    <b v="0"/>
    <x v="1"/>
    <n v="8.18"/>
    <n v="12.36"/>
    <n v="2"/>
    <n v="4"/>
    <n v="4"/>
    <s v="Floor"/>
    <x v="1"/>
    <x v="1"/>
    <n v="4.8999999999999995"/>
    <x v="2"/>
    <n v="4.8999999999999995"/>
    <m/>
    <m/>
  </r>
  <r>
    <d v="2011-04-23T00:00:00"/>
    <n v="105"/>
    <s v="Downstairs"/>
    <x v="0"/>
    <b v="0"/>
    <x v="1"/>
    <x v="0"/>
    <b v="0"/>
    <x v="0"/>
    <n v="7.2"/>
    <n v="8.1199999999999992"/>
    <n v="0"/>
    <n v="5"/>
    <n v="5"/>
    <s v="Change gloves"/>
    <x v="1"/>
    <x v="3"/>
    <n v="1.533333333333333"/>
    <x v="2"/>
    <m/>
    <m/>
    <m/>
  </r>
  <r>
    <d v="2011-04-23T00:00:00"/>
    <n v="105"/>
    <s v="Downstairs"/>
    <x v="0"/>
    <b v="0"/>
    <x v="0"/>
    <x v="0"/>
    <b v="0"/>
    <x v="0"/>
    <n v="4.16"/>
    <n v="7.18"/>
    <n v="3"/>
    <n v="4"/>
    <n v="5"/>
    <s v="Table"/>
    <x v="1"/>
    <x v="0"/>
    <n v="3.5666666666666669"/>
    <x v="49"/>
    <m/>
    <m/>
    <m/>
  </r>
  <r>
    <d v="2011-04-23T00:00:00"/>
    <n v="105"/>
    <s v="Downstairs"/>
    <x v="0"/>
    <b v="0"/>
    <x v="1"/>
    <x v="0"/>
    <b v="1"/>
    <x v="0"/>
    <n v="0"/>
    <n v="3.55"/>
    <n v="3"/>
    <n v="4"/>
    <n v="4"/>
    <s v="Table"/>
    <x v="1"/>
    <x v="4"/>
    <n v="3.9166666666666665"/>
    <x v="2"/>
    <m/>
    <m/>
    <n v="3.9166666666666665"/>
  </r>
  <r>
    <d v="2011-04-23T00:00:00"/>
    <n v="103"/>
    <s v="Downstairs"/>
    <x v="3"/>
    <b v="0"/>
    <x v="1"/>
    <x v="0"/>
    <b v="1"/>
    <x v="0"/>
    <n v="31.36"/>
    <n v="33.36"/>
    <n v="3"/>
    <n v="4"/>
    <n v="4"/>
    <s v="Floor"/>
    <x v="1"/>
    <x v="4"/>
    <n v="3.2000000000000006"/>
    <x v="2"/>
    <m/>
    <m/>
    <n v="3.2000000000000006"/>
  </r>
  <r>
    <d v="2011-04-23T00:00:00"/>
    <n v="103"/>
    <s v="Downstairs"/>
    <x v="3"/>
    <b v="0"/>
    <x v="0"/>
    <x v="0"/>
    <b v="0"/>
    <x v="0"/>
    <n v="0"/>
    <n v="4.28"/>
    <n v="3"/>
    <n v="4"/>
    <n v="4"/>
    <s v="Floor"/>
    <x v="1"/>
    <x v="0"/>
    <n v="4.4666666666666668"/>
    <x v="50"/>
    <m/>
    <m/>
    <m/>
  </r>
  <r>
    <d v="2011-04-23T00:00:00"/>
    <n v="103"/>
    <s v="Downstairs"/>
    <x v="3"/>
    <b v="0"/>
    <x v="1"/>
    <x v="0"/>
    <b v="1"/>
    <x v="0"/>
    <n v="10.35"/>
    <n v="13.33"/>
    <n v="3"/>
    <n v="3"/>
    <n v="4"/>
    <s v="Floor"/>
    <x v="1"/>
    <x v="4"/>
    <n v="4.1333333333333337"/>
    <x v="2"/>
    <m/>
    <m/>
    <n v="4.1333333333333337"/>
  </r>
  <r>
    <d v="2011-04-23T00:00:00"/>
    <n v="103"/>
    <s v="Downstairs"/>
    <x v="3"/>
    <b v="0"/>
    <x v="0"/>
    <x v="0"/>
    <b v="0"/>
    <x v="0"/>
    <n v="14.23"/>
    <n v="16.39"/>
    <n v="3"/>
    <n v="3"/>
    <n v="4"/>
    <s v="Floor"/>
    <x v="1"/>
    <x v="0"/>
    <n v="3.0333333333333363"/>
    <x v="51"/>
    <m/>
    <m/>
    <m/>
  </r>
  <r>
    <d v="2011-04-23T00:00:00"/>
    <n v="103"/>
    <s v="Downstairs"/>
    <x v="3"/>
    <b v="0"/>
    <x v="1"/>
    <x v="0"/>
    <b v="1"/>
    <x v="0"/>
    <n v="18.3"/>
    <n v="21.13"/>
    <n v="3"/>
    <n v="4"/>
    <n v="4"/>
    <s v="Floor"/>
    <x v="1"/>
    <x v="4"/>
    <n v="3.7166666666666663"/>
    <x v="2"/>
    <m/>
    <m/>
    <n v="3.7166666666666663"/>
  </r>
  <r>
    <d v="2011-04-23T00:00:00"/>
    <n v="103"/>
    <s v="Downstairs"/>
    <x v="3"/>
    <b v="0"/>
    <x v="0"/>
    <x v="0"/>
    <b v="0"/>
    <x v="0"/>
    <n v="22.07"/>
    <n v="25.46"/>
    <n v="3"/>
    <n v="4"/>
    <n v="4"/>
    <s v="Wall"/>
    <x v="1"/>
    <x v="0"/>
    <n v="3.8833333333333364"/>
    <x v="52"/>
    <m/>
    <m/>
    <m/>
  </r>
  <r>
    <d v="2011-04-23T00:00:00"/>
    <n v="103"/>
    <s v="Downstairs"/>
    <x v="3"/>
    <b v="0"/>
    <x v="0"/>
    <x v="0"/>
    <b v="0"/>
    <x v="0"/>
    <n v="28.56"/>
    <n v="30.52"/>
    <n v="2"/>
    <n v="3"/>
    <n v="4"/>
    <s v="Floor"/>
    <x v="1"/>
    <x v="0"/>
    <n v="3.7999999999999985"/>
    <x v="53"/>
    <m/>
    <m/>
    <m/>
  </r>
  <r>
    <d v="2011-04-23T00:00:00"/>
    <n v="103"/>
    <s v="Downstairs"/>
    <x v="3"/>
    <b v="0"/>
    <x v="0"/>
    <x v="0"/>
    <b v="0"/>
    <x v="0"/>
    <n v="32.119999999999997"/>
    <n v="34.43"/>
    <n v="3"/>
    <n v="4"/>
    <n v="4"/>
    <s v="Table"/>
    <x v="1"/>
    <x v="0"/>
    <n v="2.9166666666666643"/>
    <x v="54"/>
    <m/>
    <m/>
    <m/>
  </r>
  <r>
    <d v="2011-04-23T00:00:00"/>
    <n v="103"/>
    <s v="Downstairs"/>
    <x v="3"/>
    <b v="0"/>
    <x v="0"/>
    <x v="0"/>
    <b v="0"/>
    <x v="0"/>
    <n v="34.57"/>
    <n v="37.39"/>
    <n v="3"/>
    <n v="3"/>
    <n v="4"/>
    <s v="Desk"/>
    <x v="1"/>
    <x v="0"/>
    <n v="4.5999999999999988"/>
    <x v="55"/>
    <m/>
    <m/>
    <m/>
  </r>
  <r>
    <d v="2011-04-23T00:00:00"/>
    <n v="103"/>
    <s v="Downstairs"/>
    <x v="3"/>
    <b v="0"/>
    <x v="1"/>
    <x v="0"/>
    <b v="1"/>
    <x v="0"/>
    <n v="41.27"/>
    <n v="44.06"/>
    <n v="3"/>
    <n v="3"/>
    <n v="5"/>
    <s v="On top of mailbox"/>
    <x v="1"/>
    <x v="4"/>
    <n v="3.5500000000000065"/>
    <x v="2"/>
    <m/>
    <m/>
    <n v="3.5500000000000065"/>
  </r>
  <r>
    <d v="2011-04-23T00:00:00"/>
    <n v="103"/>
    <s v="Downstairs"/>
    <x v="3"/>
    <b v="0"/>
    <x v="0"/>
    <x v="0"/>
    <b v="0"/>
    <x v="0"/>
    <n v="45.1"/>
    <n v="46.4"/>
    <n v="2"/>
    <n v="4"/>
    <n v="4"/>
    <s v="On top of mailbox"/>
    <x v="1"/>
    <x v="0"/>
    <n v="1.8333333333333333"/>
    <x v="56"/>
    <m/>
    <m/>
    <m/>
  </r>
  <r>
    <d v="2011-04-23T00:00:00"/>
    <n v="103"/>
    <s v="Downstairs"/>
    <x v="3"/>
    <b v="0"/>
    <x v="1"/>
    <x v="1"/>
    <b v="0"/>
    <x v="0"/>
    <n v="48.34"/>
    <n v="51.28"/>
    <n v="3"/>
    <n v="4"/>
    <n v="4"/>
    <s v="Air supply vent"/>
    <x v="1"/>
    <x v="2"/>
    <n v="4.0333333333333412"/>
    <x v="2"/>
    <m/>
    <n v="4.0333333333333412"/>
    <m/>
  </r>
  <r>
    <d v="2011-04-23T00:00:00"/>
    <n v="103"/>
    <s v="Downstairs"/>
    <x v="3"/>
    <b v="0"/>
    <x v="1"/>
    <x v="0"/>
    <b v="0"/>
    <x v="1"/>
    <n v="52.03"/>
    <n v="56.59"/>
    <n v="2"/>
    <n v="3"/>
    <n v="5"/>
    <s v="Ceiling tile"/>
    <x v="1"/>
    <x v="1"/>
    <n v="5.033333333333343"/>
    <x v="2"/>
    <n v="5.033333333333343"/>
    <m/>
    <m/>
  </r>
  <r>
    <d v="2011-04-23T00:00:00"/>
    <n v="103"/>
    <s v="Downstairs"/>
    <x v="3"/>
    <b v="0"/>
    <x v="1"/>
    <x v="0"/>
    <b v="0"/>
    <x v="1"/>
    <n v="101.5"/>
    <n v="102.3"/>
    <n v="4"/>
    <n v="5"/>
    <n v="4"/>
    <s v="Blank"/>
    <x v="1"/>
    <x v="1"/>
    <n v="2.3333333333333335"/>
    <x v="2"/>
    <n v="2.3333333333333335"/>
    <m/>
    <m/>
  </r>
  <r>
    <d v="2011-04-23T00:00:00"/>
    <n v="103"/>
    <s v="Downstairs"/>
    <x v="3"/>
    <b v="0"/>
    <x v="0"/>
    <x v="0"/>
    <b v="0"/>
    <x v="0"/>
    <n v="103.01"/>
    <n v="104"/>
    <n v="4"/>
    <n v="5"/>
    <n v="4"/>
    <s v="Blank"/>
    <x v="1"/>
    <x v="0"/>
    <n v="1.0166666666666753"/>
    <x v="57"/>
    <m/>
    <m/>
    <m/>
  </r>
  <r>
    <d v="2011-04-23T00:00:00"/>
    <n v="103"/>
    <s v="Downstairs"/>
    <x v="3"/>
    <b v="0"/>
    <x v="0"/>
    <x v="0"/>
    <b v="0"/>
    <x v="0"/>
    <n v="104.06"/>
    <n v="107.12"/>
    <n v="4"/>
    <n v="5"/>
    <n v="4"/>
    <s v="Blank"/>
    <x v="1"/>
    <x v="0"/>
    <n v="3.3000000000000065"/>
    <x v="58"/>
    <m/>
    <m/>
    <m/>
  </r>
  <r>
    <d v="2011-04-23T00:00:00"/>
    <n v="103"/>
    <s v="Downstairs"/>
    <x v="3"/>
    <b v="0"/>
    <x v="1"/>
    <x v="0"/>
    <b v="1"/>
    <x v="0"/>
    <n v="108.03"/>
    <n v="109.01"/>
    <n v="4"/>
    <n v="5"/>
    <n v="4"/>
    <s v="Blank"/>
    <x v="1"/>
    <x v="4"/>
    <n v="1.0666666666666818"/>
    <x v="2"/>
    <m/>
    <m/>
    <n v="1.0666666666666818"/>
  </r>
  <r>
    <d v="2011-04-26T00:00:00"/>
    <s v="Hall"/>
    <s v="Downstairs"/>
    <x v="2"/>
    <b v="0"/>
    <x v="1"/>
    <x v="0"/>
    <b v="0"/>
    <x v="1"/>
    <n v="0"/>
    <n v="9.39"/>
    <n v="3"/>
    <n v="3"/>
    <n v="4"/>
    <s v="101A Floor"/>
    <x v="2"/>
    <x v="1"/>
    <n v="9.65"/>
    <x v="2"/>
    <n v="9.65"/>
    <m/>
    <m/>
  </r>
  <r>
    <d v="2011-04-26T00:00:00"/>
    <s v="Hall"/>
    <s v="Downstairs"/>
    <x v="2"/>
    <b v="0"/>
    <x v="0"/>
    <x v="0"/>
    <b v="0"/>
    <x v="0"/>
    <n v="10.34"/>
    <n v="15.36"/>
    <n v="4"/>
    <n v="4"/>
    <n v="4"/>
    <s v="101A File cabinet"/>
    <x v="2"/>
    <x v="0"/>
    <n v="6.1666666666666661"/>
    <x v="59"/>
    <m/>
    <m/>
    <m/>
  </r>
  <r>
    <d v="2011-04-26T00:00:00"/>
    <s v="Hall"/>
    <s v="Downstairs"/>
    <x v="2"/>
    <b v="0"/>
    <x v="0"/>
    <x v="0"/>
    <b v="0"/>
    <x v="0"/>
    <n v="8.49"/>
    <n v="13.45"/>
    <n v="3"/>
    <n v="4"/>
    <n v="4"/>
    <s v="Floor"/>
    <x v="2"/>
    <x v="0"/>
    <n v="6.5666666666666655"/>
    <x v="60"/>
    <m/>
    <m/>
    <m/>
  </r>
  <r>
    <d v="2011-04-26T00:00:00"/>
    <s v="Hall"/>
    <s v="Downstairs"/>
    <x v="2"/>
    <b v="0"/>
    <x v="0"/>
    <x v="0"/>
    <b v="0"/>
    <x v="0"/>
    <n v="16.29"/>
    <n v="20.05"/>
    <n v="3"/>
    <n v="3"/>
    <n v="5"/>
    <s v="101A File cabinet"/>
    <x v="2"/>
    <x v="0"/>
    <n v="4.5666666666666673"/>
    <x v="61"/>
    <m/>
    <m/>
    <m/>
  </r>
  <r>
    <d v="2011-04-26T00:00:00"/>
    <s v="Hall"/>
    <s v="Downstairs"/>
    <x v="2"/>
    <b v="0"/>
    <x v="0"/>
    <x v="0"/>
    <b v="0"/>
    <x v="0"/>
    <n v="17.170000000000002"/>
    <n v="20.329999999999998"/>
    <n v="3"/>
    <n v="3"/>
    <n v="5"/>
    <s v="Air duct"/>
    <x v="2"/>
    <x v="0"/>
    <n v="3.8333333333333335"/>
    <x v="62"/>
    <m/>
    <m/>
    <m/>
  </r>
  <r>
    <d v="2011-04-26T00:00:00"/>
    <s v="Hall"/>
    <s v="Downstairs"/>
    <x v="2"/>
    <b v="0"/>
    <x v="0"/>
    <x v="0"/>
    <b v="0"/>
    <x v="0"/>
    <n v="23.12"/>
    <n v="25.32"/>
    <n v="3"/>
    <n v="4"/>
    <n v="4"/>
    <s v="Floor"/>
    <x v="2"/>
    <x v="0"/>
    <n v="2.7333333333333365"/>
    <x v="63"/>
    <m/>
    <m/>
    <m/>
  </r>
  <r>
    <d v="2011-04-26T00:00:00"/>
    <s v="Hall"/>
    <s v="Downstairs"/>
    <x v="2"/>
    <b v="0"/>
    <x v="0"/>
    <x v="0"/>
    <b v="0"/>
    <x v="0"/>
    <n v="23.48"/>
    <n v="27.17"/>
    <n v="3"/>
    <n v="3"/>
    <n v="4"/>
    <s v=" 101A desk"/>
    <x v="2"/>
    <x v="0"/>
    <n v="5.0833333333333357"/>
    <x v="64"/>
    <m/>
    <m/>
    <m/>
  </r>
  <r>
    <d v="2011-04-26T00:00:00"/>
    <s v="Hall"/>
    <s v="Downstairs"/>
    <x v="2"/>
    <b v="0"/>
    <x v="0"/>
    <x v="0"/>
    <b v="0"/>
    <x v="0"/>
    <n v="28.17"/>
    <n v="30.3"/>
    <n v="3"/>
    <n v="3"/>
    <n v="4"/>
    <s v="Lobby Wall"/>
    <x v="2"/>
    <x v="0"/>
    <n v="2.7833333333333363"/>
    <x v="65"/>
    <m/>
    <m/>
    <m/>
  </r>
  <r>
    <d v="2011-04-26T00:00:00"/>
    <s v="Hall"/>
    <s v="Downstairs"/>
    <x v="2"/>
    <b v="0"/>
    <x v="1"/>
    <x v="0"/>
    <b v="0"/>
    <x v="1"/>
    <n v="29.32"/>
    <n v="34.479999999999997"/>
    <n v="3"/>
    <n v="3"/>
    <n v="5"/>
    <s v="101A Chair"/>
    <x v="2"/>
    <x v="1"/>
    <n v="6.3333333333333313"/>
    <x v="2"/>
    <n v="6.3333333333333313"/>
    <m/>
    <m/>
  </r>
  <r>
    <d v="2011-04-26T00:00:00"/>
    <s v="Hall"/>
    <s v="Downstairs"/>
    <x v="2"/>
    <b v="0"/>
    <x v="1"/>
    <x v="0"/>
    <b v="1"/>
    <x v="0"/>
    <n v="35.119999999999997"/>
    <n v="38.53"/>
    <n v="3"/>
    <n v="4"/>
    <n v="4"/>
    <s v="Lobby Floor"/>
    <x v="2"/>
    <x v="4"/>
    <n v="4.0833333333333286"/>
    <x v="2"/>
    <m/>
    <m/>
    <n v="4.0833333333333286"/>
  </r>
  <r>
    <d v="2011-04-26T00:00:00"/>
    <s v="Hall"/>
    <s v="Downstairs"/>
    <x v="2"/>
    <b v="0"/>
    <x v="0"/>
    <x v="0"/>
    <b v="0"/>
    <x v="0"/>
    <n v="31.02"/>
    <n v="32.57"/>
    <n v="3"/>
    <n v="4"/>
    <n v="4"/>
    <s v="Lobby Floor"/>
    <x v="2"/>
    <x v="0"/>
    <n v="1.9833333333333354"/>
    <x v="66"/>
    <m/>
    <m/>
    <m/>
  </r>
  <r>
    <d v="2011-04-26T00:00:00"/>
    <s v="Hall"/>
    <s v="Downstairs"/>
    <x v="2"/>
    <b v="0"/>
    <x v="1"/>
    <x v="0"/>
    <b v="1"/>
    <x v="0"/>
    <n v="35.479999999999997"/>
    <n v="37.15"/>
    <n v="3"/>
    <n v="4"/>
    <n v="5"/>
    <s v="101A desk"/>
    <x v="2"/>
    <x v="4"/>
    <n v="3.0499999999999949"/>
    <x v="2"/>
    <m/>
    <m/>
    <n v="3.0499999999999949"/>
  </r>
  <r>
    <d v="2011-04-26T00:00:00"/>
    <s v="Hall"/>
    <s v="Downstairs"/>
    <x v="2"/>
    <b v="0"/>
    <x v="1"/>
    <x v="0"/>
    <b v="0"/>
    <x v="1"/>
    <n v="39.15"/>
    <n v="40.43"/>
    <n v="4"/>
    <n v="5"/>
    <n v="4"/>
    <s v="Lobby blank"/>
    <x v="2"/>
    <x v="1"/>
    <n v="1.9666666666666661"/>
    <x v="2"/>
    <n v="1.9666666666666661"/>
    <m/>
    <m/>
  </r>
  <r>
    <d v="2011-04-26T00:00:00"/>
    <s v="Hall"/>
    <s v="Downstairs"/>
    <x v="2"/>
    <b v="0"/>
    <x v="1"/>
    <x v="0"/>
    <b v="1"/>
    <x v="0"/>
    <n v="41.04"/>
    <n v="43.59"/>
    <n v="3"/>
    <n v="3"/>
    <n v="4"/>
    <s v="101A desk"/>
    <x v="2"/>
    <x v="4"/>
    <n v="3.0500000000000065"/>
    <x v="2"/>
    <m/>
    <m/>
    <n v="3.0500000000000065"/>
  </r>
  <r>
    <d v="2011-04-26T00:00:00"/>
    <s v="Hall"/>
    <s v="Downstairs"/>
    <x v="2"/>
    <b v="0"/>
    <x v="0"/>
    <x v="0"/>
    <b v="0"/>
    <x v="0"/>
    <n v="44.27"/>
    <n v="47.44"/>
    <n v="3"/>
    <n v="3"/>
    <n v="5"/>
    <s v="101A desk"/>
    <x v="2"/>
    <x v="0"/>
    <n v="4.1833333333333327"/>
    <x v="67"/>
    <m/>
    <m/>
    <m/>
  </r>
  <r>
    <d v="2011-04-26T00:00:00"/>
    <s v="Hall"/>
    <s v="Downstairs"/>
    <x v="2"/>
    <b v="0"/>
    <x v="1"/>
    <x v="0"/>
    <b v="1"/>
    <x v="0"/>
    <n v="48.07"/>
    <n v="50.41"/>
    <n v="3"/>
    <n v="3"/>
    <n v="4"/>
    <s v="101A desk"/>
    <x v="2"/>
    <x v="4"/>
    <n v="2.7999999999999972"/>
    <x v="2"/>
    <m/>
    <m/>
    <n v="2.7999999999999972"/>
  </r>
  <r>
    <d v="2011-04-26T00:00:00"/>
    <s v="Hall"/>
    <s v="Downstairs"/>
    <x v="2"/>
    <b v="0"/>
    <x v="0"/>
    <x v="0"/>
    <b v="0"/>
    <x v="0"/>
    <n v="49.43"/>
    <n v="51.48"/>
    <n v="3"/>
    <n v="4"/>
    <n v="4"/>
    <s v="Lobby Floor"/>
    <x v="2"/>
    <x v="0"/>
    <n v="3.5166666666666635"/>
    <x v="68"/>
    <m/>
    <m/>
    <m/>
  </r>
  <r>
    <d v="2011-04-26T00:00:00"/>
    <s v="Hall"/>
    <s v="Downstairs"/>
    <x v="2"/>
    <b v="0"/>
    <x v="0"/>
    <x v="0"/>
    <b v="0"/>
    <x v="0"/>
    <n v="53.48"/>
    <n v="57.35"/>
    <n v="3"/>
    <n v="4"/>
    <n v="4"/>
    <s v="101A desk"/>
    <x v="2"/>
    <x v="0"/>
    <n v="5.3833333333333302"/>
    <x v="69"/>
    <m/>
    <m/>
    <m/>
  </r>
  <r>
    <d v="2011-04-26T00:00:00"/>
    <s v="Hall"/>
    <s v="Downstairs"/>
    <x v="2"/>
    <b v="0"/>
    <x v="0"/>
    <x v="0"/>
    <b v="0"/>
    <x v="0"/>
    <n v="56.5"/>
    <n v="59.08"/>
    <n v="3"/>
    <n v="3"/>
    <n v="5"/>
    <s v="Lobby ceiling light "/>
    <x v="2"/>
    <x v="0"/>
    <n v="3.9666666666666663"/>
    <x v="70"/>
    <m/>
    <m/>
    <m/>
  </r>
  <r>
    <d v="2011-04-26T00:00:00"/>
    <s v="Hall"/>
    <s v="Downstairs"/>
    <x v="2"/>
    <b v="0"/>
    <x v="0"/>
    <x v="0"/>
    <b v="0"/>
    <x v="0"/>
    <n v="53.35"/>
    <n v="55.44"/>
    <n v="3"/>
    <n v="4"/>
    <n v="4"/>
    <s v="Lobby wall"/>
    <x v="2"/>
    <x v="0"/>
    <n v="3.3166666666666629"/>
    <x v="71"/>
    <m/>
    <m/>
    <m/>
  </r>
  <r>
    <d v="2011-04-26T00:00:00"/>
    <s v="Hall"/>
    <s v="Downstairs"/>
    <x v="2"/>
    <b v="0"/>
    <x v="0"/>
    <x v="0"/>
    <b v="0"/>
    <x v="0"/>
    <n v="56.54"/>
    <n v="59.58"/>
    <n v="3"/>
    <n v="3"/>
    <n v="4"/>
    <s v="101A desk"/>
    <x v="2"/>
    <x v="0"/>
    <n v="4.86666666666666"/>
    <x v="72"/>
    <m/>
    <m/>
    <m/>
  </r>
  <r>
    <d v="2011-04-26T00:00:00"/>
    <s v="Hall"/>
    <s v="Downstairs"/>
    <x v="2"/>
    <b v="0"/>
    <x v="1"/>
    <x v="0"/>
    <b v="1"/>
    <x v="0"/>
    <n v="0"/>
    <n v="3.56"/>
    <n v="3"/>
    <n v="3"/>
    <n v="4"/>
    <s v="101A desk"/>
    <x v="2"/>
    <x v="4"/>
    <n v="3.9333333333333336"/>
    <x v="2"/>
    <m/>
    <m/>
    <n v="3.9333333333333336"/>
  </r>
  <r>
    <d v="2011-04-26T00:00:00"/>
    <s v="Hall"/>
    <s v="Downstairs"/>
    <x v="2"/>
    <b v="0"/>
    <x v="1"/>
    <x v="0"/>
    <b v="1"/>
    <x v="0"/>
    <n v="2.08"/>
    <n v="4.2300000000000004"/>
    <n v="3"/>
    <n v="4"/>
    <n v="4"/>
    <s v="Lobby floor"/>
    <x v="2"/>
    <x v="4"/>
    <n v="2.5166666666666671"/>
    <x v="2"/>
    <m/>
    <m/>
    <n v="2.5166666666666671"/>
  </r>
  <r>
    <d v="2011-04-26T00:00:00"/>
    <s v="Hall"/>
    <s v="Downstairs"/>
    <x v="2"/>
    <b v="0"/>
    <x v="0"/>
    <x v="0"/>
    <b v="0"/>
    <x v="0"/>
    <n v="7.25"/>
    <n v="10.17"/>
    <n v="3"/>
    <n v="4"/>
    <n v="4"/>
    <s v="101A file cabinet"/>
    <x v="2"/>
    <x v="0"/>
    <n v="3.6999999999999997"/>
    <x v="8"/>
    <m/>
    <m/>
    <m/>
  </r>
  <r>
    <d v="2011-04-26T00:00:00"/>
    <s v="Hall"/>
    <s v="Downstairs"/>
    <x v="2"/>
    <b v="0"/>
    <x v="1"/>
    <x v="0"/>
    <b v="1"/>
    <x v="0"/>
    <n v="10.210000000000001"/>
    <n v="14.04"/>
    <n v="3"/>
    <n v="3"/>
    <n v="4"/>
    <s v="101A file cabinet"/>
    <x v="2"/>
    <x v="4"/>
    <n v="4.4166666666666661"/>
    <x v="2"/>
    <m/>
    <m/>
    <n v="4.4166666666666661"/>
  </r>
  <r>
    <d v="2011-04-26T00:00:00"/>
    <s v="Hall"/>
    <s v="Downstairs"/>
    <x v="2"/>
    <b v="0"/>
    <x v="1"/>
    <x v="0"/>
    <b v="0"/>
    <x v="1"/>
    <n v="14.41"/>
    <n v="21.53"/>
    <n v="3"/>
    <n v="3"/>
    <n v="5"/>
    <s v="101A floor"/>
    <x v="2"/>
    <x v="1"/>
    <n v="8.56666666666667"/>
    <x v="2"/>
    <n v="8.56666666666667"/>
    <m/>
    <m/>
  </r>
  <r>
    <d v="2011-04-26T00:00:00"/>
    <s v="Hall"/>
    <s v="Downstairs"/>
    <x v="2"/>
    <b v="0"/>
    <x v="1"/>
    <x v="0"/>
    <b v="0"/>
    <x v="1"/>
    <n v="22.13"/>
    <n v="23.2"/>
    <n v="4"/>
    <n v="5"/>
    <n v="5"/>
    <s v="101A blank"/>
    <x v="2"/>
    <x v="1"/>
    <n v="1.5499999999999972"/>
    <x v="2"/>
    <n v="1.5499999999999972"/>
    <m/>
    <m/>
  </r>
  <r>
    <d v="2011-04-26T00:00:00"/>
    <s v="Hall"/>
    <s v="Downstairs"/>
    <x v="2"/>
    <b v="0"/>
    <x v="1"/>
    <x v="0"/>
    <b v="1"/>
    <x v="0"/>
    <n v="26.13"/>
    <n v="26.31"/>
    <n v="4"/>
    <n v="5"/>
    <n v="5"/>
    <s v="101A blank"/>
    <x v="2"/>
    <x v="4"/>
    <n v="0.73333333333333073"/>
    <x v="2"/>
    <m/>
    <m/>
    <n v="0.73333333333333073"/>
  </r>
  <r>
    <d v="2011-04-26T00:00:00"/>
    <s v="Hall"/>
    <s v="Downstairs"/>
    <x v="2"/>
    <b v="0"/>
    <x v="0"/>
    <x v="0"/>
    <b v="0"/>
    <x v="0"/>
    <n v="26.41"/>
    <n v="27.31"/>
    <n v="3"/>
    <n v="5"/>
    <n v="4"/>
    <s v="101A blank"/>
    <x v="2"/>
    <x v="0"/>
    <n v="2.1999999999999993"/>
    <x v="73"/>
    <m/>
    <m/>
    <m/>
  </r>
  <r>
    <d v="2011-04-26T00:00:00"/>
    <s v="Hall"/>
    <s v="Downstairs"/>
    <x v="2"/>
    <b v="0"/>
    <x v="0"/>
    <x v="0"/>
    <b v="0"/>
    <x v="0"/>
    <n v="27.45"/>
    <n v="31.09"/>
    <n v="3"/>
    <n v="4"/>
    <n v="5"/>
    <s v="101A file cabinet"/>
    <x v="2"/>
    <x v="0"/>
    <n v="4.8999999999999977"/>
    <x v="74"/>
    <m/>
    <m/>
    <m/>
  </r>
  <r>
    <d v="2011-04-26T00:00:00"/>
    <s v="Hall"/>
    <s v="Downstairs"/>
    <x v="2"/>
    <b v="0"/>
    <x v="1"/>
    <x v="0"/>
    <b v="1"/>
    <x v="0"/>
    <n v="31.25"/>
    <n v="33.32"/>
    <n v="3"/>
    <n v="4"/>
    <n v="5"/>
    <s v="101A file cabinet "/>
    <x v="2"/>
    <x v="4"/>
    <n v="2.949999999999998"/>
    <x v="2"/>
    <m/>
    <m/>
    <n v="2.949999999999998"/>
  </r>
  <r>
    <d v="2011-04-26T00:00:00"/>
    <s v="Hall"/>
    <s v="Downstairs"/>
    <x v="2"/>
    <b v="0"/>
    <x v="1"/>
    <x v="0"/>
    <b v="1"/>
    <x v="0"/>
    <n v="37.15"/>
    <n v="39.57"/>
    <n v="3"/>
    <n v="4"/>
    <n v="4"/>
    <s v="101A desk"/>
    <x v="2"/>
    <x v="4"/>
    <n v="3.2000000000000006"/>
    <x v="2"/>
    <m/>
    <m/>
    <n v="3.2000000000000006"/>
  </r>
  <r>
    <d v="2011-04-26T00:00:00"/>
    <s v="Hall"/>
    <s v="Downstairs"/>
    <x v="2"/>
    <b v="0"/>
    <x v="0"/>
    <x v="0"/>
    <b v="0"/>
    <x v="0"/>
    <n v="40.130000000000003"/>
    <n v="43.43"/>
    <n v="3"/>
    <n v="4"/>
    <n v="4"/>
    <s v="101A vertical side of UVAPS"/>
    <x v="2"/>
    <x v="0"/>
    <n v="3.9333333333333393"/>
    <x v="75"/>
    <m/>
    <m/>
    <m/>
  </r>
  <r>
    <d v="2011-04-26T00:00:00"/>
    <s v="Hall"/>
    <s v="Downstairs"/>
    <x v="2"/>
    <b v="0"/>
    <x v="1"/>
    <x v="0"/>
    <b v="1"/>
    <x v="0"/>
    <n v="44.36"/>
    <n v="47.41"/>
    <n v="3"/>
    <n v="3"/>
    <n v="4"/>
    <s v="101A top of UVAPS"/>
    <x v="2"/>
    <x v="4"/>
    <n v="4.2833333333333288"/>
    <x v="2"/>
    <m/>
    <m/>
    <n v="4.2833333333333288"/>
  </r>
  <r>
    <d v="2011-04-26T00:00:00"/>
    <s v="Hall"/>
    <s v="Downstairs"/>
    <x v="2"/>
    <b v="0"/>
    <x v="0"/>
    <x v="0"/>
    <b v="0"/>
    <x v="0"/>
    <n v="49"/>
    <n v="52.03"/>
    <n v="3"/>
    <n v="3"/>
    <n v="5"/>
    <s v="101A top of UVAPS"/>
    <x v="2"/>
    <x v="0"/>
    <n v="3.0500000000000043"/>
    <x v="76"/>
    <m/>
    <m/>
    <m/>
  </r>
  <r>
    <d v="2011-04-26T00:00:00"/>
    <s v="Hall"/>
    <s v="Downstairs"/>
    <x v="2"/>
    <b v="0"/>
    <x v="1"/>
    <x v="0"/>
    <b v="1"/>
    <x v="0"/>
    <n v="52.06"/>
    <n v="55.29"/>
    <n v="3"/>
    <n v="3"/>
    <n v="5"/>
    <s v="101A top of UVAPS"/>
    <x v="2"/>
    <x v="4"/>
    <n v="3.5833333333333379"/>
    <x v="2"/>
    <m/>
    <m/>
    <n v="3.5833333333333379"/>
  </r>
  <r>
    <d v="2011-05-11T00:00:00"/>
    <n v="109"/>
    <s v="Downstairs"/>
    <x v="5"/>
    <b v="0"/>
    <x v="1"/>
    <x v="0"/>
    <b v="0"/>
    <x v="1"/>
    <n v="2"/>
    <n v="11.04"/>
    <n v="3"/>
    <n v="3"/>
    <n v="5"/>
    <s v="Floor"/>
    <x v="3"/>
    <x v="1"/>
    <n v="9.0666666666666647"/>
    <x v="2"/>
    <n v="9.0666666666666647"/>
    <m/>
    <m/>
  </r>
  <r>
    <d v="2011-05-11T00:00:00"/>
    <n v="109"/>
    <s v="Downstairs"/>
    <x v="5"/>
    <b v="0"/>
    <x v="0"/>
    <x v="0"/>
    <b v="0"/>
    <x v="0"/>
    <n v="15.23"/>
    <n v="22.38"/>
    <n v="3"/>
    <n v="3"/>
    <n v="5"/>
    <s v="Counter"/>
    <x v="3"/>
    <x v="0"/>
    <n v="8.0166666666666675"/>
    <x v="77"/>
    <m/>
    <m/>
    <m/>
  </r>
  <r>
    <d v="2011-05-11T00:00:00"/>
    <n v="109"/>
    <s v="Downstairs"/>
    <x v="5"/>
    <b v="0"/>
    <x v="0"/>
    <x v="0"/>
    <b v="0"/>
    <x v="0"/>
    <n v="25.13"/>
    <n v="29.19"/>
    <n v="3"/>
    <n v="4"/>
    <n v="4"/>
    <s v="Counter "/>
    <x v="3"/>
    <x v="0"/>
    <n v="4.533333333333335"/>
    <x v="78"/>
    <m/>
    <m/>
    <m/>
  </r>
  <r>
    <d v="2011-05-11T00:00:00"/>
    <n v="109"/>
    <s v="Downstairs"/>
    <x v="5"/>
    <b v="0"/>
    <x v="1"/>
    <x v="0"/>
    <b v="0"/>
    <x v="1"/>
    <n v="5.12"/>
    <n v="13.31"/>
    <n v="3"/>
    <n v="3"/>
    <n v="5"/>
    <s v="Floor"/>
    <x v="3"/>
    <x v="1"/>
    <n v="8.7166666666666686"/>
    <x v="2"/>
    <n v="8.7166666666666686"/>
    <m/>
    <m/>
  </r>
  <r>
    <d v="2011-05-11T00:00:00"/>
    <n v="109"/>
    <s v="Downstairs"/>
    <x v="5"/>
    <b v="0"/>
    <x v="1"/>
    <x v="0"/>
    <b v="0"/>
    <x v="1"/>
    <n v="16.7"/>
    <n v="18.399999999999999"/>
    <n v="3"/>
    <n v="5"/>
    <n v="5"/>
    <s v="Blank"/>
    <x v="3"/>
    <x v="1"/>
    <n v="3.8333333333333295"/>
    <x v="2"/>
    <n v="3.8333333333333295"/>
    <m/>
    <m/>
  </r>
  <r>
    <d v="2011-05-11T00:00:00"/>
    <n v="109"/>
    <s v="Downstairs"/>
    <x v="5"/>
    <b v="0"/>
    <x v="0"/>
    <x v="0"/>
    <b v="0"/>
    <x v="0"/>
    <n v="20.04"/>
    <n v="21.31"/>
    <n v="4"/>
    <n v="5"/>
    <n v="5"/>
    <s v="Blank"/>
    <x v="3"/>
    <x v="0"/>
    <n v="1.583333333333331"/>
    <x v="79"/>
    <m/>
    <m/>
    <m/>
  </r>
  <r>
    <d v="2011-05-11T00:00:00"/>
    <n v="109"/>
    <s v="Downstairs"/>
    <x v="5"/>
    <b v="0"/>
    <x v="1"/>
    <x v="0"/>
    <b v="1"/>
    <x v="0"/>
    <n v="23.56"/>
    <n v="25.06"/>
    <n v="3"/>
    <n v="5"/>
    <n v="5"/>
    <s v="Blank"/>
    <x v="3"/>
    <x v="4"/>
    <n v="3.0333333333333292"/>
    <x v="2"/>
    <m/>
    <m/>
    <n v="3.0333333333333292"/>
  </r>
  <r>
    <d v="2011-05-11T00:00:00"/>
    <n v="109"/>
    <s v="Downstairs"/>
    <x v="5"/>
    <b v="0"/>
    <x v="1"/>
    <x v="0"/>
    <b v="1"/>
    <x v="0"/>
    <n v="5.55"/>
    <n v="10.07"/>
    <n v="3"/>
    <n v="4"/>
    <n v="4"/>
    <s v="Side table"/>
    <x v="3"/>
    <x v="4"/>
    <n v="6.0333333333333332"/>
    <x v="2"/>
    <m/>
    <m/>
    <n v="6.0333333333333332"/>
  </r>
  <r>
    <d v="2011-05-11T00:00:00"/>
    <n v="109"/>
    <s v="Downstairs"/>
    <x v="5"/>
    <b v="0"/>
    <x v="1"/>
    <x v="0"/>
    <b v="0"/>
    <x v="1"/>
    <n v="14.07"/>
    <n v="21.33"/>
    <n v="3"/>
    <n v="3"/>
    <n v="5"/>
    <s v="Bed"/>
    <x v="3"/>
    <x v="1"/>
    <n v="7.6666666666666643"/>
    <x v="2"/>
    <n v="7.6666666666666643"/>
    <m/>
    <m/>
  </r>
  <r>
    <d v="2011-05-11T00:00:00"/>
    <n v="109"/>
    <s v="Downstairs"/>
    <x v="5"/>
    <b v="0"/>
    <x v="1"/>
    <x v="0"/>
    <b v="0"/>
    <x v="1"/>
    <n v="27.13"/>
    <n v="34.57"/>
    <n v="3"/>
    <n v="4"/>
    <n v="5"/>
    <s v="Bed"/>
    <x v="3"/>
    <x v="1"/>
    <n v="8.1666666666666679"/>
    <x v="2"/>
    <n v="8.1666666666666679"/>
    <m/>
    <m/>
  </r>
  <r>
    <d v="2011-05-11T00:00:00"/>
    <n v="109"/>
    <s v="Downstairs"/>
    <x v="5"/>
    <b v="0"/>
    <x v="0"/>
    <x v="0"/>
    <b v="0"/>
    <x v="0"/>
    <n v="0"/>
    <n v="5.55"/>
    <n v="3"/>
    <n v="4"/>
    <n v="4"/>
    <s v="Side table"/>
    <x v="3"/>
    <x v="0"/>
    <n v="5.9166666666666661"/>
    <x v="80"/>
    <m/>
    <m/>
    <m/>
  </r>
  <r>
    <d v="2011-05-11T00:00:00"/>
    <n v="109"/>
    <s v="Downstairs"/>
    <x v="5"/>
    <b v="0"/>
    <x v="0"/>
    <x v="0"/>
    <b v="0"/>
    <x v="0"/>
    <n v="7.06"/>
    <n v="12.51"/>
    <n v="3"/>
    <n v="4"/>
    <n v="4"/>
    <s v="Wall"/>
    <x v="3"/>
    <x v="0"/>
    <n v="5.9499999999999993"/>
    <x v="81"/>
    <m/>
    <m/>
    <m/>
  </r>
  <r>
    <d v="2011-05-11T00:00:00"/>
    <n v="109"/>
    <s v="Downstairs"/>
    <x v="5"/>
    <b v="0"/>
    <x v="1"/>
    <x v="0"/>
    <b v="0"/>
    <x v="1"/>
    <n v="16.510000000000002"/>
    <n v="22.35"/>
    <n v="3"/>
    <n v="4"/>
    <n v="5"/>
    <s v="Ceiling tile"/>
    <x v="3"/>
    <x v="1"/>
    <n v="7.433333333333338"/>
    <x v="2"/>
    <n v="7.433333333333338"/>
    <m/>
    <m/>
  </r>
  <r>
    <d v="2011-05-11T00:00:00"/>
    <s v="Hall"/>
    <s v="Downstairs"/>
    <x v="2"/>
    <b v="0"/>
    <x v="0"/>
    <x v="0"/>
    <b v="0"/>
    <x v="0"/>
    <n v="0"/>
    <n v="2.36"/>
    <n v="3"/>
    <n v="3"/>
    <n v="4"/>
    <s v="Floor"/>
    <x v="3"/>
    <x v="0"/>
    <n v="2.5999999999999996"/>
    <x v="82"/>
    <m/>
    <m/>
    <m/>
  </r>
  <r>
    <d v="2011-05-11T00:00:00"/>
    <s v="Hall"/>
    <s v="Downstairs"/>
    <x v="2"/>
    <b v="0"/>
    <x v="0"/>
    <x v="0"/>
    <b v="0"/>
    <x v="0"/>
    <n v="5.32"/>
    <n v="8.0299999999999994"/>
    <n v="3"/>
    <n v="3"/>
    <n v="4"/>
    <s v="Floor"/>
    <x v="3"/>
    <x v="0"/>
    <n v="3.5833333333333326"/>
    <x v="83"/>
    <m/>
    <m/>
    <m/>
  </r>
  <r>
    <d v="2011-05-11T00:00:00"/>
    <s v="Hall"/>
    <s v="Downstairs"/>
    <x v="2"/>
    <b v="0"/>
    <x v="1"/>
    <x v="0"/>
    <b v="0"/>
    <x v="1"/>
    <n v="0"/>
    <n v="5.45"/>
    <n v="3"/>
    <n v="3"/>
    <n v="5"/>
    <s v="Ceiling tile"/>
    <x v="3"/>
    <x v="1"/>
    <n v="5.75"/>
    <x v="2"/>
    <n v="5.75"/>
    <m/>
    <m/>
  </r>
  <r>
    <d v="2011-05-11T00:00:00"/>
    <s v="Hall"/>
    <s v="Downstairs"/>
    <x v="2"/>
    <b v="0"/>
    <x v="0"/>
    <x v="0"/>
    <b v="0"/>
    <x v="0"/>
    <n v="9.36"/>
    <n v="11.5"/>
    <n v="2"/>
    <n v="4"/>
    <n v="4"/>
    <s v="Floor"/>
    <x v="3"/>
    <x v="0"/>
    <n v="3.4333333333333331"/>
    <x v="84"/>
    <m/>
    <m/>
    <m/>
  </r>
  <r>
    <d v="2011-05-11T00:00:00"/>
    <s v="Hall"/>
    <s v="Downstairs"/>
    <x v="2"/>
    <b v="0"/>
    <x v="0"/>
    <x v="0"/>
    <b v="0"/>
    <x v="0"/>
    <n v="15.02"/>
    <n v="16.57"/>
    <n v="3"/>
    <n v="3"/>
    <n v="4"/>
    <s v="Bathroom Floor"/>
    <x v="3"/>
    <x v="0"/>
    <n v="1.9833333333333318"/>
    <x v="85"/>
    <m/>
    <m/>
    <m/>
  </r>
  <r>
    <d v="2011-05-11T00:00:00"/>
    <s v="Hall"/>
    <s v="Downstairs"/>
    <x v="2"/>
    <b v="0"/>
    <x v="0"/>
    <x v="0"/>
    <b v="0"/>
    <x v="0"/>
    <n v="17.399999999999999"/>
    <n v="21.34"/>
    <n v="4"/>
    <n v="4"/>
    <n v="4"/>
    <s v="Bathroom Wall"/>
    <x v="3"/>
    <x v="0"/>
    <n v="5.2333333333333307"/>
    <x v="86"/>
    <m/>
    <m/>
    <m/>
  </r>
  <r>
    <d v="2011-05-11T00:00:00"/>
    <s v="Hall"/>
    <s v="Downstairs"/>
    <x v="2"/>
    <b v="0"/>
    <x v="1"/>
    <x v="0"/>
    <b v="0"/>
    <x v="1"/>
    <n v="24.45"/>
    <n v="28.18"/>
    <n v="0"/>
    <n v="4"/>
    <n v="4"/>
    <s v="Blank no A person"/>
    <x v="3"/>
    <x v="1"/>
    <n v="5.05"/>
    <x v="2"/>
    <n v="5.05"/>
    <m/>
    <m/>
  </r>
  <r>
    <d v="2011-05-11T00:00:00"/>
    <s v="Hall"/>
    <s v="Downstairs"/>
    <x v="2"/>
    <b v="0"/>
    <x v="0"/>
    <x v="0"/>
    <b v="0"/>
    <x v="0"/>
    <n v="20.010000000000002"/>
    <n v="22.46"/>
    <n v="3"/>
    <n v="4"/>
    <n v="4"/>
    <s v="Wall"/>
    <x v="3"/>
    <x v="0"/>
    <n v="2.7833333333333385"/>
    <x v="87"/>
    <m/>
    <m/>
    <m/>
  </r>
  <r>
    <d v="2011-05-11T00:00:00"/>
    <s v="Hall"/>
    <s v="Downstairs"/>
    <x v="2"/>
    <b v="0"/>
    <x v="0"/>
    <x v="0"/>
    <b v="0"/>
    <x v="0"/>
    <n v="0"/>
    <n v="3.19"/>
    <n v="4"/>
    <n v="4"/>
    <n v="4"/>
    <s v="Floor"/>
    <x v="3"/>
    <x v="0"/>
    <n v="3.3166666666666664"/>
    <x v="88"/>
    <m/>
    <m/>
    <m/>
  </r>
  <r>
    <d v="2011-05-11T00:00:00"/>
    <s v="Hall"/>
    <s v="Downstairs"/>
    <x v="2"/>
    <b v="0"/>
    <x v="0"/>
    <x v="0"/>
    <b v="0"/>
    <x v="0"/>
    <n v="11.07"/>
    <n v="12.38"/>
    <n v="3"/>
    <n v="4"/>
    <n v="4"/>
    <s v="Room 101 Floor"/>
    <x v="3"/>
    <x v="0"/>
    <n v="1.7500000000000018"/>
    <x v="89"/>
    <m/>
    <m/>
    <m/>
  </r>
  <r>
    <d v="2011-05-11T00:00:00"/>
    <s v="Hall"/>
    <s v="Downstairs"/>
    <x v="2"/>
    <b v="0"/>
    <x v="1"/>
    <x v="0"/>
    <b v="0"/>
    <x v="0"/>
    <n v="14.52"/>
    <n v="17.190000000000001"/>
    <n v="4"/>
    <n v="4"/>
    <n v="4"/>
    <s v="Room 101 Wall"/>
    <x v="3"/>
    <x v="3"/>
    <n v="4.1833333333333362"/>
    <x v="2"/>
    <m/>
    <m/>
    <m/>
  </r>
  <r>
    <d v="2011-05-11T00:00:00"/>
    <s v="Hall"/>
    <s v="Downstairs"/>
    <x v="2"/>
    <b v="0"/>
    <x v="1"/>
    <x v="0"/>
    <b v="0"/>
    <x v="1"/>
    <n v="24.45"/>
    <n v="29.45"/>
    <n v="3"/>
    <n v="4"/>
    <n v="5"/>
    <s v="Ceiling tile"/>
    <x v="3"/>
    <x v="1"/>
    <n v="6.4999999999999991"/>
    <x v="2"/>
    <n v="6.4999999999999991"/>
    <m/>
    <m/>
  </r>
  <r>
    <d v="2011-05-11T00:00:00"/>
    <s v="Hall"/>
    <s v="Downstairs"/>
    <x v="2"/>
    <b v="0"/>
    <x v="0"/>
    <x v="0"/>
    <b v="0"/>
    <x v="0"/>
    <n v="30.59"/>
    <n v="33.299999999999997"/>
    <n v="3"/>
    <n v="3"/>
    <n v="4"/>
    <s v="Floor"/>
    <x v="3"/>
    <x v="0"/>
    <n v="4.4833333333333263"/>
    <x v="90"/>
    <m/>
    <m/>
    <m/>
  </r>
  <r>
    <d v="2011-05-11T00:00:00"/>
    <s v="Hall"/>
    <s v="Downstairs"/>
    <x v="2"/>
    <b v="0"/>
    <x v="1"/>
    <x v="0"/>
    <b v="0"/>
    <x v="1"/>
    <n v="0.3"/>
    <n v="5.24"/>
    <n v="3"/>
    <n v="4"/>
    <n v="4"/>
    <s v="Ceiling tile"/>
    <x v="3"/>
    <x v="1"/>
    <n v="5.9"/>
    <x v="2"/>
    <n v="5.9"/>
    <m/>
    <m/>
  </r>
  <r>
    <d v="2011-05-11T00:00:00"/>
    <n v="105"/>
    <s v="Downstairs"/>
    <x v="5"/>
    <b v="0"/>
    <x v="0"/>
    <x v="0"/>
    <b v="0"/>
    <x v="0"/>
    <n v="5.21"/>
    <n v="8.4"/>
    <n v="3"/>
    <n v="4"/>
    <n v="4"/>
    <s v="Stove"/>
    <x v="3"/>
    <x v="0"/>
    <n v="4.0166666666666675"/>
    <x v="91"/>
    <m/>
    <m/>
    <m/>
  </r>
  <r>
    <d v="2011-05-11T00:00:00"/>
    <n v="105"/>
    <s v="Downstairs"/>
    <x v="5"/>
    <b v="0"/>
    <x v="1"/>
    <x v="0"/>
    <b v="0"/>
    <x v="1"/>
    <n v="13.1"/>
    <n v="18.329999999999998"/>
    <n v="3"/>
    <n v="3"/>
    <n v="5"/>
    <s v="Floor"/>
    <x v="3"/>
    <x v="1"/>
    <n v="5.7166666666666632"/>
    <x v="2"/>
    <n v="5.7166666666666632"/>
    <m/>
    <m/>
  </r>
  <r>
    <d v="2011-05-11T00:00:00"/>
    <n v="105"/>
    <s v="Downstairs"/>
    <x v="5"/>
    <b v="0"/>
    <x v="0"/>
    <x v="0"/>
    <b v="0"/>
    <x v="0"/>
    <n v="20.2"/>
    <n v="23.52"/>
    <n v="0"/>
    <n v="0"/>
    <n v="0"/>
    <s v="Table"/>
    <x v="3"/>
    <x v="0"/>
    <n v="4.1999999999999993"/>
    <x v="92"/>
    <m/>
    <m/>
    <m/>
  </r>
  <r>
    <d v="2011-05-11T00:00:00"/>
    <n v="105"/>
    <s v="Downstairs"/>
    <x v="5"/>
    <b v="0"/>
    <x v="1"/>
    <x v="1"/>
    <b v="0"/>
    <x v="0"/>
    <n v="24.13"/>
    <n v="28.08"/>
    <n v="3"/>
    <n v="3"/>
    <n v="4"/>
    <s v="Air supply vent "/>
    <x v="3"/>
    <x v="2"/>
    <n v="4.3499999999999943"/>
    <x v="2"/>
    <m/>
    <n v="4.3499999999999943"/>
    <m/>
  </r>
  <r>
    <d v="2011-05-11T00:00:00"/>
    <n v="105"/>
    <s v="Downstairs"/>
    <x v="5"/>
    <b v="0"/>
    <x v="1"/>
    <x v="0"/>
    <b v="0"/>
    <x v="1"/>
    <n v="28.43"/>
    <n v="36.200000000000003"/>
    <n v="3"/>
    <n v="3"/>
    <n v="5"/>
    <s v="Ceiling tile"/>
    <x v="3"/>
    <x v="1"/>
    <n v="9.0500000000000025"/>
    <x v="2"/>
    <n v="9.0500000000000025"/>
    <m/>
    <m/>
  </r>
  <r>
    <d v="2011-05-11T00:00:00"/>
    <n v="105"/>
    <s v="Downstairs"/>
    <x v="5"/>
    <b v="0"/>
    <x v="0"/>
    <x v="0"/>
    <b v="0"/>
    <x v="0"/>
    <n v="4.26"/>
    <n v="8.2100000000000009"/>
    <n v="3"/>
    <n v="3"/>
    <n v="4"/>
    <s v="Table "/>
    <x v="3"/>
    <x v="0"/>
    <n v="4.7833333333333341"/>
    <x v="93"/>
    <m/>
    <m/>
    <m/>
  </r>
  <r>
    <d v="2011-05-11T00:00:00"/>
    <n v="110"/>
    <s v="Downstairs"/>
    <x v="5"/>
    <b v="0"/>
    <x v="0"/>
    <x v="0"/>
    <b v="0"/>
    <x v="0"/>
    <n v="0"/>
    <n v="3.5"/>
    <n v="3"/>
    <n v="4"/>
    <n v="4"/>
    <s v="Floor"/>
    <x v="3"/>
    <x v="0"/>
    <n v="3.8333333333333335"/>
    <x v="62"/>
    <m/>
    <m/>
    <m/>
  </r>
  <r>
    <d v="2011-05-11T00:00:00"/>
    <n v="110"/>
    <s v="Downstairs"/>
    <x v="5"/>
    <b v="0"/>
    <x v="1"/>
    <x v="1"/>
    <b v="0"/>
    <x v="0"/>
    <n v="0"/>
    <n v="2.0099999999999998"/>
    <n v="3"/>
    <n v="4"/>
    <n v="4"/>
    <s v="Air supply vent "/>
    <x v="3"/>
    <x v="2"/>
    <n v="2.0166666666666662"/>
    <x v="2"/>
    <m/>
    <n v="2.0166666666666662"/>
    <m/>
  </r>
  <r>
    <d v="2011-05-11T00:00:00"/>
    <n v="110"/>
    <s v="Downstairs"/>
    <x v="5"/>
    <b v="0"/>
    <x v="1"/>
    <x v="0"/>
    <b v="0"/>
    <x v="1"/>
    <n v="3.21"/>
    <n v="8.3000000000000007"/>
    <n v="3"/>
    <n v="3"/>
    <n v="5"/>
    <s v="Ceiling tile "/>
    <x v="3"/>
    <x v="1"/>
    <n v="5.8500000000000014"/>
    <x v="2"/>
    <n v="5.8500000000000014"/>
    <m/>
    <m/>
  </r>
  <r>
    <d v="2011-05-11T00:00:00"/>
    <n v="108"/>
    <s v="Downstairs"/>
    <x v="1"/>
    <b v="0"/>
    <x v="0"/>
    <x v="0"/>
    <b v="0"/>
    <x v="0"/>
    <n v="13.18"/>
    <n v="15.12"/>
    <n v="3"/>
    <n v="4"/>
    <n v="4"/>
    <s v="Floor"/>
    <x v="3"/>
    <x v="0"/>
    <n v="2.4999999999999987"/>
    <x v="94"/>
    <m/>
    <m/>
    <m/>
  </r>
  <r>
    <d v="2011-05-11T00:00:00"/>
    <n v="108"/>
    <s v="Downstairs"/>
    <x v="1"/>
    <b v="0"/>
    <x v="0"/>
    <x v="0"/>
    <b v="0"/>
    <x v="0"/>
    <n v="18.14"/>
    <n v="21.04"/>
    <n v="4"/>
    <n v="4"/>
    <n v="4"/>
    <s v="Wall"/>
    <x v="3"/>
    <x v="0"/>
    <n v="3.3000000000000007"/>
    <x v="95"/>
    <m/>
    <m/>
    <m/>
  </r>
  <r>
    <d v="2011-05-11T00:00:00"/>
    <n v="108"/>
    <s v="Downstairs"/>
    <x v="1"/>
    <b v="0"/>
    <x v="1"/>
    <x v="0"/>
    <b v="1"/>
    <x v="0"/>
    <n v="22.35"/>
    <n v="23.3"/>
    <n v="5"/>
    <n v="5"/>
    <n v="5"/>
    <s v="Blank"/>
    <x v="3"/>
    <x v="4"/>
    <n v="2.0833333333333357"/>
    <x v="2"/>
    <m/>
    <m/>
    <n v="2.0833333333333357"/>
  </r>
  <r>
    <d v="2011-05-11T00:00:00"/>
    <n v="108"/>
    <s v="Downstairs"/>
    <x v="1"/>
    <b v="0"/>
    <x v="0"/>
    <x v="0"/>
    <b v="0"/>
    <x v="0"/>
    <n v="29.25"/>
    <n v="31.28"/>
    <n v="3"/>
    <n v="4"/>
    <n v="4"/>
    <s v="Floor"/>
    <x v="3"/>
    <x v="0"/>
    <n v="2.8833333333333351"/>
    <x v="96"/>
    <m/>
    <m/>
    <m/>
  </r>
  <r>
    <d v="2011-05-11T00:00:00"/>
    <n v="108"/>
    <s v="Downstairs"/>
    <x v="1"/>
    <b v="0"/>
    <x v="1"/>
    <x v="0"/>
    <b v="0"/>
    <x v="1"/>
    <n v="36.17"/>
    <n v="38.340000000000003"/>
    <n v="3"/>
    <n v="4"/>
    <n v="4"/>
    <s v="Chair"/>
    <x v="3"/>
    <x v="1"/>
    <n v="2.8500000000000063"/>
    <x v="2"/>
    <n v="2.8500000000000063"/>
    <m/>
    <m/>
  </r>
  <r>
    <d v="2011-05-11T00:00:00"/>
    <n v="108"/>
    <s v="Downstairs"/>
    <x v="1"/>
    <b v="0"/>
    <x v="0"/>
    <x v="0"/>
    <b v="0"/>
    <x v="0"/>
    <n v="40.04"/>
    <n v="41.58"/>
    <n v="3"/>
    <n v="4"/>
    <n v="4"/>
    <s v="Desk"/>
    <x v="3"/>
    <x v="0"/>
    <n v="2.0333333333333266"/>
    <x v="97"/>
    <m/>
    <m/>
    <m/>
  </r>
  <r>
    <d v="2011-05-11T00:00:00"/>
    <n v="108"/>
    <s v="Downstairs"/>
    <x v="1"/>
    <b v="0"/>
    <x v="1"/>
    <x v="1"/>
    <b v="0"/>
    <x v="0"/>
    <n v="42.33"/>
    <n v="44.15"/>
    <n v="3"/>
    <n v="4"/>
    <n v="4"/>
    <s v="Computer screen"/>
    <x v="3"/>
    <x v="2"/>
    <n v="2.7999999999999972"/>
    <x v="2"/>
    <m/>
    <n v="2.7999999999999972"/>
    <m/>
  </r>
  <r>
    <d v="2011-05-11T00:00:00"/>
    <n v="108"/>
    <s v="Downstairs"/>
    <x v="1"/>
    <b v="0"/>
    <x v="0"/>
    <x v="0"/>
    <b v="0"/>
    <x v="0"/>
    <n v="23.44"/>
    <n v="25.18"/>
    <n v="5"/>
    <n v="5"/>
    <n v="4"/>
    <s v="Blank"/>
    <x v="3"/>
    <x v="0"/>
    <n v="3.0333333333333363"/>
    <x v="51"/>
    <m/>
    <m/>
    <m/>
  </r>
  <r>
    <d v="2011-05-11T00:00:00"/>
    <n v="108"/>
    <s v="Downstairs"/>
    <x v="1"/>
    <b v="0"/>
    <x v="1"/>
    <x v="1"/>
    <b v="0"/>
    <x v="0"/>
    <n v="25.46"/>
    <n v="27.08"/>
    <n v="5"/>
    <n v="5"/>
    <n v="4"/>
    <s v="Blank"/>
    <x v="3"/>
    <x v="2"/>
    <n v="2.8999999999999972"/>
    <x v="2"/>
    <m/>
    <n v="2.8999999999999972"/>
    <m/>
  </r>
  <r>
    <d v="2011-05-11T00:00:00"/>
    <n v="108"/>
    <s v="Downstairs"/>
    <x v="1"/>
    <b v="0"/>
    <x v="1"/>
    <x v="0"/>
    <b v="0"/>
    <x v="1"/>
    <n v="27.25"/>
    <n v="28.31"/>
    <n v="4"/>
    <n v="5"/>
    <n v="4"/>
    <s v="Blank"/>
    <x v="3"/>
    <x v="1"/>
    <n v="1.9333333333333325"/>
    <x v="2"/>
    <n v="1.9333333333333325"/>
    <m/>
    <m/>
  </r>
  <r>
    <d v="2011-05-11T00:00:00"/>
    <n v="106"/>
    <s v="Downstairs"/>
    <x v="1"/>
    <b v="0"/>
    <x v="0"/>
    <x v="0"/>
    <b v="0"/>
    <x v="0"/>
    <n v="13.1"/>
    <n v="16.07"/>
    <n v="3"/>
    <n v="3"/>
    <n v="4"/>
    <s v="Wall"/>
    <x v="3"/>
    <x v="0"/>
    <n v="3.2833333333333332"/>
    <x v="98"/>
    <m/>
    <m/>
    <m/>
  </r>
  <r>
    <d v="2011-05-11T00:00:00"/>
    <n v="106"/>
    <s v="Downstairs"/>
    <x v="1"/>
    <b v="0"/>
    <x v="1"/>
    <x v="0"/>
    <b v="1"/>
    <x v="0"/>
    <n v="17.45"/>
    <n v="20.399999999999999"/>
    <n v="3"/>
    <n v="3"/>
    <n v="4"/>
    <s v="Floor"/>
    <x v="3"/>
    <x v="4"/>
    <n v="4.4166666666666634"/>
    <x v="2"/>
    <m/>
    <m/>
    <n v="4.4166666666666634"/>
  </r>
  <r>
    <d v="2011-05-11T00:00:00"/>
    <n v="106"/>
    <s v="Downstairs"/>
    <x v="1"/>
    <b v="0"/>
    <x v="1"/>
    <x v="0"/>
    <b v="0"/>
    <x v="1"/>
    <n v="22.48"/>
    <n v="26.24"/>
    <n v="3"/>
    <n v="4"/>
    <n v="4"/>
    <s v="Chair"/>
    <x v="3"/>
    <x v="1"/>
    <n v="5.1999999999999993"/>
    <x v="2"/>
    <n v="5.1999999999999993"/>
    <m/>
    <m/>
  </r>
  <r>
    <d v="2011-05-11T00:00:00"/>
    <n v="106"/>
    <s v="Downstairs"/>
    <x v="1"/>
    <b v="0"/>
    <x v="1"/>
    <x v="0"/>
    <b v="0"/>
    <x v="1"/>
    <n v="16.03"/>
    <n v="22.04"/>
    <n v="3"/>
    <n v="4"/>
    <n v="5"/>
    <s v="Ceiling tile "/>
    <x v="3"/>
    <x v="1"/>
    <n v="6.116666666666668"/>
    <x v="2"/>
    <n v="6.116666666666668"/>
    <m/>
    <m/>
  </r>
  <r>
    <d v="2011-05-11T00:00:00"/>
    <n v="106"/>
    <s v="Downstairs"/>
    <x v="1"/>
    <b v="0"/>
    <x v="0"/>
    <x v="0"/>
    <b v="0"/>
    <x v="0"/>
    <n v="28.56"/>
    <n v="32.270000000000003"/>
    <n v="3"/>
    <n v="3"/>
    <n v="4"/>
    <s v="Desk"/>
    <x v="3"/>
    <x v="0"/>
    <n v="5.3833333333333337"/>
    <x v="99"/>
    <m/>
    <m/>
    <m/>
  </r>
  <r>
    <d v="2011-05-11T00:00:00"/>
    <n v="106"/>
    <s v="Downstairs"/>
    <x v="1"/>
    <b v="0"/>
    <x v="1"/>
    <x v="1"/>
    <b v="0"/>
    <x v="0"/>
    <n v="35.47"/>
    <n v="38.1"/>
    <n v="3"/>
    <n v="3"/>
    <n v="4"/>
    <s v="Computer screen "/>
    <x v="3"/>
    <x v="2"/>
    <n v="3.9500000000000028"/>
    <x v="2"/>
    <m/>
    <n v="3.9500000000000028"/>
    <m/>
  </r>
  <r>
    <d v="2011-05-11T00:00:00"/>
    <n v="106"/>
    <s v="Downstairs"/>
    <x v="1"/>
    <b v="0"/>
    <x v="1"/>
    <x v="0"/>
    <b v="0"/>
    <x v="1"/>
    <n v="0"/>
    <n v="5.53"/>
    <n v="4"/>
    <n v="3"/>
    <n v="4"/>
    <s v="Partition "/>
    <x v="3"/>
    <x v="1"/>
    <n v="5.8833333333333337"/>
    <x v="2"/>
    <n v="5.8833333333333337"/>
    <m/>
    <m/>
  </r>
  <r>
    <d v="2011-05-11T00:00:00"/>
    <n v="106"/>
    <s v="Downstairs"/>
    <x v="1"/>
    <b v="0"/>
    <x v="1"/>
    <x v="1"/>
    <b v="0"/>
    <x v="0"/>
    <n v="11.3"/>
    <n v="13.44"/>
    <n v="3"/>
    <n v="4"/>
    <n v="4"/>
    <s v="Air supply vent "/>
    <x v="3"/>
    <x v="2"/>
    <n v="3.2333333333333338"/>
    <x v="2"/>
    <m/>
    <n v="3.2333333333333338"/>
    <m/>
  </r>
  <r>
    <d v="2011-05-11T00:00:00"/>
    <n v="104"/>
    <s v="Downstairs"/>
    <x v="4"/>
    <b v="0"/>
    <x v="0"/>
    <x v="0"/>
    <b v="0"/>
    <x v="0"/>
    <n v="39.44"/>
    <n v="41.57"/>
    <n v="3"/>
    <n v="3"/>
    <n v="4"/>
    <s v="Wall"/>
    <x v="3"/>
    <x v="0"/>
    <n v="3.6833333333333322"/>
    <x v="100"/>
    <m/>
    <m/>
    <m/>
  </r>
  <r>
    <d v="2011-05-11T00:00:00"/>
    <n v="104"/>
    <s v="Downstairs"/>
    <x v="4"/>
    <b v="0"/>
    <x v="1"/>
    <x v="0"/>
    <b v="1"/>
    <x v="0"/>
    <n v="43.2"/>
    <n v="43.43"/>
    <n v="5"/>
    <n v="5"/>
    <n v="5"/>
    <s v="Blank"/>
    <x v="3"/>
    <x v="4"/>
    <n v="1.0500000000000067"/>
    <x v="2"/>
    <m/>
    <m/>
    <n v="1.0500000000000067"/>
  </r>
  <r>
    <d v="2011-05-11T00:00:00"/>
    <n v="104"/>
    <s v="Downstairs"/>
    <x v="4"/>
    <b v="0"/>
    <x v="0"/>
    <x v="0"/>
    <b v="0"/>
    <x v="0"/>
    <n v="44.36"/>
    <n v="45.22"/>
    <n v="5"/>
    <n v="5"/>
    <n v="5"/>
    <s v="Blank"/>
    <x v="3"/>
    <x v="0"/>
    <n v="1.9666666666666663"/>
    <x v="101"/>
    <m/>
    <m/>
    <m/>
  </r>
  <r>
    <d v="2011-05-11T00:00:00"/>
    <n v="104"/>
    <s v="Downstairs"/>
    <x v="4"/>
    <b v="0"/>
    <x v="1"/>
    <x v="1"/>
    <b v="0"/>
    <x v="0"/>
    <n v="46.26"/>
    <n v="47.54"/>
    <n v="4"/>
    <n v="5"/>
    <n v="4"/>
    <s v="Blank"/>
    <x v="3"/>
    <x v="2"/>
    <n v="2.3333333333333286"/>
    <x v="2"/>
    <m/>
    <n v="2.333333333333328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9E21B1-C5B0-44C5-BDF8-4D7F1D3A0E6B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20" firstHeaderRow="1" firstDataRow="3" firstDataCol="1"/>
  <pivotFields count="22">
    <pivotField numFmtId="14" showAll="0"/>
    <pivotField showAll="0"/>
    <pivotField showAll="0"/>
    <pivotField axis="axisRow" showAll="0">
      <items count="7">
        <item x="1"/>
        <item x="2"/>
        <item x="3"/>
        <item x="0"/>
        <item x="4"/>
        <item x="5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3"/>
        <item x="0"/>
        <item x="1"/>
        <item t="default"/>
      </items>
    </pivotField>
    <pivotField axis="axisRow" showAll="0">
      <items count="7">
        <item h="1" x="5"/>
        <item h="1" sd="0" x="3"/>
        <item sd="0" x="0"/>
        <item x="2"/>
        <item x="1"/>
        <item h="1" x="4"/>
        <item t="default"/>
      </items>
    </pivotField>
    <pivotField dataField="1" showAll="0"/>
    <pivotField showAll="0">
      <items count="103">
        <item x="57"/>
        <item x="46"/>
        <item x="17"/>
        <item x="36"/>
        <item x="79"/>
        <item x="37"/>
        <item x="30"/>
        <item x="89"/>
        <item x="56"/>
        <item x="35"/>
        <item x="101"/>
        <item x="85"/>
        <item x="66"/>
        <item x="18"/>
        <item x="97"/>
        <item x="43"/>
        <item x="73"/>
        <item x="41"/>
        <item x="94"/>
        <item x="82"/>
        <item x="63"/>
        <item x="65"/>
        <item x="87"/>
        <item x="96"/>
        <item x="54"/>
        <item x="32"/>
        <item x="34"/>
        <item x="10"/>
        <item x="51"/>
        <item x="76"/>
        <item x="28"/>
        <item x="48"/>
        <item x="98"/>
        <item x="95"/>
        <item x="58"/>
        <item x="71"/>
        <item x="88"/>
        <item x="33"/>
        <item x="7"/>
        <item x="84"/>
        <item x="68"/>
        <item x="15"/>
        <item x="1"/>
        <item x="49"/>
        <item x="83"/>
        <item x="40"/>
        <item x="100"/>
        <item x="8"/>
        <item x="19"/>
        <item x="53"/>
        <item x="62"/>
        <item x="52"/>
        <item x="75"/>
        <item x="70"/>
        <item x="38"/>
        <item x="91"/>
        <item x="39"/>
        <item x="67"/>
        <item x="92"/>
        <item x="16"/>
        <item x="26"/>
        <item x="13"/>
        <item x="20"/>
        <item x="50"/>
        <item x="25"/>
        <item x="90"/>
        <item x="29"/>
        <item x="78"/>
        <item x="61"/>
        <item x="55"/>
        <item x="47"/>
        <item x="14"/>
        <item x="11"/>
        <item x="6"/>
        <item x="31"/>
        <item x="93"/>
        <item x="72"/>
        <item x="4"/>
        <item x="74"/>
        <item x="44"/>
        <item x="45"/>
        <item x="9"/>
        <item x="64"/>
        <item x="86"/>
        <item x="69"/>
        <item x="99"/>
        <item x="3"/>
        <item x="0"/>
        <item x="24"/>
        <item x="80"/>
        <item x="81"/>
        <item x="59"/>
        <item x="22"/>
        <item x="12"/>
        <item x="60"/>
        <item x="21"/>
        <item x="27"/>
        <item x="42"/>
        <item x="5"/>
        <item x="23"/>
        <item x="77"/>
        <item x="2"/>
        <item t="default"/>
      </items>
    </pivotField>
    <pivotField showAll="0"/>
    <pivotField showAll="0"/>
    <pivotField showAll="0"/>
  </pivotFields>
  <rowFields count="2">
    <field x="16"/>
    <field x="3"/>
  </rowFields>
  <rowItems count="15">
    <i>
      <x v="2"/>
    </i>
    <i>
      <x v="3"/>
    </i>
    <i r="1">
      <x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2">
    <field x="15"/>
    <field x="-2"/>
  </colFields>
  <col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Count of Sampling Time (min)" fld="17" subtotal="count" baseField="16" baseItem="3"/>
    <dataField name="Average of Sampling Time (min)2" fld="17" subtotal="average" baseField="16" baseItem="3"/>
    <dataField name="StdDev of Sampling Time (min)3" fld="17" subtotal="stdDev" baseField="16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42705B-86B4-4484-B3E1-163920B6C0C3}" autoFormatId="16" applyNumberFormats="0" applyBorderFormats="0" applyFontFormats="0" applyPatternFormats="0" applyAlignmentFormats="0" applyWidthHeightFormats="0">
  <queryTableRefresh nextId="23">
    <queryTableFields count="22">
      <queryTableField id="1" name="Date" tableColumnId="1"/>
      <queryTableField id="2" name="Room" tableColumnId="2"/>
      <queryTableField id="3" name="Location" tableColumnId="3"/>
      <queryTableField id="4" name="Room Type" tableColumnId="4"/>
      <queryTableField id="5" name="Air" tableColumnId="5"/>
      <queryTableField id="6" name="Sp Stick" tableColumnId="6"/>
      <queryTableField id="7" name="Swab" tableColumnId="7"/>
      <queryTableField id="8" name="Wipe" tableColumnId="8"/>
      <queryTableField id="9" name="Vac" tableColumnId="9"/>
      <queryTableField id="10" name="Start Time (m.s)" tableColumnId="10"/>
      <queryTableField id="11" name="End Time (m.s)" tableColumnId="11"/>
      <queryTableField id="12" name="LOE Sampler A [BROOM] (1-5)" tableColumnId="12"/>
      <queryTableField id="13" name="LOE Sampler B [Prep] (1-5)" tableColumnId="13"/>
      <queryTableField id="14" name="LOE Sampler C [Sample Acquisition] (1-5)" tableColumnId="14"/>
      <queryTableField id="15" name="Notes" tableColumnId="15"/>
      <queryTableField id="16" name="Activity" tableColumnId="16"/>
      <queryTableField id="17" name="Sample Type" tableColumnId="17"/>
      <queryTableField id="18" name="Sampling Time (min)" tableColumnId="18"/>
      <queryTableField id="19" name="Sponge Stick (min)" tableColumnId="19"/>
      <queryTableField id="20" name="Vacuum (min)" tableColumnId="20"/>
      <queryTableField id="21" name="Swab (min)" tableColumnId="21"/>
      <queryTableField id="22" name="Wipe (min)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12A5F-A273-47E4-A603-43E4BA401029}" name="Resource_Tracker_Sampling_Data" displayName="Resource_Tracker_Sampling_Data" ref="A1:V273" tableType="queryTable" totalsRowShown="0">
  <autoFilter ref="A1:V273" xr:uid="{8BBE8996-85E0-4C03-98CA-F9E349159204}"/>
  <tableColumns count="22">
    <tableColumn id="1" xr3:uid="{F9301E76-6A6E-4A42-AE12-D222B96F246A}" uniqueName="1" name="Date" queryTableFieldId="1" dataDxfId="5"/>
    <tableColumn id="2" xr3:uid="{187E7C73-CC9D-48C4-AB04-73B6C142127F}" uniqueName="2" name="Room" queryTableFieldId="2"/>
    <tableColumn id="3" xr3:uid="{24575556-7680-42BB-8448-D3D99EED91D2}" uniqueName="3" name="Location" queryTableFieldId="3" dataDxfId="4"/>
    <tableColumn id="4" xr3:uid="{A514246E-0A12-4454-A3A7-F519384636A4}" uniqueName="4" name="Room Type" queryTableFieldId="4" dataDxfId="3"/>
    <tableColumn id="5" xr3:uid="{7B302069-D4AF-47EB-8363-02713A796603}" uniqueName="5" name="Air" queryTableFieldId="5"/>
    <tableColumn id="6" xr3:uid="{763222BA-C07E-451F-9FBD-B8ECA841B356}" uniqueName="6" name="Sp Stick" queryTableFieldId="6"/>
    <tableColumn id="7" xr3:uid="{3DFC54A5-2590-45E5-A4EC-23C17CE16342}" uniqueName="7" name="Swab" queryTableFieldId="7"/>
    <tableColumn id="8" xr3:uid="{FDEB1148-2297-4BD3-90D6-FF60C072F61B}" uniqueName="8" name="Wipe" queryTableFieldId="8"/>
    <tableColumn id="9" xr3:uid="{0FFA7365-03FB-4FC7-A714-5E6C4583A3CD}" uniqueName="9" name="Vac" queryTableFieldId="9"/>
    <tableColumn id="10" xr3:uid="{C89F0B5A-212C-48EF-AB1B-1215F9DEB395}" uniqueName="10" name="Start Time (m.s)" queryTableFieldId="10"/>
    <tableColumn id="11" xr3:uid="{B996A54A-2883-4587-835A-11CEB708CF8E}" uniqueName="11" name="End Time (m.s)" queryTableFieldId="11"/>
    <tableColumn id="12" xr3:uid="{35822F09-9BCB-4DE7-BABA-769CAD35A72C}" uniqueName="12" name="LOE Sampler A [BROOM] (1-5)" queryTableFieldId="12"/>
    <tableColumn id="13" xr3:uid="{D9A7E4BD-AC1F-4C16-9F09-5413C54B27F5}" uniqueName="13" name="LOE Sampler B [Prep] (1-5)" queryTableFieldId="13"/>
    <tableColumn id="14" xr3:uid="{9658918B-6858-4143-9013-EA247B7435CB}" uniqueName="14" name="LOE Sampler C [Sample Acquisition] (1-5)" queryTableFieldId="14"/>
    <tableColumn id="15" xr3:uid="{33CACA83-3AC9-4F12-8B2D-4E6A6BB9DF51}" uniqueName="15" name="Notes" queryTableFieldId="15" dataDxfId="2"/>
    <tableColumn id="16" xr3:uid="{2A8E6569-8347-47B1-9D76-3ED35C6DF21A}" uniqueName="16" name="Activity" queryTableFieldId="16" dataDxfId="1"/>
    <tableColumn id="17" xr3:uid="{68C6B306-FA68-48CE-8575-7F936A8F9CC2}" uniqueName="17" name="Sample Type" queryTableFieldId="17" dataDxfId="0"/>
    <tableColumn id="18" xr3:uid="{0488913B-A3B6-42BA-832D-13ECB1A9EBC8}" uniqueName="18" name="Sampling Time (min)" queryTableFieldId="18"/>
    <tableColumn id="19" xr3:uid="{6080ADBE-173A-4D7D-9560-0B56A53AD114}" uniqueName="19" name="Sponge Stick (min)" queryTableFieldId="19"/>
    <tableColumn id="20" xr3:uid="{4C12F8B3-61FE-48C7-B991-2B0867C0A15A}" uniqueName="20" name="Vacuum (min)" queryTableFieldId="20"/>
    <tableColumn id="21" xr3:uid="{E380F626-7002-4B80-9F5D-4DF25373E43A}" uniqueName="21" name="Swab (min)" queryTableFieldId="21"/>
    <tableColumn id="22" xr3:uid="{28458256-948B-4697-A33C-F0E9A49B27FE}" uniqueName="22" name="Wipe (min)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0252-715B-4560-A9E1-AF142B7F4474}">
  <dimension ref="A1:V273"/>
  <sheetViews>
    <sheetView workbookViewId="0">
      <selection activeCell="E1" sqref="E1:I1"/>
    </sheetView>
  </sheetViews>
  <sheetFormatPr defaultRowHeight="15" x14ac:dyDescent="0.25"/>
  <cols>
    <col min="1" max="1" width="9.7109375" bestFit="1" customWidth="1"/>
    <col min="2" max="2" width="8.42578125" bestFit="1" customWidth="1"/>
    <col min="3" max="3" width="10.85546875" bestFit="1" customWidth="1"/>
    <col min="4" max="4" width="13.140625" bestFit="1" customWidth="1"/>
    <col min="5" max="5" width="6.140625" bestFit="1" customWidth="1"/>
    <col min="6" max="6" width="10" bestFit="1" customWidth="1"/>
    <col min="7" max="7" width="8" bestFit="1" customWidth="1"/>
    <col min="8" max="8" width="8.140625" bestFit="1" customWidth="1"/>
    <col min="9" max="9" width="6.42578125" bestFit="1" customWidth="1"/>
    <col min="10" max="10" width="17.42578125" bestFit="1" customWidth="1"/>
    <col min="11" max="11" width="16.5703125" bestFit="1" customWidth="1"/>
    <col min="12" max="12" width="30" bestFit="1" customWidth="1"/>
    <col min="13" max="13" width="26.85546875" bestFit="1" customWidth="1"/>
    <col min="14" max="14" width="40.28515625" bestFit="1" customWidth="1"/>
    <col min="15" max="15" width="39.5703125" bestFit="1" customWidth="1"/>
    <col min="16" max="16" width="31.42578125" bestFit="1" customWidth="1"/>
    <col min="17" max="17" width="14.5703125" bestFit="1" customWidth="1"/>
    <col min="18" max="18" width="21.85546875" bestFit="1" customWidth="1"/>
    <col min="19" max="19" width="20" bestFit="1" customWidth="1"/>
    <col min="20" max="20" width="15.85546875" bestFit="1" customWidth="1"/>
    <col min="21" max="21" width="13.28515625" bestFit="1" customWidth="1"/>
    <col min="22" max="22" width="13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40650</v>
      </c>
      <c r="B2">
        <v>213</v>
      </c>
      <c r="C2" s="2" t="s">
        <v>22</v>
      </c>
      <c r="D2" s="2" t="s">
        <v>23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>
        <v>0</v>
      </c>
      <c r="K2">
        <v>5.49</v>
      </c>
      <c r="L2">
        <v>3</v>
      </c>
      <c r="M2">
        <v>3</v>
      </c>
      <c r="N2">
        <v>4</v>
      </c>
      <c r="O2" s="2" t="s">
        <v>24</v>
      </c>
      <c r="P2" s="2" t="s">
        <v>25</v>
      </c>
      <c r="Q2" s="2" t="s">
        <v>5</v>
      </c>
      <c r="R2">
        <v>5.8166666666666673</v>
      </c>
      <c r="S2">
        <v>5.8166666666666673</v>
      </c>
    </row>
    <row r="3" spans="1:22" x14ac:dyDescent="0.25">
      <c r="A3" s="1">
        <v>40650</v>
      </c>
      <c r="B3">
        <v>213</v>
      </c>
      <c r="C3" s="2" t="s">
        <v>22</v>
      </c>
      <c r="D3" s="2" t="s">
        <v>23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>
        <v>0</v>
      </c>
      <c r="K3">
        <v>3.34</v>
      </c>
      <c r="L3">
        <v>3</v>
      </c>
      <c r="M3">
        <v>4</v>
      </c>
      <c r="N3">
        <v>3</v>
      </c>
      <c r="O3" s="2" t="s">
        <v>26</v>
      </c>
      <c r="P3" s="2" t="s">
        <v>25</v>
      </c>
      <c r="Q3" s="2" t="s">
        <v>5</v>
      </c>
      <c r="R3">
        <v>3.5666666666666664</v>
      </c>
      <c r="S3">
        <v>3.5666666666666664</v>
      </c>
    </row>
    <row r="4" spans="1:22" x14ac:dyDescent="0.25">
      <c r="A4" s="1">
        <v>40650</v>
      </c>
      <c r="B4">
        <v>213</v>
      </c>
      <c r="C4" s="2" t="s">
        <v>22</v>
      </c>
      <c r="D4" s="2" t="s">
        <v>23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>
        <v>0</v>
      </c>
      <c r="K4">
        <v>6.41</v>
      </c>
      <c r="L4">
        <v>2</v>
      </c>
      <c r="M4">
        <v>3</v>
      </c>
      <c r="N4">
        <v>4</v>
      </c>
      <c r="O4" s="2" t="s">
        <v>27</v>
      </c>
      <c r="P4" s="2" t="s">
        <v>25</v>
      </c>
      <c r="Q4" s="2" t="s">
        <v>8</v>
      </c>
      <c r="R4">
        <v>6.6833333333333336</v>
      </c>
      <c r="T4">
        <v>6.6833333333333336</v>
      </c>
    </row>
    <row r="5" spans="1:22" x14ac:dyDescent="0.25">
      <c r="A5" s="1">
        <v>40650</v>
      </c>
      <c r="B5">
        <v>211</v>
      </c>
      <c r="C5" s="2" t="s">
        <v>22</v>
      </c>
      <c r="D5" s="2" t="s">
        <v>23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>
        <v>1.1000000000000001</v>
      </c>
      <c r="K5">
        <v>4.4400000000000004</v>
      </c>
      <c r="L5">
        <v>3</v>
      </c>
      <c r="M5">
        <v>3</v>
      </c>
      <c r="N5">
        <v>4</v>
      </c>
      <c r="O5" s="2" t="s">
        <v>28</v>
      </c>
      <c r="P5" s="2" t="s">
        <v>25</v>
      </c>
      <c r="Q5" s="2" t="s">
        <v>6</v>
      </c>
      <c r="R5">
        <v>3.9000000000000012</v>
      </c>
      <c r="U5">
        <v>3.9000000000000012</v>
      </c>
    </row>
    <row r="6" spans="1:22" x14ac:dyDescent="0.25">
      <c r="A6" s="1">
        <v>40650</v>
      </c>
      <c r="B6">
        <v>211</v>
      </c>
      <c r="C6" s="2" t="s">
        <v>22</v>
      </c>
      <c r="D6" s="2" t="s">
        <v>23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>
        <v>10.119999999999999</v>
      </c>
      <c r="K6">
        <v>15.15</v>
      </c>
      <c r="L6">
        <v>3</v>
      </c>
      <c r="M6">
        <v>3</v>
      </c>
      <c r="N6">
        <v>3</v>
      </c>
      <c r="O6" s="2" t="s">
        <v>29</v>
      </c>
      <c r="P6" s="2" t="s">
        <v>25</v>
      </c>
      <c r="Q6" s="2" t="s">
        <v>5</v>
      </c>
      <c r="R6">
        <v>5.4499999999999984</v>
      </c>
      <c r="S6">
        <v>5.4499999999999984</v>
      </c>
    </row>
    <row r="7" spans="1:22" x14ac:dyDescent="0.25">
      <c r="A7" s="1">
        <v>40650</v>
      </c>
      <c r="B7">
        <v>209</v>
      </c>
      <c r="C7" s="2" t="s">
        <v>22</v>
      </c>
      <c r="D7" s="2" t="s">
        <v>23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>
        <v>4.5</v>
      </c>
      <c r="K7">
        <v>8.02</v>
      </c>
      <c r="L7">
        <v>4</v>
      </c>
      <c r="M7">
        <v>3</v>
      </c>
      <c r="N7">
        <v>4</v>
      </c>
      <c r="O7" s="2" t="s">
        <v>24</v>
      </c>
      <c r="P7" s="2" t="s">
        <v>25</v>
      </c>
      <c r="Q7" s="2" t="s">
        <v>5</v>
      </c>
      <c r="R7">
        <v>4.8666666666666663</v>
      </c>
      <c r="S7">
        <v>4.8666666666666663</v>
      </c>
    </row>
    <row r="8" spans="1:22" x14ac:dyDescent="0.25">
      <c r="A8" s="1">
        <v>40650</v>
      </c>
      <c r="B8">
        <v>209</v>
      </c>
      <c r="C8" s="2" t="s">
        <v>22</v>
      </c>
      <c r="D8" s="2" t="s">
        <v>23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>
        <v>0</v>
      </c>
      <c r="K8">
        <v>7.52</v>
      </c>
      <c r="L8">
        <v>3</v>
      </c>
      <c r="M8">
        <v>2</v>
      </c>
      <c r="N8">
        <v>4</v>
      </c>
      <c r="O8" s="2" t="s">
        <v>30</v>
      </c>
      <c r="P8" s="2" t="s">
        <v>25</v>
      </c>
      <c r="Q8" s="2" t="s">
        <v>8</v>
      </c>
      <c r="R8">
        <v>7.8666666666666663</v>
      </c>
      <c r="T8">
        <v>7.8666666666666663</v>
      </c>
    </row>
    <row r="9" spans="1:22" x14ac:dyDescent="0.25">
      <c r="A9" s="1">
        <v>40650</v>
      </c>
      <c r="B9">
        <v>209</v>
      </c>
      <c r="C9" s="2" t="s">
        <v>22</v>
      </c>
      <c r="D9" s="2" t="s">
        <v>23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>
        <v>0</v>
      </c>
      <c r="K9">
        <v>10.039999999999999</v>
      </c>
      <c r="L9">
        <v>2</v>
      </c>
      <c r="M9">
        <v>3</v>
      </c>
      <c r="N9">
        <v>5</v>
      </c>
      <c r="O9" s="2" t="s">
        <v>31</v>
      </c>
      <c r="P9" s="2" t="s">
        <v>25</v>
      </c>
      <c r="Q9" s="2" t="s">
        <v>8</v>
      </c>
      <c r="R9">
        <v>10.066666666666665</v>
      </c>
      <c r="T9">
        <v>10.066666666666665</v>
      </c>
    </row>
    <row r="10" spans="1:22" x14ac:dyDescent="0.25">
      <c r="A10" s="1">
        <v>40650</v>
      </c>
      <c r="B10">
        <v>209</v>
      </c>
      <c r="C10" s="2" t="s">
        <v>22</v>
      </c>
      <c r="D10" s="2" t="s">
        <v>23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>
        <v>1.1100000000000001</v>
      </c>
      <c r="K10">
        <v>7.56</v>
      </c>
      <c r="L10">
        <v>3</v>
      </c>
      <c r="M10">
        <v>4</v>
      </c>
      <c r="N10">
        <v>4</v>
      </c>
      <c r="O10" s="2" t="s">
        <v>32</v>
      </c>
      <c r="P10" s="2" t="s">
        <v>25</v>
      </c>
      <c r="Q10" s="2" t="s">
        <v>5</v>
      </c>
      <c r="R10">
        <v>7.1166666666666663</v>
      </c>
      <c r="S10">
        <v>7.1166666666666663</v>
      </c>
    </row>
    <row r="11" spans="1:22" x14ac:dyDescent="0.25">
      <c r="A11" s="1">
        <v>40650</v>
      </c>
      <c r="B11">
        <v>212</v>
      </c>
      <c r="C11" s="2" t="s">
        <v>22</v>
      </c>
      <c r="D11" s="2" t="s">
        <v>33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>
        <v>0</v>
      </c>
      <c r="K11">
        <v>4.45</v>
      </c>
      <c r="L11">
        <v>5</v>
      </c>
      <c r="M11">
        <v>4</v>
      </c>
      <c r="N11">
        <v>4</v>
      </c>
      <c r="O11" s="2"/>
      <c r="P11" s="2" t="s">
        <v>25</v>
      </c>
      <c r="Q11" s="2" t="s">
        <v>5</v>
      </c>
      <c r="R11">
        <v>4.75</v>
      </c>
      <c r="S11">
        <v>4.75</v>
      </c>
    </row>
    <row r="12" spans="1:22" x14ac:dyDescent="0.25">
      <c r="A12" s="1">
        <v>40650</v>
      </c>
      <c r="B12">
        <v>212</v>
      </c>
      <c r="C12" s="2" t="s">
        <v>22</v>
      </c>
      <c r="D12" s="2" t="s">
        <v>33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>
        <v>0</v>
      </c>
      <c r="K12">
        <v>2.37</v>
      </c>
      <c r="L12">
        <v>4</v>
      </c>
      <c r="M12">
        <v>5</v>
      </c>
      <c r="N12">
        <v>4</v>
      </c>
      <c r="O12" s="2" t="s">
        <v>34</v>
      </c>
      <c r="P12" s="2" t="s">
        <v>25</v>
      </c>
      <c r="Q12" s="2" t="s">
        <v>35</v>
      </c>
      <c r="R12">
        <v>2.6166666666666671</v>
      </c>
    </row>
    <row r="13" spans="1:22" x14ac:dyDescent="0.25">
      <c r="A13" s="1">
        <v>40650</v>
      </c>
      <c r="B13">
        <v>212</v>
      </c>
      <c r="C13" s="2" t="s">
        <v>22</v>
      </c>
      <c r="D13" s="2" t="s">
        <v>33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>
        <v>0</v>
      </c>
      <c r="K13">
        <v>4.58</v>
      </c>
      <c r="L13">
        <v>4</v>
      </c>
      <c r="M13">
        <v>3</v>
      </c>
      <c r="N13">
        <v>4</v>
      </c>
      <c r="O13" s="2" t="s">
        <v>36</v>
      </c>
      <c r="P13" s="2" t="s">
        <v>25</v>
      </c>
      <c r="Q13" s="2" t="s">
        <v>8</v>
      </c>
      <c r="R13">
        <v>4.9666666666666668</v>
      </c>
      <c r="T13">
        <v>4.9666666666666668</v>
      </c>
    </row>
    <row r="14" spans="1:22" x14ac:dyDescent="0.25">
      <c r="A14" s="1">
        <v>40650</v>
      </c>
      <c r="B14">
        <v>212</v>
      </c>
      <c r="C14" s="2" t="s">
        <v>22</v>
      </c>
      <c r="D14" s="2" t="s">
        <v>33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>
        <v>4</v>
      </c>
      <c r="K14">
        <v>8.58</v>
      </c>
      <c r="L14">
        <v>3</v>
      </c>
      <c r="M14">
        <v>3</v>
      </c>
      <c r="N14">
        <v>4</v>
      </c>
      <c r="O14" s="2" t="s">
        <v>37</v>
      </c>
      <c r="P14" s="2" t="s">
        <v>25</v>
      </c>
      <c r="Q14" s="2" t="s">
        <v>6</v>
      </c>
      <c r="R14">
        <v>4.9666666666666668</v>
      </c>
      <c r="U14">
        <v>4.9666666666666668</v>
      </c>
    </row>
    <row r="15" spans="1:22" x14ac:dyDescent="0.25">
      <c r="A15" s="1">
        <v>40650</v>
      </c>
      <c r="B15">
        <v>212</v>
      </c>
      <c r="C15" s="2" t="s">
        <v>22</v>
      </c>
      <c r="D15" s="2" t="s">
        <v>33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>
        <v>0</v>
      </c>
      <c r="K15">
        <v>3.46</v>
      </c>
      <c r="L15">
        <v>4</v>
      </c>
      <c r="M15">
        <v>3</v>
      </c>
      <c r="N15">
        <v>4</v>
      </c>
      <c r="O15" s="2" t="s">
        <v>31</v>
      </c>
      <c r="P15" s="2" t="s">
        <v>25</v>
      </c>
      <c r="Q15" s="2" t="s">
        <v>8</v>
      </c>
      <c r="R15">
        <v>3.7666666666666666</v>
      </c>
      <c r="T15">
        <v>3.7666666666666666</v>
      </c>
    </row>
    <row r="16" spans="1:22" x14ac:dyDescent="0.25">
      <c r="A16" s="1">
        <v>40650</v>
      </c>
      <c r="B16">
        <v>212</v>
      </c>
      <c r="C16" s="2" t="s">
        <v>22</v>
      </c>
      <c r="D16" s="2" t="s">
        <v>33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>
        <v>3.5</v>
      </c>
      <c r="K16">
        <v>5.35</v>
      </c>
      <c r="L16">
        <v>4</v>
      </c>
      <c r="M16">
        <v>5</v>
      </c>
      <c r="N16">
        <v>4</v>
      </c>
      <c r="O16" s="2" t="s">
        <v>38</v>
      </c>
      <c r="P16" s="2" t="s">
        <v>25</v>
      </c>
      <c r="Q16" s="2" t="s">
        <v>5</v>
      </c>
      <c r="R16">
        <v>3.4166666666666665</v>
      </c>
      <c r="S16">
        <v>3.4166666666666665</v>
      </c>
    </row>
    <row r="17" spans="1:22" x14ac:dyDescent="0.25">
      <c r="A17" s="1">
        <v>40650</v>
      </c>
      <c r="B17">
        <v>210</v>
      </c>
      <c r="C17" s="2" t="s">
        <v>22</v>
      </c>
      <c r="D17" s="2" t="s">
        <v>33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>
        <v>0</v>
      </c>
      <c r="K17">
        <v>3.42</v>
      </c>
      <c r="L17">
        <v>4</v>
      </c>
      <c r="M17">
        <v>5</v>
      </c>
      <c r="N17">
        <v>4</v>
      </c>
      <c r="O17" s="2" t="s">
        <v>31</v>
      </c>
      <c r="P17" s="2" t="s">
        <v>25</v>
      </c>
      <c r="Q17" s="2" t="s">
        <v>5</v>
      </c>
      <c r="R17">
        <v>3.6999999999999997</v>
      </c>
      <c r="S17">
        <v>3.6999999999999997</v>
      </c>
    </row>
    <row r="18" spans="1:22" x14ac:dyDescent="0.25">
      <c r="A18" s="1">
        <v>40650</v>
      </c>
      <c r="B18">
        <v>210</v>
      </c>
      <c r="C18" s="2" t="s">
        <v>22</v>
      </c>
      <c r="D18" s="2" t="s">
        <v>33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>
        <v>8.35</v>
      </c>
      <c r="K18">
        <v>12.26</v>
      </c>
      <c r="L18">
        <v>4</v>
      </c>
      <c r="M18">
        <v>4</v>
      </c>
      <c r="N18">
        <v>4</v>
      </c>
      <c r="O18" s="2" t="s">
        <v>32</v>
      </c>
      <c r="P18" s="2" t="s">
        <v>25</v>
      </c>
      <c r="Q18" s="2" t="s">
        <v>5</v>
      </c>
      <c r="R18">
        <v>5.0166666666666666</v>
      </c>
      <c r="S18">
        <v>5.0166666666666666</v>
      </c>
    </row>
    <row r="19" spans="1:22" x14ac:dyDescent="0.25">
      <c r="A19" s="1">
        <v>40650</v>
      </c>
      <c r="B19">
        <v>210</v>
      </c>
      <c r="C19" s="2" t="s">
        <v>22</v>
      </c>
      <c r="D19" s="2" t="s">
        <v>33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>
        <v>6.57</v>
      </c>
      <c r="K19">
        <v>9.5299999999999994</v>
      </c>
      <c r="L19">
        <v>3</v>
      </c>
      <c r="M19">
        <v>4</v>
      </c>
      <c r="N19">
        <v>4</v>
      </c>
      <c r="O19" s="2" t="s">
        <v>37</v>
      </c>
      <c r="P19" s="2" t="s">
        <v>25</v>
      </c>
      <c r="Q19" s="2" t="s">
        <v>6</v>
      </c>
      <c r="R19">
        <v>4.833333333333333</v>
      </c>
      <c r="U19">
        <v>4.833333333333333</v>
      </c>
    </row>
    <row r="20" spans="1:22" x14ac:dyDescent="0.25">
      <c r="A20" s="1">
        <v>40650</v>
      </c>
      <c r="B20">
        <v>210</v>
      </c>
      <c r="C20" s="2" t="s">
        <v>22</v>
      </c>
      <c r="D20" s="2" t="s">
        <v>33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>
        <v>0</v>
      </c>
      <c r="K20">
        <v>3.02</v>
      </c>
      <c r="L20">
        <v>3</v>
      </c>
      <c r="M20">
        <v>4</v>
      </c>
      <c r="N20">
        <v>4</v>
      </c>
      <c r="O20" s="2" t="s">
        <v>39</v>
      </c>
      <c r="P20" s="2" t="s">
        <v>25</v>
      </c>
      <c r="Q20" s="2" t="s">
        <v>5</v>
      </c>
      <c r="R20">
        <v>3.0333333333333332</v>
      </c>
      <c r="S20">
        <v>3.0333333333333332</v>
      </c>
    </row>
    <row r="21" spans="1:22" x14ac:dyDescent="0.25">
      <c r="A21" s="1">
        <v>40650</v>
      </c>
      <c r="B21">
        <v>210</v>
      </c>
      <c r="C21" s="2" t="s">
        <v>22</v>
      </c>
      <c r="D21" s="2" t="s">
        <v>33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>
        <v>0.43</v>
      </c>
      <c r="K21">
        <v>2.25</v>
      </c>
      <c r="L21">
        <v>3</v>
      </c>
      <c r="M21">
        <v>4</v>
      </c>
      <c r="N21">
        <v>4</v>
      </c>
      <c r="O21" s="2" t="s">
        <v>40</v>
      </c>
      <c r="P21" s="2" t="s">
        <v>25</v>
      </c>
      <c r="Q21" s="2" t="s">
        <v>6</v>
      </c>
      <c r="R21">
        <v>3.1333333333333333</v>
      </c>
      <c r="U21">
        <v>3.1333333333333333</v>
      </c>
    </row>
    <row r="22" spans="1:22" x14ac:dyDescent="0.25">
      <c r="A22" s="1">
        <v>40650</v>
      </c>
      <c r="B22">
        <v>210</v>
      </c>
      <c r="C22" s="2" t="s">
        <v>22</v>
      </c>
      <c r="D22" s="2" t="s">
        <v>33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>
        <v>4.43</v>
      </c>
      <c r="K22">
        <v>10.14</v>
      </c>
      <c r="L22">
        <v>2</v>
      </c>
      <c r="M22">
        <v>3</v>
      </c>
      <c r="N22">
        <v>4</v>
      </c>
      <c r="O22" s="2" t="s">
        <v>41</v>
      </c>
      <c r="P22" s="2" t="s">
        <v>25</v>
      </c>
      <c r="Q22" s="2" t="s">
        <v>8</v>
      </c>
      <c r="R22">
        <v>6.95</v>
      </c>
      <c r="T22">
        <v>6.95</v>
      </c>
    </row>
    <row r="23" spans="1:22" x14ac:dyDescent="0.25">
      <c r="A23" s="1">
        <v>40650</v>
      </c>
      <c r="B23">
        <v>208</v>
      </c>
      <c r="C23" s="2" t="s">
        <v>22</v>
      </c>
      <c r="D23" s="2" t="s">
        <v>33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>
        <v>0</v>
      </c>
      <c r="K23">
        <v>4.4400000000000004</v>
      </c>
      <c r="L23">
        <v>4</v>
      </c>
      <c r="M23">
        <v>4</v>
      </c>
      <c r="N23">
        <v>4</v>
      </c>
      <c r="O23" s="2" t="s">
        <v>29</v>
      </c>
      <c r="P23" s="2" t="s">
        <v>25</v>
      </c>
      <c r="Q23" s="2" t="s">
        <v>5</v>
      </c>
      <c r="R23">
        <v>4.7333333333333343</v>
      </c>
      <c r="S23">
        <v>4.7333333333333343</v>
      </c>
    </row>
    <row r="24" spans="1:22" x14ac:dyDescent="0.25">
      <c r="A24" s="1">
        <v>40650</v>
      </c>
      <c r="B24">
        <v>208</v>
      </c>
      <c r="C24" s="2" t="s">
        <v>22</v>
      </c>
      <c r="D24" s="2" t="s">
        <v>33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>
        <v>0</v>
      </c>
      <c r="K24">
        <v>6.25</v>
      </c>
      <c r="L24">
        <v>3</v>
      </c>
      <c r="M24">
        <v>5</v>
      </c>
      <c r="N24">
        <v>4</v>
      </c>
      <c r="O24" s="2" t="s">
        <v>37</v>
      </c>
      <c r="P24" s="2" t="s">
        <v>25</v>
      </c>
      <c r="Q24" s="2" t="s">
        <v>6</v>
      </c>
      <c r="R24">
        <v>6.416666666666667</v>
      </c>
      <c r="U24">
        <v>6.416666666666667</v>
      </c>
    </row>
    <row r="25" spans="1:22" x14ac:dyDescent="0.25">
      <c r="A25" s="1">
        <v>40650</v>
      </c>
      <c r="B25">
        <v>208</v>
      </c>
      <c r="C25" s="2" t="s">
        <v>22</v>
      </c>
      <c r="D25" s="2" t="s">
        <v>33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>
        <v>3.02</v>
      </c>
      <c r="K25">
        <v>9.42</v>
      </c>
      <c r="L25">
        <v>3</v>
      </c>
      <c r="M25">
        <v>3</v>
      </c>
      <c r="N25">
        <v>4</v>
      </c>
      <c r="O25" s="2" t="s">
        <v>31</v>
      </c>
      <c r="P25" s="2" t="s">
        <v>25</v>
      </c>
      <c r="Q25" s="2" t="s">
        <v>8</v>
      </c>
      <c r="R25">
        <v>6.7333333333333325</v>
      </c>
      <c r="T25">
        <v>6.7333333333333325</v>
      </c>
    </row>
    <row r="26" spans="1:22" x14ac:dyDescent="0.25">
      <c r="A26" s="1">
        <v>40650</v>
      </c>
      <c r="B26">
        <v>208</v>
      </c>
      <c r="C26" s="2" t="s">
        <v>22</v>
      </c>
      <c r="D26" s="2" t="s">
        <v>33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>
        <v>1.24</v>
      </c>
      <c r="K26">
        <v>10.06</v>
      </c>
      <c r="L26">
        <v>2</v>
      </c>
      <c r="M26">
        <v>2</v>
      </c>
      <c r="N26">
        <v>5</v>
      </c>
      <c r="O26" s="2" t="s">
        <v>42</v>
      </c>
      <c r="P26" s="2" t="s">
        <v>25</v>
      </c>
      <c r="Q26" s="2" t="s">
        <v>8</v>
      </c>
      <c r="R26">
        <v>9.5000000000000018</v>
      </c>
      <c r="T26">
        <v>9.5000000000000018</v>
      </c>
    </row>
    <row r="27" spans="1:22" x14ac:dyDescent="0.25">
      <c r="A27" s="1">
        <v>40650</v>
      </c>
      <c r="B27">
        <v>208</v>
      </c>
      <c r="C27" s="2" t="s">
        <v>22</v>
      </c>
      <c r="D27" s="2" t="s">
        <v>33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>
        <v>0</v>
      </c>
      <c r="K27">
        <v>6.23</v>
      </c>
      <c r="L27">
        <v>3</v>
      </c>
      <c r="M27">
        <v>3</v>
      </c>
      <c r="N27">
        <v>4</v>
      </c>
      <c r="O27" s="2" t="s">
        <v>39</v>
      </c>
      <c r="P27" s="2" t="s">
        <v>25</v>
      </c>
      <c r="Q27" s="2" t="s">
        <v>5</v>
      </c>
      <c r="R27">
        <v>6.3833333333333337</v>
      </c>
      <c r="S27">
        <v>6.3833333333333337</v>
      </c>
    </row>
    <row r="28" spans="1:22" x14ac:dyDescent="0.25">
      <c r="A28" s="1">
        <v>40650</v>
      </c>
      <c r="B28">
        <v>109</v>
      </c>
      <c r="C28" s="2" t="s">
        <v>43</v>
      </c>
      <c r="D28" s="2" t="s">
        <v>23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>
        <v>12.49</v>
      </c>
      <c r="K28">
        <v>17.190000000000001</v>
      </c>
      <c r="L28">
        <v>3</v>
      </c>
      <c r="M28">
        <v>3</v>
      </c>
      <c r="N28">
        <v>4</v>
      </c>
      <c r="O28" s="2" t="s">
        <v>31</v>
      </c>
      <c r="P28" s="2" t="s">
        <v>25</v>
      </c>
      <c r="Q28" s="2" t="s">
        <v>8</v>
      </c>
      <c r="R28">
        <v>6.1333333333333373</v>
      </c>
      <c r="T28">
        <v>6.1333333333333373</v>
      </c>
    </row>
    <row r="29" spans="1:22" x14ac:dyDescent="0.25">
      <c r="A29" s="1">
        <v>40650</v>
      </c>
      <c r="B29">
        <v>109</v>
      </c>
      <c r="C29" s="2" t="s">
        <v>43</v>
      </c>
      <c r="D29" s="2" t="s">
        <v>23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>
        <v>0</v>
      </c>
      <c r="K29">
        <v>4.21</v>
      </c>
      <c r="L29">
        <v>3</v>
      </c>
      <c r="M29">
        <v>3</v>
      </c>
      <c r="N29">
        <v>4</v>
      </c>
      <c r="O29" s="2" t="s">
        <v>44</v>
      </c>
      <c r="P29" s="2" t="s">
        <v>25</v>
      </c>
      <c r="Q29" s="2" t="s">
        <v>5</v>
      </c>
      <c r="R29">
        <v>4.3499999999999996</v>
      </c>
      <c r="S29">
        <v>4.3499999999999996</v>
      </c>
    </row>
    <row r="30" spans="1:22" x14ac:dyDescent="0.25">
      <c r="A30" s="1">
        <v>40650</v>
      </c>
      <c r="B30">
        <v>109</v>
      </c>
      <c r="C30" s="2" t="s">
        <v>43</v>
      </c>
      <c r="D30" s="2" t="s">
        <v>23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>
        <v>4.3</v>
      </c>
      <c r="K30">
        <v>8.11</v>
      </c>
      <c r="L30">
        <v>3</v>
      </c>
      <c r="M30">
        <v>4</v>
      </c>
      <c r="N30">
        <v>4</v>
      </c>
      <c r="O30" s="2" t="s">
        <v>45</v>
      </c>
      <c r="P30" s="2" t="s">
        <v>25</v>
      </c>
      <c r="Q30" s="2" t="s">
        <v>5</v>
      </c>
      <c r="R30">
        <v>4.6833333333333318</v>
      </c>
      <c r="S30">
        <v>4.6833333333333318</v>
      </c>
    </row>
    <row r="31" spans="1:22" x14ac:dyDescent="0.25">
      <c r="A31" s="1">
        <v>40650</v>
      </c>
      <c r="B31">
        <v>109</v>
      </c>
      <c r="C31" s="2" t="s">
        <v>43</v>
      </c>
      <c r="D31" s="2" t="s">
        <v>23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8.0299999999999994</v>
      </c>
      <c r="K31">
        <v>11.02</v>
      </c>
      <c r="L31">
        <v>3</v>
      </c>
      <c r="M31">
        <v>3</v>
      </c>
      <c r="N31">
        <v>4</v>
      </c>
      <c r="O31" s="2" t="s">
        <v>46</v>
      </c>
      <c r="P31" s="2" t="s">
        <v>25</v>
      </c>
      <c r="Q31" s="2" t="s">
        <v>7</v>
      </c>
      <c r="R31">
        <v>3.0833333333333321</v>
      </c>
      <c r="V31">
        <v>3.0833333333333321</v>
      </c>
    </row>
    <row r="32" spans="1:22" x14ac:dyDescent="0.25">
      <c r="A32" s="1">
        <v>40650</v>
      </c>
      <c r="B32">
        <v>109</v>
      </c>
      <c r="C32" s="2" t="s">
        <v>43</v>
      </c>
      <c r="D32" s="2" t="s">
        <v>23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0.56000000000000005</v>
      </c>
      <c r="K32">
        <v>3.53</v>
      </c>
      <c r="L32">
        <v>3</v>
      </c>
      <c r="M32">
        <v>3</v>
      </c>
      <c r="N32">
        <v>4</v>
      </c>
      <c r="O32" s="2" t="s">
        <v>47</v>
      </c>
      <c r="P32" s="2" t="s">
        <v>25</v>
      </c>
      <c r="Q32" s="2" t="s">
        <v>7</v>
      </c>
      <c r="R32">
        <v>4.8166666666666664</v>
      </c>
      <c r="V32">
        <v>4.8166666666666664</v>
      </c>
    </row>
    <row r="33" spans="1:22" x14ac:dyDescent="0.25">
      <c r="A33" s="1">
        <v>40650</v>
      </c>
      <c r="B33">
        <v>109</v>
      </c>
      <c r="C33" s="2" t="s">
        <v>43</v>
      </c>
      <c r="D33" s="2" t="s">
        <v>23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>
        <v>0</v>
      </c>
      <c r="K33">
        <v>5.32</v>
      </c>
      <c r="L33">
        <v>3</v>
      </c>
      <c r="M33">
        <v>3</v>
      </c>
      <c r="N33">
        <v>5</v>
      </c>
      <c r="O33" s="2" t="s">
        <v>27</v>
      </c>
      <c r="P33" s="2" t="s">
        <v>25</v>
      </c>
      <c r="Q33" s="2" t="s">
        <v>8</v>
      </c>
      <c r="R33">
        <v>5.5333333333333341</v>
      </c>
      <c r="T33">
        <v>5.5333333333333341</v>
      </c>
    </row>
    <row r="34" spans="1:22" x14ac:dyDescent="0.25">
      <c r="A34" s="1">
        <v>40650</v>
      </c>
      <c r="B34">
        <v>109</v>
      </c>
      <c r="C34" s="2" t="s">
        <v>43</v>
      </c>
      <c r="D34" s="2" t="s">
        <v>23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>
        <v>5.2</v>
      </c>
      <c r="K34">
        <v>8.1199999999999992</v>
      </c>
      <c r="L34">
        <v>3</v>
      </c>
      <c r="M34">
        <v>4</v>
      </c>
      <c r="N34">
        <v>4</v>
      </c>
      <c r="O34" s="2" t="s">
        <v>32</v>
      </c>
      <c r="P34" s="2" t="s">
        <v>25</v>
      </c>
      <c r="Q34" s="2" t="s">
        <v>5</v>
      </c>
      <c r="R34">
        <v>3.5333333333333328</v>
      </c>
      <c r="S34">
        <v>3.5333333333333328</v>
      </c>
    </row>
    <row r="35" spans="1:22" x14ac:dyDescent="0.25">
      <c r="A35" s="1">
        <v>40650</v>
      </c>
      <c r="B35">
        <v>107</v>
      </c>
      <c r="C35" s="2" t="s">
        <v>43</v>
      </c>
      <c r="D35" s="2" t="s">
        <v>23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>
        <v>0</v>
      </c>
      <c r="K35">
        <v>2.4</v>
      </c>
      <c r="L35">
        <v>3</v>
      </c>
      <c r="M35">
        <v>4</v>
      </c>
      <c r="N35">
        <v>4</v>
      </c>
      <c r="O35" s="2" t="s">
        <v>28</v>
      </c>
      <c r="P35" s="2" t="s">
        <v>25</v>
      </c>
      <c r="Q35" s="2" t="s">
        <v>6</v>
      </c>
      <c r="R35">
        <v>2.6666666666666665</v>
      </c>
      <c r="U35">
        <v>2.6666666666666665</v>
      </c>
    </row>
    <row r="36" spans="1:22" x14ac:dyDescent="0.25">
      <c r="A36" s="1">
        <v>40650</v>
      </c>
      <c r="B36">
        <v>107</v>
      </c>
      <c r="C36" s="2" t="s">
        <v>43</v>
      </c>
      <c r="D36" s="2" t="s">
        <v>23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5.21</v>
      </c>
      <c r="K36">
        <v>8.18</v>
      </c>
      <c r="L36">
        <v>3</v>
      </c>
      <c r="M36">
        <v>3</v>
      </c>
      <c r="N36">
        <v>4</v>
      </c>
      <c r="O36" s="2" t="s">
        <v>48</v>
      </c>
      <c r="P36" s="2" t="s">
        <v>25</v>
      </c>
      <c r="Q36" s="2" t="s">
        <v>7</v>
      </c>
      <c r="R36">
        <v>3.649999999999999</v>
      </c>
      <c r="V36">
        <v>3.649999999999999</v>
      </c>
    </row>
    <row r="37" spans="1:22" x14ac:dyDescent="0.25">
      <c r="A37" s="1">
        <v>40650</v>
      </c>
      <c r="B37">
        <v>107</v>
      </c>
      <c r="C37" s="2" t="s">
        <v>43</v>
      </c>
      <c r="D37" s="2" t="s">
        <v>23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11.03</v>
      </c>
      <c r="K37">
        <v>17.11</v>
      </c>
      <c r="L37">
        <v>3</v>
      </c>
      <c r="M37">
        <v>4</v>
      </c>
      <c r="N37">
        <v>5</v>
      </c>
      <c r="O37" s="2" t="s">
        <v>48</v>
      </c>
      <c r="P37" s="2" t="s">
        <v>25</v>
      </c>
      <c r="Q37" s="2" t="s">
        <v>7</v>
      </c>
      <c r="R37">
        <v>6.2333333333333325</v>
      </c>
      <c r="V37">
        <v>6.2333333333333325</v>
      </c>
    </row>
    <row r="38" spans="1:22" x14ac:dyDescent="0.25">
      <c r="A38" s="1">
        <v>40650</v>
      </c>
      <c r="B38">
        <v>107</v>
      </c>
      <c r="C38" s="2" t="s">
        <v>43</v>
      </c>
      <c r="D38" s="2" t="s">
        <v>23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>
        <v>2.4300000000000002</v>
      </c>
      <c r="K38">
        <v>10.47</v>
      </c>
      <c r="L38">
        <v>3</v>
      </c>
      <c r="M38">
        <v>3</v>
      </c>
      <c r="N38">
        <v>4</v>
      </c>
      <c r="O38" s="2" t="s">
        <v>49</v>
      </c>
      <c r="P38" s="2" t="s">
        <v>25</v>
      </c>
      <c r="Q38" s="2" t="s">
        <v>8</v>
      </c>
      <c r="R38">
        <v>9.5000000000000018</v>
      </c>
      <c r="T38">
        <v>9.5000000000000018</v>
      </c>
    </row>
    <row r="39" spans="1:22" x14ac:dyDescent="0.25">
      <c r="A39" s="1">
        <v>40650</v>
      </c>
      <c r="B39">
        <v>107</v>
      </c>
      <c r="C39" s="2" t="s">
        <v>43</v>
      </c>
      <c r="D39" s="2" t="s">
        <v>23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>
        <v>0</v>
      </c>
      <c r="K39">
        <v>4.12</v>
      </c>
      <c r="L39">
        <v>2</v>
      </c>
      <c r="M39">
        <v>4</v>
      </c>
      <c r="N39">
        <v>3</v>
      </c>
      <c r="O39" s="2" t="s">
        <v>45</v>
      </c>
      <c r="P39" s="2" t="s">
        <v>25</v>
      </c>
      <c r="Q39" s="2" t="s">
        <v>5</v>
      </c>
      <c r="R39">
        <v>4.2</v>
      </c>
      <c r="S39">
        <v>4.2</v>
      </c>
    </row>
    <row r="40" spans="1:22" x14ac:dyDescent="0.25">
      <c r="A40" s="1">
        <v>40650</v>
      </c>
      <c r="B40">
        <v>107</v>
      </c>
      <c r="C40" s="2" t="s">
        <v>43</v>
      </c>
      <c r="D40" s="2" t="s">
        <v>23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>
        <v>8.1999999999999993</v>
      </c>
      <c r="K40">
        <v>9.3699999999999992</v>
      </c>
      <c r="L40">
        <v>4</v>
      </c>
      <c r="M40">
        <v>5</v>
      </c>
      <c r="N40">
        <v>5</v>
      </c>
      <c r="O40" s="2" t="s">
        <v>26</v>
      </c>
      <c r="P40" s="2" t="s">
        <v>25</v>
      </c>
      <c r="Q40" s="2" t="s">
        <v>8</v>
      </c>
      <c r="R40">
        <v>1.9499999999999975</v>
      </c>
      <c r="T40">
        <v>1.9499999999999975</v>
      </c>
    </row>
    <row r="41" spans="1:22" x14ac:dyDescent="0.25">
      <c r="A41" s="1">
        <v>40650</v>
      </c>
      <c r="B41">
        <v>107</v>
      </c>
      <c r="C41" s="2" t="s">
        <v>43</v>
      </c>
      <c r="D41" s="2" t="s">
        <v>23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>
        <v>0</v>
      </c>
      <c r="K41">
        <v>1.2</v>
      </c>
      <c r="L41">
        <v>3</v>
      </c>
      <c r="M41">
        <v>4</v>
      </c>
      <c r="N41">
        <v>4</v>
      </c>
      <c r="O41" s="2" t="s">
        <v>26</v>
      </c>
      <c r="P41" s="2" t="s">
        <v>25</v>
      </c>
      <c r="Q41" s="2" t="s">
        <v>5</v>
      </c>
      <c r="R41">
        <v>1.3333333333333333</v>
      </c>
      <c r="S41">
        <v>1.3333333333333333</v>
      </c>
    </row>
    <row r="42" spans="1:22" x14ac:dyDescent="0.25">
      <c r="A42" s="1">
        <v>40650</v>
      </c>
      <c r="B42">
        <v>107</v>
      </c>
      <c r="C42" s="2" t="s">
        <v>43</v>
      </c>
      <c r="D42" s="2" t="s">
        <v>23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>
        <v>2.16</v>
      </c>
      <c r="K42">
        <v>4.01</v>
      </c>
      <c r="L42">
        <v>3</v>
      </c>
      <c r="M42">
        <v>3</v>
      </c>
      <c r="N42">
        <v>4</v>
      </c>
      <c r="O42" s="2" t="s">
        <v>50</v>
      </c>
      <c r="P42" s="2" t="s">
        <v>25</v>
      </c>
      <c r="Q42" s="2" t="s">
        <v>6</v>
      </c>
      <c r="R42">
        <v>2.2833333333333337</v>
      </c>
      <c r="U42">
        <v>2.2833333333333337</v>
      </c>
    </row>
    <row r="43" spans="1:22" x14ac:dyDescent="0.25">
      <c r="A43" s="1">
        <v>40650</v>
      </c>
      <c r="B43">
        <v>107</v>
      </c>
      <c r="C43" s="2" t="s">
        <v>43</v>
      </c>
      <c r="D43" s="2" t="s">
        <v>33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>
        <v>4.13</v>
      </c>
      <c r="K43">
        <v>13.31</v>
      </c>
      <c r="L43">
        <v>2</v>
      </c>
      <c r="M43">
        <v>2</v>
      </c>
      <c r="N43">
        <v>4</v>
      </c>
      <c r="O43" s="2" t="s">
        <v>41</v>
      </c>
      <c r="P43" s="2" t="s">
        <v>25</v>
      </c>
      <c r="Q43" s="2" t="s">
        <v>8</v>
      </c>
      <c r="R43">
        <v>9.7333333333333343</v>
      </c>
      <c r="T43">
        <v>9.7333333333333343</v>
      </c>
    </row>
    <row r="44" spans="1:22" x14ac:dyDescent="0.25">
      <c r="A44" s="1">
        <v>40650</v>
      </c>
      <c r="B44">
        <v>110</v>
      </c>
      <c r="C44" s="2" t="s">
        <v>43</v>
      </c>
      <c r="D44" s="2" t="s">
        <v>33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>
        <v>0</v>
      </c>
      <c r="K44">
        <v>2</v>
      </c>
      <c r="L44">
        <v>5</v>
      </c>
      <c r="M44">
        <v>5</v>
      </c>
      <c r="N44">
        <v>4</v>
      </c>
      <c r="O44" s="2" t="s">
        <v>26</v>
      </c>
      <c r="P44" s="2" t="s">
        <v>25</v>
      </c>
      <c r="Q44" s="2" t="s">
        <v>5</v>
      </c>
      <c r="R44">
        <v>2</v>
      </c>
      <c r="S44">
        <v>2</v>
      </c>
    </row>
    <row r="45" spans="1:22" x14ac:dyDescent="0.25">
      <c r="A45" s="1">
        <v>40650</v>
      </c>
      <c r="B45">
        <v>110</v>
      </c>
      <c r="C45" s="2" t="s">
        <v>43</v>
      </c>
      <c r="D45" s="2" t="s">
        <v>33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>
        <v>0</v>
      </c>
      <c r="K45">
        <v>5.48</v>
      </c>
      <c r="L45">
        <v>3</v>
      </c>
      <c r="M45">
        <v>3</v>
      </c>
      <c r="N45">
        <v>4</v>
      </c>
      <c r="O45" s="2" t="s">
        <v>31</v>
      </c>
      <c r="P45" s="2" t="s">
        <v>25</v>
      </c>
      <c r="Q45" s="2" t="s">
        <v>8</v>
      </c>
      <c r="R45">
        <v>5.8000000000000007</v>
      </c>
      <c r="T45">
        <v>5.8000000000000007</v>
      </c>
    </row>
    <row r="46" spans="1:22" x14ac:dyDescent="0.25">
      <c r="A46" s="1">
        <v>40650</v>
      </c>
      <c r="B46">
        <v>110</v>
      </c>
      <c r="C46" s="2" t="s">
        <v>43</v>
      </c>
      <c r="D46" s="2" t="s">
        <v>33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>
        <v>0</v>
      </c>
      <c r="K46">
        <v>3.43</v>
      </c>
      <c r="L46">
        <v>3</v>
      </c>
      <c r="M46">
        <v>3</v>
      </c>
      <c r="N46">
        <v>4</v>
      </c>
      <c r="O46" s="2" t="s">
        <v>51</v>
      </c>
      <c r="P46" s="2" t="s">
        <v>25</v>
      </c>
      <c r="Q46" s="2" t="s">
        <v>5</v>
      </c>
      <c r="R46">
        <v>3.7166666666666668</v>
      </c>
      <c r="S46">
        <v>3.7166666666666668</v>
      </c>
    </row>
    <row r="47" spans="1:22" x14ac:dyDescent="0.25">
      <c r="A47" s="1">
        <v>40650</v>
      </c>
      <c r="B47">
        <v>110</v>
      </c>
      <c r="C47" s="2" t="s">
        <v>43</v>
      </c>
      <c r="D47" s="2" t="s">
        <v>33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>
        <v>3.36</v>
      </c>
      <c r="K47">
        <v>7</v>
      </c>
      <c r="L47">
        <v>2</v>
      </c>
      <c r="M47">
        <v>3</v>
      </c>
      <c r="N47">
        <v>4</v>
      </c>
      <c r="O47" s="2" t="s">
        <v>36</v>
      </c>
      <c r="P47" s="2" t="s">
        <v>25</v>
      </c>
      <c r="Q47" s="2" t="s">
        <v>8</v>
      </c>
      <c r="R47">
        <v>4.5999999999999996</v>
      </c>
      <c r="T47">
        <v>4.5999999999999996</v>
      </c>
    </row>
    <row r="48" spans="1:22" x14ac:dyDescent="0.25">
      <c r="A48" s="1">
        <v>40650</v>
      </c>
      <c r="B48">
        <v>110</v>
      </c>
      <c r="C48" s="2" t="s">
        <v>43</v>
      </c>
      <c r="D48" s="2" t="s">
        <v>33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>
        <v>6.27</v>
      </c>
      <c r="K48">
        <v>10.28</v>
      </c>
      <c r="L48">
        <v>3</v>
      </c>
      <c r="M48">
        <v>4</v>
      </c>
      <c r="N48">
        <v>4</v>
      </c>
      <c r="O48" s="2" t="s">
        <v>37</v>
      </c>
      <c r="P48" s="2" t="s">
        <v>25</v>
      </c>
      <c r="Q48" s="2" t="s">
        <v>6</v>
      </c>
      <c r="R48">
        <v>4.9166666666666643</v>
      </c>
      <c r="U48">
        <v>4.9166666666666643</v>
      </c>
    </row>
    <row r="49" spans="1:22" x14ac:dyDescent="0.25">
      <c r="A49" s="1">
        <v>40650</v>
      </c>
      <c r="B49">
        <v>110</v>
      </c>
      <c r="C49" s="2" t="s">
        <v>43</v>
      </c>
      <c r="D49" s="2" t="s">
        <v>33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>
        <v>10.18</v>
      </c>
      <c r="K49">
        <v>13.55</v>
      </c>
      <c r="L49">
        <v>2</v>
      </c>
      <c r="M49">
        <v>3</v>
      </c>
      <c r="N49">
        <v>4</v>
      </c>
      <c r="O49" s="2" t="s">
        <v>52</v>
      </c>
      <c r="P49" s="2" t="s">
        <v>25</v>
      </c>
      <c r="Q49" s="2" t="s">
        <v>8</v>
      </c>
      <c r="R49">
        <v>4.2166666666666677</v>
      </c>
      <c r="T49">
        <v>4.2166666666666677</v>
      </c>
    </row>
    <row r="50" spans="1:22" x14ac:dyDescent="0.25">
      <c r="A50" s="1">
        <v>40650</v>
      </c>
      <c r="B50">
        <v>110</v>
      </c>
      <c r="C50" s="2" t="s">
        <v>43</v>
      </c>
      <c r="D50" s="2" t="s">
        <v>33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>
        <v>0</v>
      </c>
      <c r="K50">
        <v>4.2300000000000004</v>
      </c>
      <c r="L50">
        <v>3</v>
      </c>
      <c r="M50">
        <v>4</v>
      </c>
      <c r="N50">
        <v>4</v>
      </c>
      <c r="O50" s="2" t="s">
        <v>39</v>
      </c>
      <c r="P50" s="2" t="s">
        <v>25</v>
      </c>
      <c r="Q50" s="2" t="s">
        <v>5</v>
      </c>
      <c r="R50">
        <v>4.3833333333333337</v>
      </c>
      <c r="S50">
        <v>4.3833333333333337</v>
      </c>
    </row>
    <row r="51" spans="1:22" x14ac:dyDescent="0.25">
      <c r="A51" s="1">
        <v>40650</v>
      </c>
      <c r="B51">
        <v>108</v>
      </c>
      <c r="C51" s="2" t="s">
        <v>43</v>
      </c>
      <c r="D51" s="2" t="s">
        <v>33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>
        <v>0</v>
      </c>
      <c r="K51">
        <v>4.45</v>
      </c>
      <c r="L51">
        <v>3</v>
      </c>
      <c r="M51">
        <v>4</v>
      </c>
      <c r="N51">
        <v>4</v>
      </c>
      <c r="O51" s="2" t="s">
        <v>31</v>
      </c>
      <c r="P51" s="2" t="s">
        <v>25</v>
      </c>
      <c r="Q51" s="2" t="s">
        <v>5</v>
      </c>
      <c r="R51">
        <v>4.75</v>
      </c>
      <c r="S51">
        <v>4.75</v>
      </c>
    </row>
    <row r="52" spans="1:22" x14ac:dyDescent="0.25">
      <c r="A52" s="1">
        <v>40650</v>
      </c>
      <c r="B52">
        <v>108</v>
      </c>
      <c r="C52" s="2" t="s">
        <v>43</v>
      </c>
      <c r="D52" s="2" t="s">
        <v>33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>
        <v>2.4300000000000002</v>
      </c>
      <c r="K52">
        <v>4.0199999999999996</v>
      </c>
      <c r="L52">
        <v>3</v>
      </c>
      <c r="M52">
        <v>4</v>
      </c>
      <c r="N52">
        <v>3</v>
      </c>
      <c r="O52" s="2" t="s">
        <v>26</v>
      </c>
      <c r="P52" s="2" t="s">
        <v>25</v>
      </c>
      <c r="Q52" s="2" t="s">
        <v>6</v>
      </c>
      <c r="R52">
        <v>2.7499999999999991</v>
      </c>
      <c r="U52">
        <v>2.7499999999999991</v>
      </c>
    </row>
    <row r="53" spans="1:22" x14ac:dyDescent="0.25">
      <c r="A53" s="1">
        <v>40650</v>
      </c>
      <c r="B53">
        <v>108</v>
      </c>
      <c r="C53" s="2" t="s">
        <v>43</v>
      </c>
      <c r="D53" s="2" t="s">
        <v>33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>
        <v>4.41</v>
      </c>
      <c r="K53">
        <v>9.56</v>
      </c>
      <c r="L53">
        <v>3</v>
      </c>
      <c r="M53">
        <v>4</v>
      </c>
      <c r="N53">
        <v>3</v>
      </c>
      <c r="O53" s="2" t="s">
        <v>31</v>
      </c>
      <c r="P53" s="2" t="s">
        <v>25</v>
      </c>
      <c r="Q53" s="2" t="s">
        <v>5</v>
      </c>
      <c r="R53">
        <v>6.6166666666666671</v>
      </c>
      <c r="S53">
        <v>6.6166666666666671</v>
      </c>
    </row>
    <row r="54" spans="1:22" x14ac:dyDescent="0.25">
      <c r="A54" s="1">
        <v>40650</v>
      </c>
      <c r="B54">
        <v>108</v>
      </c>
      <c r="C54" s="2" t="s">
        <v>43</v>
      </c>
      <c r="D54" s="2" t="s">
        <v>33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>
        <v>12.06</v>
      </c>
      <c r="K54">
        <v>16.23</v>
      </c>
      <c r="L54">
        <v>3</v>
      </c>
      <c r="M54">
        <v>4</v>
      </c>
      <c r="N54">
        <v>4</v>
      </c>
      <c r="O54" s="2" t="s">
        <v>36</v>
      </c>
      <c r="P54" s="2" t="s">
        <v>25</v>
      </c>
      <c r="Q54" s="2" t="s">
        <v>8</v>
      </c>
      <c r="R54">
        <v>4.4833333333333334</v>
      </c>
      <c r="T54">
        <v>4.4833333333333334</v>
      </c>
    </row>
    <row r="55" spans="1:22" x14ac:dyDescent="0.25">
      <c r="A55" s="1">
        <v>40650</v>
      </c>
      <c r="B55">
        <v>108</v>
      </c>
      <c r="C55" s="2" t="s">
        <v>43</v>
      </c>
      <c r="D55" s="2" t="s">
        <v>33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>
        <v>16.399999999999999</v>
      </c>
      <c r="K55">
        <v>21.31</v>
      </c>
      <c r="L55">
        <v>2</v>
      </c>
      <c r="M55">
        <v>3</v>
      </c>
      <c r="N55">
        <v>4</v>
      </c>
      <c r="O55" s="2" t="s">
        <v>53</v>
      </c>
      <c r="P55" s="2" t="s">
        <v>25</v>
      </c>
      <c r="Q55" s="2" t="s">
        <v>5</v>
      </c>
      <c r="R55">
        <v>6.18333333333333</v>
      </c>
      <c r="S55">
        <v>6.18333333333333</v>
      </c>
    </row>
    <row r="56" spans="1:22" x14ac:dyDescent="0.25">
      <c r="A56" s="1">
        <v>40650</v>
      </c>
      <c r="B56" t="s">
        <v>54</v>
      </c>
      <c r="C56" s="2" t="s">
        <v>22</v>
      </c>
      <c r="D56" s="2" t="s">
        <v>55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>
        <v>2.56</v>
      </c>
      <c r="K56">
        <v>8.1199999999999992</v>
      </c>
      <c r="L56">
        <v>3</v>
      </c>
      <c r="M56">
        <v>4</v>
      </c>
      <c r="N56">
        <v>3</v>
      </c>
      <c r="O56" s="2" t="s">
        <v>32</v>
      </c>
      <c r="P56" s="2" t="s">
        <v>25</v>
      </c>
      <c r="Q56" s="2" t="s">
        <v>5</v>
      </c>
      <c r="R56">
        <v>7.1333333333333329</v>
      </c>
      <c r="S56">
        <v>7.1333333333333329</v>
      </c>
    </row>
    <row r="57" spans="1:22" x14ac:dyDescent="0.25">
      <c r="A57" s="1">
        <v>40650</v>
      </c>
      <c r="B57" t="s">
        <v>54</v>
      </c>
      <c r="C57" s="2" t="s">
        <v>22</v>
      </c>
      <c r="D57" s="2" t="s">
        <v>55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>
        <v>9.1999999999999993</v>
      </c>
      <c r="K57">
        <v>14.35</v>
      </c>
      <c r="L57">
        <v>4</v>
      </c>
      <c r="M57">
        <v>4</v>
      </c>
      <c r="N57">
        <v>4</v>
      </c>
      <c r="O57" s="2" t="s">
        <v>31</v>
      </c>
      <c r="P57" s="2" t="s">
        <v>25</v>
      </c>
      <c r="Q57" s="2" t="s">
        <v>5</v>
      </c>
      <c r="R57">
        <v>5.9166666666666643</v>
      </c>
      <c r="S57">
        <v>5.9166666666666643</v>
      </c>
    </row>
    <row r="58" spans="1:22" x14ac:dyDescent="0.25">
      <c r="A58" s="1">
        <v>40650</v>
      </c>
      <c r="B58" t="s">
        <v>54</v>
      </c>
      <c r="C58" s="2" t="s">
        <v>43</v>
      </c>
      <c r="D58" s="2" t="s">
        <v>55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>
        <v>0</v>
      </c>
      <c r="K58">
        <v>4.5</v>
      </c>
      <c r="L58">
        <v>3</v>
      </c>
      <c r="M58">
        <v>4</v>
      </c>
      <c r="N58">
        <v>5</v>
      </c>
      <c r="O58" s="2" t="s">
        <v>56</v>
      </c>
      <c r="P58" s="2" t="s">
        <v>25</v>
      </c>
      <c r="Q58" s="2" t="s">
        <v>8</v>
      </c>
      <c r="R58">
        <v>4.833333333333333</v>
      </c>
      <c r="T58">
        <v>4.833333333333333</v>
      </c>
    </row>
    <row r="59" spans="1:22" x14ac:dyDescent="0.25">
      <c r="A59" s="1">
        <v>40650</v>
      </c>
      <c r="B59" t="s">
        <v>54</v>
      </c>
      <c r="C59" s="2" t="s">
        <v>43</v>
      </c>
      <c r="D59" s="2" t="s">
        <v>55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>
        <v>1.01</v>
      </c>
      <c r="K59">
        <v>2.5299999999999998</v>
      </c>
      <c r="L59">
        <v>3</v>
      </c>
      <c r="M59">
        <v>5</v>
      </c>
      <c r="N59">
        <v>4</v>
      </c>
      <c r="O59" s="2" t="s">
        <v>57</v>
      </c>
      <c r="P59" s="2" t="s">
        <v>25</v>
      </c>
      <c r="Q59" s="2" t="s">
        <v>8</v>
      </c>
      <c r="R59">
        <v>1.8999999999999995</v>
      </c>
      <c r="T59">
        <v>1.8999999999999995</v>
      </c>
    </row>
    <row r="60" spans="1:22" x14ac:dyDescent="0.25">
      <c r="A60" s="1">
        <v>40650</v>
      </c>
      <c r="B60" t="s">
        <v>54</v>
      </c>
      <c r="C60" s="2" t="s">
        <v>43</v>
      </c>
      <c r="D60" s="2" t="s">
        <v>55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>
        <v>4.1399999999999997</v>
      </c>
      <c r="K60">
        <v>8.5500000000000007</v>
      </c>
      <c r="L60">
        <v>3</v>
      </c>
      <c r="M60">
        <v>4</v>
      </c>
      <c r="N60">
        <v>4</v>
      </c>
      <c r="O60" s="2" t="s">
        <v>58</v>
      </c>
      <c r="P60" s="2" t="s">
        <v>25</v>
      </c>
      <c r="Q60" s="2" t="s">
        <v>7</v>
      </c>
      <c r="R60">
        <v>5.15</v>
      </c>
      <c r="V60">
        <v>5.15</v>
      </c>
    </row>
    <row r="61" spans="1:22" x14ac:dyDescent="0.25">
      <c r="A61" s="1">
        <v>40650</v>
      </c>
      <c r="B61" t="s">
        <v>54</v>
      </c>
      <c r="C61" s="2" t="s">
        <v>43</v>
      </c>
      <c r="D61" s="2" t="s">
        <v>55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>
        <v>5.49</v>
      </c>
      <c r="K61">
        <v>8.39</v>
      </c>
      <c r="L61">
        <v>3</v>
      </c>
      <c r="M61">
        <v>3</v>
      </c>
      <c r="N61">
        <v>4</v>
      </c>
      <c r="O61" s="2" t="s">
        <v>59</v>
      </c>
      <c r="P61" s="2" t="s">
        <v>25</v>
      </c>
      <c r="Q61" s="2" t="s">
        <v>5</v>
      </c>
      <c r="R61">
        <v>4.4666666666666677</v>
      </c>
      <c r="S61">
        <v>4.4666666666666677</v>
      </c>
    </row>
    <row r="62" spans="1:22" x14ac:dyDescent="0.25">
      <c r="A62" s="1">
        <v>40650</v>
      </c>
      <c r="B62" t="s">
        <v>54</v>
      </c>
      <c r="C62" s="2" t="s">
        <v>43</v>
      </c>
      <c r="D62" s="2" t="s">
        <v>55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>
        <v>9.06</v>
      </c>
      <c r="K62">
        <v>11.38</v>
      </c>
      <c r="L62">
        <v>3</v>
      </c>
      <c r="M62">
        <v>4</v>
      </c>
      <c r="N62">
        <v>5</v>
      </c>
      <c r="O62" s="2" t="s">
        <v>60</v>
      </c>
      <c r="P62" s="2" t="s">
        <v>25</v>
      </c>
      <c r="Q62" s="2" t="s">
        <v>7</v>
      </c>
      <c r="R62">
        <v>2.7333333333333356</v>
      </c>
      <c r="V62">
        <v>2.7333333333333356</v>
      </c>
    </row>
    <row r="63" spans="1:22" x14ac:dyDescent="0.25">
      <c r="A63" s="1">
        <v>40650</v>
      </c>
      <c r="B63" t="s">
        <v>54</v>
      </c>
      <c r="C63" s="2" t="s">
        <v>43</v>
      </c>
      <c r="D63" s="2" t="s">
        <v>55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>
        <v>12.35</v>
      </c>
      <c r="K63">
        <v>15.38</v>
      </c>
      <c r="L63">
        <v>3</v>
      </c>
      <c r="M63">
        <v>4</v>
      </c>
      <c r="N63">
        <v>4</v>
      </c>
      <c r="O63" s="2" t="s">
        <v>61</v>
      </c>
      <c r="P63" s="2" t="s">
        <v>25</v>
      </c>
      <c r="Q63" s="2" t="s">
        <v>7</v>
      </c>
      <c r="R63">
        <v>4.2166666666666677</v>
      </c>
      <c r="V63">
        <v>4.2166666666666677</v>
      </c>
    </row>
    <row r="64" spans="1:22" x14ac:dyDescent="0.25">
      <c r="A64" s="1">
        <v>40650</v>
      </c>
      <c r="B64" t="s">
        <v>54</v>
      </c>
      <c r="C64" s="2" t="s">
        <v>43</v>
      </c>
      <c r="D64" s="2" t="s">
        <v>55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>
        <v>0</v>
      </c>
      <c r="K64">
        <v>1.57</v>
      </c>
      <c r="L64">
        <v>2</v>
      </c>
      <c r="M64">
        <v>3</v>
      </c>
      <c r="N64">
        <v>5</v>
      </c>
      <c r="O64" s="2" t="s">
        <v>62</v>
      </c>
      <c r="P64" s="2" t="s">
        <v>25</v>
      </c>
      <c r="Q64" s="2" t="s">
        <v>4</v>
      </c>
      <c r="R64">
        <v>1.9500000000000002</v>
      </c>
    </row>
    <row r="65" spans="1:21" x14ac:dyDescent="0.25">
      <c r="A65" s="1">
        <v>40650</v>
      </c>
      <c r="B65" t="s">
        <v>54</v>
      </c>
      <c r="C65" s="2" t="s">
        <v>43</v>
      </c>
      <c r="D65" s="2" t="s">
        <v>55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>
        <v>15.48</v>
      </c>
      <c r="K65">
        <v>18.27</v>
      </c>
      <c r="L65">
        <v>3</v>
      </c>
      <c r="M65">
        <v>3</v>
      </c>
      <c r="N65">
        <v>4</v>
      </c>
      <c r="O65" s="2" t="s">
        <v>63</v>
      </c>
      <c r="P65" s="2" t="s">
        <v>25</v>
      </c>
      <c r="Q65" s="2" t="s">
        <v>5</v>
      </c>
      <c r="R65">
        <v>4.25</v>
      </c>
      <c r="S65">
        <v>4.25</v>
      </c>
    </row>
    <row r="66" spans="1:21" x14ac:dyDescent="0.25">
      <c r="A66" s="1">
        <v>40650</v>
      </c>
      <c r="B66" t="s">
        <v>54</v>
      </c>
      <c r="C66" s="2" t="s">
        <v>43</v>
      </c>
      <c r="D66" s="2" t="s">
        <v>55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>
        <v>0</v>
      </c>
      <c r="K66">
        <v>1.58</v>
      </c>
      <c r="L66">
        <v>2</v>
      </c>
      <c r="M66">
        <v>3</v>
      </c>
      <c r="N66">
        <v>5</v>
      </c>
      <c r="O66" s="2" t="s">
        <v>64</v>
      </c>
      <c r="P66" s="2" t="s">
        <v>25</v>
      </c>
      <c r="Q66" s="2" t="s">
        <v>4</v>
      </c>
      <c r="R66">
        <v>1.9666666666666668</v>
      </c>
    </row>
    <row r="67" spans="1:21" x14ac:dyDescent="0.25">
      <c r="A67" s="1">
        <v>40651</v>
      </c>
      <c r="B67">
        <v>105</v>
      </c>
      <c r="C67" s="2" t="s">
        <v>43</v>
      </c>
      <c r="D67" s="2" t="s">
        <v>23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>
        <v>2.5</v>
      </c>
      <c r="K67">
        <v>8.09</v>
      </c>
      <c r="L67">
        <v>3</v>
      </c>
      <c r="M67">
        <v>3</v>
      </c>
      <c r="N67">
        <v>4</v>
      </c>
      <c r="O67" s="2" t="s">
        <v>32</v>
      </c>
      <c r="P67" s="2" t="s">
        <v>25</v>
      </c>
      <c r="Q67" s="2" t="s">
        <v>5</v>
      </c>
      <c r="R67">
        <v>6.9833333333333334</v>
      </c>
      <c r="S67">
        <v>6.9833333333333334</v>
      </c>
    </row>
    <row r="68" spans="1:21" x14ac:dyDescent="0.25">
      <c r="A68" s="1">
        <v>40651</v>
      </c>
      <c r="B68">
        <v>105</v>
      </c>
      <c r="C68" s="2" t="s">
        <v>43</v>
      </c>
      <c r="D68" s="2" t="s">
        <v>23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>
        <v>13.02</v>
      </c>
      <c r="K68">
        <v>21.56</v>
      </c>
      <c r="L68">
        <v>2</v>
      </c>
      <c r="M68">
        <v>3</v>
      </c>
      <c r="N68">
        <v>5</v>
      </c>
      <c r="O68" s="2" t="s">
        <v>31</v>
      </c>
      <c r="P68" s="2" t="s">
        <v>25</v>
      </c>
      <c r="Q68" s="2" t="s">
        <v>8</v>
      </c>
      <c r="R68">
        <v>8.9666666666666632</v>
      </c>
      <c r="T68">
        <v>8.9666666666666632</v>
      </c>
    </row>
    <row r="69" spans="1:21" x14ac:dyDescent="0.25">
      <c r="A69" s="1">
        <v>40651</v>
      </c>
      <c r="B69">
        <v>105</v>
      </c>
      <c r="C69" s="2" t="s">
        <v>43</v>
      </c>
      <c r="D69" s="2" t="s">
        <v>23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  <c r="J69">
        <v>21.56</v>
      </c>
      <c r="K69">
        <v>25.05</v>
      </c>
      <c r="L69">
        <v>0</v>
      </c>
      <c r="M69">
        <v>5</v>
      </c>
      <c r="N69">
        <v>5</v>
      </c>
      <c r="O69" s="2" t="s">
        <v>65</v>
      </c>
      <c r="P69" s="2" t="s">
        <v>25</v>
      </c>
      <c r="Q69" s="2" t="s">
        <v>5</v>
      </c>
      <c r="R69">
        <v>5.0166666666666666</v>
      </c>
      <c r="S69">
        <v>5.0166666666666666</v>
      </c>
    </row>
    <row r="70" spans="1:21" x14ac:dyDescent="0.25">
      <c r="A70" s="1">
        <v>40651</v>
      </c>
      <c r="B70">
        <v>105</v>
      </c>
      <c r="C70" s="2" t="s">
        <v>43</v>
      </c>
      <c r="D70" s="2" t="s">
        <v>23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>
        <v>25.05</v>
      </c>
      <c r="K70">
        <v>28.05</v>
      </c>
      <c r="L70">
        <v>3</v>
      </c>
      <c r="M70">
        <v>3</v>
      </c>
      <c r="N70">
        <v>4</v>
      </c>
      <c r="O70" s="2" t="s">
        <v>66</v>
      </c>
      <c r="P70" s="2" t="s">
        <v>25</v>
      </c>
      <c r="Q70" s="2" t="s">
        <v>5</v>
      </c>
      <c r="R70">
        <v>3.1666666666666701</v>
      </c>
      <c r="S70">
        <v>3.1666666666666701</v>
      </c>
    </row>
    <row r="71" spans="1:21" x14ac:dyDescent="0.25">
      <c r="A71" s="1">
        <v>40651</v>
      </c>
      <c r="B71">
        <v>105</v>
      </c>
      <c r="C71" s="2" t="s">
        <v>43</v>
      </c>
      <c r="D71" s="2" t="s">
        <v>23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>
        <v>0</v>
      </c>
      <c r="K71">
        <v>10.56</v>
      </c>
      <c r="L71">
        <v>2</v>
      </c>
      <c r="M71">
        <v>2</v>
      </c>
      <c r="N71">
        <v>5</v>
      </c>
      <c r="O71" s="2" t="s">
        <v>31</v>
      </c>
      <c r="P71" s="2" t="s">
        <v>25</v>
      </c>
      <c r="Q71" s="2" t="s">
        <v>8</v>
      </c>
      <c r="R71">
        <v>10.933333333333334</v>
      </c>
      <c r="T71">
        <v>10.933333333333334</v>
      </c>
    </row>
    <row r="72" spans="1:21" x14ac:dyDescent="0.25">
      <c r="A72" s="1">
        <v>40651</v>
      </c>
      <c r="B72">
        <v>105</v>
      </c>
      <c r="C72" s="2" t="s">
        <v>43</v>
      </c>
      <c r="D72" s="2" t="s">
        <v>23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>
        <v>0</v>
      </c>
      <c r="K72">
        <v>2.39</v>
      </c>
      <c r="L72">
        <v>3</v>
      </c>
      <c r="M72">
        <v>3</v>
      </c>
      <c r="N72">
        <v>4</v>
      </c>
      <c r="O72" s="2" t="s">
        <v>67</v>
      </c>
      <c r="P72" s="2" t="s">
        <v>25</v>
      </c>
      <c r="Q72" s="2" t="s">
        <v>6</v>
      </c>
      <c r="R72">
        <v>2.6500000000000004</v>
      </c>
      <c r="U72">
        <v>2.6500000000000004</v>
      </c>
    </row>
    <row r="73" spans="1:21" x14ac:dyDescent="0.25">
      <c r="A73" s="1">
        <v>40651</v>
      </c>
      <c r="B73">
        <v>106</v>
      </c>
      <c r="C73" s="2" t="s">
        <v>43</v>
      </c>
      <c r="D73" s="2" t="s">
        <v>33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>
        <v>0</v>
      </c>
      <c r="K73">
        <v>9.4600000000000009</v>
      </c>
      <c r="L73">
        <v>3</v>
      </c>
      <c r="M73">
        <v>3</v>
      </c>
      <c r="N73">
        <v>5</v>
      </c>
      <c r="O73" s="2" t="s">
        <v>31</v>
      </c>
      <c r="P73" s="2" t="s">
        <v>25</v>
      </c>
      <c r="Q73" s="2" t="s">
        <v>8</v>
      </c>
      <c r="R73">
        <v>9.7666666666666675</v>
      </c>
      <c r="T73">
        <v>9.7666666666666675</v>
      </c>
    </row>
    <row r="74" spans="1:21" x14ac:dyDescent="0.25">
      <c r="A74" s="1">
        <v>40651</v>
      </c>
      <c r="B74">
        <v>106</v>
      </c>
      <c r="C74" s="2" t="s">
        <v>43</v>
      </c>
      <c r="D74" s="2" t="s">
        <v>33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>
        <v>10.43</v>
      </c>
      <c r="K74">
        <v>12.24</v>
      </c>
      <c r="L74">
        <v>0</v>
      </c>
      <c r="M74">
        <v>5</v>
      </c>
      <c r="N74">
        <v>5</v>
      </c>
      <c r="O74" s="2" t="s">
        <v>68</v>
      </c>
      <c r="P74" s="2" t="s">
        <v>25</v>
      </c>
      <c r="Q74" s="2" t="s">
        <v>35</v>
      </c>
      <c r="R74">
        <v>3.1166666666666667</v>
      </c>
    </row>
    <row r="75" spans="1:21" x14ac:dyDescent="0.25">
      <c r="A75" s="1">
        <v>40651</v>
      </c>
      <c r="B75">
        <v>106</v>
      </c>
      <c r="C75" s="2" t="s">
        <v>43</v>
      </c>
      <c r="D75" s="2" t="s">
        <v>33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>
        <v>10.43</v>
      </c>
      <c r="K75">
        <v>17.02</v>
      </c>
      <c r="L75">
        <v>3</v>
      </c>
      <c r="M75">
        <v>3</v>
      </c>
      <c r="N75">
        <v>5</v>
      </c>
      <c r="O75" s="2" t="s">
        <v>69</v>
      </c>
      <c r="P75" s="2" t="s">
        <v>25</v>
      </c>
      <c r="Q75" s="2" t="s">
        <v>8</v>
      </c>
      <c r="R75">
        <v>7.7499999999999973</v>
      </c>
      <c r="T75">
        <v>7.7499999999999973</v>
      </c>
    </row>
    <row r="76" spans="1:21" x14ac:dyDescent="0.25">
      <c r="A76" s="1">
        <v>40651</v>
      </c>
      <c r="B76">
        <v>106</v>
      </c>
      <c r="C76" s="2" t="s">
        <v>43</v>
      </c>
      <c r="D76" s="2" t="s">
        <v>33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>
        <v>19.05</v>
      </c>
      <c r="K76">
        <v>26.03</v>
      </c>
      <c r="L76">
        <v>3</v>
      </c>
      <c r="M76">
        <v>2</v>
      </c>
      <c r="N76">
        <v>5</v>
      </c>
      <c r="O76" s="2" t="s">
        <v>36</v>
      </c>
      <c r="P76" s="2" t="s">
        <v>25</v>
      </c>
      <c r="Q76" s="2" t="s">
        <v>8</v>
      </c>
      <c r="R76">
        <v>7.1333333333333355</v>
      </c>
      <c r="T76">
        <v>7.1333333333333355</v>
      </c>
    </row>
    <row r="77" spans="1:21" x14ac:dyDescent="0.25">
      <c r="A77" s="1">
        <v>40651</v>
      </c>
      <c r="B77">
        <v>106</v>
      </c>
      <c r="C77" s="2" t="s">
        <v>43</v>
      </c>
      <c r="D77" s="2" t="s">
        <v>33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>
        <v>27.2</v>
      </c>
      <c r="K77">
        <v>38.17</v>
      </c>
      <c r="L77">
        <v>2</v>
      </c>
      <c r="M77">
        <v>2</v>
      </c>
      <c r="N77">
        <v>5</v>
      </c>
      <c r="O77" s="2" t="s">
        <v>31</v>
      </c>
      <c r="P77" s="2" t="s">
        <v>25</v>
      </c>
      <c r="Q77" s="2" t="s">
        <v>8</v>
      </c>
      <c r="R77">
        <v>11.616666666666671</v>
      </c>
      <c r="T77">
        <v>11.616666666666671</v>
      </c>
    </row>
    <row r="78" spans="1:21" x14ac:dyDescent="0.25">
      <c r="A78" s="1">
        <v>40651</v>
      </c>
      <c r="B78">
        <v>106</v>
      </c>
      <c r="C78" s="2" t="s">
        <v>43</v>
      </c>
      <c r="D78" s="2" t="s">
        <v>33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  <c r="J78">
        <v>0</v>
      </c>
      <c r="K78">
        <v>4.12</v>
      </c>
      <c r="L78">
        <v>3</v>
      </c>
      <c r="M78">
        <v>4</v>
      </c>
      <c r="N78">
        <v>4</v>
      </c>
      <c r="O78" s="2" t="s">
        <v>67</v>
      </c>
      <c r="P78" s="2" t="s">
        <v>25</v>
      </c>
      <c r="Q78" s="2" t="s">
        <v>6</v>
      </c>
      <c r="R78">
        <v>4.2</v>
      </c>
      <c r="U78">
        <v>4.2</v>
      </c>
    </row>
    <row r="79" spans="1:21" x14ac:dyDescent="0.25">
      <c r="A79" s="1">
        <v>40651</v>
      </c>
      <c r="B79">
        <v>106</v>
      </c>
      <c r="C79" s="2" t="s">
        <v>43</v>
      </c>
      <c r="D79" s="2" t="s">
        <v>33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>
        <v>5.25</v>
      </c>
      <c r="K79">
        <v>9.07</v>
      </c>
      <c r="L79">
        <v>3</v>
      </c>
      <c r="M79">
        <v>3</v>
      </c>
      <c r="N79">
        <v>4</v>
      </c>
      <c r="O79" s="2" t="s">
        <v>39</v>
      </c>
      <c r="P79" s="2" t="s">
        <v>25</v>
      </c>
      <c r="Q79" s="2" t="s">
        <v>5</v>
      </c>
      <c r="R79">
        <v>4.5333333333333341</v>
      </c>
      <c r="S79">
        <v>4.5333333333333341</v>
      </c>
    </row>
    <row r="80" spans="1:21" x14ac:dyDescent="0.25">
      <c r="A80" s="1">
        <v>40651</v>
      </c>
      <c r="B80">
        <v>103</v>
      </c>
      <c r="C80" s="2" t="s">
        <v>43</v>
      </c>
      <c r="D80" s="2" t="s">
        <v>70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>
        <v>0</v>
      </c>
      <c r="K80">
        <v>3.43</v>
      </c>
      <c r="L80">
        <v>2</v>
      </c>
      <c r="M80">
        <v>2</v>
      </c>
      <c r="N80">
        <v>4</v>
      </c>
      <c r="O80" s="2" t="s">
        <v>31</v>
      </c>
      <c r="P80" s="2" t="s">
        <v>25</v>
      </c>
      <c r="Q80" s="2" t="s">
        <v>5</v>
      </c>
      <c r="R80">
        <v>3.7166666666666668</v>
      </c>
      <c r="S80">
        <v>3.7166666666666668</v>
      </c>
    </row>
    <row r="81" spans="1:22" x14ac:dyDescent="0.25">
      <c r="A81" s="1">
        <v>40651</v>
      </c>
      <c r="B81">
        <v>103</v>
      </c>
      <c r="C81" s="2" t="s">
        <v>43</v>
      </c>
      <c r="D81" s="2" t="s">
        <v>70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>
        <v>-0.4</v>
      </c>
      <c r="K81">
        <v>2.25</v>
      </c>
      <c r="L81">
        <v>3</v>
      </c>
      <c r="M81">
        <v>3</v>
      </c>
      <c r="N81">
        <v>4</v>
      </c>
      <c r="O81" s="2" t="s">
        <v>71</v>
      </c>
      <c r="P81" s="2" t="s">
        <v>25</v>
      </c>
      <c r="Q81" s="2" t="s">
        <v>5</v>
      </c>
      <c r="R81">
        <v>1.75</v>
      </c>
      <c r="S81">
        <v>1.75</v>
      </c>
    </row>
    <row r="82" spans="1:22" x14ac:dyDescent="0.25">
      <c r="A82" s="1">
        <v>40651</v>
      </c>
      <c r="B82">
        <v>103</v>
      </c>
      <c r="C82" s="2" t="s">
        <v>43</v>
      </c>
      <c r="D82" s="2" t="s">
        <v>70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>
        <v>4.5</v>
      </c>
      <c r="K82">
        <v>7.56</v>
      </c>
      <c r="L82">
        <v>3</v>
      </c>
      <c r="M82">
        <v>4</v>
      </c>
      <c r="N82">
        <v>4</v>
      </c>
      <c r="O82" s="2" t="s">
        <v>31</v>
      </c>
      <c r="P82" s="2" t="s">
        <v>25</v>
      </c>
      <c r="Q82" s="2" t="s">
        <v>5</v>
      </c>
      <c r="R82">
        <v>4.7666666666666657</v>
      </c>
      <c r="S82">
        <v>4.7666666666666657</v>
      </c>
    </row>
    <row r="83" spans="1:22" x14ac:dyDescent="0.25">
      <c r="A83" s="1">
        <v>40651</v>
      </c>
      <c r="B83">
        <v>103</v>
      </c>
      <c r="C83" s="2" t="s">
        <v>43</v>
      </c>
      <c r="D83" s="2" t="s">
        <v>70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>
        <v>0</v>
      </c>
      <c r="K83">
        <v>2.56</v>
      </c>
      <c r="L83">
        <v>3</v>
      </c>
      <c r="M83">
        <v>3</v>
      </c>
      <c r="N83">
        <v>4</v>
      </c>
      <c r="O83" s="2" t="s">
        <v>32</v>
      </c>
      <c r="P83" s="2" t="s">
        <v>25</v>
      </c>
      <c r="Q83" s="2" t="s">
        <v>5</v>
      </c>
      <c r="R83">
        <v>2.9333333333333336</v>
      </c>
      <c r="S83">
        <v>2.9333333333333336</v>
      </c>
    </row>
    <row r="84" spans="1:22" x14ac:dyDescent="0.25">
      <c r="A84" s="1">
        <v>40651</v>
      </c>
      <c r="B84">
        <v>103</v>
      </c>
      <c r="C84" s="2" t="s">
        <v>43</v>
      </c>
      <c r="D84" s="2" t="s">
        <v>70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>
        <v>0</v>
      </c>
      <c r="K84">
        <v>3.21</v>
      </c>
      <c r="L84">
        <v>3</v>
      </c>
      <c r="M84">
        <v>3</v>
      </c>
      <c r="N84">
        <v>4</v>
      </c>
      <c r="O84" s="2" t="s">
        <v>72</v>
      </c>
      <c r="P84" s="2" t="s">
        <v>25</v>
      </c>
      <c r="Q84" s="2" t="s">
        <v>5</v>
      </c>
      <c r="R84">
        <v>3.35</v>
      </c>
      <c r="S84">
        <v>3.35</v>
      </c>
    </row>
    <row r="85" spans="1:22" x14ac:dyDescent="0.25">
      <c r="A85" s="1">
        <v>40651</v>
      </c>
      <c r="B85">
        <v>103</v>
      </c>
      <c r="C85" s="2" t="s">
        <v>43</v>
      </c>
      <c r="D85" s="2" t="s">
        <v>70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>
        <v>3.33</v>
      </c>
      <c r="K85">
        <v>5.28</v>
      </c>
      <c r="L85">
        <v>3</v>
      </c>
      <c r="M85">
        <v>4</v>
      </c>
      <c r="N85">
        <v>4</v>
      </c>
      <c r="O85" s="2" t="s">
        <v>29</v>
      </c>
      <c r="P85" s="2" t="s">
        <v>25</v>
      </c>
      <c r="Q85" s="2" t="s">
        <v>5</v>
      </c>
      <c r="R85">
        <v>3.0166666666666671</v>
      </c>
      <c r="S85">
        <v>3.0166666666666671</v>
      </c>
    </row>
    <row r="86" spans="1:22" x14ac:dyDescent="0.25">
      <c r="A86" s="1">
        <v>40651</v>
      </c>
      <c r="B86">
        <v>103</v>
      </c>
      <c r="C86" s="2" t="s">
        <v>43</v>
      </c>
      <c r="D86" s="2" t="s">
        <v>70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>
        <v>0</v>
      </c>
      <c r="K86">
        <v>1.56</v>
      </c>
      <c r="L86">
        <v>3</v>
      </c>
      <c r="M86">
        <v>4</v>
      </c>
      <c r="N86">
        <v>4</v>
      </c>
      <c r="O86" s="2" t="s">
        <v>73</v>
      </c>
      <c r="P86" s="2" t="s">
        <v>25</v>
      </c>
      <c r="Q86" s="2" t="s">
        <v>5</v>
      </c>
      <c r="R86">
        <v>1.9333333333333336</v>
      </c>
      <c r="S86">
        <v>1.9333333333333336</v>
      </c>
    </row>
    <row r="87" spans="1:22" x14ac:dyDescent="0.25">
      <c r="A87" s="1">
        <v>40651</v>
      </c>
      <c r="B87">
        <v>103</v>
      </c>
      <c r="C87" s="2" t="s">
        <v>43</v>
      </c>
      <c r="D87" s="2" t="s">
        <v>70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>
        <v>3.25</v>
      </c>
      <c r="K87">
        <v>5</v>
      </c>
      <c r="L87">
        <v>3</v>
      </c>
      <c r="M87">
        <v>4</v>
      </c>
      <c r="N87">
        <v>4</v>
      </c>
      <c r="O87" s="2" t="s">
        <v>67</v>
      </c>
      <c r="P87" s="2" t="s">
        <v>25</v>
      </c>
      <c r="Q87" s="2" t="s">
        <v>6</v>
      </c>
      <c r="R87">
        <v>2.4166666666666665</v>
      </c>
      <c r="U87">
        <v>2.4166666666666665</v>
      </c>
    </row>
    <row r="88" spans="1:22" x14ac:dyDescent="0.25">
      <c r="A88" s="1">
        <v>40651</v>
      </c>
      <c r="B88">
        <v>103</v>
      </c>
      <c r="C88" s="2" t="s">
        <v>43</v>
      </c>
      <c r="D88" s="2" t="s">
        <v>70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>
        <v>5.2</v>
      </c>
      <c r="K88">
        <v>11.3</v>
      </c>
      <c r="L88">
        <v>3</v>
      </c>
      <c r="M88">
        <v>4</v>
      </c>
      <c r="N88">
        <v>5</v>
      </c>
      <c r="O88" s="2" t="s">
        <v>42</v>
      </c>
      <c r="P88" s="2" t="s">
        <v>25</v>
      </c>
      <c r="Q88" s="2" t="s">
        <v>8</v>
      </c>
      <c r="R88">
        <v>6.8333333333333357</v>
      </c>
      <c r="T88">
        <v>6.8333333333333357</v>
      </c>
    </row>
    <row r="89" spans="1:22" x14ac:dyDescent="0.25">
      <c r="A89" s="1">
        <v>40651</v>
      </c>
      <c r="B89">
        <v>103</v>
      </c>
      <c r="C89" s="2" t="s">
        <v>43</v>
      </c>
      <c r="D89" s="2" t="s">
        <v>70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>
        <v>14.01</v>
      </c>
      <c r="K89">
        <v>15.03</v>
      </c>
      <c r="L89">
        <v>4</v>
      </c>
      <c r="M89">
        <v>5</v>
      </c>
      <c r="N89">
        <v>5</v>
      </c>
      <c r="O89" s="2" t="s">
        <v>26</v>
      </c>
      <c r="P89" s="2" t="s">
        <v>25</v>
      </c>
      <c r="Q89" s="2" t="s">
        <v>8</v>
      </c>
      <c r="R89">
        <v>1.0666666666666653</v>
      </c>
      <c r="T89">
        <v>1.0666666666666653</v>
      </c>
    </row>
    <row r="90" spans="1:22" x14ac:dyDescent="0.25">
      <c r="A90" s="1">
        <v>40651</v>
      </c>
      <c r="B90">
        <v>103</v>
      </c>
      <c r="C90" s="2" t="s">
        <v>43</v>
      </c>
      <c r="D90" s="2" t="s">
        <v>70</v>
      </c>
      <c r="E90" t="b">
        <v>0</v>
      </c>
      <c r="F90" t="b">
        <v>1</v>
      </c>
      <c r="G90" t="b">
        <v>0</v>
      </c>
      <c r="H90" t="b">
        <v>0</v>
      </c>
      <c r="I90" t="b">
        <v>1</v>
      </c>
      <c r="J90">
        <v>15.03</v>
      </c>
      <c r="K90">
        <v>16.22</v>
      </c>
      <c r="L90">
        <v>0</v>
      </c>
      <c r="M90">
        <v>5</v>
      </c>
      <c r="N90">
        <v>5</v>
      </c>
      <c r="O90" s="2" t="s">
        <v>74</v>
      </c>
      <c r="P90" s="2" t="s">
        <v>25</v>
      </c>
      <c r="Q90" s="2" t="s">
        <v>5</v>
      </c>
      <c r="R90">
        <v>1.4166666666666625</v>
      </c>
      <c r="S90">
        <v>1.4166666666666625</v>
      </c>
    </row>
    <row r="91" spans="1:22" x14ac:dyDescent="0.25">
      <c r="A91" s="1">
        <v>40651</v>
      </c>
      <c r="B91">
        <v>103</v>
      </c>
      <c r="C91" s="2" t="s">
        <v>43</v>
      </c>
      <c r="D91" s="2" t="s">
        <v>70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>
        <v>16.22</v>
      </c>
      <c r="K91">
        <v>17.18</v>
      </c>
      <c r="L91">
        <v>4</v>
      </c>
      <c r="M91">
        <v>5</v>
      </c>
      <c r="N91">
        <v>5</v>
      </c>
      <c r="O91" s="2" t="s">
        <v>26</v>
      </c>
      <c r="P91" s="2" t="s">
        <v>25</v>
      </c>
      <c r="Q91" s="2" t="s">
        <v>5</v>
      </c>
      <c r="R91">
        <v>1.6666666666666654</v>
      </c>
      <c r="S91">
        <v>1.6666666666666654</v>
      </c>
    </row>
    <row r="92" spans="1:22" x14ac:dyDescent="0.25">
      <c r="A92" s="1">
        <v>40651</v>
      </c>
      <c r="B92">
        <v>103</v>
      </c>
      <c r="C92" s="2" t="s">
        <v>43</v>
      </c>
      <c r="D92" s="2" t="s">
        <v>70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>
        <v>17.36</v>
      </c>
      <c r="K92">
        <v>18.23</v>
      </c>
      <c r="L92">
        <v>4</v>
      </c>
      <c r="M92">
        <v>5</v>
      </c>
      <c r="N92">
        <v>4</v>
      </c>
      <c r="O92" s="2" t="s">
        <v>26</v>
      </c>
      <c r="P92" s="2" t="s">
        <v>25</v>
      </c>
      <c r="Q92" s="2" t="s">
        <v>7</v>
      </c>
      <c r="R92">
        <v>1.9833333333333321</v>
      </c>
      <c r="V92">
        <v>1.9833333333333321</v>
      </c>
    </row>
    <row r="93" spans="1:22" x14ac:dyDescent="0.25">
      <c r="A93" s="1">
        <v>40651</v>
      </c>
      <c r="B93">
        <v>103</v>
      </c>
      <c r="C93" s="2" t="s">
        <v>43</v>
      </c>
      <c r="D93" s="2" t="s">
        <v>70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>
        <v>18.399999999999999</v>
      </c>
      <c r="K93">
        <v>19.440000000000001</v>
      </c>
      <c r="L93">
        <v>3</v>
      </c>
      <c r="M93">
        <v>5</v>
      </c>
      <c r="N93">
        <v>4</v>
      </c>
      <c r="O93" s="2" t="s">
        <v>26</v>
      </c>
      <c r="P93" s="2" t="s">
        <v>25</v>
      </c>
      <c r="Q93" s="2" t="s">
        <v>6</v>
      </c>
      <c r="R93">
        <v>2.3999999999999986</v>
      </c>
      <c r="U93">
        <v>2.3999999999999986</v>
      </c>
    </row>
    <row r="94" spans="1:22" x14ac:dyDescent="0.25">
      <c r="A94" s="1">
        <v>40651</v>
      </c>
      <c r="B94">
        <v>104</v>
      </c>
      <c r="C94" s="2" t="s">
        <v>43</v>
      </c>
      <c r="D94" s="2" t="s">
        <v>75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>
        <v>3.14</v>
      </c>
      <c r="K94">
        <v>6.45</v>
      </c>
      <c r="L94">
        <v>3</v>
      </c>
      <c r="M94">
        <v>3</v>
      </c>
      <c r="N94">
        <v>4</v>
      </c>
      <c r="O94" s="2" t="s">
        <v>31</v>
      </c>
      <c r="P94" s="2" t="s">
        <v>25</v>
      </c>
      <c r="Q94" s="2" t="s">
        <v>5</v>
      </c>
      <c r="R94">
        <v>3.9833333333333334</v>
      </c>
      <c r="S94">
        <v>3.9833333333333334</v>
      </c>
    </row>
    <row r="95" spans="1:22" x14ac:dyDescent="0.25">
      <c r="A95" s="1">
        <v>40651</v>
      </c>
      <c r="B95">
        <v>104</v>
      </c>
      <c r="C95" s="2" t="s">
        <v>43</v>
      </c>
      <c r="D95" s="2" t="s">
        <v>75</v>
      </c>
      <c r="E95" t="b">
        <v>0</v>
      </c>
      <c r="F95" t="b">
        <v>0</v>
      </c>
      <c r="G95" t="b">
        <v>0</v>
      </c>
      <c r="H95" t="b">
        <v>1</v>
      </c>
      <c r="I95" t="b">
        <v>0</v>
      </c>
      <c r="J95">
        <v>1.3</v>
      </c>
      <c r="K95">
        <v>4.4800000000000004</v>
      </c>
      <c r="L95">
        <v>3</v>
      </c>
      <c r="M95">
        <v>4</v>
      </c>
      <c r="N95">
        <v>4</v>
      </c>
      <c r="O95" s="2" t="s">
        <v>31</v>
      </c>
      <c r="P95" s="2" t="s">
        <v>25</v>
      </c>
      <c r="Q95" s="2" t="s">
        <v>7</v>
      </c>
      <c r="R95">
        <v>4.3000000000000007</v>
      </c>
      <c r="V95">
        <v>4.3000000000000007</v>
      </c>
    </row>
    <row r="96" spans="1:22" x14ac:dyDescent="0.25">
      <c r="A96" s="1">
        <v>40651</v>
      </c>
      <c r="B96">
        <v>104</v>
      </c>
      <c r="C96" s="2" t="s">
        <v>43</v>
      </c>
      <c r="D96" s="2" t="s">
        <v>75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>
        <v>0</v>
      </c>
      <c r="K96">
        <v>4.0199999999999996</v>
      </c>
      <c r="L96">
        <v>4</v>
      </c>
      <c r="M96">
        <v>3</v>
      </c>
      <c r="N96">
        <v>4</v>
      </c>
      <c r="O96" s="2" t="s">
        <v>72</v>
      </c>
      <c r="P96" s="2" t="s">
        <v>25</v>
      </c>
      <c r="Q96" s="2" t="s">
        <v>5</v>
      </c>
      <c r="R96">
        <v>4.0333333333333323</v>
      </c>
      <c r="S96">
        <v>4.0333333333333323</v>
      </c>
    </row>
    <row r="97" spans="1:22" x14ac:dyDescent="0.25">
      <c r="A97" s="1">
        <v>40651</v>
      </c>
      <c r="B97">
        <v>104</v>
      </c>
      <c r="C97" s="2" t="s">
        <v>43</v>
      </c>
      <c r="D97" s="2" t="s">
        <v>75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>
        <v>4.46</v>
      </c>
      <c r="K97">
        <v>8.3800000000000008</v>
      </c>
      <c r="L97">
        <v>3</v>
      </c>
      <c r="M97">
        <v>3</v>
      </c>
      <c r="N97">
        <v>4</v>
      </c>
      <c r="O97" s="2" t="s">
        <v>72</v>
      </c>
      <c r="P97" s="2" t="s">
        <v>25</v>
      </c>
      <c r="Q97" s="2" t="s">
        <v>7</v>
      </c>
      <c r="R97">
        <v>5.4000000000000012</v>
      </c>
      <c r="V97">
        <v>5.4000000000000012</v>
      </c>
    </row>
    <row r="98" spans="1:22" x14ac:dyDescent="0.25">
      <c r="A98" s="1">
        <v>40651</v>
      </c>
      <c r="B98">
        <v>104</v>
      </c>
      <c r="C98" s="2" t="s">
        <v>43</v>
      </c>
      <c r="D98" s="2" t="s">
        <v>75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>
        <v>0</v>
      </c>
      <c r="K98">
        <v>3.35</v>
      </c>
      <c r="L98">
        <v>3</v>
      </c>
      <c r="M98">
        <v>3</v>
      </c>
      <c r="N98">
        <v>4</v>
      </c>
      <c r="O98" s="2" t="s">
        <v>32</v>
      </c>
      <c r="P98" s="2" t="s">
        <v>25</v>
      </c>
      <c r="Q98" s="2" t="s">
        <v>5</v>
      </c>
      <c r="R98">
        <v>3.5833333333333335</v>
      </c>
      <c r="S98">
        <v>3.5833333333333335</v>
      </c>
    </row>
    <row r="99" spans="1:22" x14ac:dyDescent="0.25">
      <c r="A99" s="1">
        <v>40651</v>
      </c>
      <c r="B99">
        <v>104</v>
      </c>
      <c r="C99" s="2" t="s">
        <v>43</v>
      </c>
      <c r="D99" s="2" t="s">
        <v>75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>
        <v>5</v>
      </c>
      <c r="K99">
        <v>7.3</v>
      </c>
      <c r="L99">
        <v>3</v>
      </c>
      <c r="M99">
        <v>4</v>
      </c>
      <c r="N99">
        <v>5</v>
      </c>
      <c r="O99" s="2" t="s">
        <v>67</v>
      </c>
      <c r="P99" s="2" t="s">
        <v>25</v>
      </c>
      <c r="Q99" s="2" t="s">
        <v>6</v>
      </c>
      <c r="R99">
        <v>2.5</v>
      </c>
      <c r="U99">
        <v>2.5</v>
      </c>
    </row>
    <row r="100" spans="1:22" x14ac:dyDescent="0.25">
      <c r="A100" s="1">
        <v>40651</v>
      </c>
      <c r="B100">
        <v>104</v>
      </c>
      <c r="C100" s="2" t="s">
        <v>43</v>
      </c>
      <c r="D100" s="2" t="s">
        <v>75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>
        <v>8.43</v>
      </c>
      <c r="K100">
        <v>19.43</v>
      </c>
      <c r="L100">
        <v>2</v>
      </c>
      <c r="M100">
        <v>2</v>
      </c>
      <c r="N100">
        <v>5</v>
      </c>
      <c r="O100" s="2" t="s">
        <v>42</v>
      </c>
      <c r="P100" s="2" t="s">
        <v>25</v>
      </c>
      <c r="Q100" s="2" t="s">
        <v>8</v>
      </c>
      <c r="R100">
        <v>12.433333333333332</v>
      </c>
      <c r="T100">
        <v>12.433333333333332</v>
      </c>
    </row>
    <row r="101" spans="1:22" x14ac:dyDescent="0.25">
      <c r="A101" s="1">
        <v>40651</v>
      </c>
      <c r="B101">
        <v>104</v>
      </c>
      <c r="C101" s="2" t="s">
        <v>43</v>
      </c>
      <c r="D101" s="2" t="s">
        <v>75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>
        <v>20.53</v>
      </c>
      <c r="K101">
        <v>21.56</v>
      </c>
      <c r="L101">
        <v>3</v>
      </c>
      <c r="M101">
        <v>5</v>
      </c>
      <c r="N101">
        <v>5</v>
      </c>
      <c r="O101" s="2" t="s">
        <v>26</v>
      </c>
      <c r="P101" s="2" t="s">
        <v>25</v>
      </c>
      <c r="Q101" s="2" t="s">
        <v>8</v>
      </c>
      <c r="R101">
        <v>2.8166666666666651</v>
      </c>
      <c r="T101">
        <v>2.8166666666666651</v>
      </c>
    </row>
    <row r="102" spans="1:22" x14ac:dyDescent="0.25">
      <c r="A102" s="1">
        <v>40651</v>
      </c>
      <c r="B102">
        <v>104</v>
      </c>
      <c r="C102" s="2" t="s">
        <v>43</v>
      </c>
      <c r="D102" s="2" t="s">
        <v>75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>
        <v>0</v>
      </c>
      <c r="K102">
        <v>1.1100000000000001</v>
      </c>
      <c r="L102">
        <v>3</v>
      </c>
      <c r="M102">
        <v>5</v>
      </c>
      <c r="N102">
        <v>4</v>
      </c>
      <c r="O102" s="2" t="s">
        <v>26</v>
      </c>
      <c r="P102" s="2" t="s">
        <v>25</v>
      </c>
      <c r="Q102" s="2" t="s">
        <v>6</v>
      </c>
      <c r="R102">
        <v>1.1833333333333336</v>
      </c>
      <c r="U102">
        <v>1.1833333333333336</v>
      </c>
    </row>
    <row r="103" spans="1:22" x14ac:dyDescent="0.25">
      <c r="A103" s="1">
        <v>40651</v>
      </c>
      <c r="B103">
        <v>104</v>
      </c>
      <c r="C103" s="2" t="s">
        <v>43</v>
      </c>
      <c r="D103" s="2" t="s">
        <v>75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>
        <v>1.32</v>
      </c>
      <c r="K103">
        <v>2.4700000000000002</v>
      </c>
      <c r="L103">
        <v>3</v>
      </c>
      <c r="M103">
        <v>5</v>
      </c>
      <c r="N103">
        <v>4</v>
      </c>
      <c r="O103" s="2" t="s">
        <v>26</v>
      </c>
      <c r="P103" s="2" t="s">
        <v>25</v>
      </c>
      <c r="Q103" s="2" t="s">
        <v>7</v>
      </c>
      <c r="R103">
        <v>2.3166666666666673</v>
      </c>
      <c r="V103">
        <v>2.3166666666666673</v>
      </c>
    </row>
    <row r="104" spans="1:22" x14ac:dyDescent="0.25">
      <c r="A104" s="1">
        <v>40651</v>
      </c>
      <c r="B104">
        <v>104</v>
      </c>
      <c r="C104" s="2" t="s">
        <v>43</v>
      </c>
      <c r="D104" s="2" t="s">
        <v>75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>
        <v>2.4700000000000002</v>
      </c>
      <c r="K104">
        <v>3.42</v>
      </c>
      <c r="L104">
        <v>0</v>
      </c>
      <c r="M104">
        <v>5</v>
      </c>
      <c r="N104">
        <v>5</v>
      </c>
      <c r="O104" s="2" t="s">
        <v>76</v>
      </c>
      <c r="P104" s="2" t="s">
        <v>25</v>
      </c>
      <c r="Q104" s="2" t="s">
        <v>35</v>
      </c>
      <c r="R104">
        <v>2.4833333333333334</v>
      </c>
    </row>
    <row r="105" spans="1:22" x14ac:dyDescent="0.25">
      <c r="A105" s="1">
        <v>40651</v>
      </c>
      <c r="B105">
        <v>104</v>
      </c>
      <c r="C105" s="2" t="s">
        <v>43</v>
      </c>
      <c r="D105" s="2" t="s">
        <v>75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>
        <v>3.42</v>
      </c>
      <c r="K105">
        <v>4.3</v>
      </c>
      <c r="L105">
        <v>3</v>
      </c>
      <c r="M105">
        <v>5</v>
      </c>
      <c r="N105">
        <v>4</v>
      </c>
      <c r="O105" s="2" t="s">
        <v>26</v>
      </c>
      <c r="P105" s="2" t="s">
        <v>25</v>
      </c>
      <c r="Q105" s="2" t="s">
        <v>5</v>
      </c>
      <c r="R105">
        <v>2.1999999999999997</v>
      </c>
      <c r="S105">
        <v>2.1999999999999997</v>
      </c>
    </row>
    <row r="106" spans="1:22" x14ac:dyDescent="0.25">
      <c r="A106" s="1">
        <v>40655</v>
      </c>
      <c r="B106">
        <v>108</v>
      </c>
      <c r="C106" s="2" t="s">
        <v>43</v>
      </c>
      <c r="D106" s="2" t="s">
        <v>33</v>
      </c>
      <c r="E106" t="b">
        <v>0</v>
      </c>
      <c r="F106" t="b">
        <v>0</v>
      </c>
      <c r="G106" t="b">
        <v>0</v>
      </c>
      <c r="H106" t="b">
        <v>1</v>
      </c>
      <c r="I106" t="b">
        <v>0</v>
      </c>
      <c r="J106">
        <v>13.58</v>
      </c>
      <c r="K106">
        <v>16.32</v>
      </c>
      <c r="L106">
        <v>3</v>
      </c>
      <c r="M106">
        <v>4</v>
      </c>
      <c r="N106">
        <v>4</v>
      </c>
      <c r="O106" s="2" t="s">
        <v>77</v>
      </c>
      <c r="P106" s="2" t="s">
        <v>78</v>
      </c>
      <c r="Q106" s="2" t="s">
        <v>7</v>
      </c>
      <c r="R106">
        <v>4.5000000000000018</v>
      </c>
      <c r="V106">
        <v>4.5000000000000018</v>
      </c>
    </row>
    <row r="107" spans="1:22" x14ac:dyDescent="0.25">
      <c r="A107" s="1">
        <v>40655</v>
      </c>
      <c r="B107">
        <v>108</v>
      </c>
      <c r="C107" s="2" t="s">
        <v>43</v>
      </c>
      <c r="D107" s="2" t="s">
        <v>33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>
        <v>0.34</v>
      </c>
      <c r="K107">
        <v>7.51</v>
      </c>
      <c r="L107">
        <v>3</v>
      </c>
      <c r="M107">
        <v>3</v>
      </c>
      <c r="N107">
        <v>5</v>
      </c>
      <c r="O107" s="2" t="s">
        <v>79</v>
      </c>
      <c r="P107" s="2" t="s">
        <v>78</v>
      </c>
      <c r="Q107" s="2" t="s">
        <v>8</v>
      </c>
      <c r="R107">
        <v>8.4166666666666661</v>
      </c>
      <c r="T107">
        <v>8.4166666666666661</v>
      </c>
    </row>
    <row r="108" spans="1:22" x14ac:dyDescent="0.25">
      <c r="A108" s="1">
        <v>40655</v>
      </c>
      <c r="B108">
        <v>108</v>
      </c>
      <c r="C108" s="2" t="s">
        <v>43</v>
      </c>
      <c r="D108" s="2" t="s">
        <v>33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>
        <v>12.23</v>
      </c>
      <c r="K108">
        <v>16.43</v>
      </c>
      <c r="L108">
        <v>3</v>
      </c>
      <c r="M108">
        <v>4</v>
      </c>
      <c r="N108">
        <v>5</v>
      </c>
      <c r="O108" s="2" t="s">
        <v>42</v>
      </c>
      <c r="P108" s="2" t="s">
        <v>78</v>
      </c>
      <c r="Q108" s="2" t="s">
        <v>8</v>
      </c>
      <c r="R108">
        <v>5.0999999999999988</v>
      </c>
      <c r="T108">
        <v>5.0999999999999988</v>
      </c>
    </row>
    <row r="109" spans="1:22" x14ac:dyDescent="0.25">
      <c r="A109" s="1">
        <v>40655</v>
      </c>
      <c r="B109">
        <v>108</v>
      </c>
      <c r="C109" s="2" t="s">
        <v>43</v>
      </c>
      <c r="D109" s="2" t="s">
        <v>33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>
        <v>22.03</v>
      </c>
      <c r="K109">
        <v>26.05</v>
      </c>
      <c r="L109">
        <v>3</v>
      </c>
      <c r="M109">
        <v>3</v>
      </c>
      <c r="N109">
        <v>5</v>
      </c>
      <c r="O109" s="2" t="s">
        <v>30</v>
      </c>
      <c r="P109" s="2" t="s">
        <v>78</v>
      </c>
      <c r="Q109" s="2" t="s">
        <v>8</v>
      </c>
      <c r="R109">
        <v>4.1333333333333373</v>
      </c>
      <c r="T109">
        <v>4.1333333333333373</v>
      </c>
    </row>
    <row r="110" spans="1:22" x14ac:dyDescent="0.25">
      <c r="A110" s="1">
        <v>40655</v>
      </c>
      <c r="B110">
        <v>108</v>
      </c>
      <c r="C110" s="2" t="s">
        <v>43</v>
      </c>
      <c r="D110" s="2" t="s">
        <v>33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>
        <v>38.49</v>
      </c>
      <c r="K110">
        <v>41.26</v>
      </c>
      <c r="L110">
        <v>0</v>
      </c>
      <c r="M110">
        <v>0</v>
      </c>
      <c r="N110">
        <v>0</v>
      </c>
      <c r="O110" s="2" t="s">
        <v>39</v>
      </c>
      <c r="P110" s="2" t="s">
        <v>78</v>
      </c>
      <c r="Q110" s="2" t="s">
        <v>5</v>
      </c>
      <c r="R110">
        <v>4.25</v>
      </c>
      <c r="S110">
        <v>4.25</v>
      </c>
    </row>
    <row r="111" spans="1:22" x14ac:dyDescent="0.25">
      <c r="A111" s="1">
        <v>40655</v>
      </c>
      <c r="B111">
        <v>108</v>
      </c>
      <c r="C111" s="2" t="s">
        <v>43</v>
      </c>
      <c r="D111" s="2" t="s">
        <v>33</v>
      </c>
      <c r="E111" t="b">
        <v>0</v>
      </c>
      <c r="F111" t="b">
        <v>0</v>
      </c>
      <c r="G111" t="b">
        <v>0</v>
      </c>
      <c r="H111" t="b">
        <v>1</v>
      </c>
      <c r="I111" t="b">
        <v>0</v>
      </c>
      <c r="J111">
        <v>0</v>
      </c>
      <c r="K111">
        <v>2.35</v>
      </c>
      <c r="L111">
        <v>3</v>
      </c>
      <c r="M111">
        <v>3</v>
      </c>
      <c r="N111">
        <v>5</v>
      </c>
      <c r="O111" s="2" t="s">
        <v>39</v>
      </c>
      <c r="P111" s="2" t="s">
        <v>78</v>
      </c>
      <c r="Q111" s="2" t="s">
        <v>7</v>
      </c>
      <c r="R111">
        <v>2.5833333333333335</v>
      </c>
      <c r="V111">
        <v>2.5833333333333335</v>
      </c>
    </row>
    <row r="112" spans="1:22" x14ac:dyDescent="0.25">
      <c r="A112" s="1">
        <v>40655</v>
      </c>
      <c r="B112">
        <v>108</v>
      </c>
      <c r="C112" s="2" t="s">
        <v>43</v>
      </c>
      <c r="D112" s="2" t="s">
        <v>33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>
        <v>2.46</v>
      </c>
      <c r="K112">
        <v>4.37</v>
      </c>
      <c r="L112">
        <v>3</v>
      </c>
      <c r="M112">
        <v>3</v>
      </c>
      <c r="N112">
        <v>4</v>
      </c>
      <c r="O112" s="2" t="s">
        <v>80</v>
      </c>
      <c r="P112" s="2" t="s">
        <v>78</v>
      </c>
      <c r="Q112" s="2" t="s">
        <v>6</v>
      </c>
      <c r="R112">
        <v>3.3833333333333337</v>
      </c>
      <c r="U112">
        <v>3.3833333333333337</v>
      </c>
    </row>
    <row r="113" spans="1:22" x14ac:dyDescent="0.25">
      <c r="A113" s="1">
        <v>40655</v>
      </c>
      <c r="B113">
        <v>108</v>
      </c>
      <c r="C113" s="2" t="s">
        <v>43</v>
      </c>
      <c r="D113" s="2" t="s">
        <v>33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>
        <v>7.33</v>
      </c>
      <c r="K113">
        <v>13.31</v>
      </c>
      <c r="L113">
        <v>3</v>
      </c>
      <c r="M113">
        <v>3</v>
      </c>
      <c r="N113">
        <v>5</v>
      </c>
      <c r="O113" s="2" t="s">
        <v>32</v>
      </c>
      <c r="P113" s="2" t="s">
        <v>78</v>
      </c>
      <c r="Q113" s="2" t="s">
        <v>5</v>
      </c>
      <c r="R113">
        <v>7.0666666666666673</v>
      </c>
      <c r="S113">
        <v>7.0666666666666673</v>
      </c>
    </row>
    <row r="114" spans="1:22" x14ac:dyDescent="0.25">
      <c r="A114" s="1">
        <v>40655</v>
      </c>
      <c r="B114">
        <v>108</v>
      </c>
      <c r="C114" s="2" t="s">
        <v>43</v>
      </c>
      <c r="D114" s="2" t="s">
        <v>33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>
        <v>15.4</v>
      </c>
      <c r="K114">
        <v>16.3</v>
      </c>
      <c r="L114">
        <v>5</v>
      </c>
      <c r="M114">
        <v>5</v>
      </c>
      <c r="N114">
        <v>5</v>
      </c>
      <c r="O114" s="2" t="s">
        <v>26</v>
      </c>
      <c r="P114" s="2" t="s">
        <v>78</v>
      </c>
      <c r="Q114" s="2" t="s">
        <v>5</v>
      </c>
      <c r="R114">
        <v>2.1666666666666674</v>
      </c>
      <c r="S114">
        <v>2.1666666666666674</v>
      </c>
    </row>
    <row r="115" spans="1:22" x14ac:dyDescent="0.25">
      <c r="A115" s="1">
        <v>40655</v>
      </c>
      <c r="B115">
        <v>108</v>
      </c>
      <c r="C115" s="2" t="s">
        <v>43</v>
      </c>
      <c r="D115" s="2" t="s">
        <v>33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>
        <v>16.559999999999999</v>
      </c>
      <c r="K115">
        <v>20.11</v>
      </c>
      <c r="L115">
        <v>5</v>
      </c>
      <c r="M115">
        <v>5</v>
      </c>
      <c r="N115">
        <v>5</v>
      </c>
      <c r="O115" s="2" t="s">
        <v>26</v>
      </c>
      <c r="P115" s="2" t="s">
        <v>78</v>
      </c>
      <c r="Q115" s="2" t="s">
        <v>8</v>
      </c>
      <c r="R115">
        <v>5.1166666666666645</v>
      </c>
      <c r="T115">
        <v>5.1166666666666645</v>
      </c>
    </row>
    <row r="116" spans="1:22" x14ac:dyDescent="0.25">
      <c r="A116" s="1">
        <v>40655</v>
      </c>
      <c r="B116">
        <v>109</v>
      </c>
      <c r="C116" s="2" t="s">
        <v>43</v>
      </c>
      <c r="D116" s="2" t="s">
        <v>23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>
        <v>22.29</v>
      </c>
      <c r="K116">
        <v>24.48</v>
      </c>
      <c r="L116">
        <v>3</v>
      </c>
      <c r="M116">
        <v>4</v>
      </c>
      <c r="N116">
        <v>4</v>
      </c>
      <c r="O116" s="2" t="s">
        <v>32</v>
      </c>
      <c r="P116" s="2" t="s">
        <v>78</v>
      </c>
      <c r="Q116" s="2" t="s">
        <v>7</v>
      </c>
      <c r="R116">
        <v>3.2833333333333328</v>
      </c>
      <c r="V116">
        <v>3.2833333333333328</v>
      </c>
    </row>
    <row r="117" spans="1:22" x14ac:dyDescent="0.25">
      <c r="A117" s="1">
        <v>40655</v>
      </c>
      <c r="B117">
        <v>109</v>
      </c>
      <c r="C117" s="2" t="s">
        <v>43</v>
      </c>
      <c r="D117" s="2" t="s">
        <v>23</v>
      </c>
      <c r="E117" t="b">
        <v>0</v>
      </c>
      <c r="F117" t="b">
        <v>0</v>
      </c>
      <c r="G117" t="b">
        <v>0</v>
      </c>
      <c r="H117" t="b">
        <v>1</v>
      </c>
      <c r="I117" t="b">
        <v>0</v>
      </c>
      <c r="J117">
        <v>0</v>
      </c>
      <c r="K117">
        <v>3.09</v>
      </c>
      <c r="L117">
        <v>3</v>
      </c>
      <c r="M117">
        <v>4</v>
      </c>
      <c r="N117">
        <v>4</v>
      </c>
      <c r="O117" s="2" t="s">
        <v>81</v>
      </c>
      <c r="P117" s="2" t="s">
        <v>78</v>
      </c>
      <c r="Q117" s="2" t="s">
        <v>7</v>
      </c>
      <c r="R117">
        <v>3.15</v>
      </c>
      <c r="V117">
        <v>3.15</v>
      </c>
    </row>
    <row r="118" spans="1:22" x14ac:dyDescent="0.25">
      <c r="A118" s="1">
        <v>40655</v>
      </c>
      <c r="B118">
        <v>109</v>
      </c>
      <c r="C118" s="2" t="s">
        <v>43</v>
      </c>
      <c r="D118" s="2" t="s">
        <v>23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>
        <v>7.32</v>
      </c>
      <c r="K118">
        <v>8.4</v>
      </c>
      <c r="L118">
        <v>4</v>
      </c>
      <c r="M118">
        <v>5</v>
      </c>
      <c r="N118">
        <v>4</v>
      </c>
      <c r="O118" s="2" t="s">
        <v>26</v>
      </c>
      <c r="P118" s="2" t="s">
        <v>78</v>
      </c>
      <c r="Q118" s="2" t="s">
        <v>8</v>
      </c>
      <c r="R118">
        <v>2.2000000000000015</v>
      </c>
      <c r="T118">
        <v>2.2000000000000015</v>
      </c>
    </row>
    <row r="119" spans="1:22" x14ac:dyDescent="0.25">
      <c r="A119" s="1">
        <v>40655</v>
      </c>
      <c r="B119">
        <v>109</v>
      </c>
      <c r="C119" s="2" t="s">
        <v>43</v>
      </c>
      <c r="D119" s="2" t="s">
        <v>23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>
        <v>10.56</v>
      </c>
      <c r="K119">
        <v>17.37</v>
      </c>
      <c r="L119">
        <v>3</v>
      </c>
      <c r="M119">
        <v>3</v>
      </c>
      <c r="N119">
        <v>5</v>
      </c>
      <c r="O119" s="2" t="s">
        <v>27</v>
      </c>
      <c r="P119" s="2" t="s">
        <v>78</v>
      </c>
      <c r="Q119" s="2" t="s">
        <v>8</v>
      </c>
      <c r="R119">
        <v>8.5500000000000007</v>
      </c>
      <c r="T119">
        <v>8.5500000000000007</v>
      </c>
    </row>
    <row r="120" spans="1:22" x14ac:dyDescent="0.25">
      <c r="A120" s="1">
        <v>40655</v>
      </c>
      <c r="B120">
        <v>109</v>
      </c>
      <c r="C120" s="2" t="s">
        <v>43</v>
      </c>
      <c r="D120" s="2" t="s">
        <v>23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>
        <v>18.350000000000001</v>
      </c>
      <c r="K120">
        <v>23.33</v>
      </c>
      <c r="L120">
        <v>3</v>
      </c>
      <c r="M120">
        <v>3</v>
      </c>
      <c r="N120">
        <v>5</v>
      </c>
      <c r="O120" s="2" t="s">
        <v>27</v>
      </c>
      <c r="P120" s="2" t="s">
        <v>78</v>
      </c>
      <c r="Q120" s="2" t="s">
        <v>8</v>
      </c>
      <c r="R120">
        <v>6.1333333333333329</v>
      </c>
      <c r="T120">
        <v>6.1333333333333329</v>
      </c>
    </row>
    <row r="121" spans="1:22" x14ac:dyDescent="0.25">
      <c r="A121" s="1">
        <v>40655</v>
      </c>
      <c r="B121">
        <v>109</v>
      </c>
      <c r="C121" s="2" t="s">
        <v>43</v>
      </c>
      <c r="D121" s="2" t="s">
        <v>23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>
        <v>3.26</v>
      </c>
      <c r="K121">
        <v>9.19</v>
      </c>
      <c r="L121">
        <v>3</v>
      </c>
      <c r="M121">
        <v>3</v>
      </c>
      <c r="N121">
        <v>5</v>
      </c>
      <c r="O121" s="2" t="s">
        <v>41</v>
      </c>
      <c r="P121" s="2" t="s">
        <v>78</v>
      </c>
      <c r="Q121" s="2" t="s">
        <v>8</v>
      </c>
      <c r="R121">
        <v>6.7499999999999991</v>
      </c>
      <c r="T121">
        <v>6.7499999999999991</v>
      </c>
    </row>
    <row r="122" spans="1:22" x14ac:dyDescent="0.25">
      <c r="A122" s="1">
        <v>40655</v>
      </c>
      <c r="B122">
        <v>107</v>
      </c>
      <c r="C122" s="2" t="s">
        <v>43</v>
      </c>
      <c r="D122" s="2" t="s">
        <v>23</v>
      </c>
      <c r="E122" t="b">
        <v>0</v>
      </c>
      <c r="F122" t="b">
        <v>0</v>
      </c>
      <c r="G122" t="b">
        <v>0</v>
      </c>
      <c r="H122" t="b">
        <v>1</v>
      </c>
      <c r="I122" t="b">
        <v>0</v>
      </c>
      <c r="J122">
        <v>18.37</v>
      </c>
      <c r="K122">
        <v>21.09</v>
      </c>
      <c r="L122">
        <v>3</v>
      </c>
      <c r="M122">
        <v>4</v>
      </c>
      <c r="N122">
        <v>4</v>
      </c>
      <c r="O122" s="2" t="s">
        <v>48</v>
      </c>
      <c r="P122" s="2" t="s">
        <v>78</v>
      </c>
      <c r="Q122" s="2" t="s">
        <v>7</v>
      </c>
      <c r="R122">
        <v>3.7666666666666671</v>
      </c>
      <c r="V122">
        <v>3.7666666666666671</v>
      </c>
    </row>
    <row r="123" spans="1:22" x14ac:dyDescent="0.25">
      <c r="A123" s="1">
        <v>40655</v>
      </c>
      <c r="B123">
        <v>107</v>
      </c>
      <c r="C123" s="2" t="s">
        <v>43</v>
      </c>
      <c r="D123" s="2" t="s">
        <v>23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>
        <v>21.18</v>
      </c>
      <c r="K123">
        <v>22.21</v>
      </c>
      <c r="L123">
        <v>5</v>
      </c>
      <c r="M123">
        <v>4</v>
      </c>
      <c r="N123">
        <v>5</v>
      </c>
      <c r="O123" s="2" t="s">
        <v>26</v>
      </c>
      <c r="P123" s="2" t="s">
        <v>78</v>
      </c>
      <c r="Q123" s="2" t="s">
        <v>6</v>
      </c>
      <c r="R123">
        <v>1.650000000000001</v>
      </c>
      <c r="U123">
        <v>1.650000000000001</v>
      </c>
    </row>
    <row r="124" spans="1:22" x14ac:dyDescent="0.25">
      <c r="A124" s="1">
        <v>40655</v>
      </c>
      <c r="B124">
        <v>107</v>
      </c>
      <c r="C124" s="2" t="s">
        <v>43</v>
      </c>
      <c r="D124" s="2" t="s">
        <v>23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>
        <v>24.15</v>
      </c>
      <c r="K124">
        <v>28.42</v>
      </c>
      <c r="L124">
        <v>3</v>
      </c>
      <c r="M124">
        <v>3</v>
      </c>
      <c r="N124">
        <v>4</v>
      </c>
      <c r="O124" s="2" t="s">
        <v>29</v>
      </c>
      <c r="P124" s="2" t="s">
        <v>78</v>
      </c>
      <c r="Q124" s="2" t="s">
        <v>5</v>
      </c>
      <c r="R124">
        <v>4.95</v>
      </c>
      <c r="S124">
        <v>4.95</v>
      </c>
    </row>
    <row r="125" spans="1:22" x14ac:dyDescent="0.25">
      <c r="A125" s="1">
        <v>40655</v>
      </c>
      <c r="B125">
        <v>107</v>
      </c>
      <c r="C125" s="2" t="s">
        <v>43</v>
      </c>
      <c r="D125" s="2" t="s">
        <v>23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>
        <v>31.24</v>
      </c>
      <c r="K125">
        <v>36.24</v>
      </c>
      <c r="L125">
        <v>2</v>
      </c>
      <c r="M125">
        <v>3</v>
      </c>
      <c r="N125">
        <v>5</v>
      </c>
      <c r="O125" s="2" t="s">
        <v>36</v>
      </c>
      <c r="P125" s="2" t="s">
        <v>78</v>
      </c>
      <c r="Q125" s="2" t="s">
        <v>8</v>
      </c>
      <c r="R125">
        <v>5.8000000000000034</v>
      </c>
      <c r="T125">
        <v>5.8000000000000034</v>
      </c>
    </row>
    <row r="126" spans="1:22" x14ac:dyDescent="0.25">
      <c r="A126" s="1">
        <v>40655</v>
      </c>
      <c r="B126">
        <v>107</v>
      </c>
      <c r="C126" s="2" t="s">
        <v>43</v>
      </c>
      <c r="D126" s="2" t="s">
        <v>23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>
        <v>1</v>
      </c>
      <c r="K126">
        <v>2.4700000000000002</v>
      </c>
      <c r="L126">
        <v>4</v>
      </c>
      <c r="M126">
        <v>5</v>
      </c>
      <c r="N126">
        <v>5</v>
      </c>
      <c r="O126" s="2" t="s">
        <v>26</v>
      </c>
      <c r="P126" s="2" t="s">
        <v>78</v>
      </c>
      <c r="Q126" s="2" t="s">
        <v>7</v>
      </c>
      <c r="R126">
        <v>1.7833333333333337</v>
      </c>
      <c r="V126">
        <v>1.7833333333333337</v>
      </c>
    </row>
    <row r="127" spans="1:22" x14ac:dyDescent="0.25">
      <c r="A127" s="1">
        <v>40655</v>
      </c>
      <c r="B127">
        <v>107</v>
      </c>
      <c r="C127" s="2" t="s">
        <v>43</v>
      </c>
      <c r="D127" s="2" t="s">
        <v>23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>
        <v>3.39</v>
      </c>
      <c r="K127">
        <v>6.2</v>
      </c>
      <c r="L127">
        <v>5</v>
      </c>
      <c r="M127">
        <v>5</v>
      </c>
      <c r="N127">
        <v>4</v>
      </c>
      <c r="O127" s="2" t="s">
        <v>26</v>
      </c>
      <c r="P127" s="2" t="s">
        <v>78</v>
      </c>
      <c r="Q127" s="2" t="s">
        <v>6</v>
      </c>
      <c r="R127">
        <v>3.9833333333333343</v>
      </c>
      <c r="U127">
        <v>3.9833333333333343</v>
      </c>
    </row>
    <row r="128" spans="1:22" x14ac:dyDescent="0.25">
      <c r="A128" s="1">
        <v>40655</v>
      </c>
      <c r="B128">
        <v>107</v>
      </c>
      <c r="C128" s="2" t="s">
        <v>43</v>
      </c>
      <c r="D128" s="2" t="s">
        <v>23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>
        <v>18.32</v>
      </c>
      <c r="K128">
        <v>21.1</v>
      </c>
      <c r="L128">
        <v>3</v>
      </c>
      <c r="M128">
        <v>4</v>
      </c>
      <c r="N128">
        <v>5</v>
      </c>
      <c r="O128" s="2" t="s">
        <v>82</v>
      </c>
      <c r="P128" s="2" t="s">
        <v>78</v>
      </c>
      <c r="Q128" s="2" t="s">
        <v>7</v>
      </c>
      <c r="R128">
        <v>3.7000000000000015</v>
      </c>
      <c r="V128">
        <v>3.7000000000000015</v>
      </c>
    </row>
    <row r="129" spans="1:22" x14ac:dyDescent="0.25">
      <c r="A129" s="1">
        <v>40655</v>
      </c>
      <c r="B129">
        <v>107</v>
      </c>
      <c r="C129" s="2" t="s">
        <v>43</v>
      </c>
      <c r="D129" s="2" t="s">
        <v>23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>
        <v>24.5</v>
      </c>
      <c r="K129">
        <v>27.13</v>
      </c>
      <c r="L129">
        <v>3</v>
      </c>
      <c r="M129">
        <v>5</v>
      </c>
      <c r="N129">
        <v>5</v>
      </c>
      <c r="O129" s="2" t="s">
        <v>28</v>
      </c>
      <c r="P129" s="2" t="s">
        <v>78</v>
      </c>
      <c r="Q129" s="2" t="s">
        <v>6</v>
      </c>
      <c r="R129">
        <v>4.049999999999998</v>
      </c>
      <c r="U129">
        <v>4.049999999999998</v>
      </c>
    </row>
    <row r="130" spans="1:22" x14ac:dyDescent="0.25">
      <c r="A130" s="1">
        <v>40655</v>
      </c>
      <c r="B130">
        <v>107</v>
      </c>
      <c r="C130" s="2" t="s">
        <v>43</v>
      </c>
      <c r="D130" s="2" t="s">
        <v>23</v>
      </c>
      <c r="E130" t="b">
        <v>0</v>
      </c>
      <c r="F130" t="b">
        <v>0</v>
      </c>
      <c r="G130" t="b">
        <v>0</v>
      </c>
      <c r="H130" t="b">
        <v>1</v>
      </c>
      <c r="I130" t="b">
        <v>0</v>
      </c>
      <c r="J130">
        <v>0</v>
      </c>
      <c r="K130">
        <v>2.19</v>
      </c>
      <c r="L130">
        <v>2</v>
      </c>
      <c r="M130">
        <v>3</v>
      </c>
      <c r="N130">
        <v>4</v>
      </c>
      <c r="O130" s="2" t="s">
        <v>48</v>
      </c>
      <c r="P130" s="2" t="s">
        <v>78</v>
      </c>
      <c r="Q130" s="2" t="s">
        <v>7</v>
      </c>
      <c r="R130">
        <v>2.3166666666666664</v>
      </c>
      <c r="V130">
        <v>2.3166666666666664</v>
      </c>
    </row>
    <row r="131" spans="1:22" x14ac:dyDescent="0.25">
      <c r="A131" s="1">
        <v>40655</v>
      </c>
      <c r="B131">
        <v>110</v>
      </c>
      <c r="C131" s="2" t="s">
        <v>43</v>
      </c>
      <c r="D131" s="2" t="s">
        <v>33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>
        <v>0</v>
      </c>
      <c r="K131">
        <v>5</v>
      </c>
      <c r="L131">
        <v>2</v>
      </c>
      <c r="M131">
        <v>4</v>
      </c>
      <c r="N131">
        <v>4</v>
      </c>
      <c r="O131" s="2" t="s">
        <v>83</v>
      </c>
      <c r="P131" s="2" t="s">
        <v>78</v>
      </c>
      <c r="Q131" s="2" t="s">
        <v>5</v>
      </c>
      <c r="R131">
        <v>5</v>
      </c>
      <c r="S131">
        <v>5</v>
      </c>
    </row>
    <row r="132" spans="1:22" x14ac:dyDescent="0.25">
      <c r="A132" s="1">
        <v>40655</v>
      </c>
      <c r="B132">
        <v>110</v>
      </c>
      <c r="C132" s="2" t="s">
        <v>43</v>
      </c>
      <c r="D132" s="2" t="s">
        <v>33</v>
      </c>
      <c r="E132" t="b">
        <v>0</v>
      </c>
      <c r="F132" t="b">
        <v>0</v>
      </c>
      <c r="G132" t="b">
        <v>0</v>
      </c>
      <c r="H132" t="b">
        <v>1</v>
      </c>
      <c r="I132" t="b">
        <v>0</v>
      </c>
      <c r="J132">
        <v>5.53</v>
      </c>
      <c r="K132">
        <v>10.02</v>
      </c>
      <c r="L132">
        <v>3</v>
      </c>
      <c r="M132">
        <v>3</v>
      </c>
      <c r="N132">
        <v>4</v>
      </c>
      <c r="O132" s="2" t="s">
        <v>31</v>
      </c>
      <c r="P132" s="2" t="s">
        <v>78</v>
      </c>
      <c r="Q132" s="2" t="s">
        <v>7</v>
      </c>
      <c r="R132">
        <v>5.916666666666667</v>
      </c>
      <c r="V132">
        <v>5.916666666666667</v>
      </c>
    </row>
    <row r="133" spans="1:22" x14ac:dyDescent="0.25">
      <c r="A133" s="1">
        <v>40655</v>
      </c>
      <c r="B133">
        <v>110</v>
      </c>
      <c r="C133" s="2" t="s">
        <v>43</v>
      </c>
      <c r="D133" s="2" t="s">
        <v>33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>
        <v>0</v>
      </c>
      <c r="K133">
        <v>2.12</v>
      </c>
      <c r="L133">
        <v>3</v>
      </c>
      <c r="M133">
        <v>5</v>
      </c>
      <c r="N133">
        <v>4</v>
      </c>
      <c r="O133" s="2" t="s">
        <v>26</v>
      </c>
      <c r="P133" s="2" t="s">
        <v>78</v>
      </c>
      <c r="Q133" s="2" t="s">
        <v>8</v>
      </c>
      <c r="R133">
        <v>2.2000000000000002</v>
      </c>
      <c r="T133">
        <v>2.2000000000000002</v>
      </c>
    </row>
    <row r="134" spans="1:22" x14ac:dyDescent="0.25">
      <c r="A134" s="1">
        <v>40655</v>
      </c>
      <c r="B134">
        <v>110</v>
      </c>
      <c r="C134" s="2" t="s">
        <v>43</v>
      </c>
      <c r="D134" s="2" t="s">
        <v>33</v>
      </c>
      <c r="E134" t="b">
        <v>0</v>
      </c>
      <c r="F134" t="b">
        <v>0</v>
      </c>
      <c r="G134" t="b">
        <v>0</v>
      </c>
      <c r="H134" t="b">
        <v>1</v>
      </c>
      <c r="I134" t="b">
        <v>0</v>
      </c>
      <c r="J134">
        <v>0</v>
      </c>
      <c r="K134">
        <v>0.35</v>
      </c>
      <c r="L134">
        <v>3</v>
      </c>
      <c r="M134">
        <v>5</v>
      </c>
      <c r="N134">
        <v>3</v>
      </c>
      <c r="O134" s="2" t="s">
        <v>26</v>
      </c>
      <c r="P134" s="2" t="s">
        <v>78</v>
      </c>
      <c r="Q134" s="2" t="s">
        <v>7</v>
      </c>
      <c r="R134">
        <v>0.58333333333333337</v>
      </c>
      <c r="V134">
        <v>0.58333333333333337</v>
      </c>
    </row>
    <row r="135" spans="1:22" x14ac:dyDescent="0.25">
      <c r="A135" s="1">
        <v>40655</v>
      </c>
      <c r="B135">
        <v>110</v>
      </c>
      <c r="C135" s="2" t="s">
        <v>43</v>
      </c>
      <c r="D135" s="2" t="s">
        <v>33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>
        <v>0</v>
      </c>
      <c r="K135">
        <v>1.49</v>
      </c>
      <c r="L135">
        <v>3</v>
      </c>
      <c r="M135">
        <v>5</v>
      </c>
      <c r="N135">
        <v>4</v>
      </c>
      <c r="O135" s="2" t="s">
        <v>26</v>
      </c>
      <c r="P135" s="2" t="s">
        <v>78</v>
      </c>
      <c r="Q135" s="2" t="s">
        <v>6</v>
      </c>
      <c r="R135">
        <v>1.8166666666666667</v>
      </c>
      <c r="U135">
        <v>1.8166666666666667</v>
      </c>
    </row>
    <row r="136" spans="1:22" x14ac:dyDescent="0.25">
      <c r="A136" s="1">
        <v>40655</v>
      </c>
      <c r="B136">
        <v>110</v>
      </c>
      <c r="C136" s="2" t="s">
        <v>43</v>
      </c>
      <c r="D136" s="2" t="s">
        <v>33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>
        <v>2.0099999999999998</v>
      </c>
      <c r="K136">
        <v>3.06</v>
      </c>
      <c r="L136">
        <v>3</v>
      </c>
      <c r="M136">
        <v>5</v>
      </c>
      <c r="N136">
        <v>3</v>
      </c>
      <c r="O136" s="2" t="s">
        <v>84</v>
      </c>
      <c r="P136" s="2" t="s">
        <v>78</v>
      </c>
      <c r="Q136" s="2" t="s">
        <v>5</v>
      </c>
      <c r="R136">
        <v>1.1166666666666665</v>
      </c>
      <c r="S136">
        <v>1.1166666666666665</v>
      </c>
    </row>
    <row r="137" spans="1:22" x14ac:dyDescent="0.25">
      <c r="A137" s="1">
        <v>40655</v>
      </c>
      <c r="B137">
        <v>110</v>
      </c>
      <c r="C137" s="2" t="s">
        <v>43</v>
      </c>
      <c r="D137" s="2" t="s">
        <v>33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>
        <v>19.16</v>
      </c>
      <c r="K137">
        <v>21.32</v>
      </c>
      <c r="L137">
        <v>2</v>
      </c>
      <c r="M137">
        <v>3</v>
      </c>
      <c r="N137">
        <v>4</v>
      </c>
      <c r="O137" s="2" t="s">
        <v>53</v>
      </c>
      <c r="P137" s="2" t="s">
        <v>78</v>
      </c>
      <c r="Q137" s="2" t="s">
        <v>7</v>
      </c>
      <c r="R137">
        <v>2.800000000000002</v>
      </c>
      <c r="V137">
        <v>2.800000000000002</v>
      </c>
    </row>
    <row r="138" spans="1:22" x14ac:dyDescent="0.25">
      <c r="A138" s="1">
        <v>40655</v>
      </c>
      <c r="B138">
        <v>110</v>
      </c>
      <c r="C138" s="2" t="s">
        <v>43</v>
      </c>
      <c r="D138" s="2" t="s">
        <v>33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>
        <v>22.45</v>
      </c>
      <c r="K138">
        <v>26</v>
      </c>
      <c r="L138">
        <v>3</v>
      </c>
      <c r="M138">
        <v>3</v>
      </c>
      <c r="N138">
        <v>5</v>
      </c>
      <c r="O138" s="2" t="s">
        <v>31</v>
      </c>
      <c r="P138" s="2" t="s">
        <v>78</v>
      </c>
      <c r="Q138" s="2" t="s">
        <v>7</v>
      </c>
      <c r="R138">
        <v>4.7499999999999991</v>
      </c>
      <c r="V138">
        <v>4.7499999999999991</v>
      </c>
    </row>
    <row r="139" spans="1:22" x14ac:dyDescent="0.25">
      <c r="A139" s="1">
        <v>40655</v>
      </c>
      <c r="B139">
        <v>110</v>
      </c>
      <c r="C139" s="2" t="s">
        <v>43</v>
      </c>
      <c r="D139" s="2" t="s">
        <v>33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>
        <v>1.43</v>
      </c>
      <c r="K139">
        <v>7.59</v>
      </c>
      <c r="L139">
        <v>3</v>
      </c>
      <c r="M139">
        <v>3</v>
      </c>
      <c r="N139">
        <v>5</v>
      </c>
      <c r="O139" s="2" t="s">
        <v>52</v>
      </c>
      <c r="P139" s="2" t="s">
        <v>78</v>
      </c>
      <c r="Q139" s="2" t="s">
        <v>8</v>
      </c>
      <c r="R139">
        <v>7.7</v>
      </c>
      <c r="T139">
        <v>7.7</v>
      </c>
    </row>
    <row r="140" spans="1:22" x14ac:dyDescent="0.25">
      <c r="A140" s="1">
        <v>40655</v>
      </c>
      <c r="B140">
        <v>110</v>
      </c>
      <c r="C140" s="2" t="s">
        <v>43</v>
      </c>
      <c r="D140" s="2" t="s">
        <v>33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>
        <v>13.47</v>
      </c>
      <c r="K140">
        <v>16.53</v>
      </c>
      <c r="L140">
        <v>3</v>
      </c>
      <c r="M140">
        <v>3</v>
      </c>
      <c r="N140">
        <v>5</v>
      </c>
      <c r="O140" s="2" t="s">
        <v>32</v>
      </c>
      <c r="P140" s="2" t="s">
        <v>78</v>
      </c>
      <c r="Q140" s="2" t="s">
        <v>5</v>
      </c>
      <c r="R140">
        <v>4.6666666666666705</v>
      </c>
      <c r="S140">
        <v>4.6666666666666705</v>
      </c>
    </row>
    <row r="141" spans="1:22" x14ac:dyDescent="0.25">
      <c r="A141" s="1">
        <v>40655</v>
      </c>
      <c r="B141">
        <v>110</v>
      </c>
      <c r="C141" s="2" t="s">
        <v>43</v>
      </c>
      <c r="D141" s="2" t="s">
        <v>33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>
        <v>29.4</v>
      </c>
      <c r="K141">
        <v>35.380000000000003</v>
      </c>
      <c r="L141">
        <v>3</v>
      </c>
      <c r="M141">
        <v>3</v>
      </c>
      <c r="N141">
        <v>5</v>
      </c>
      <c r="O141" s="2" t="s">
        <v>85</v>
      </c>
      <c r="P141" s="2" t="s">
        <v>78</v>
      </c>
      <c r="Q141" s="2" t="s">
        <v>8</v>
      </c>
      <c r="R141">
        <v>7.3000000000000043</v>
      </c>
      <c r="T141">
        <v>7.3000000000000043</v>
      </c>
    </row>
    <row r="142" spans="1:22" x14ac:dyDescent="0.25">
      <c r="A142" s="1">
        <v>40655</v>
      </c>
      <c r="B142" t="s">
        <v>86</v>
      </c>
      <c r="C142" s="2" t="s">
        <v>43</v>
      </c>
      <c r="D142" s="2"/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>
        <v>2.02</v>
      </c>
      <c r="K142">
        <v>5.45</v>
      </c>
      <c r="L142">
        <v>3</v>
      </c>
      <c r="M142">
        <v>2</v>
      </c>
      <c r="N142">
        <v>5</v>
      </c>
      <c r="O142" s="2" t="s">
        <v>87</v>
      </c>
      <c r="P142" s="2" t="s">
        <v>78</v>
      </c>
      <c r="Q142" s="2" t="s">
        <v>7</v>
      </c>
      <c r="R142">
        <v>3.7833333333333332</v>
      </c>
      <c r="V142">
        <v>3.7833333333333332</v>
      </c>
    </row>
    <row r="143" spans="1:22" x14ac:dyDescent="0.25">
      <c r="A143" s="1">
        <v>40655</v>
      </c>
      <c r="B143" t="s">
        <v>86</v>
      </c>
      <c r="C143" s="2" t="s">
        <v>43</v>
      </c>
      <c r="D143" s="2"/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>
        <v>8.1199999999999992</v>
      </c>
      <c r="K143">
        <v>9.1199999999999992</v>
      </c>
      <c r="L143">
        <v>3</v>
      </c>
      <c r="M143">
        <v>5</v>
      </c>
      <c r="N143">
        <v>4</v>
      </c>
      <c r="O143" s="2" t="s">
        <v>88</v>
      </c>
      <c r="P143" s="2" t="s">
        <v>78</v>
      </c>
      <c r="Q143" s="2" t="s">
        <v>8</v>
      </c>
      <c r="R143">
        <v>1.3999999999999979</v>
      </c>
      <c r="T143">
        <v>1.3999999999999979</v>
      </c>
    </row>
    <row r="144" spans="1:22" x14ac:dyDescent="0.25">
      <c r="A144" s="1">
        <v>40655</v>
      </c>
      <c r="B144" t="s">
        <v>86</v>
      </c>
      <c r="C144" s="2" t="s">
        <v>43</v>
      </c>
      <c r="D144" s="2"/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>
        <v>0</v>
      </c>
      <c r="K144">
        <v>3.15</v>
      </c>
      <c r="L144">
        <v>3</v>
      </c>
      <c r="M144">
        <v>4</v>
      </c>
      <c r="N144">
        <v>4</v>
      </c>
      <c r="O144" s="2" t="s">
        <v>89</v>
      </c>
      <c r="P144" s="2" t="s">
        <v>78</v>
      </c>
      <c r="Q144" s="2" t="s">
        <v>5</v>
      </c>
      <c r="R144">
        <v>3.25</v>
      </c>
      <c r="S144">
        <v>3.25</v>
      </c>
    </row>
    <row r="145" spans="1:22" x14ac:dyDescent="0.25">
      <c r="A145" s="1">
        <v>40655</v>
      </c>
      <c r="B145" t="s">
        <v>86</v>
      </c>
      <c r="C145" s="2" t="s">
        <v>43</v>
      </c>
      <c r="D145" s="2"/>
      <c r="E145" t="b">
        <v>0</v>
      </c>
      <c r="F145" t="b">
        <v>0</v>
      </c>
      <c r="G145" t="b">
        <v>0</v>
      </c>
      <c r="H145" t="b">
        <v>1</v>
      </c>
      <c r="I145" t="b">
        <v>0</v>
      </c>
      <c r="J145">
        <v>4.21</v>
      </c>
      <c r="K145">
        <v>6.04</v>
      </c>
      <c r="L145">
        <v>3</v>
      </c>
      <c r="M145">
        <v>3</v>
      </c>
      <c r="N145">
        <v>4</v>
      </c>
      <c r="O145" s="2" t="s">
        <v>89</v>
      </c>
      <c r="P145" s="2" t="s">
        <v>78</v>
      </c>
      <c r="Q145" s="2" t="s">
        <v>7</v>
      </c>
      <c r="R145">
        <v>2.4166666666666665</v>
      </c>
      <c r="V145">
        <v>2.4166666666666665</v>
      </c>
    </row>
    <row r="146" spans="1:22" x14ac:dyDescent="0.25">
      <c r="A146" s="1">
        <v>40655</v>
      </c>
      <c r="B146" t="s">
        <v>86</v>
      </c>
      <c r="C146" s="2" t="s">
        <v>43</v>
      </c>
      <c r="D146" s="2"/>
      <c r="E146" t="b">
        <v>0</v>
      </c>
      <c r="F146" t="b">
        <v>0</v>
      </c>
      <c r="G146" t="b">
        <v>0</v>
      </c>
      <c r="H146" t="b">
        <v>1</v>
      </c>
      <c r="I146" t="b">
        <v>0</v>
      </c>
      <c r="J146">
        <v>6.37</v>
      </c>
      <c r="K146">
        <v>7.14</v>
      </c>
      <c r="L146">
        <v>5</v>
      </c>
      <c r="M146">
        <v>5</v>
      </c>
      <c r="N146">
        <v>4</v>
      </c>
      <c r="O146" s="2" t="s">
        <v>90</v>
      </c>
      <c r="P146" s="2" t="s">
        <v>78</v>
      </c>
      <c r="Q146" s="2" t="s">
        <v>7</v>
      </c>
      <c r="R146">
        <v>1.8499999999999994</v>
      </c>
      <c r="V146">
        <v>1.8499999999999994</v>
      </c>
    </row>
    <row r="147" spans="1:22" x14ac:dyDescent="0.25">
      <c r="A147" s="1">
        <v>40655</v>
      </c>
      <c r="B147" t="s">
        <v>86</v>
      </c>
      <c r="C147" s="2" t="s">
        <v>43</v>
      </c>
      <c r="D147" s="2"/>
      <c r="E147" t="b">
        <v>0</v>
      </c>
      <c r="F147" t="b">
        <v>0</v>
      </c>
      <c r="G147" t="b">
        <v>0</v>
      </c>
      <c r="H147" t="b">
        <v>1</v>
      </c>
      <c r="I147" t="b">
        <v>0</v>
      </c>
      <c r="J147">
        <v>5.0599999999999996</v>
      </c>
      <c r="K147">
        <v>8.0299999999999994</v>
      </c>
      <c r="L147">
        <v>2</v>
      </c>
      <c r="M147">
        <v>4</v>
      </c>
      <c r="N147">
        <v>4</v>
      </c>
      <c r="O147" s="2" t="s">
        <v>89</v>
      </c>
      <c r="P147" s="2" t="s">
        <v>78</v>
      </c>
      <c r="Q147" s="2" t="s">
        <v>7</v>
      </c>
      <c r="R147">
        <v>3.1499999999999981</v>
      </c>
      <c r="V147">
        <v>3.1499999999999981</v>
      </c>
    </row>
    <row r="148" spans="1:22" x14ac:dyDescent="0.25">
      <c r="A148" s="1">
        <v>40655</v>
      </c>
      <c r="B148" t="s">
        <v>86</v>
      </c>
      <c r="C148" s="2" t="s">
        <v>43</v>
      </c>
      <c r="D148" s="2"/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>
        <v>8.51</v>
      </c>
      <c r="K148">
        <v>14.19</v>
      </c>
      <c r="L148">
        <v>3</v>
      </c>
      <c r="M148">
        <v>3</v>
      </c>
      <c r="N148">
        <v>5</v>
      </c>
      <c r="O148" s="2" t="s">
        <v>91</v>
      </c>
      <c r="P148" s="2" t="s">
        <v>78</v>
      </c>
      <c r="Q148" s="2" t="s">
        <v>8</v>
      </c>
      <c r="R148">
        <v>7.1666666666666661</v>
      </c>
      <c r="T148">
        <v>7.1666666666666661</v>
      </c>
    </row>
    <row r="149" spans="1:22" x14ac:dyDescent="0.25">
      <c r="A149" s="1">
        <v>40655</v>
      </c>
      <c r="B149" t="s">
        <v>86</v>
      </c>
      <c r="C149" s="2" t="s">
        <v>43</v>
      </c>
      <c r="D149" s="2"/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>
        <v>19.28</v>
      </c>
      <c r="K149">
        <v>20.03</v>
      </c>
      <c r="L149">
        <v>5</v>
      </c>
      <c r="M149">
        <v>0</v>
      </c>
      <c r="N149">
        <v>0</v>
      </c>
      <c r="O149" s="2" t="s">
        <v>92</v>
      </c>
      <c r="P149" s="2" t="s">
        <v>78</v>
      </c>
      <c r="Q149" s="2" t="s">
        <v>35</v>
      </c>
      <c r="R149">
        <v>1.5166666666666693</v>
      </c>
    </row>
    <row r="150" spans="1:22" x14ac:dyDescent="0.25">
      <c r="A150" s="1">
        <v>40655</v>
      </c>
      <c r="B150" t="s">
        <v>86</v>
      </c>
      <c r="C150" s="2" t="s">
        <v>43</v>
      </c>
      <c r="D150" s="2"/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>
        <v>22.3</v>
      </c>
      <c r="K150">
        <v>27.16</v>
      </c>
      <c r="L150">
        <v>3</v>
      </c>
      <c r="M150">
        <v>3</v>
      </c>
      <c r="N150">
        <v>5</v>
      </c>
      <c r="O150" s="2" t="s">
        <v>89</v>
      </c>
      <c r="P150" s="2" t="s">
        <v>78</v>
      </c>
      <c r="Q150" s="2" t="s">
        <v>7</v>
      </c>
      <c r="R150">
        <v>5.7666666666666666</v>
      </c>
      <c r="V150">
        <v>5.7666666666666666</v>
      </c>
    </row>
    <row r="151" spans="1:22" x14ac:dyDescent="0.25">
      <c r="A151" s="1">
        <v>40655</v>
      </c>
      <c r="B151" t="s">
        <v>86</v>
      </c>
      <c r="C151" s="2" t="s">
        <v>43</v>
      </c>
      <c r="D151" s="2"/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>
        <v>28.26</v>
      </c>
      <c r="K151">
        <v>30.44</v>
      </c>
      <c r="L151">
        <v>3</v>
      </c>
      <c r="M151">
        <v>4</v>
      </c>
      <c r="N151">
        <v>5</v>
      </c>
      <c r="O151" s="2" t="s">
        <v>93</v>
      </c>
      <c r="P151" s="2" t="s">
        <v>78</v>
      </c>
      <c r="Q151" s="2" t="s">
        <v>5</v>
      </c>
      <c r="R151">
        <v>3.1666666666666701</v>
      </c>
      <c r="S151">
        <v>3.1666666666666701</v>
      </c>
    </row>
    <row r="152" spans="1:22" x14ac:dyDescent="0.25">
      <c r="A152" s="1">
        <v>40655</v>
      </c>
      <c r="B152" t="s">
        <v>86</v>
      </c>
      <c r="C152" s="2" t="s">
        <v>43</v>
      </c>
      <c r="D152" s="2"/>
      <c r="E152" t="b">
        <v>0</v>
      </c>
      <c r="F152" t="b">
        <v>0</v>
      </c>
      <c r="G152" t="b">
        <v>0</v>
      </c>
      <c r="H152" t="b">
        <v>1</v>
      </c>
      <c r="I152" t="b">
        <v>0</v>
      </c>
      <c r="J152">
        <v>31.02</v>
      </c>
      <c r="K152">
        <v>33.340000000000003</v>
      </c>
      <c r="L152">
        <v>4</v>
      </c>
      <c r="M152">
        <v>4</v>
      </c>
      <c r="N152">
        <v>5</v>
      </c>
      <c r="O152" s="2" t="s">
        <v>94</v>
      </c>
      <c r="P152" s="2" t="s">
        <v>78</v>
      </c>
      <c r="Q152" s="2" t="s">
        <v>7</v>
      </c>
      <c r="R152">
        <v>2.6000000000000028</v>
      </c>
      <c r="V152">
        <v>2.6000000000000028</v>
      </c>
    </row>
    <row r="153" spans="1:22" x14ac:dyDescent="0.25">
      <c r="A153" s="1">
        <v>40655</v>
      </c>
      <c r="B153" t="s">
        <v>86</v>
      </c>
      <c r="C153" s="2" t="s">
        <v>43</v>
      </c>
      <c r="D153" s="2"/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>
        <v>15.42</v>
      </c>
      <c r="K153">
        <v>16.010000000000002</v>
      </c>
      <c r="L153">
        <v>5</v>
      </c>
      <c r="M153">
        <v>5</v>
      </c>
      <c r="N153">
        <v>5</v>
      </c>
      <c r="O153" s="2" t="s">
        <v>26</v>
      </c>
      <c r="P153" s="2" t="s">
        <v>78</v>
      </c>
      <c r="Q153" s="2" t="s">
        <v>7</v>
      </c>
      <c r="R153">
        <v>1.716666666666669</v>
      </c>
      <c r="V153">
        <v>1.716666666666669</v>
      </c>
    </row>
    <row r="154" spans="1:22" x14ac:dyDescent="0.25">
      <c r="A154" s="1">
        <v>40655</v>
      </c>
      <c r="B154">
        <v>106</v>
      </c>
      <c r="C154" s="2" t="s">
        <v>43</v>
      </c>
      <c r="D154" s="2" t="s">
        <v>33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>
        <v>30.43</v>
      </c>
      <c r="K154">
        <v>33.26</v>
      </c>
      <c r="L154">
        <v>3</v>
      </c>
      <c r="M154">
        <v>3</v>
      </c>
      <c r="N154">
        <v>4</v>
      </c>
      <c r="O154" s="2" t="s">
        <v>31</v>
      </c>
      <c r="P154" s="2" t="s">
        <v>78</v>
      </c>
      <c r="Q154" s="2" t="s">
        <v>7</v>
      </c>
      <c r="R154">
        <v>4.1499999999999959</v>
      </c>
      <c r="V154">
        <v>4.1499999999999959</v>
      </c>
    </row>
    <row r="155" spans="1:22" x14ac:dyDescent="0.25">
      <c r="A155" s="1">
        <v>40655</v>
      </c>
      <c r="B155">
        <v>106</v>
      </c>
      <c r="C155" s="2" t="s">
        <v>43</v>
      </c>
      <c r="D155" s="2" t="s">
        <v>33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>
        <v>20</v>
      </c>
      <c r="K155">
        <v>24.28</v>
      </c>
      <c r="L155">
        <v>3</v>
      </c>
      <c r="M155">
        <v>3</v>
      </c>
      <c r="N155">
        <v>5</v>
      </c>
      <c r="O155" s="2" t="s">
        <v>41</v>
      </c>
      <c r="P155" s="2" t="s">
        <v>78</v>
      </c>
      <c r="Q155" s="2" t="s">
        <v>8</v>
      </c>
      <c r="R155">
        <v>4.4666666666666686</v>
      </c>
      <c r="T155">
        <v>4.4666666666666686</v>
      </c>
    </row>
    <row r="156" spans="1:22" x14ac:dyDescent="0.25">
      <c r="A156" s="1">
        <v>40655</v>
      </c>
      <c r="B156">
        <v>106</v>
      </c>
      <c r="C156" s="2" t="s">
        <v>43</v>
      </c>
      <c r="D156" s="2" t="s">
        <v>33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>
        <v>1.49</v>
      </c>
      <c r="K156">
        <v>4.34</v>
      </c>
      <c r="L156">
        <v>3</v>
      </c>
      <c r="M156">
        <v>3</v>
      </c>
      <c r="N156">
        <v>5</v>
      </c>
      <c r="O156" s="2" t="s">
        <v>36</v>
      </c>
      <c r="P156" s="2" t="s">
        <v>78</v>
      </c>
      <c r="Q156" s="2" t="s">
        <v>8</v>
      </c>
      <c r="R156">
        <v>4.3833333333333329</v>
      </c>
      <c r="T156">
        <v>4.3833333333333329</v>
      </c>
    </row>
    <row r="157" spans="1:22" x14ac:dyDescent="0.25">
      <c r="A157" s="1">
        <v>40656</v>
      </c>
      <c r="B157">
        <v>105</v>
      </c>
      <c r="C157" s="2" t="s">
        <v>43</v>
      </c>
      <c r="D157" s="2" t="s">
        <v>23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>
        <v>19.27</v>
      </c>
      <c r="K157">
        <v>23.34</v>
      </c>
      <c r="L157">
        <v>3</v>
      </c>
      <c r="M157">
        <v>4</v>
      </c>
      <c r="N157">
        <v>5</v>
      </c>
      <c r="O157" s="2" t="s">
        <v>41</v>
      </c>
      <c r="P157" s="2" t="s">
        <v>78</v>
      </c>
      <c r="Q157" s="2" t="s">
        <v>8</v>
      </c>
      <c r="R157">
        <v>5.0166666666666657</v>
      </c>
      <c r="T157">
        <v>5.0166666666666657</v>
      </c>
    </row>
    <row r="158" spans="1:22" x14ac:dyDescent="0.25">
      <c r="A158" s="1">
        <v>40656</v>
      </c>
      <c r="B158">
        <v>105</v>
      </c>
      <c r="C158" s="2" t="s">
        <v>43</v>
      </c>
      <c r="D158" s="2" t="s">
        <v>23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>
        <v>15.14</v>
      </c>
      <c r="K158">
        <v>18.170000000000002</v>
      </c>
      <c r="L158">
        <v>3</v>
      </c>
      <c r="M158">
        <v>4</v>
      </c>
      <c r="N158">
        <v>4</v>
      </c>
      <c r="O158" s="2" t="s">
        <v>95</v>
      </c>
      <c r="P158" s="2" t="s">
        <v>78</v>
      </c>
      <c r="Q158" s="2" t="s">
        <v>6</v>
      </c>
      <c r="R158">
        <v>3.5166666666666693</v>
      </c>
      <c r="U158">
        <v>3.5166666666666693</v>
      </c>
    </row>
    <row r="159" spans="1:22" x14ac:dyDescent="0.25">
      <c r="A159" s="1">
        <v>40656</v>
      </c>
      <c r="B159">
        <v>105</v>
      </c>
      <c r="C159" s="2" t="s">
        <v>43</v>
      </c>
      <c r="D159" s="2" t="s">
        <v>23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>
        <v>8.18</v>
      </c>
      <c r="K159">
        <v>12.36</v>
      </c>
      <c r="L159">
        <v>2</v>
      </c>
      <c r="M159">
        <v>4</v>
      </c>
      <c r="N159">
        <v>4</v>
      </c>
      <c r="O159" s="2" t="s">
        <v>31</v>
      </c>
      <c r="P159" s="2" t="s">
        <v>78</v>
      </c>
      <c r="Q159" s="2" t="s">
        <v>8</v>
      </c>
      <c r="R159">
        <v>4.8999999999999995</v>
      </c>
      <c r="T159">
        <v>4.8999999999999995</v>
      </c>
    </row>
    <row r="160" spans="1:22" x14ac:dyDescent="0.25">
      <c r="A160" s="1">
        <v>40656</v>
      </c>
      <c r="B160">
        <v>105</v>
      </c>
      <c r="C160" s="2" t="s">
        <v>43</v>
      </c>
      <c r="D160" s="2" t="s">
        <v>23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>
        <v>7.2</v>
      </c>
      <c r="K160">
        <v>8.1199999999999992</v>
      </c>
      <c r="L160">
        <v>0</v>
      </c>
      <c r="M160">
        <v>5</v>
      </c>
      <c r="N160">
        <v>5</v>
      </c>
      <c r="O160" s="2" t="s">
        <v>96</v>
      </c>
      <c r="P160" s="2" t="s">
        <v>78</v>
      </c>
      <c r="Q160" s="2" t="s">
        <v>35</v>
      </c>
      <c r="R160">
        <v>1.533333333333333</v>
      </c>
    </row>
    <row r="161" spans="1:22" x14ac:dyDescent="0.25">
      <c r="A161" s="1">
        <v>40656</v>
      </c>
      <c r="B161">
        <v>105</v>
      </c>
      <c r="C161" s="2" t="s">
        <v>43</v>
      </c>
      <c r="D161" s="2" t="s">
        <v>23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>
        <v>4.16</v>
      </c>
      <c r="K161">
        <v>7.18</v>
      </c>
      <c r="L161">
        <v>3</v>
      </c>
      <c r="M161">
        <v>4</v>
      </c>
      <c r="N161">
        <v>5</v>
      </c>
      <c r="O161" s="2" t="s">
        <v>29</v>
      </c>
      <c r="P161" s="2" t="s">
        <v>78</v>
      </c>
      <c r="Q161" s="2" t="s">
        <v>5</v>
      </c>
      <c r="R161">
        <v>3.5666666666666669</v>
      </c>
      <c r="S161">
        <v>3.5666666666666669</v>
      </c>
    </row>
    <row r="162" spans="1:22" x14ac:dyDescent="0.25">
      <c r="A162" s="1">
        <v>40656</v>
      </c>
      <c r="B162">
        <v>105</v>
      </c>
      <c r="C162" s="2" t="s">
        <v>43</v>
      </c>
      <c r="D162" s="2" t="s">
        <v>23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>
        <v>0</v>
      </c>
      <c r="K162">
        <v>3.55</v>
      </c>
      <c r="L162">
        <v>3</v>
      </c>
      <c r="M162">
        <v>4</v>
      </c>
      <c r="N162">
        <v>4</v>
      </c>
      <c r="O162" s="2" t="s">
        <v>29</v>
      </c>
      <c r="P162" s="2" t="s">
        <v>78</v>
      </c>
      <c r="Q162" s="2" t="s">
        <v>7</v>
      </c>
      <c r="R162">
        <v>3.9166666666666665</v>
      </c>
      <c r="V162">
        <v>3.9166666666666665</v>
      </c>
    </row>
    <row r="163" spans="1:22" x14ac:dyDescent="0.25">
      <c r="A163" s="1">
        <v>40656</v>
      </c>
      <c r="B163">
        <v>103</v>
      </c>
      <c r="C163" s="2" t="s">
        <v>43</v>
      </c>
      <c r="D163" s="2" t="s">
        <v>70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>
        <v>31.36</v>
      </c>
      <c r="K163">
        <v>33.36</v>
      </c>
      <c r="L163">
        <v>3</v>
      </c>
      <c r="M163">
        <v>4</v>
      </c>
      <c r="N163">
        <v>4</v>
      </c>
      <c r="O163" s="2" t="s">
        <v>31</v>
      </c>
      <c r="P163" s="2" t="s">
        <v>78</v>
      </c>
      <c r="Q163" s="2" t="s">
        <v>7</v>
      </c>
      <c r="R163">
        <v>3.2000000000000006</v>
      </c>
      <c r="V163">
        <v>3.2000000000000006</v>
      </c>
    </row>
    <row r="164" spans="1:22" x14ac:dyDescent="0.25">
      <c r="A164" s="1">
        <v>40656</v>
      </c>
      <c r="B164">
        <v>103</v>
      </c>
      <c r="C164" s="2" t="s">
        <v>43</v>
      </c>
      <c r="D164" s="2" t="s">
        <v>70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>
        <v>0</v>
      </c>
      <c r="K164">
        <v>4.28</v>
      </c>
      <c r="L164">
        <v>3</v>
      </c>
      <c r="M164">
        <v>4</v>
      </c>
      <c r="N164">
        <v>4</v>
      </c>
      <c r="O164" s="2" t="s">
        <v>31</v>
      </c>
      <c r="P164" s="2" t="s">
        <v>78</v>
      </c>
      <c r="Q164" s="2" t="s">
        <v>5</v>
      </c>
      <c r="R164">
        <v>4.4666666666666668</v>
      </c>
      <c r="S164">
        <v>4.4666666666666668</v>
      </c>
    </row>
    <row r="165" spans="1:22" x14ac:dyDescent="0.25">
      <c r="A165" s="1">
        <v>40656</v>
      </c>
      <c r="B165">
        <v>103</v>
      </c>
      <c r="C165" s="2" t="s">
        <v>43</v>
      </c>
      <c r="D165" s="2" t="s">
        <v>70</v>
      </c>
      <c r="E165" t="b">
        <v>0</v>
      </c>
      <c r="F165" t="b">
        <v>0</v>
      </c>
      <c r="G165" t="b">
        <v>0</v>
      </c>
      <c r="H165" t="b">
        <v>1</v>
      </c>
      <c r="I165" t="b">
        <v>0</v>
      </c>
      <c r="J165">
        <v>10.35</v>
      </c>
      <c r="K165">
        <v>13.33</v>
      </c>
      <c r="L165">
        <v>3</v>
      </c>
      <c r="M165">
        <v>3</v>
      </c>
      <c r="N165">
        <v>4</v>
      </c>
      <c r="O165" s="2" t="s">
        <v>31</v>
      </c>
      <c r="P165" s="2" t="s">
        <v>78</v>
      </c>
      <c r="Q165" s="2" t="s">
        <v>7</v>
      </c>
      <c r="R165">
        <v>4.1333333333333337</v>
      </c>
      <c r="V165">
        <v>4.1333333333333337</v>
      </c>
    </row>
    <row r="166" spans="1:22" x14ac:dyDescent="0.25">
      <c r="A166" s="1">
        <v>40656</v>
      </c>
      <c r="B166">
        <v>103</v>
      </c>
      <c r="C166" s="2" t="s">
        <v>43</v>
      </c>
      <c r="D166" s="2" t="s">
        <v>70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>
        <v>14.23</v>
      </c>
      <c r="K166">
        <v>16.39</v>
      </c>
      <c r="L166">
        <v>3</v>
      </c>
      <c r="M166">
        <v>3</v>
      </c>
      <c r="N166">
        <v>4</v>
      </c>
      <c r="O166" s="2" t="s">
        <v>31</v>
      </c>
      <c r="P166" s="2" t="s">
        <v>78</v>
      </c>
      <c r="Q166" s="2" t="s">
        <v>5</v>
      </c>
      <c r="R166">
        <v>3.0333333333333363</v>
      </c>
      <c r="S166">
        <v>3.0333333333333363</v>
      </c>
    </row>
    <row r="167" spans="1:22" x14ac:dyDescent="0.25">
      <c r="A167" s="1">
        <v>40656</v>
      </c>
      <c r="B167">
        <v>103</v>
      </c>
      <c r="C167" s="2" t="s">
        <v>43</v>
      </c>
      <c r="D167" s="2" t="s">
        <v>70</v>
      </c>
      <c r="E167" t="b">
        <v>0</v>
      </c>
      <c r="F167" t="b">
        <v>0</v>
      </c>
      <c r="G167" t="b">
        <v>0</v>
      </c>
      <c r="H167" t="b">
        <v>1</v>
      </c>
      <c r="I167" t="b">
        <v>0</v>
      </c>
      <c r="J167">
        <v>18.3</v>
      </c>
      <c r="K167">
        <v>21.13</v>
      </c>
      <c r="L167">
        <v>3</v>
      </c>
      <c r="M167">
        <v>4</v>
      </c>
      <c r="N167">
        <v>4</v>
      </c>
      <c r="O167" s="2" t="s">
        <v>31</v>
      </c>
      <c r="P167" s="2" t="s">
        <v>78</v>
      </c>
      <c r="Q167" s="2" t="s">
        <v>7</v>
      </c>
      <c r="R167">
        <v>3.7166666666666663</v>
      </c>
      <c r="V167">
        <v>3.7166666666666663</v>
      </c>
    </row>
    <row r="168" spans="1:22" x14ac:dyDescent="0.25">
      <c r="A168" s="1">
        <v>40656</v>
      </c>
      <c r="B168">
        <v>103</v>
      </c>
      <c r="C168" s="2" t="s">
        <v>43</v>
      </c>
      <c r="D168" s="2" t="s">
        <v>70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>
        <v>22.07</v>
      </c>
      <c r="K168">
        <v>25.46</v>
      </c>
      <c r="L168">
        <v>3</v>
      </c>
      <c r="M168">
        <v>4</v>
      </c>
      <c r="N168">
        <v>4</v>
      </c>
      <c r="O168" s="2" t="s">
        <v>32</v>
      </c>
      <c r="P168" s="2" t="s">
        <v>78</v>
      </c>
      <c r="Q168" s="2" t="s">
        <v>5</v>
      </c>
      <c r="R168">
        <v>3.8833333333333364</v>
      </c>
      <c r="S168">
        <v>3.8833333333333364</v>
      </c>
    </row>
    <row r="169" spans="1:22" x14ac:dyDescent="0.25">
      <c r="A169" s="1">
        <v>40656</v>
      </c>
      <c r="B169">
        <v>103</v>
      </c>
      <c r="C169" s="2" t="s">
        <v>43</v>
      </c>
      <c r="D169" s="2" t="s">
        <v>70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>
        <v>28.56</v>
      </c>
      <c r="K169">
        <v>30.52</v>
      </c>
      <c r="L169">
        <v>2</v>
      </c>
      <c r="M169">
        <v>3</v>
      </c>
      <c r="N169">
        <v>4</v>
      </c>
      <c r="O169" s="2" t="s">
        <v>31</v>
      </c>
      <c r="P169" s="2" t="s">
        <v>78</v>
      </c>
      <c r="Q169" s="2" t="s">
        <v>5</v>
      </c>
      <c r="R169">
        <v>3.7999999999999985</v>
      </c>
      <c r="S169">
        <v>3.7999999999999985</v>
      </c>
    </row>
    <row r="170" spans="1:22" x14ac:dyDescent="0.25">
      <c r="A170" s="1">
        <v>40656</v>
      </c>
      <c r="B170">
        <v>103</v>
      </c>
      <c r="C170" s="2" t="s">
        <v>43</v>
      </c>
      <c r="D170" s="2" t="s">
        <v>70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>
        <v>32.119999999999997</v>
      </c>
      <c r="K170">
        <v>34.43</v>
      </c>
      <c r="L170">
        <v>3</v>
      </c>
      <c r="M170">
        <v>4</v>
      </c>
      <c r="N170">
        <v>4</v>
      </c>
      <c r="O170" s="2" t="s">
        <v>29</v>
      </c>
      <c r="P170" s="2" t="s">
        <v>78</v>
      </c>
      <c r="Q170" s="2" t="s">
        <v>5</v>
      </c>
      <c r="R170">
        <v>2.9166666666666643</v>
      </c>
      <c r="S170">
        <v>2.9166666666666643</v>
      </c>
    </row>
    <row r="171" spans="1:22" x14ac:dyDescent="0.25">
      <c r="A171" s="1">
        <v>40656</v>
      </c>
      <c r="B171">
        <v>103</v>
      </c>
      <c r="C171" s="2" t="s">
        <v>43</v>
      </c>
      <c r="D171" s="2" t="s">
        <v>70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>
        <v>34.57</v>
      </c>
      <c r="K171">
        <v>37.39</v>
      </c>
      <c r="L171">
        <v>3</v>
      </c>
      <c r="M171">
        <v>3</v>
      </c>
      <c r="N171">
        <v>4</v>
      </c>
      <c r="O171" s="2" t="s">
        <v>53</v>
      </c>
      <c r="P171" s="2" t="s">
        <v>78</v>
      </c>
      <c r="Q171" s="2" t="s">
        <v>5</v>
      </c>
      <c r="R171">
        <v>4.5999999999999988</v>
      </c>
      <c r="S171">
        <v>4.5999999999999988</v>
      </c>
    </row>
    <row r="172" spans="1:22" x14ac:dyDescent="0.25">
      <c r="A172" s="1">
        <v>40656</v>
      </c>
      <c r="B172">
        <v>103</v>
      </c>
      <c r="C172" s="2" t="s">
        <v>43</v>
      </c>
      <c r="D172" s="2" t="s">
        <v>70</v>
      </c>
      <c r="E172" t="b">
        <v>0</v>
      </c>
      <c r="F172" t="b">
        <v>0</v>
      </c>
      <c r="G172" t="b">
        <v>0</v>
      </c>
      <c r="H172" t="b">
        <v>1</v>
      </c>
      <c r="I172" t="b">
        <v>0</v>
      </c>
      <c r="J172">
        <v>41.27</v>
      </c>
      <c r="K172">
        <v>44.06</v>
      </c>
      <c r="L172">
        <v>3</v>
      </c>
      <c r="M172">
        <v>3</v>
      </c>
      <c r="N172">
        <v>5</v>
      </c>
      <c r="O172" s="2" t="s">
        <v>97</v>
      </c>
      <c r="P172" s="2" t="s">
        <v>78</v>
      </c>
      <c r="Q172" s="2" t="s">
        <v>7</v>
      </c>
      <c r="R172">
        <v>3.5500000000000065</v>
      </c>
      <c r="V172">
        <v>3.5500000000000065</v>
      </c>
    </row>
    <row r="173" spans="1:22" x14ac:dyDescent="0.25">
      <c r="A173" s="1">
        <v>40656</v>
      </c>
      <c r="B173">
        <v>103</v>
      </c>
      <c r="C173" s="2" t="s">
        <v>43</v>
      </c>
      <c r="D173" s="2" t="s">
        <v>70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>
        <v>45.1</v>
      </c>
      <c r="K173">
        <v>46.4</v>
      </c>
      <c r="L173">
        <v>2</v>
      </c>
      <c r="M173">
        <v>4</v>
      </c>
      <c r="N173">
        <v>4</v>
      </c>
      <c r="O173" s="2" t="s">
        <v>97</v>
      </c>
      <c r="P173" s="2" t="s">
        <v>78</v>
      </c>
      <c r="Q173" s="2" t="s">
        <v>5</v>
      </c>
      <c r="R173">
        <v>1.8333333333333333</v>
      </c>
      <c r="S173">
        <v>1.8333333333333333</v>
      </c>
    </row>
    <row r="174" spans="1:22" x14ac:dyDescent="0.25">
      <c r="A174" s="1">
        <v>40656</v>
      </c>
      <c r="B174">
        <v>103</v>
      </c>
      <c r="C174" s="2" t="s">
        <v>43</v>
      </c>
      <c r="D174" s="2" t="s">
        <v>70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>
        <v>48.34</v>
      </c>
      <c r="K174">
        <v>51.28</v>
      </c>
      <c r="L174">
        <v>3</v>
      </c>
      <c r="M174">
        <v>4</v>
      </c>
      <c r="N174">
        <v>4</v>
      </c>
      <c r="O174" s="2" t="s">
        <v>95</v>
      </c>
      <c r="P174" s="2" t="s">
        <v>78</v>
      </c>
      <c r="Q174" s="2" t="s">
        <v>6</v>
      </c>
      <c r="R174">
        <v>4.0333333333333412</v>
      </c>
      <c r="U174">
        <v>4.0333333333333412</v>
      </c>
    </row>
    <row r="175" spans="1:22" x14ac:dyDescent="0.25">
      <c r="A175" s="1">
        <v>40656</v>
      </c>
      <c r="B175">
        <v>103</v>
      </c>
      <c r="C175" s="2" t="s">
        <v>43</v>
      </c>
      <c r="D175" s="2" t="s">
        <v>70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>
        <v>52.03</v>
      </c>
      <c r="K175">
        <v>56.59</v>
      </c>
      <c r="L175">
        <v>2</v>
      </c>
      <c r="M175">
        <v>3</v>
      </c>
      <c r="N175">
        <v>5</v>
      </c>
      <c r="O175" s="2" t="s">
        <v>41</v>
      </c>
      <c r="P175" s="2" t="s">
        <v>78</v>
      </c>
      <c r="Q175" s="2" t="s">
        <v>8</v>
      </c>
      <c r="R175">
        <v>5.033333333333343</v>
      </c>
      <c r="T175">
        <v>5.033333333333343</v>
      </c>
    </row>
    <row r="176" spans="1:22" x14ac:dyDescent="0.25">
      <c r="A176" s="1">
        <v>40656</v>
      </c>
      <c r="B176">
        <v>103</v>
      </c>
      <c r="C176" s="2" t="s">
        <v>43</v>
      </c>
      <c r="D176" s="2" t="s">
        <v>70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>
        <v>101.5</v>
      </c>
      <c r="K176">
        <v>102.3</v>
      </c>
      <c r="L176">
        <v>4</v>
      </c>
      <c r="M176">
        <v>5</v>
      </c>
      <c r="N176">
        <v>4</v>
      </c>
      <c r="O176" s="2" t="s">
        <v>26</v>
      </c>
      <c r="P176" s="2" t="s">
        <v>78</v>
      </c>
      <c r="Q176" s="2" t="s">
        <v>8</v>
      </c>
      <c r="R176">
        <v>2.3333333333333335</v>
      </c>
      <c r="T176">
        <v>2.3333333333333335</v>
      </c>
    </row>
    <row r="177" spans="1:22" x14ac:dyDescent="0.25">
      <c r="A177" s="1">
        <v>40656</v>
      </c>
      <c r="B177">
        <v>103</v>
      </c>
      <c r="C177" s="2" t="s">
        <v>43</v>
      </c>
      <c r="D177" s="2" t="s">
        <v>70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>
        <v>103.01</v>
      </c>
      <c r="K177">
        <v>104</v>
      </c>
      <c r="L177">
        <v>4</v>
      </c>
      <c r="M177">
        <v>5</v>
      </c>
      <c r="N177">
        <v>4</v>
      </c>
      <c r="O177" s="2" t="s">
        <v>26</v>
      </c>
      <c r="P177" s="2" t="s">
        <v>78</v>
      </c>
      <c r="Q177" s="2" t="s">
        <v>5</v>
      </c>
      <c r="R177">
        <v>1.0166666666666753</v>
      </c>
      <c r="S177">
        <v>1.0166666666666753</v>
      </c>
    </row>
    <row r="178" spans="1:22" x14ac:dyDescent="0.25">
      <c r="A178" s="1">
        <v>40656</v>
      </c>
      <c r="B178">
        <v>103</v>
      </c>
      <c r="C178" s="2" t="s">
        <v>43</v>
      </c>
      <c r="D178" s="2" t="s">
        <v>70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>
        <v>104.06</v>
      </c>
      <c r="K178">
        <v>107.12</v>
      </c>
      <c r="L178">
        <v>4</v>
      </c>
      <c r="M178">
        <v>5</v>
      </c>
      <c r="N178">
        <v>4</v>
      </c>
      <c r="O178" s="2" t="s">
        <v>26</v>
      </c>
      <c r="P178" s="2" t="s">
        <v>78</v>
      </c>
      <c r="Q178" s="2" t="s">
        <v>5</v>
      </c>
      <c r="R178">
        <v>3.3000000000000065</v>
      </c>
      <c r="S178">
        <v>3.3000000000000065</v>
      </c>
    </row>
    <row r="179" spans="1:22" x14ac:dyDescent="0.25">
      <c r="A179" s="1">
        <v>40656</v>
      </c>
      <c r="B179">
        <v>103</v>
      </c>
      <c r="C179" s="2" t="s">
        <v>43</v>
      </c>
      <c r="D179" s="2" t="s">
        <v>70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>
        <v>108.03</v>
      </c>
      <c r="K179">
        <v>109.01</v>
      </c>
      <c r="L179">
        <v>4</v>
      </c>
      <c r="M179">
        <v>5</v>
      </c>
      <c r="N179">
        <v>4</v>
      </c>
      <c r="O179" s="2" t="s">
        <v>26</v>
      </c>
      <c r="P179" s="2" t="s">
        <v>78</v>
      </c>
      <c r="Q179" s="2" t="s">
        <v>7</v>
      </c>
      <c r="R179">
        <v>1.0666666666666818</v>
      </c>
      <c r="V179">
        <v>1.0666666666666818</v>
      </c>
    </row>
    <row r="180" spans="1:22" x14ac:dyDescent="0.25">
      <c r="A180" s="1">
        <v>40659</v>
      </c>
      <c r="B180" t="s">
        <v>55</v>
      </c>
      <c r="C180" s="2" t="s">
        <v>43</v>
      </c>
      <c r="D180" s="2" t="s">
        <v>55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>
        <v>0</v>
      </c>
      <c r="K180">
        <v>9.39</v>
      </c>
      <c r="L180">
        <v>3</v>
      </c>
      <c r="M180">
        <v>3</v>
      </c>
      <c r="N180">
        <v>4</v>
      </c>
      <c r="O180" s="2" t="s">
        <v>91</v>
      </c>
      <c r="P180" s="2" t="s">
        <v>98</v>
      </c>
      <c r="Q180" s="2" t="s">
        <v>8</v>
      </c>
      <c r="R180">
        <v>9.65</v>
      </c>
      <c r="T180">
        <v>9.65</v>
      </c>
    </row>
    <row r="181" spans="1:22" x14ac:dyDescent="0.25">
      <c r="A181" s="1">
        <v>40659</v>
      </c>
      <c r="B181" t="s">
        <v>55</v>
      </c>
      <c r="C181" s="2" t="s">
        <v>43</v>
      </c>
      <c r="D181" s="2" t="s">
        <v>55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>
        <v>10.34</v>
      </c>
      <c r="K181">
        <v>15.36</v>
      </c>
      <c r="L181">
        <v>4</v>
      </c>
      <c r="M181">
        <v>4</v>
      </c>
      <c r="N181">
        <v>4</v>
      </c>
      <c r="O181" s="2" t="s">
        <v>99</v>
      </c>
      <c r="P181" s="2" t="s">
        <v>98</v>
      </c>
      <c r="Q181" s="2" t="s">
        <v>5</v>
      </c>
      <c r="R181">
        <v>6.1666666666666661</v>
      </c>
      <c r="S181">
        <v>6.1666666666666661</v>
      </c>
    </row>
    <row r="182" spans="1:22" x14ac:dyDescent="0.25">
      <c r="A182" s="1">
        <v>40659</v>
      </c>
      <c r="B182" t="s">
        <v>55</v>
      </c>
      <c r="C182" s="2" t="s">
        <v>43</v>
      </c>
      <c r="D182" s="2" t="s">
        <v>55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>
        <v>8.49</v>
      </c>
      <c r="K182">
        <v>13.45</v>
      </c>
      <c r="L182">
        <v>3</v>
      </c>
      <c r="M182">
        <v>4</v>
      </c>
      <c r="N182">
        <v>4</v>
      </c>
      <c r="O182" s="2" t="s">
        <v>31</v>
      </c>
      <c r="P182" s="2" t="s">
        <v>98</v>
      </c>
      <c r="Q182" s="2" t="s">
        <v>5</v>
      </c>
      <c r="R182">
        <v>6.5666666666666655</v>
      </c>
      <c r="S182">
        <v>6.5666666666666655</v>
      </c>
    </row>
    <row r="183" spans="1:22" x14ac:dyDescent="0.25">
      <c r="A183" s="1">
        <v>40659</v>
      </c>
      <c r="B183" t="s">
        <v>55</v>
      </c>
      <c r="C183" s="2" t="s">
        <v>43</v>
      </c>
      <c r="D183" s="2" t="s">
        <v>55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>
        <v>16.29</v>
      </c>
      <c r="K183">
        <v>20.05</v>
      </c>
      <c r="L183">
        <v>3</v>
      </c>
      <c r="M183">
        <v>3</v>
      </c>
      <c r="N183">
        <v>5</v>
      </c>
      <c r="O183" s="2" t="s">
        <v>99</v>
      </c>
      <c r="P183" s="2" t="s">
        <v>98</v>
      </c>
      <c r="Q183" s="2" t="s">
        <v>5</v>
      </c>
      <c r="R183">
        <v>4.5666666666666673</v>
      </c>
      <c r="S183">
        <v>4.5666666666666673</v>
      </c>
    </row>
    <row r="184" spans="1:22" x14ac:dyDescent="0.25">
      <c r="A184" s="1">
        <v>40659</v>
      </c>
      <c r="B184" t="s">
        <v>55</v>
      </c>
      <c r="C184" s="2" t="s">
        <v>43</v>
      </c>
      <c r="D184" s="2" t="s">
        <v>55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>
        <v>17.170000000000002</v>
      </c>
      <c r="K184">
        <v>20.329999999999998</v>
      </c>
      <c r="L184">
        <v>3</v>
      </c>
      <c r="M184">
        <v>3</v>
      </c>
      <c r="N184">
        <v>5</v>
      </c>
      <c r="O184" s="2" t="s">
        <v>100</v>
      </c>
      <c r="P184" s="2" t="s">
        <v>98</v>
      </c>
      <c r="Q184" s="2" t="s">
        <v>5</v>
      </c>
      <c r="R184">
        <v>3.8333333333333335</v>
      </c>
      <c r="S184">
        <v>3.8333333333333335</v>
      </c>
    </row>
    <row r="185" spans="1:22" x14ac:dyDescent="0.25">
      <c r="A185" s="1">
        <v>40659</v>
      </c>
      <c r="B185" t="s">
        <v>55</v>
      </c>
      <c r="C185" s="2" t="s">
        <v>43</v>
      </c>
      <c r="D185" s="2" t="s">
        <v>55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>
        <v>23.12</v>
      </c>
      <c r="K185">
        <v>25.32</v>
      </c>
      <c r="L185">
        <v>3</v>
      </c>
      <c r="M185">
        <v>4</v>
      </c>
      <c r="N185">
        <v>4</v>
      </c>
      <c r="O185" s="2" t="s">
        <v>31</v>
      </c>
      <c r="P185" s="2" t="s">
        <v>98</v>
      </c>
      <c r="Q185" s="2" t="s">
        <v>5</v>
      </c>
      <c r="R185">
        <v>2.7333333333333365</v>
      </c>
      <c r="S185">
        <v>2.7333333333333365</v>
      </c>
    </row>
    <row r="186" spans="1:22" x14ac:dyDescent="0.25">
      <c r="A186" s="1">
        <v>40659</v>
      </c>
      <c r="B186" t="s">
        <v>55</v>
      </c>
      <c r="C186" s="2" t="s">
        <v>43</v>
      </c>
      <c r="D186" s="2" t="s">
        <v>55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>
        <v>23.48</v>
      </c>
      <c r="K186">
        <v>27.17</v>
      </c>
      <c r="L186">
        <v>3</v>
      </c>
      <c r="M186">
        <v>3</v>
      </c>
      <c r="N186">
        <v>4</v>
      </c>
      <c r="O186" s="2" t="s">
        <v>101</v>
      </c>
      <c r="P186" s="2" t="s">
        <v>98</v>
      </c>
      <c r="Q186" s="2" t="s">
        <v>5</v>
      </c>
      <c r="R186">
        <v>5.0833333333333357</v>
      </c>
      <c r="S186">
        <v>5.0833333333333357</v>
      </c>
    </row>
    <row r="187" spans="1:22" x14ac:dyDescent="0.25">
      <c r="A187" s="1">
        <v>40659</v>
      </c>
      <c r="B187" t="s">
        <v>55</v>
      </c>
      <c r="C187" s="2" t="s">
        <v>43</v>
      </c>
      <c r="D187" s="2" t="s">
        <v>55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>
        <v>28.17</v>
      </c>
      <c r="K187">
        <v>30.3</v>
      </c>
      <c r="L187">
        <v>3</v>
      </c>
      <c r="M187">
        <v>3</v>
      </c>
      <c r="N187">
        <v>4</v>
      </c>
      <c r="O187" s="2" t="s">
        <v>102</v>
      </c>
      <c r="P187" s="2" t="s">
        <v>98</v>
      </c>
      <c r="Q187" s="2" t="s">
        <v>5</v>
      </c>
      <c r="R187">
        <v>2.7833333333333363</v>
      </c>
      <c r="S187">
        <v>2.7833333333333363</v>
      </c>
    </row>
    <row r="188" spans="1:22" x14ac:dyDescent="0.25">
      <c r="A188" s="1">
        <v>40659</v>
      </c>
      <c r="B188" t="s">
        <v>55</v>
      </c>
      <c r="C188" s="2" t="s">
        <v>43</v>
      </c>
      <c r="D188" s="2" t="s">
        <v>55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>
        <v>29.32</v>
      </c>
      <c r="K188">
        <v>34.479999999999997</v>
      </c>
      <c r="L188">
        <v>3</v>
      </c>
      <c r="M188">
        <v>3</v>
      </c>
      <c r="N188">
        <v>5</v>
      </c>
      <c r="O188" s="2" t="s">
        <v>103</v>
      </c>
      <c r="P188" s="2" t="s">
        <v>98</v>
      </c>
      <c r="Q188" s="2" t="s">
        <v>8</v>
      </c>
      <c r="R188">
        <v>6.3333333333333313</v>
      </c>
      <c r="T188">
        <v>6.3333333333333313</v>
      </c>
    </row>
    <row r="189" spans="1:22" x14ac:dyDescent="0.25">
      <c r="A189" s="1">
        <v>40659</v>
      </c>
      <c r="B189" t="s">
        <v>55</v>
      </c>
      <c r="C189" s="2" t="s">
        <v>43</v>
      </c>
      <c r="D189" s="2" t="s">
        <v>55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>
        <v>35.119999999999997</v>
      </c>
      <c r="K189">
        <v>38.53</v>
      </c>
      <c r="L189">
        <v>3</v>
      </c>
      <c r="M189">
        <v>4</v>
      </c>
      <c r="N189">
        <v>4</v>
      </c>
      <c r="O189" s="2" t="s">
        <v>104</v>
      </c>
      <c r="P189" s="2" t="s">
        <v>98</v>
      </c>
      <c r="Q189" s="2" t="s">
        <v>7</v>
      </c>
      <c r="R189">
        <v>4.0833333333333286</v>
      </c>
      <c r="V189">
        <v>4.0833333333333286</v>
      </c>
    </row>
    <row r="190" spans="1:22" x14ac:dyDescent="0.25">
      <c r="A190" s="1">
        <v>40659</v>
      </c>
      <c r="B190" t="s">
        <v>55</v>
      </c>
      <c r="C190" s="2" t="s">
        <v>43</v>
      </c>
      <c r="D190" s="2" t="s">
        <v>55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>
        <v>31.02</v>
      </c>
      <c r="K190">
        <v>32.57</v>
      </c>
      <c r="L190">
        <v>3</v>
      </c>
      <c r="M190">
        <v>4</v>
      </c>
      <c r="N190">
        <v>4</v>
      </c>
      <c r="O190" s="2" t="s">
        <v>104</v>
      </c>
      <c r="P190" s="2" t="s">
        <v>98</v>
      </c>
      <c r="Q190" s="2" t="s">
        <v>5</v>
      </c>
      <c r="R190">
        <v>1.9833333333333354</v>
      </c>
      <c r="S190">
        <v>1.9833333333333354</v>
      </c>
    </row>
    <row r="191" spans="1:22" x14ac:dyDescent="0.25">
      <c r="A191" s="1">
        <v>40659</v>
      </c>
      <c r="B191" t="s">
        <v>55</v>
      </c>
      <c r="C191" s="2" t="s">
        <v>43</v>
      </c>
      <c r="D191" s="2" t="s">
        <v>55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>
        <v>35.479999999999997</v>
      </c>
      <c r="K191">
        <v>37.15</v>
      </c>
      <c r="L191">
        <v>3</v>
      </c>
      <c r="M191">
        <v>4</v>
      </c>
      <c r="N191">
        <v>5</v>
      </c>
      <c r="O191" s="2" t="s">
        <v>105</v>
      </c>
      <c r="P191" s="2" t="s">
        <v>98</v>
      </c>
      <c r="Q191" s="2" t="s">
        <v>7</v>
      </c>
      <c r="R191">
        <v>3.0499999999999949</v>
      </c>
      <c r="V191">
        <v>3.0499999999999949</v>
      </c>
    </row>
    <row r="192" spans="1:22" x14ac:dyDescent="0.25">
      <c r="A192" s="1">
        <v>40659</v>
      </c>
      <c r="B192" t="s">
        <v>55</v>
      </c>
      <c r="C192" s="2" t="s">
        <v>43</v>
      </c>
      <c r="D192" s="2" t="s">
        <v>55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>
        <v>39.15</v>
      </c>
      <c r="K192">
        <v>40.43</v>
      </c>
      <c r="L192">
        <v>4</v>
      </c>
      <c r="M192">
        <v>5</v>
      </c>
      <c r="N192">
        <v>4</v>
      </c>
      <c r="O192" s="2" t="s">
        <v>106</v>
      </c>
      <c r="P192" s="2" t="s">
        <v>98</v>
      </c>
      <c r="Q192" s="2" t="s">
        <v>8</v>
      </c>
      <c r="R192">
        <v>1.9666666666666661</v>
      </c>
      <c r="T192">
        <v>1.9666666666666661</v>
      </c>
    </row>
    <row r="193" spans="1:22" x14ac:dyDescent="0.25">
      <c r="A193" s="1">
        <v>40659</v>
      </c>
      <c r="B193" t="s">
        <v>55</v>
      </c>
      <c r="C193" s="2" t="s">
        <v>43</v>
      </c>
      <c r="D193" s="2" t="s">
        <v>55</v>
      </c>
      <c r="E193" t="b">
        <v>0</v>
      </c>
      <c r="F193" t="b">
        <v>0</v>
      </c>
      <c r="G193" t="b">
        <v>0</v>
      </c>
      <c r="H193" t="b">
        <v>1</v>
      </c>
      <c r="I193" t="b">
        <v>0</v>
      </c>
      <c r="J193">
        <v>41.04</v>
      </c>
      <c r="K193">
        <v>43.59</v>
      </c>
      <c r="L193">
        <v>3</v>
      </c>
      <c r="M193">
        <v>3</v>
      </c>
      <c r="N193">
        <v>4</v>
      </c>
      <c r="O193" s="2" t="s">
        <v>105</v>
      </c>
      <c r="P193" s="2" t="s">
        <v>98</v>
      </c>
      <c r="Q193" s="2" t="s">
        <v>7</v>
      </c>
      <c r="R193">
        <v>3.0500000000000065</v>
      </c>
      <c r="V193">
        <v>3.0500000000000065</v>
      </c>
    </row>
    <row r="194" spans="1:22" x14ac:dyDescent="0.25">
      <c r="A194" s="1">
        <v>40659</v>
      </c>
      <c r="B194" t="s">
        <v>55</v>
      </c>
      <c r="C194" s="2" t="s">
        <v>43</v>
      </c>
      <c r="D194" s="2" t="s">
        <v>55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>
        <v>44.27</v>
      </c>
      <c r="K194">
        <v>47.44</v>
      </c>
      <c r="L194">
        <v>3</v>
      </c>
      <c r="M194">
        <v>3</v>
      </c>
      <c r="N194">
        <v>5</v>
      </c>
      <c r="O194" s="2" t="s">
        <v>105</v>
      </c>
      <c r="P194" s="2" t="s">
        <v>98</v>
      </c>
      <c r="Q194" s="2" t="s">
        <v>5</v>
      </c>
      <c r="R194">
        <v>4.1833333333333327</v>
      </c>
      <c r="S194">
        <v>4.1833333333333327</v>
      </c>
    </row>
    <row r="195" spans="1:22" x14ac:dyDescent="0.25">
      <c r="A195" s="1">
        <v>40659</v>
      </c>
      <c r="B195" t="s">
        <v>55</v>
      </c>
      <c r="C195" s="2" t="s">
        <v>43</v>
      </c>
      <c r="D195" s="2" t="s">
        <v>55</v>
      </c>
      <c r="E195" t="b">
        <v>0</v>
      </c>
      <c r="F195" t="b">
        <v>0</v>
      </c>
      <c r="G195" t="b">
        <v>0</v>
      </c>
      <c r="H195" t="b">
        <v>1</v>
      </c>
      <c r="I195" t="b">
        <v>0</v>
      </c>
      <c r="J195">
        <v>48.07</v>
      </c>
      <c r="K195">
        <v>50.41</v>
      </c>
      <c r="L195">
        <v>3</v>
      </c>
      <c r="M195">
        <v>3</v>
      </c>
      <c r="N195">
        <v>4</v>
      </c>
      <c r="O195" s="2" t="s">
        <v>105</v>
      </c>
      <c r="P195" s="2" t="s">
        <v>98</v>
      </c>
      <c r="Q195" s="2" t="s">
        <v>7</v>
      </c>
      <c r="R195">
        <v>2.7999999999999972</v>
      </c>
      <c r="V195">
        <v>2.7999999999999972</v>
      </c>
    </row>
    <row r="196" spans="1:22" x14ac:dyDescent="0.25">
      <c r="A196" s="1">
        <v>40659</v>
      </c>
      <c r="B196" t="s">
        <v>55</v>
      </c>
      <c r="C196" s="2" t="s">
        <v>43</v>
      </c>
      <c r="D196" s="2" t="s">
        <v>55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>
        <v>49.43</v>
      </c>
      <c r="K196">
        <v>51.48</v>
      </c>
      <c r="L196">
        <v>3</v>
      </c>
      <c r="M196">
        <v>4</v>
      </c>
      <c r="N196">
        <v>4</v>
      </c>
      <c r="O196" s="2" t="s">
        <v>104</v>
      </c>
      <c r="P196" s="2" t="s">
        <v>98</v>
      </c>
      <c r="Q196" s="2" t="s">
        <v>5</v>
      </c>
      <c r="R196">
        <v>3.5166666666666635</v>
      </c>
      <c r="S196">
        <v>3.5166666666666635</v>
      </c>
    </row>
    <row r="197" spans="1:22" x14ac:dyDescent="0.25">
      <c r="A197" s="1">
        <v>40659</v>
      </c>
      <c r="B197" t="s">
        <v>55</v>
      </c>
      <c r="C197" s="2" t="s">
        <v>43</v>
      </c>
      <c r="D197" s="2" t="s">
        <v>55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>
        <v>53.48</v>
      </c>
      <c r="K197">
        <v>57.35</v>
      </c>
      <c r="L197">
        <v>3</v>
      </c>
      <c r="M197">
        <v>4</v>
      </c>
      <c r="N197">
        <v>4</v>
      </c>
      <c r="O197" s="2" t="s">
        <v>105</v>
      </c>
      <c r="P197" s="2" t="s">
        <v>98</v>
      </c>
      <c r="Q197" s="2" t="s">
        <v>5</v>
      </c>
      <c r="R197">
        <v>5.3833333333333302</v>
      </c>
      <c r="S197">
        <v>5.3833333333333302</v>
      </c>
    </row>
    <row r="198" spans="1:22" x14ac:dyDescent="0.25">
      <c r="A198" s="1">
        <v>40659</v>
      </c>
      <c r="B198" t="s">
        <v>55</v>
      </c>
      <c r="C198" s="2" t="s">
        <v>43</v>
      </c>
      <c r="D198" s="2" t="s">
        <v>55</v>
      </c>
      <c r="E198" t="b">
        <v>0</v>
      </c>
      <c r="F198" t="b">
        <v>1</v>
      </c>
      <c r="G198" t="b">
        <v>0</v>
      </c>
      <c r="H198" t="b">
        <v>0</v>
      </c>
      <c r="I198" t="b">
        <v>0</v>
      </c>
      <c r="J198">
        <v>56.5</v>
      </c>
      <c r="K198">
        <v>59.08</v>
      </c>
      <c r="L198">
        <v>3</v>
      </c>
      <c r="M198">
        <v>3</v>
      </c>
      <c r="N198">
        <v>5</v>
      </c>
      <c r="O198" s="2" t="s">
        <v>107</v>
      </c>
      <c r="P198" s="2" t="s">
        <v>98</v>
      </c>
      <c r="Q198" s="2" t="s">
        <v>5</v>
      </c>
      <c r="R198">
        <v>3.9666666666666663</v>
      </c>
      <c r="S198">
        <v>3.9666666666666663</v>
      </c>
    </row>
    <row r="199" spans="1:22" x14ac:dyDescent="0.25">
      <c r="A199" s="1">
        <v>40659</v>
      </c>
      <c r="B199" t="s">
        <v>55</v>
      </c>
      <c r="C199" s="2" t="s">
        <v>43</v>
      </c>
      <c r="D199" s="2" t="s">
        <v>55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>
        <v>53.35</v>
      </c>
      <c r="K199">
        <v>55.44</v>
      </c>
      <c r="L199">
        <v>3</v>
      </c>
      <c r="M199">
        <v>4</v>
      </c>
      <c r="N199">
        <v>4</v>
      </c>
      <c r="O199" s="2" t="s">
        <v>108</v>
      </c>
      <c r="P199" s="2" t="s">
        <v>98</v>
      </c>
      <c r="Q199" s="2" t="s">
        <v>5</v>
      </c>
      <c r="R199">
        <v>3.3166666666666629</v>
      </c>
      <c r="S199">
        <v>3.3166666666666629</v>
      </c>
    </row>
    <row r="200" spans="1:22" x14ac:dyDescent="0.25">
      <c r="A200" s="1">
        <v>40659</v>
      </c>
      <c r="B200" t="s">
        <v>55</v>
      </c>
      <c r="C200" s="2" t="s">
        <v>43</v>
      </c>
      <c r="D200" s="2" t="s">
        <v>55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>
        <v>56.54</v>
      </c>
      <c r="K200">
        <v>59.58</v>
      </c>
      <c r="L200">
        <v>3</v>
      </c>
      <c r="M200">
        <v>3</v>
      </c>
      <c r="N200">
        <v>4</v>
      </c>
      <c r="O200" s="2" t="s">
        <v>105</v>
      </c>
      <c r="P200" s="2" t="s">
        <v>98</v>
      </c>
      <c r="Q200" s="2" t="s">
        <v>5</v>
      </c>
      <c r="R200">
        <v>4.86666666666666</v>
      </c>
      <c r="S200">
        <v>4.86666666666666</v>
      </c>
    </row>
    <row r="201" spans="1:22" x14ac:dyDescent="0.25">
      <c r="A201" s="1">
        <v>40659</v>
      </c>
      <c r="B201" t="s">
        <v>55</v>
      </c>
      <c r="C201" s="2" t="s">
        <v>43</v>
      </c>
      <c r="D201" s="2" t="s">
        <v>55</v>
      </c>
      <c r="E201" t="b">
        <v>0</v>
      </c>
      <c r="F201" t="b">
        <v>0</v>
      </c>
      <c r="G201" t="b">
        <v>0</v>
      </c>
      <c r="H201" t="b">
        <v>1</v>
      </c>
      <c r="I201" t="b">
        <v>0</v>
      </c>
      <c r="J201">
        <v>0</v>
      </c>
      <c r="K201">
        <v>3.56</v>
      </c>
      <c r="L201">
        <v>3</v>
      </c>
      <c r="M201">
        <v>3</v>
      </c>
      <c r="N201">
        <v>4</v>
      </c>
      <c r="O201" s="2" t="s">
        <v>105</v>
      </c>
      <c r="P201" s="2" t="s">
        <v>98</v>
      </c>
      <c r="Q201" s="2" t="s">
        <v>7</v>
      </c>
      <c r="R201">
        <v>3.9333333333333336</v>
      </c>
      <c r="V201">
        <v>3.9333333333333336</v>
      </c>
    </row>
    <row r="202" spans="1:22" x14ac:dyDescent="0.25">
      <c r="A202" s="1">
        <v>40659</v>
      </c>
      <c r="B202" t="s">
        <v>55</v>
      </c>
      <c r="C202" s="2" t="s">
        <v>43</v>
      </c>
      <c r="D202" s="2" t="s">
        <v>55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>
        <v>2.08</v>
      </c>
      <c r="K202">
        <v>4.2300000000000004</v>
      </c>
      <c r="L202">
        <v>3</v>
      </c>
      <c r="M202">
        <v>4</v>
      </c>
      <c r="N202">
        <v>4</v>
      </c>
      <c r="O202" s="2" t="s">
        <v>109</v>
      </c>
      <c r="P202" s="2" t="s">
        <v>98</v>
      </c>
      <c r="Q202" s="2" t="s">
        <v>7</v>
      </c>
      <c r="R202">
        <v>2.5166666666666671</v>
      </c>
      <c r="V202">
        <v>2.5166666666666671</v>
      </c>
    </row>
    <row r="203" spans="1:22" x14ac:dyDescent="0.25">
      <c r="A203" s="1">
        <v>40659</v>
      </c>
      <c r="B203" t="s">
        <v>55</v>
      </c>
      <c r="C203" s="2" t="s">
        <v>43</v>
      </c>
      <c r="D203" s="2" t="s">
        <v>55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>
        <v>7.25</v>
      </c>
      <c r="K203">
        <v>10.17</v>
      </c>
      <c r="L203">
        <v>3</v>
      </c>
      <c r="M203">
        <v>4</v>
      </c>
      <c r="N203">
        <v>4</v>
      </c>
      <c r="O203" s="2" t="s">
        <v>110</v>
      </c>
      <c r="P203" s="2" t="s">
        <v>98</v>
      </c>
      <c r="Q203" s="2" t="s">
        <v>5</v>
      </c>
      <c r="R203">
        <v>3.6999999999999997</v>
      </c>
      <c r="S203">
        <v>3.6999999999999997</v>
      </c>
    </row>
    <row r="204" spans="1:22" x14ac:dyDescent="0.25">
      <c r="A204" s="1">
        <v>40659</v>
      </c>
      <c r="B204" t="s">
        <v>55</v>
      </c>
      <c r="C204" s="2" t="s">
        <v>43</v>
      </c>
      <c r="D204" s="2" t="s">
        <v>55</v>
      </c>
      <c r="E204" t="b">
        <v>0</v>
      </c>
      <c r="F204" t="b">
        <v>0</v>
      </c>
      <c r="G204" t="b">
        <v>0</v>
      </c>
      <c r="H204" t="b">
        <v>1</v>
      </c>
      <c r="I204" t="b">
        <v>0</v>
      </c>
      <c r="J204">
        <v>10.210000000000001</v>
      </c>
      <c r="K204">
        <v>14.04</v>
      </c>
      <c r="L204">
        <v>3</v>
      </c>
      <c r="M204">
        <v>3</v>
      </c>
      <c r="N204">
        <v>4</v>
      </c>
      <c r="O204" s="2" t="s">
        <v>110</v>
      </c>
      <c r="P204" s="2" t="s">
        <v>98</v>
      </c>
      <c r="Q204" s="2" t="s">
        <v>7</v>
      </c>
      <c r="R204">
        <v>4.4166666666666661</v>
      </c>
      <c r="V204">
        <v>4.4166666666666661</v>
      </c>
    </row>
    <row r="205" spans="1:22" x14ac:dyDescent="0.25">
      <c r="A205" s="1">
        <v>40659</v>
      </c>
      <c r="B205" t="s">
        <v>55</v>
      </c>
      <c r="C205" s="2" t="s">
        <v>43</v>
      </c>
      <c r="D205" s="2" t="s">
        <v>55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>
        <v>14.41</v>
      </c>
      <c r="K205">
        <v>21.53</v>
      </c>
      <c r="L205">
        <v>3</v>
      </c>
      <c r="M205">
        <v>3</v>
      </c>
      <c r="N205">
        <v>5</v>
      </c>
      <c r="O205" s="2" t="s">
        <v>111</v>
      </c>
      <c r="P205" s="2" t="s">
        <v>98</v>
      </c>
      <c r="Q205" s="2" t="s">
        <v>8</v>
      </c>
      <c r="R205">
        <v>8.56666666666667</v>
      </c>
      <c r="T205">
        <v>8.56666666666667</v>
      </c>
    </row>
    <row r="206" spans="1:22" x14ac:dyDescent="0.25">
      <c r="A206" s="1">
        <v>40659</v>
      </c>
      <c r="B206" t="s">
        <v>55</v>
      </c>
      <c r="C206" s="2" t="s">
        <v>43</v>
      </c>
      <c r="D206" s="2" t="s">
        <v>55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>
        <v>22.13</v>
      </c>
      <c r="K206">
        <v>23.2</v>
      </c>
      <c r="L206">
        <v>4</v>
      </c>
      <c r="M206">
        <v>5</v>
      </c>
      <c r="N206">
        <v>5</v>
      </c>
      <c r="O206" s="2" t="s">
        <v>112</v>
      </c>
      <c r="P206" s="2" t="s">
        <v>98</v>
      </c>
      <c r="Q206" s="2" t="s">
        <v>8</v>
      </c>
      <c r="R206">
        <v>1.5499999999999972</v>
      </c>
      <c r="T206">
        <v>1.5499999999999972</v>
      </c>
    </row>
    <row r="207" spans="1:22" x14ac:dyDescent="0.25">
      <c r="A207" s="1">
        <v>40659</v>
      </c>
      <c r="B207" t="s">
        <v>55</v>
      </c>
      <c r="C207" s="2" t="s">
        <v>43</v>
      </c>
      <c r="D207" s="2" t="s">
        <v>55</v>
      </c>
      <c r="E207" t="b">
        <v>0</v>
      </c>
      <c r="F207" t="b">
        <v>0</v>
      </c>
      <c r="G207" t="b">
        <v>0</v>
      </c>
      <c r="H207" t="b">
        <v>1</v>
      </c>
      <c r="I207" t="b">
        <v>0</v>
      </c>
      <c r="J207">
        <v>26.13</v>
      </c>
      <c r="K207">
        <v>26.31</v>
      </c>
      <c r="L207">
        <v>4</v>
      </c>
      <c r="M207">
        <v>5</v>
      </c>
      <c r="N207">
        <v>5</v>
      </c>
      <c r="O207" s="2" t="s">
        <v>112</v>
      </c>
      <c r="P207" s="2" t="s">
        <v>98</v>
      </c>
      <c r="Q207" s="2" t="s">
        <v>7</v>
      </c>
      <c r="R207">
        <v>0.73333333333333073</v>
      </c>
      <c r="V207">
        <v>0.73333333333333073</v>
      </c>
    </row>
    <row r="208" spans="1:22" x14ac:dyDescent="0.25">
      <c r="A208" s="1">
        <v>40659</v>
      </c>
      <c r="B208" t="s">
        <v>55</v>
      </c>
      <c r="C208" s="2" t="s">
        <v>43</v>
      </c>
      <c r="D208" s="2" t="s">
        <v>55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>
        <v>26.41</v>
      </c>
      <c r="K208">
        <v>27.31</v>
      </c>
      <c r="L208">
        <v>3</v>
      </c>
      <c r="M208">
        <v>5</v>
      </c>
      <c r="N208">
        <v>4</v>
      </c>
      <c r="O208" s="2" t="s">
        <v>112</v>
      </c>
      <c r="P208" s="2" t="s">
        <v>98</v>
      </c>
      <c r="Q208" s="2" t="s">
        <v>5</v>
      </c>
      <c r="R208">
        <v>2.1999999999999993</v>
      </c>
      <c r="S208">
        <v>2.1999999999999993</v>
      </c>
    </row>
    <row r="209" spans="1:22" x14ac:dyDescent="0.25">
      <c r="A209" s="1">
        <v>40659</v>
      </c>
      <c r="B209" t="s">
        <v>55</v>
      </c>
      <c r="C209" s="2" t="s">
        <v>43</v>
      </c>
      <c r="D209" s="2" t="s">
        <v>55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>
        <v>27.45</v>
      </c>
      <c r="K209">
        <v>31.09</v>
      </c>
      <c r="L209">
        <v>3</v>
      </c>
      <c r="M209">
        <v>4</v>
      </c>
      <c r="N209">
        <v>5</v>
      </c>
      <c r="O209" s="2" t="s">
        <v>110</v>
      </c>
      <c r="P209" s="2" t="s">
        <v>98</v>
      </c>
      <c r="Q209" s="2" t="s">
        <v>5</v>
      </c>
      <c r="R209">
        <v>4.8999999999999977</v>
      </c>
      <c r="S209">
        <v>4.8999999999999977</v>
      </c>
    </row>
    <row r="210" spans="1:22" x14ac:dyDescent="0.25">
      <c r="A210" s="1">
        <v>40659</v>
      </c>
      <c r="B210" t="s">
        <v>55</v>
      </c>
      <c r="C210" s="2" t="s">
        <v>43</v>
      </c>
      <c r="D210" s="2" t="s">
        <v>55</v>
      </c>
      <c r="E210" t="b">
        <v>0</v>
      </c>
      <c r="F210" t="b">
        <v>0</v>
      </c>
      <c r="G210" t="b">
        <v>0</v>
      </c>
      <c r="H210" t="b">
        <v>1</v>
      </c>
      <c r="I210" t="b">
        <v>0</v>
      </c>
      <c r="J210">
        <v>31.25</v>
      </c>
      <c r="K210">
        <v>33.32</v>
      </c>
      <c r="L210">
        <v>3</v>
      </c>
      <c r="M210">
        <v>4</v>
      </c>
      <c r="N210">
        <v>5</v>
      </c>
      <c r="O210" s="2" t="s">
        <v>113</v>
      </c>
      <c r="P210" s="2" t="s">
        <v>98</v>
      </c>
      <c r="Q210" s="2" t="s">
        <v>7</v>
      </c>
      <c r="R210">
        <v>2.949999999999998</v>
      </c>
      <c r="V210">
        <v>2.949999999999998</v>
      </c>
    </row>
    <row r="211" spans="1:22" x14ac:dyDescent="0.25">
      <c r="A211" s="1">
        <v>40659</v>
      </c>
      <c r="B211" t="s">
        <v>55</v>
      </c>
      <c r="C211" s="2" t="s">
        <v>43</v>
      </c>
      <c r="D211" s="2" t="s">
        <v>55</v>
      </c>
      <c r="E211" t="b">
        <v>0</v>
      </c>
      <c r="F211" t="b">
        <v>0</v>
      </c>
      <c r="G211" t="b">
        <v>0</v>
      </c>
      <c r="H211" t="b">
        <v>1</v>
      </c>
      <c r="I211" t="b">
        <v>0</v>
      </c>
      <c r="J211">
        <v>37.15</v>
      </c>
      <c r="K211">
        <v>39.57</v>
      </c>
      <c r="L211">
        <v>3</v>
      </c>
      <c r="M211">
        <v>4</v>
      </c>
      <c r="N211">
        <v>4</v>
      </c>
      <c r="O211" s="2" t="s">
        <v>105</v>
      </c>
      <c r="P211" s="2" t="s">
        <v>98</v>
      </c>
      <c r="Q211" s="2" t="s">
        <v>7</v>
      </c>
      <c r="R211">
        <v>3.2000000000000006</v>
      </c>
      <c r="V211">
        <v>3.2000000000000006</v>
      </c>
    </row>
    <row r="212" spans="1:22" x14ac:dyDescent="0.25">
      <c r="A212" s="1">
        <v>40659</v>
      </c>
      <c r="B212" t="s">
        <v>55</v>
      </c>
      <c r="C212" s="2" t="s">
        <v>43</v>
      </c>
      <c r="D212" s="2" t="s">
        <v>55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>
        <v>40.130000000000003</v>
      </c>
      <c r="K212">
        <v>43.43</v>
      </c>
      <c r="L212">
        <v>3</v>
      </c>
      <c r="M212">
        <v>4</v>
      </c>
      <c r="N212">
        <v>4</v>
      </c>
      <c r="O212" s="2" t="s">
        <v>114</v>
      </c>
      <c r="P212" s="2" t="s">
        <v>98</v>
      </c>
      <c r="Q212" s="2" t="s">
        <v>5</v>
      </c>
      <c r="R212">
        <v>3.9333333333333393</v>
      </c>
      <c r="S212">
        <v>3.9333333333333393</v>
      </c>
    </row>
    <row r="213" spans="1:22" x14ac:dyDescent="0.25">
      <c r="A213" s="1">
        <v>40659</v>
      </c>
      <c r="B213" t="s">
        <v>55</v>
      </c>
      <c r="C213" s="2" t="s">
        <v>43</v>
      </c>
      <c r="D213" s="2" t="s">
        <v>55</v>
      </c>
      <c r="E213" t="b">
        <v>0</v>
      </c>
      <c r="F213" t="b">
        <v>0</v>
      </c>
      <c r="G213" t="b">
        <v>0</v>
      </c>
      <c r="H213" t="b">
        <v>1</v>
      </c>
      <c r="I213" t="b">
        <v>0</v>
      </c>
      <c r="J213">
        <v>44.36</v>
      </c>
      <c r="K213">
        <v>47.41</v>
      </c>
      <c r="L213">
        <v>3</v>
      </c>
      <c r="M213">
        <v>3</v>
      </c>
      <c r="N213">
        <v>4</v>
      </c>
      <c r="O213" s="2" t="s">
        <v>115</v>
      </c>
      <c r="P213" s="2" t="s">
        <v>98</v>
      </c>
      <c r="Q213" s="2" t="s">
        <v>7</v>
      </c>
      <c r="R213">
        <v>4.2833333333333288</v>
      </c>
      <c r="V213">
        <v>4.2833333333333288</v>
      </c>
    </row>
    <row r="214" spans="1:22" x14ac:dyDescent="0.25">
      <c r="A214" s="1">
        <v>40659</v>
      </c>
      <c r="B214" t="s">
        <v>55</v>
      </c>
      <c r="C214" s="2" t="s">
        <v>43</v>
      </c>
      <c r="D214" s="2" t="s">
        <v>55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>
        <v>49</v>
      </c>
      <c r="K214">
        <v>52.03</v>
      </c>
      <c r="L214">
        <v>3</v>
      </c>
      <c r="M214">
        <v>3</v>
      </c>
      <c r="N214">
        <v>5</v>
      </c>
      <c r="O214" s="2" t="s">
        <v>115</v>
      </c>
      <c r="P214" s="2" t="s">
        <v>98</v>
      </c>
      <c r="Q214" s="2" t="s">
        <v>5</v>
      </c>
      <c r="R214">
        <v>3.0500000000000043</v>
      </c>
      <c r="S214">
        <v>3.0500000000000043</v>
      </c>
    </row>
    <row r="215" spans="1:22" x14ac:dyDescent="0.25">
      <c r="A215" s="1">
        <v>40659</v>
      </c>
      <c r="B215" t="s">
        <v>55</v>
      </c>
      <c r="C215" s="2" t="s">
        <v>43</v>
      </c>
      <c r="D215" s="2" t="s">
        <v>55</v>
      </c>
      <c r="E215" t="b">
        <v>0</v>
      </c>
      <c r="F215" t="b">
        <v>0</v>
      </c>
      <c r="G215" t="b">
        <v>0</v>
      </c>
      <c r="H215" t="b">
        <v>1</v>
      </c>
      <c r="I215" t="b">
        <v>0</v>
      </c>
      <c r="J215">
        <v>52.06</v>
      </c>
      <c r="K215">
        <v>55.29</v>
      </c>
      <c r="L215">
        <v>3</v>
      </c>
      <c r="M215">
        <v>3</v>
      </c>
      <c r="N215">
        <v>5</v>
      </c>
      <c r="O215" s="2" t="s">
        <v>115</v>
      </c>
      <c r="P215" s="2" t="s">
        <v>98</v>
      </c>
      <c r="Q215" s="2" t="s">
        <v>7</v>
      </c>
      <c r="R215">
        <v>3.5833333333333379</v>
      </c>
      <c r="V215">
        <v>3.5833333333333379</v>
      </c>
    </row>
    <row r="216" spans="1:22" x14ac:dyDescent="0.25">
      <c r="A216" s="1">
        <v>40674</v>
      </c>
      <c r="B216">
        <v>109</v>
      </c>
      <c r="C216" s="2" t="s">
        <v>43</v>
      </c>
      <c r="D216" s="2"/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>
        <v>2</v>
      </c>
      <c r="K216">
        <v>11.04</v>
      </c>
      <c r="L216">
        <v>3</v>
      </c>
      <c r="M216">
        <v>3</v>
      </c>
      <c r="N216">
        <v>5</v>
      </c>
      <c r="O216" s="2" t="s">
        <v>31</v>
      </c>
      <c r="P216" s="2" t="s">
        <v>116</v>
      </c>
      <c r="Q216" s="2" t="s">
        <v>8</v>
      </c>
      <c r="R216">
        <v>9.0666666666666647</v>
      </c>
      <c r="T216">
        <v>9.0666666666666647</v>
      </c>
    </row>
    <row r="217" spans="1:22" x14ac:dyDescent="0.25">
      <c r="A217" s="1">
        <v>40674</v>
      </c>
      <c r="B217">
        <v>109</v>
      </c>
      <c r="C217" s="2" t="s">
        <v>43</v>
      </c>
      <c r="D217" s="2"/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>
        <v>15.23</v>
      </c>
      <c r="K217">
        <v>22.38</v>
      </c>
      <c r="L217">
        <v>3</v>
      </c>
      <c r="M217">
        <v>3</v>
      </c>
      <c r="N217">
        <v>5</v>
      </c>
      <c r="O217" s="2" t="s">
        <v>24</v>
      </c>
      <c r="P217" s="2" t="s">
        <v>116</v>
      </c>
      <c r="Q217" s="2" t="s">
        <v>5</v>
      </c>
      <c r="R217">
        <v>8.0166666666666675</v>
      </c>
      <c r="S217">
        <v>8.0166666666666675</v>
      </c>
    </row>
    <row r="218" spans="1:22" x14ac:dyDescent="0.25">
      <c r="A218" s="1">
        <v>40674</v>
      </c>
      <c r="B218">
        <v>109</v>
      </c>
      <c r="C218" s="2" t="s">
        <v>43</v>
      </c>
      <c r="D218" s="2"/>
      <c r="E218" t="b">
        <v>0</v>
      </c>
      <c r="F218" t="b">
        <v>1</v>
      </c>
      <c r="G218" t="b">
        <v>0</v>
      </c>
      <c r="H218" t="b">
        <v>0</v>
      </c>
      <c r="I218" t="b">
        <v>0</v>
      </c>
      <c r="J218">
        <v>25.13</v>
      </c>
      <c r="K218">
        <v>29.19</v>
      </c>
      <c r="L218">
        <v>3</v>
      </c>
      <c r="M218">
        <v>4</v>
      </c>
      <c r="N218">
        <v>4</v>
      </c>
      <c r="O218" s="2" t="s">
        <v>117</v>
      </c>
      <c r="P218" s="2" t="s">
        <v>116</v>
      </c>
      <c r="Q218" s="2" t="s">
        <v>5</v>
      </c>
      <c r="R218">
        <v>4.533333333333335</v>
      </c>
      <c r="S218">
        <v>4.533333333333335</v>
      </c>
    </row>
    <row r="219" spans="1:22" x14ac:dyDescent="0.25">
      <c r="A219" s="1">
        <v>40674</v>
      </c>
      <c r="B219">
        <v>109</v>
      </c>
      <c r="C219" s="2" t="s">
        <v>43</v>
      </c>
      <c r="D219" s="2"/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>
        <v>5.12</v>
      </c>
      <c r="K219">
        <v>13.31</v>
      </c>
      <c r="L219">
        <v>3</v>
      </c>
      <c r="M219">
        <v>3</v>
      </c>
      <c r="N219">
        <v>5</v>
      </c>
      <c r="O219" s="2" t="s">
        <v>31</v>
      </c>
      <c r="P219" s="2" t="s">
        <v>116</v>
      </c>
      <c r="Q219" s="2" t="s">
        <v>8</v>
      </c>
      <c r="R219">
        <v>8.7166666666666686</v>
      </c>
      <c r="T219">
        <v>8.7166666666666686</v>
      </c>
    </row>
    <row r="220" spans="1:22" x14ac:dyDescent="0.25">
      <c r="A220" s="1">
        <v>40674</v>
      </c>
      <c r="B220">
        <v>109</v>
      </c>
      <c r="C220" s="2" t="s">
        <v>43</v>
      </c>
      <c r="D220" s="2"/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>
        <v>16.7</v>
      </c>
      <c r="K220">
        <v>18.399999999999999</v>
      </c>
      <c r="L220">
        <v>3</v>
      </c>
      <c r="M220">
        <v>5</v>
      </c>
      <c r="N220">
        <v>5</v>
      </c>
      <c r="O220" s="2" t="s">
        <v>26</v>
      </c>
      <c r="P220" s="2" t="s">
        <v>116</v>
      </c>
      <c r="Q220" s="2" t="s">
        <v>8</v>
      </c>
      <c r="R220">
        <v>3.8333333333333295</v>
      </c>
      <c r="T220">
        <v>3.8333333333333295</v>
      </c>
    </row>
    <row r="221" spans="1:22" x14ac:dyDescent="0.25">
      <c r="A221" s="1">
        <v>40674</v>
      </c>
      <c r="B221">
        <v>109</v>
      </c>
      <c r="C221" s="2" t="s">
        <v>43</v>
      </c>
      <c r="D221" s="2"/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>
        <v>20.04</v>
      </c>
      <c r="K221">
        <v>21.31</v>
      </c>
      <c r="L221">
        <v>4</v>
      </c>
      <c r="M221">
        <v>5</v>
      </c>
      <c r="N221">
        <v>5</v>
      </c>
      <c r="O221" s="2" t="s">
        <v>26</v>
      </c>
      <c r="P221" s="2" t="s">
        <v>116</v>
      </c>
      <c r="Q221" s="2" t="s">
        <v>5</v>
      </c>
      <c r="R221">
        <v>1.583333333333331</v>
      </c>
      <c r="S221">
        <v>1.583333333333331</v>
      </c>
    </row>
    <row r="222" spans="1:22" x14ac:dyDescent="0.25">
      <c r="A222" s="1">
        <v>40674</v>
      </c>
      <c r="B222">
        <v>109</v>
      </c>
      <c r="C222" s="2" t="s">
        <v>43</v>
      </c>
      <c r="D222" s="2"/>
      <c r="E222" t="b">
        <v>0</v>
      </c>
      <c r="F222" t="b">
        <v>0</v>
      </c>
      <c r="G222" t="b">
        <v>0</v>
      </c>
      <c r="H222" t="b">
        <v>1</v>
      </c>
      <c r="I222" t="b">
        <v>0</v>
      </c>
      <c r="J222">
        <v>23.56</v>
      </c>
      <c r="K222">
        <v>25.06</v>
      </c>
      <c r="L222">
        <v>3</v>
      </c>
      <c r="M222">
        <v>5</v>
      </c>
      <c r="N222">
        <v>5</v>
      </c>
      <c r="O222" s="2" t="s">
        <v>26</v>
      </c>
      <c r="P222" s="2" t="s">
        <v>116</v>
      </c>
      <c r="Q222" s="2" t="s">
        <v>7</v>
      </c>
      <c r="R222">
        <v>3.0333333333333292</v>
      </c>
      <c r="V222">
        <v>3.0333333333333292</v>
      </c>
    </row>
    <row r="223" spans="1:22" x14ac:dyDescent="0.25">
      <c r="A223" s="1">
        <v>40674</v>
      </c>
      <c r="B223">
        <v>109</v>
      </c>
      <c r="C223" s="2" t="s">
        <v>43</v>
      </c>
      <c r="D223" s="2"/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>
        <v>5.55</v>
      </c>
      <c r="K223">
        <v>10.07</v>
      </c>
      <c r="L223">
        <v>3</v>
      </c>
      <c r="M223">
        <v>4</v>
      </c>
      <c r="N223">
        <v>4</v>
      </c>
      <c r="O223" s="2" t="s">
        <v>118</v>
      </c>
      <c r="P223" s="2" t="s">
        <v>116</v>
      </c>
      <c r="Q223" s="2" t="s">
        <v>7</v>
      </c>
      <c r="R223">
        <v>6.0333333333333332</v>
      </c>
      <c r="V223">
        <v>6.0333333333333332</v>
      </c>
    </row>
    <row r="224" spans="1:22" x14ac:dyDescent="0.25">
      <c r="A224" s="1">
        <v>40674</v>
      </c>
      <c r="B224">
        <v>109</v>
      </c>
      <c r="C224" s="2" t="s">
        <v>43</v>
      </c>
      <c r="D224" s="2"/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>
        <v>14.07</v>
      </c>
      <c r="K224">
        <v>21.33</v>
      </c>
      <c r="L224">
        <v>3</v>
      </c>
      <c r="M224">
        <v>3</v>
      </c>
      <c r="N224">
        <v>5</v>
      </c>
      <c r="O224" s="2" t="s">
        <v>27</v>
      </c>
      <c r="P224" s="2" t="s">
        <v>116</v>
      </c>
      <c r="Q224" s="2" t="s">
        <v>8</v>
      </c>
      <c r="R224">
        <v>7.6666666666666643</v>
      </c>
      <c r="T224">
        <v>7.6666666666666643</v>
      </c>
    </row>
    <row r="225" spans="1:20" x14ac:dyDescent="0.25">
      <c r="A225" s="1">
        <v>40674</v>
      </c>
      <c r="B225">
        <v>109</v>
      </c>
      <c r="C225" s="2" t="s">
        <v>43</v>
      </c>
      <c r="D225" s="2"/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>
        <v>27.13</v>
      </c>
      <c r="K225">
        <v>34.57</v>
      </c>
      <c r="L225">
        <v>3</v>
      </c>
      <c r="M225">
        <v>4</v>
      </c>
      <c r="N225">
        <v>5</v>
      </c>
      <c r="O225" s="2" t="s">
        <v>27</v>
      </c>
      <c r="P225" s="2" t="s">
        <v>116</v>
      </c>
      <c r="Q225" s="2" t="s">
        <v>8</v>
      </c>
      <c r="R225">
        <v>8.1666666666666679</v>
      </c>
      <c r="T225">
        <v>8.1666666666666679</v>
      </c>
    </row>
    <row r="226" spans="1:20" x14ac:dyDescent="0.25">
      <c r="A226" s="1">
        <v>40674</v>
      </c>
      <c r="B226">
        <v>109</v>
      </c>
      <c r="C226" s="2" t="s">
        <v>43</v>
      </c>
      <c r="D226" s="2"/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>
        <v>0</v>
      </c>
      <c r="K226">
        <v>5.55</v>
      </c>
      <c r="L226">
        <v>3</v>
      </c>
      <c r="M226">
        <v>4</v>
      </c>
      <c r="N226">
        <v>4</v>
      </c>
      <c r="O226" s="2" t="s">
        <v>118</v>
      </c>
      <c r="P226" s="2" t="s">
        <v>116</v>
      </c>
      <c r="Q226" s="2" t="s">
        <v>5</v>
      </c>
      <c r="R226">
        <v>5.9166666666666661</v>
      </c>
      <c r="S226">
        <v>5.9166666666666661</v>
      </c>
    </row>
    <row r="227" spans="1:20" x14ac:dyDescent="0.25">
      <c r="A227" s="1">
        <v>40674</v>
      </c>
      <c r="B227">
        <v>109</v>
      </c>
      <c r="C227" s="2" t="s">
        <v>43</v>
      </c>
      <c r="D227" s="2"/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>
        <v>7.06</v>
      </c>
      <c r="K227">
        <v>12.51</v>
      </c>
      <c r="L227">
        <v>3</v>
      </c>
      <c r="M227">
        <v>4</v>
      </c>
      <c r="N227">
        <v>4</v>
      </c>
      <c r="O227" s="2" t="s">
        <v>32</v>
      </c>
      <c r="P227" s="2" t="s">
        <v>116</v>
      </c>
      <c r="Q227" s="2" t="s">
        <v>5</v>
      </c>
      <c r="R227">
        <v>5.9499999999999993</v>
      </c>
      <c r="S227">
        <v>5.9499999999999993</v>
      </c>
    </row>
    <row r="228" spans="1:20" x14ac:dyDescent="0.25">
      <c r="A228" s="1">
        <v>40674</v>
      </c>
      <c r="B228">
        <v>109</v>
      </c>
      <c r="C228" s="2" t="s">
        <v>43</v>
      </c>
      <c r="D228" s="2"/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>
        <v>16.510000000000002</v>
      </c>
      <c r="K228">
        <v>22.35</v>
      </c>
      <c r="L228">
        <v>3</v>
      </c>
      <c r="M228">
        <v>4</v>
      </c>
      <c r="N228">
        <v>5</v>
      </c>
      <c r="O228" s="2" t="s">
        <v>41</v>
      </c>
      <c r="P228" s="2" t="s">
        <v>116</v>
      </c>
      <c r="Q228" s="2" t="s">
        <v>8</v>
      </c>
      <c r="R228">
        <v>7.433333333333338</v>
      </c>
      <c r="T228">
        <v>7.433333333333338</v>
      </c>
    </row>
    <row r="229" spans="1:20" x14ac:dyDescent="0.25">
      <c r="A229" s="1">
        <v>40674</v>
      </c>
      <c r="B229" t="s">
        <v>55</v>
      </c>
      <c r="C229" s="2" t="s">
        <v>43</v>
      </c>
      <c r="D229" s="2" t="s">
        <v>55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>
        <v>0</v>
      </c>
      <c r="K229">
        <v>2.36</v>
      </c>
      <c r="L229">
        <v>3</v>
      </c>
      <c r="M229">
        <v>3</v>
      </c>
      <c r="N229">
        <v>4</v>
      </c>
      <c r="O229" s="2" t="s">
        <v>31</v>
      </c>
      <c r="P229" s="2" t="s">
        <v>116</v>
      </c>
      <c r="Q229" s="2" t="s">
        <v>5</v>
      </c>
      <c r="R229">
        <v>2.5999999999999996</v>
      </c>
      <c r="S229">
        <v>2.5999999999999996</v>
      </c>
    </row>
    <row r="230" spans="1:20" x14ac:dyDescent="0.25">
      <c r="A230" s="1">
        <v>40674</v>
      </c>
      <c r="B230" t="s">
        <v>55</v>
      </c>
      <c r="C230" s="2" t="s">
        <v>43</v>
      </c>
      <c r="D230" s="2" t="s">
        <v>55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>
        <v>5.32</v>
      </c>
      <c r="K230">
        <v>8.0299999999999994</v>
      </c>
      <c r="L230">
        <v>3</v>
      </c>
      <c r="M230">
        <v>3</v>
      </c>
      <c r="N230">
        <v>4</v>
      </c>
      <c r="O230" s="2" t="s">
        <v>31</v>
      </c>
      <c r="P230" s="2" t="s">
        <v>116</v>
      </c>
      <c r="Q230" s="2" t="s">
        <v>5</v>
      </c>
      <c r="R230">
        <v>3.5833333333333326</v>
      </c>
      <c r="S230">
        <v>3.5833333333333326</v>
      </c>
    </row>
    <row r="231" spans="1:20" x14ac:dyDescent="0.25">
      <c r="A231" s="1">
        <v>40674</v>
      </c>
      <c r="B231" t="s">
        <v>55</v>
      </c>
      <c r="C231" s="2" t="s">
        <v>43</v>
      </c>
      <c r="D231" s="2" t="s">
        <v>55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>
        <v>0</v>
      </c>
      <c r="K231">
        <v>5.45</v>
      </c>
      <c r="L231">
        <v>3</v>
      </c>
      <c r="M231">
        <v>3</v>
      </c>
      <c r="N231">
        <v>5</v>
      </c>
      <c r="O231" s="2" t="s">
        <v>41</v>
      </c>
      <c r="P231" s="2" t="s">
        <v>116</v>
      </c>
      <c r="Q231" s="2" t="s">
        <v>8</v>
      </c>
      <c r="R231">
        <v>5.75</v>
      </c>
      <c r="T231">
        <v>5.75</v>
      </c>
    </row>
    <row r="232" spans="1:20" x14ac:dyDescent="0.25">
      <c r="A232" s="1">
        <v>40674</v>
      </c>
      <c r="B232" t="s">
        <v>55</v>
      </c>
      <c r="C232" s="2" t="s">
        <v>43</v>
      </c>
      <c r="D232" s="2" t="s">
        <v>55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>
        <v>9.36</v>
      </c>
      <c r="K232">
        <v>11.5</v>
      </c>
      <c r="L232">
        <v>2</v>
      </c>
      <c r="M232">
        <v>4</v>
      </c>
      <c r="N232">
        <v>4</v>
      </c>
      <c r="O232" s="2" t="s">
        <v>31</v>
      </c>
      <c r="P232" s="2" t="s">
        <v>116</v>
      </c>
      <c r="Q232" s="2" t="s">
        <v>5</v>
      </c>
      <c r="R232">
        <v>3.4333333333333331</v>
      </c>
      <c r="S232">
        <v>3.4333333333333331</v>
      </c>
    </row>
    <row r="233" spans="1:20" x14ac:dyDescent="0.25">
      <c r="A233" s="1">
        <v>40674</v>
      </c>
      <c r="B233" t="s">
        <v>55</v>
      </c>
      <c r="C233" s="2" t="s">
        <v>43</v>
      </c>
      <c r="D233" s="2" t="s">
        <v>55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>
        <v>15.02</v>
      </c>
      <c r="K233">
        <v>16.57</v>
      </c>
      <c r="L233">
        <v>3</v>
      </c>
      <c r="M233">
        <v>3</v>
      </c>
      <c r="N233">
        <v>4</v>
      </c>
      <c r="O233" s="2" t="s">
        <v>119</v>
      </c>
      <c r="P233" s="2" t="s">
        <v>116</v>
      </c>
      <c r="Q233" s="2" t="s">
        <v>5</v>
      </c>
      <c r="R233">
        <v>1.9833333333333318</v>
      </c>
      <c r="S233">
        <v>1.9833333333333318</v>
      </c>
    </row>
    <row r="234" spans="1:20" x14ac:dyDescent="0.25">
      <c r="A234" s="1">
        <v>40674</v>
      </c>
      <c r="B234" t="s">
        <v>55</v>
      </c>
      <c r="C234" s="2" t="s">
        <v>43</v>
      </c>
      <c r="D234" s="2" t="s">
        <v>55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>
        <v>17.399999999999999</v>
      </c>
      <c r="K234">
        <v>21.34</v>
      </c>
      <c r="L234">
        <v>4</v>
      </c>
      <c r="M234">
        <v>4</v>
      </c>
      <c r="N234">
        <v>4</v>
      </c>
      <c r="O234" s="2" t="s">
        <v>120</v>
      </c>
      <c r="P234" s="2" t="s">
        <v>116</v>
      </c>
      <c r="Q234" s="2" t="s">
        <v>5</v>
      </c>
      <c r="R234">
        <v>5.2333333333333307</v>
      </c>
      <c r="S234">
        <v>5.2333333333333307</v>
      </c>
    </row>
    <row r="235" spans="1:20" x14ac:dyDescent="0.25">
      <c r="A235" s="1">
        <v>40674</v>
      </c>
      <c r="B235" t="s">
        <v>55</v>
      </c>
      <c r="C235" s="2" t="s">
        <v>43</v>
      </c>
      <c r="D235" s="2" t="s">
        <v>55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>
        <v>24.45</v>
      </c>
      <c r="K235">
        <v>28.18</v>
      </c>
      <c r="L235">
        <v>0</v>
      </c>
      <c r="M235">
        <v>4</v>
      </c>
      <c r="N235">
        <v>4</v>
      </c>
      <c r="O235" s="2" t="s">
        <v>121</v>
      </c>
      <c r="P235" s="2" t="s">
        <v>116</v>
      </c>
      <c r="Q235" s="2" t="s">
        <v>8</v>
      </c>
      <c r="R235">
        <v>5.05</v>
      </c>
      <c r="T235">
        <v>5.05</v>
      </c>
    </row>
    <row r="236" spans="1:20" x14ac:dyDescent="0.25">
      <c r="A236" s="1">
        <v>40674</v>
      </c>
      <c r="B236" t="s">
        <v>55</v>
      </c>
      <c r="C236" s="2" t="s">
        <v>43</v>
      </c>
      <c r="D236" s="2" t="s">
        <v>55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>
        <v>20.010000000000002</v>
      </c>
      <c r="K236">
        <v>22.46</v>
      </c>
      <c r="L236">
        <v>3</v>
      </c>
      <c r="M236">
        <v>4</v>
      </c>
      <c r="N236">
        <v>4</v>
      </c>
      <c r="O236" s="2" t="s">
        <v>32</v>
      </c>
      <c r="P236" s="2" t="s">
        <v>116</v>
      </c>
      <c r="Q236" s="2" t="s">
        <v>5</v>
      </c>
      <c r="R236">
        <v>2.7833333333333385</v>
      </c>
      <c r="S236">
        <v>2.7833333333333385</v>
      </c>
    </row>
    <row r="237" spans="1:20" x14ac:dyDescent="0.25">
      <c r="A237" s="1">
        <v>40674</v>
      </c>
      <c r="B237" t="s">
        <v>55</v>
      </c>
      <c r="C237" s="2" t="s">
        <v>43</v>
      </c>
      <c r="D237" s="2" t="s">
        <v>55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>
        <v>0</v>
      </c>
      <c r="K237">
        <v>3.19</v>
      </c>
      <c r="L237">
        <v>4</v>
      </c>
      <c r="M237">
        <v>4</v>
      </c>
      <c r="N237">
        <v>4</v>
      </c>
      <c r="O237" s="2" t="s">
        <v>31</v>
      </c>
      <c r="P237" s="2" t="s">
        <v>116</v>
      </c>
      <c r="Q237" s="2" t="s">
        <v>5</v>
      </c>
      <c r="R237">
        <v>3.3166666666666664</v>
      </c>
      <c r="S237">
        <v>3.3166666666666664</v>
      </c>
    </row>
    <row r="238" spans="1:20" x14ac:dyDescent="0.25">
      <c r="A238" s="1">
        <v>40674</v>
      </c>
      <c r="B238" t="s">
        <v>55</v>
      </c>
      <c r="C238" s="2" t="s">
        <v>43</v>
      </c>
      <c r="D238" s="2" t="s">
        <v>55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>
        <v>11.07</v>
      </c>
      <c r="K238">
        <v>12.38</v>
      </c>
      <c r="L238">
        <v>3</v>
      </c>
      <c r="M238">
        <v>4</v>
      </c>
      <c r="N238">
        <v>4</v>
      </c>
      <c r="O238" s="2" t="s">
        <v>122</v>
      </c>
      <c r="P238" s="2" t="s">
        <v>116</v>
      </c>
      <c r="Q238" s="2" t="s">
        <v>5</v>
      </c>
      <c r="R238">
        <v>1.7500000000000018</v>
      </c>
      <c r="S238">
        <v>1.7500000000000018</v>
      </c>
    </row>
    <row r="239" spans="1:20" x14ac:dyDescent="0.25">
      <c r="A239" s="1">
        <v>40674</v>
      </c>
      <c r="B239" t="s">
        <v>55</v>
      </c>
      <c r="C239" s="2" t="s">
        <v>43</v>
      </c>
      <c r="D239" s="2" t="s">
        <v>55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>
        <v>14.52</v>
      </c>
      <c r="K239">
        <v>17.190000000000001</v>
      </c>
      <c r="L239">
        <v>4</v>
      </c>
      <c r="M239">
        <v>4</v>
      </c>
      <c r="N239">
        <v>4</v>
      </c>
      <c r="O239" s="2" t="s">
        <v>123</v>
      </c>
      <c r="P239" s="2" t="s">
        <v>116</v>
      </c>
      <c r="Q239" s="2" t="s">
        <v>35</v>
      </c>
      <c r="R239">
        <v>4.1833333333333362</v>
      </c>
    </row>
    <row r="240" spans="1:20" x14ac:dyDescent="0.25">
      <c r="A240" s="1">
        <v>40674</v>
      </c>
      <c r="B240" t="s">
        <v>55</v>
      </c>
      <c r="C240" s="2" t="s">
        <v>43</v>
      </c>
      <c r="D240" s="2" t="s">
        <v>55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>
        <v>24.45</v>
      </c>
      <c r="K240">
        <v>29.45</v>
      </c>
      <c r="L240">
        <v>3</v>
      </c>
      <c r="M240">
        <v>4</v>
      </c>
      <c r="N240">
        <v>5</v>
      </c>
      <c r="O240" s="2" t="s">
        <v>41</v>
      </c>
      <c r="P240" s="2" t="s">
        <v>116</v>
      </c>
      <c r="Q240" s="2" t="s">
        <v>8</v>
      </c>
      <c r="R240">
        <v>6.4999999999999991</v>
      </c>
      <c r="T240">
        <v>6.4999999999999991</v>
      </c>
    </row>
    <row r="241" spans="1:22" x14ac:dyDescent="0.25">
      <c r="A241" s="1">
        <v>40674</v>
      </c>
      <c r="B241" t="s">
        <v>55</v>
      </c>
      <c r="C241" s="2" t="s">
        <v>43</v>
      </c>
      <c r="D241" s="2" t="s">
        <v>55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>
        <v>30.59</v>
      </c>
      <c r="K241">
        <v>33.299999999999997</v>
      </c>
      <c r="L241">
        <v>3</v>
      </c>
      <c r="M241">
        <v>3</v>
      </c>
      <c r="N241">
        <v>4</v>
      </c>
      <c r="O241" s="2" t="s">
        <v>31</v>
      </c>
      <c r="P241" s="2" t="s">
        <v>116</v>
      </c>
      <c r="Q241" s="2" t="s">
        <v>5</v>
      </c>
      <c r="R241">
        <v>4.4833333333333263</v>
      </c>
      <c r="S241">
        <v>4.4833333333333263</v>
      </c>
    </row>
    <row r="242" spans="1:22" x14ac:dyDescent="0.25">
      <c r="A242" s="1">
        <v>40674</v>
      </c>
      <c r="B242" t="s">
        <v>55</v>
      </c>
      <c r="C242" s="2" t="s">
        <v>43</v>
      </c>
      <c r="D242" s="2" t="s">
        <v>55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>
        <v>0.3</v>
      </c>
      <c r="K242">
        <v>5.24</v>
      </c>
      <c r="L242">
        <v>3</v>
      </c>
      <c r="M242">
        <v>4</v>
      </c>
      <c r="N242">
        <v>4</v>
      </c>
      <c r="O242" s="2" t="s">
        <v>41</v>
      </c>
      <c r="P242" s="2" t="s">
        <v>116</v>
      </c>
      <c r="Q242" s="2" t="s">
        <v>8</v>
      </c>
      <c r="R242">
        <v>5.9</v>
      </c>
      <c r="T242">
        <v>5.9</v>
      </c>
    </row>
    <row r="243" spans="1:22" x14ac:dyDescent="0.25">
      <c r="A243" s="1">
        <v>40674</v>
      </c>
      <c r="B243">
        <v>105</v>
      </c>
      <c r="C243" s="2" t="s">
        <v>43</v>
      </c>
      <c r="D243" s="2"/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>
        <v>5.21</v>
      </c>
      <c r="K243">
        <v>8.4</v>
      </c>
      <c r="L243">
        <v>3</v>
      </c>
      <c r="M243">
        <v>4</v>
      </c>
      <c r="N243">
        <v>4</v>
      </c>
      <c r="O243" s="2" t="s">
        <v>124</v>
      </c>
      <c r="P243" s="2" t="s">
        <v>116</v>
      </c>
      <c r="Q243" s="2" t="s">
        <v>5</v>
      </c>
      <c r="R243">
        <v>4.0166666666666675</v>
      </c>
      <c r="S243">
        <v>4.0166666666666675</v>
      </c>
    </row>
    <row r="244" spans="1:22" x14ac:dyDescent="0.25">
      <c r="A244" s="1">
        <v>40674</v>
      </c>
      <c r="B244">
        <v>105</v>
      </c>
      <c r="C244" s="2" t="s">
        <v>43</v>
      </c>
      <c r="D244" s="2"/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>
        <v>13.1</v>
      </c>
      <c r="K244">
        <v>18.329999999999998</v>
      </c>
      <c r="L244">
        <v>3</v>
      </c>
      <c r="M244">
        <v>3</v>
      </c>
      <c r="N244">
        <v>5</v>
      </c>
      <c r="O244" s="2" t="s">
        <v>31</v>
      </c>
      <c r="P244" s="2" t="s">
        <v>116</v>
      </c>
      <c r="Q244" s="2" t="s">
        <v>8</v>
      </c>
      <c r="R244">
        <v>5.7166666666666632</v>
      </c>
      <c r="T244">
        <v>5.7166666666666632</v>
      </c>
    </row>
    <row r="245" spans="1:22" x14ac:dyDescent="0.25">
      <c r="A245" s="1">
        <v>40674</v>
      </c>
      <c r="B245">
        <v>105</v>
      </c>
      <c r="C245" s="2" t="s">
        <v>43</v>
      </c>
      <c r="D245" s="2"/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>
        <v>20.2</v>
      </c>
      <c r="K245">
        <v>23.52</v>
      </c>
      <c r="L245">
        <v>0</v>
      </c>
      <c r="M245">
        <v>0</v>
      </c>
      <c r="N245">
        <v>0</v>
      </c>
      <c r="O245" s="2" t="s">
        <v>29</v>
      </c>
      <c r="P245" s="2" t="s">
        <v>116</v>
      </c>
      <c r="Q245" s="2" t="s">
        <v>5</v>
      </c>
      <c r="R245">
        <v>4.1999999999999993</v>
      </c>
      <c r="S245">
        <v>4.1999999999999993</v>
      </c>
    </row>
    <row r="246" spans="1:22" x14ac:dyDescent="0.25">
      <c r="A246" s="1">
        <v>40674</v>
      </c>
      <c r="B246">
        <v>105</v>
      </c>
      <c r="C246" s="2" t="s">
        <v>43</v>
      </c>
      <c r="D246" s="2"/>
      <c r="E246" t="b">
        <v>0</v>
      </c>
      <c r="F246" t="b">
        <v>0</v>
      </c>
      <c r="G246" t="b">
        <v>1</v>
      </c>
      <c r="H246" t="b">
        <v>0</v>
      </c>
      <c r="I246" t="b">
        <v>0</v>
      </c>
      <c r="J246">
        <v>24.13</v>
      </c>
      <c r="K246">
        <v>28.08</v>
      </c>
      <c r="L246">
        <v>3</v>
      </c>
      <c r="M246">
        <v>3</v>
      </c>
      <c r="N246">
        <v>4</v>
      </c>
      <c r="O246" s="2" t="s">
        <v>80</v>
      </c>
      <c r="P246" s="2" t="s">
        <v>116</v>
      </c>
      <c r="Q246" s="2" t="s">
        <v>6</v>
      </c>
      <c r="R246">
        <v>4.3499999999999943</v>
      </c>
      <c r="U246">
        <v>4.3499999999999943</v>
      </c>
    </row>
    <row r="247" spans="1:22" x14ac:dyDescent="0.25">
      <c r="A247" s="1">
        <v>40674</v>
      </c>
      <c r="B247">
        <v>105</v>
      </c>
      <c r="C247" s="2" t="s">
        <v>43</v>
      </c>
      <c r="D247" s="2"/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>
        <v>28.43</v>
      </c>
      <c r="K247">
        <v>36.200000000000003</v>
      </c>
      <c r="L247">
        <v>3</v>
      </c>
      <c r="M247">
        <v>3</v>
      </c>
      <c r="N247">
        <v>5</v>
      </c>
      <c r="O247" s="2" t="s">
        <v>41</v>
      </c>
      <c r="P247" s="2" t="s">
        <v>116</v>
      </c>
      <c r="Q247" s="2" t="s">
        <v>8</v>
      </c>
      <c r="R247">
        <v>9.0500000000000025</v>
      </c>
      <c r="T247">
        <v>9.0500000000000025</v>
      </c>
    </row>
    <row r="248" spans="1:22" x14ac:dyDescent="0.25">
      <c r="A248" s="1">
        <v>40674</v>
      </c>
      <c r="B248">
        <v>105</v>
      </c>
      <c r="C248" s="2" t="s">
        <v>43</v>
      </c>
      <c r="D248" s="2"/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>
        <v>4.26</v>
      </c>
      <c r="K248">
        <v>8.2100000000000009</v>
      </c>
      <c r="L248">
        <v>3</v>
      </c>
      <c r="M248">
        <v>3</v>
      </c>
      <c r="N248">
        <v>4</v>
      </c>
      <c r="O248" s="2" t="s">
        <v>48</v>
      </c>
      <c r="P248" s="2" t="s">
        <v>116</v>
      </c>
      <c r="Q248" s="2" t="s">
        <v>5</v>
      </c>
      <c r="R248">
        <v>4.7833333333333341</v>
      </c>
      <c r="S248">
        <v>4.7833333333333341</v>
      </c>
    </row>
    <row r="249" spans="1:22" x14ac:dyDescent="0.25">
      <c r="A249" s="1">
        <v>40674</v>
      </c>
      <c r="B249">
        <v>110</v>
      </c>
      <c r="C249" s="2" t="s">
        <v>43</v>
      </c>
      <c r="D249" s="2"/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>
        <v>0</v>
      </c>
      <c r="K249">
        <v>3.5</v>
      </c>
      <c r="L249">
        <v>3</v>
      </c>
      <c r="M249">
        <v>4</v>
      </c>
      <c r="N249">
        <v>4</v>
      </c>
      <c r="O249" s="2" t="s">
        <v>31</v>
      </c>
      <c r="P249" s="2" t="s">
        <v>116</v>
      </c>
      <c r="Q249" s="2" t="s">
        <v>5</v>
      </c>
      <c r="R249">
        <v>3.8333333333333335</v>
      </c>
      <c r="S249">
        <v>3.8333333333333335</v>
      </c>
    </row>
    <row r="250" spans="1:22" x14ac:dyDescent="0.25">
      <c r="A250" s="1">
        <v>40674</v>
      </c>
      <c r="B250">
        <v>110</v>
      </c>
      <c r="C250" s="2" t="s">
        <v>43</v>
      </c>
      <c r="D250" s="2"/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>
        <v>0</v>
      </c>
      <c r="K250">
        <v>2.0099999999999998</v>
      </c>
      <c r="L250">
        <v>3</v>
      </c>
      <c r="M250">
        <v>4</v>
      </c>
      <c r="N250">
        <v>4</v>
      </c>
      <c r="O250" s="2" t="s">
        <v>80</v>
      </c>
      <c r="P250" s="2" t="s">
        <v>116</v>
      </c>
      <c r="Q250" s="2" t="s">
        <v>6</v>
      </c>
      <c r="R250">
        <v>2.0166666666666662</v>
      </c>
      <c r="U250">
        <v>2.0166666666666662</v>
      </c>
    </row>
    <row r="251" spans="1:22" x14ac:dyDescent="0.25">
      <c r="A251" s="1">
        <v>40674</v>
      </c>
      <c r="B251">
        <v>110</v>
      </c>
      <c r="C251" s="2" t="s">
        <v>43</v>
      </c>
      <c r="D251" s="2"/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>
        <v>3.21</v>
      </c>
      <c r="K251">
        <v>8.3000000000000007</v>
      </c>
      <c r="L251">
        <v>3</v>
      </c>
      <c r="M251">
        <v>3</v>
      </c>
      <c r="N251">
        <v>5</v>
      </c>
      <c r="O251" s="2" t="s">
        <v>42</v>
      </c>
      <c r="P251" s="2" t="s">
        <v>116</v>
      </c>
      <c r="Q251" s="2" t="s">
        <v>8</v>
      </c>
      <c r="R251">
        <v>5.8500000000000014</v>
      </c>
      <c r="T251">
        <v>5.8500000000000014</v>
      </c>
    </row>
    <row r="252" spans="1:22" x14ac:dyDescent="0.25">
      <c r="A252" s="1">
        <v>40674</v>
      </c>
      <c r="B252">
        <v>108</v>
      </c>
      <c r="C252" s="2" t="s">
        <v>43</v>
      </c>
      <c r="D252" s="2" t="s">
        <v>33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>
        <v>13.18</v>
      </c>
      <c r="K252">
        <v>15.12</v>
      </c>
      <c r="L252">
        <v>3</v>
      </c>
      <c r="M252">
        <v>4</v>
      </c>
      <c r="N252">
        <v>4</v>
      </c>
      <c r="O252" s="2" t="s">
        <v>31</v>
      </c>
      <c r="P252" s="2" t="s">
        <v>116</v>
      </c>
      <c r="Q252" s="2" t="s">
        <v>5</v>
      </c>
      <c r="R252">
        <v>2.4999999999999987</v>
      </c>
      <c r="S252">
        <v>2.4999999999999987</v>
      </c>
    </row>
    <row r="253" spans="1:22" x14ac:dyDescent="0.25">
      <c r="A253" s="1">
        <v>40674</v>
      </c>
      <c r="B253">
        <v>108</v>
      </c>
      <c r="C253" s="2" t="s">
        <v>43</v>
      </c>
      <c r="D253" s="2" t="s">
        <v>33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>
        <v>18.14</v>
      </c>
      <c r="K253">
        <v>21.04</v>
      </c>
      <c r="L253">
        <v>4</v>
      </c>
      <c r="M253">
        <v>4</v>
      </c>
      <c r="N253">
        <v>4</v>
      </c>
      <c r="O253" s="2" t="s">
        <v>32</v>
      </c>
      <c r="P253" s="2" t="s">
        <v>116</v>
      </c>
      <c r="Q253" s="2" t="s">
        <v>5</v>
      </c>
      <c r="R253">
        <v>3.3000000000000007</v>
      </c>
      <c r="S253">
        <v>3.3000000000000007</v>
      </c>
    </row>
    <row r="254" spans="1:22" x14ac:dyDescent="0.25">
      <c r="A254" s="1">
        <v>40674</v>
      </c>
      <c r="B254">
        <v>108</v>
      </c>
      <c r="C254" s="2" t="s">
        <v>43</v>
      </c>
      <c r="D254" s="2" t="s">
        <v>33</v>
      </c>
      <c r="E254" t="b">
        <v>0</v>
      </c>
      <c r="F254" t="b">
        <v>0</v>
      </c>
      <c r="G254" t="b">
        <v>0</v>
      </c>
      <c r="H254" t="b">
        <v>1</v>
      </c>
      <c r="I254" t="b">
        <v>0</v>
      </c>
      <c r="J254">
        <v>22.35</v>
      </c>
      <c r="K254">
        <v>23.3</v>
      </c>
      <c r="L254">
        <v>5</v>
      </c>
      <c r="M254">
        <v>5</v>
      </c>
      <c r="N254">
        <v>5</v>
      </c>
      <c r="O254" s="2" t="s">
        <v>26</v>
      </c>
      <c r="P254" s="2" t="s">
        <v>116</v>
      </c>
      <c r="Q254" s="2" t="s">
        <v>7</v>
      </c>
      <c r="R254">
        <v>2.0833333333333357</v>
      </c>
      <c r="V254">
        <v>2.0833333333333357</v>
      </c>
    </row>
    <row r="255" spans="1:22" x14ac:dyDescent="0.25">
      <c r="A255" s="1">
        <v>40674</v>
      </c>
      <c r="B255">
        <v>108</v>
      </c>
      <c r="C255" s="2" t="s">
        <v>43</v>
      </c>
      <c r="D255" s="2" t="s">
        <v>33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>
        <v>29.25</v>
      </c>
      <c r="K255">
        <v>31.28</v>
      </c>
      <c r="L255">
        <v>3</v>
      </c>
      <c r="M255">
        <v>4</v>
      </c>
      <c r="N255">
        <v>4</v>
      </c>
      <c r="O255" s="2" t="s">
        <v>31</v>
      </c>
      <c r="P255" s="2" t="s">
        <v>116</v>
      </c>
      <c r="Q255" s="2" t="s">
        <v>5</v>
      </c>
      <c r="R255">
        <v>2.8833333333333351</v>
      </c>
      <c r="S255">
        <v>2.8833333333333351</v>
      </c>
    </row>
    <row r="256" spans="1:22" x14ac:dyDescent="0.25">
      <c r="A256" s="1">
        <v>40674</v>
      </c>
      <c r="B256">
        <v>108</v>
      </c>
      <c r="C256" s="2" t="s">
        <v>43</v>
      </c>
      <c r="D256" s="2" t="s">
        <v>33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>
        <v>36.17</v>
      </c>
      <c r="K256">
        <v>38.340000000000003</v>
      </c>
      <c r="L256">
        <v>3</v>
      </c>
      <c r="M256">
        <v>4</v>
      </c>
      <c r="N256">
        <v>4</v>
      </c>
      <c r="O256" s="2" t="s">
        <v>36</v>
      </c>
      <c r="P256" s="2" t="s">
        <v>116</v>
      </c>
      <c r="Q256" s="2" t="s">
        <v>8</v>
      </c>
      <c r="R256">
        <v>2.8500000000000063</v>
      </c>
      <c r="T256">
        <v>2.8500000000000063</v>
      </c>
    </row>
    <row r="257" spans="1:22" x14ac:dyDescent="0.25">
      <c r="A257" s="1">
        <v>40674</v>
      </c>
      <c r="B257">
        <v>108</v>
      </c>
      <c r="C257" s="2" t="s">
        <v>43</v>
      </c>
      <c r="D257" s="2" t="s">
        <v>33</v>
      </c>
      <c r="E257" t="b">
        <v>0</v>
      </c>
      <c r="F257" t="b">
        <v>1</v>
      </c>
      <c r="G257" t="b">
        <v>0</v>
      </c>
      <c r="H257" t="b">
        <v>0</v>
      </c>
      <c r="I257" t="b">
        <v>0</v>
      </c>
      <c r="J257">
        <v>40.04</v>
      </c>
      <c r="K257">
        <v>41.58</v>
      </c>
      <c r="L257">
        <v>3</v>
      </c>
      <c r="M257">
        <v>4</v>
      </c>
      <c r="N257">
        <v>4</v>
      </c>
      <c r="O257" s="2" t="s">
        <v>53</v>
      </c>
      <c r="P257" s="2" t="s">
        <v>116</v>
      </c>
      <c r="Q257" s="2" t="s">
        <v>5</v>
      </c>
      <c r="R257">
        <v>2.0333333333333266</v>
      </c>
      <c r="S257">
        <v>2.0333333333333266</v>
      </c>
    </row>
    <row r="258" spans="1:22" x14ac:dyDescent="0.25">
      <c r="A258" s="1">
        <v>40674</v>
      </c>
      <c r="B258">
        <v>108</v>
      </c>
      <c r="C258" s="2" t="s">
        <v>43</v>
      </c>
      <c r="D258" s="2" t="s">
        <v>33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>
        <v>42.33</v>
      </c>
      <c r="K258">
        <v>44.15</v>
      </c>
      <c r="L258">
        <v>3</v>
      </c>
      <c r="M258">
        <v>4</v>
      </c>
      <c r="N258">
        <v>4</v>
      </c>
      <c r="O258" s="2" t="s">
        <v>37</v>
      </c>
      <c r="P258" s="2" t="s">
        <v>116</v>
      </c>
      <c r="Q258" s="2" t="s">
        <v>6</v>
      </c>
      <c r="R258">
        <v>2.7999999999999972</v>
      </c>
      <c r="U258">
        <v>2.7999999999999972</v>
      </c>
    </row>
    <row r="259" spans="1:22" x14ac:dyDescent="0.25">
      <c r="A259" s="1">
        <v>40674</v>
      </c>
      <c r="B259">
        <v>108</v>
      </c>
      <c r="C259" s="2" t="s">
        <v>43</v>
      </c>
      <c r="D259" s="2" t="s">
        <v>33</v>
      </c>
      <c r="E259" t="b">
        <v>0</v>
      </c>
      <c r="F259" t="b">
        <v>1</v>
      </c>
      <c r="G259" t="b">
        <v>0</v>
      </c>
      <c r="H259" t="b">
        <v>0</v>
      </c>
      <c r="I259" t="b">
        <v>0</v>
      </c>
      <c r="J259">
        <v>23.44</v>
      </c>
      <c r="K259">
        <v>25.18</v>
      </c>
      <c r="L259">
        <v>5</v>
      </c>
      <c r="M259">
        <v>5</v>
      </c>
      <c r="N259">
        <v>4</v>
      </c>
      <c r="O259" s="2" t="s">
        <v>26</v>
      </c>
      <c r="P259" s="2" t="s">
        <v>116</v>
      </c>
      <c r="Q259" s="2" t="s">
        <v>5</v>
      </c>
      <c r="R259">
        <v>3.0333333333333363</v>
      </c>
      <c r="S259">
        <v>3.0333333333333363</v>
      </c>
    </row>
    <row r="260" spans="1:22" x14ac:dyDescent="0.25">
      <c r="A260" s="1">
        <v>40674</v>
      </c>
      <c r="B260">
        <v>108</v>
      </c>
      <c r="C260" s="2" t="s">
        <v>43</v>
      </c>
      <c r="D260" s="2" t="s">
        <v>33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>
        <v>25.46</v>
      </c>
      <c r="K260">
        <v>27.08</v>
      </c>
      <c r="L260">
        <v>5</v>
      </c>
      <c r="M260">
        <v>5</v>
      </c>
      <c r="N260">
        <v>4</v>
      </c>
      <c r="O260" s="2" t="s">
        <v>26</v>
      </c>
      <c r="P260" s="2" t="s">
        <v>116</v>
      </c>
      <c r="Q260" s="2" t="s">
        <v>6</v>
      </c>
      <c r="R260">
        <v>2.8999999999999972</v>
      </c>
      <c r="U260">
        <v>2.8999999999999972</v>
      </c>
    </row>
    <row r="261" spans="1:22" x14ac:dyDescent="0.25">
      <c r="A261" s="1">
        <v>40674</v>
      </c>
      <c r="B261">
        <v>108</v>
      </c>
      <c r="C261" s="2" t="s">
        <v>43</v>
      </c>
      <c r="D261" s="2" t="s">
        <v>33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>
        <v>27.25</v>
      </c>
      <c r="K261">
        <v>28.31</v>
      </c>
      <c r="L261">
        <v>4</v>
      </c>
      <c r="M261">
        <v>5</v>
      </c>
      <c r="N261">
        <v>4</v>
      </c>
      <c r="O261" s="2" t="s">
        <v>26</v>
      </c>
      <c r="P261" s="2" t="s">
        <v>116</v>
      </c>
      <c r="Q261" s="2" t="s">
        <v>8</v>
      </c>
      <c r="R261">
        <v>1.9333333333333325</v>
      </c>
      <c r="T261">
        <v>1.9333333333333325</v>
      </c>
    </row>
    <row r="262" spans="1:22" x14ac:dyDescent="0.25">
      <c r="A262" s="1">
        <v>40674</v>
      </c>
      <c r="B262">
        <v>106</v>
      </c>
      <c r="C262" s="2" t="s">
        <v>43</v>
      </c>
      <c r="D262" s="2" t="s">
        <v>33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>
        <v>13.1</v>
      </c>
      <c r="K262">
        <v>16.07</v>
      </c>
      <c r="L262">
        <v>3</v>
      </c>
      <c r="M262">
        <v>3</v>
      </c>
      <c r="N262">
        <v>4</v>
      </c>
      <c r="O262" s="2" t="s">
        <v>32</v>
      </c>
      <c r="P262" s="2" t="s">
        <v>116</v>
      </c>
      <c r="Q262" s="2" t="s">
        <v>5</v>
      </c>
      <c r="R262">
        <v>3.2833333333333332</v>
      </c>
      <c r="S262">
        <v>3.2833333333333332</v>
      </c>
    </row>
    <row r="263" spans="1:22" x14ac:dyDescent="0.25">
      <c r="A263" s="1">
        <v>40674</v>
      </c>
      <c r="B263">
        <v>106</v>
      </c>
      <c r="C263" s="2" t="s">
        <v>43</v>
      </c>
      <c r="D263" s="2" t="s">
        <v>33</v>
      </c>
      <c r="E263" t="b">
        <v>0</v>
      </c>
      <c r="F263" t="b">
        <v>0</v>
      </c>
      <c r="G263" t="b">
        <v>0</v>
      </c>
      <c r="H263" t="b">
        <v>1</v>
      </c>
      <c r="I263" t="b">
        <v>0</v>
      </c>
      <c r="J263">
        <v>17.45</v>
      </c>
      <c r="K263">
        <v>20.399999999999999</v>
      </c>
      <c r="L263">
        <v>3</v>
      </c>
      <c r="M263">
        <v>3</v>
      </c>
      <c r="N263">
        <v>4</v>
      </c>
      <c r="O263" s="2" t="s">
        <v>31</v>
      </c>
      <c r="P263" s="2" t="s">
        <v>116</v>
      </c>
      <c r="Q263" s="2" t="s">
        <v>7</v>
      </c>
      <c r="R263">
        <v>4.4166666666666634</v>
      </c>
      <c r="V263">
        <v>4.4166666666666634</v>
      </c>
    </row>
    <row r="264" spans="1:22" x14ac:dyDescent="0.25">
      <c r="A264" s="1">
        <v>40674</v>
      </c>
      <c r="B264">
        <v>106</v>
      </c>
      <c r="C264" s="2" t="s">
        <v>43</v>
      </c>
      <c r="D264" s="2" t="s">
        <v>33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>
        <v>22.48</v>
      </c>
      <c r="K264">
        <v>26.24</v>
      </c>
      <c r="L264">
        <v>3</v>
      </c>
      <c r="M264">
        <v>4</v>
      </c>
      <c r="N264">
        <v>4</v>
      </c>
      <c r="O264" s="2" t="s">
        <v>36</v>
      </c>
      <c r="P264" s="2" t="s">
        <v>116</v>
      </c>
      <c r="Q264" s="2" t="s">
        <v>8</v>
      </c>
      <c r="R264">
        <v>5.1999999999999993</v>
      </c>
      <c r="T264">
        <v>5.1999999999999993</v>
      </c>
    </row>
    <row r="265" spans="1:22" x14ac:dyDescent="0.25">
      <c r="A265" s="1">
        <v>40674</v>
      </c>
      <c r="B265">
        <v>106</v>
      </c>
      <c r="C265" s="2" t="s">
        <v>43</v>
      </c>
      <c r="D265" s="2" t="s">
        <v>33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>
        <v>16.03</v>
      </c>
      <c r="K265">
        <v>22.04</v>
      </c>
      <c r="L265">
        <v>3</v>
      </c>
      <c r="M265">
        <v>4</v>
      </c>
      <c r="N265">
        <v>5</v>
      </c>
      <c r="O265" s="2" t="s">
        <v>42</v>
      </c>
      <c r="P265" s="2" t="s">
        <v>116</v>
      </c>
      <c r="Q265" s="2" t="s">
        <v>8</v>
      </c>
      <c r="R265">
        <v>6.116666666666668</v>
      </c>
      <c r="T265">
        <v>6.116666666666668</v>
      </c>
    </row>
    <row r="266" spans="1:22" x14ac:dyDescent="0.25">
      <c r="A266" s="1">
        <v>40674</v>
      </c>
      <c r="B266">
        <v>106</v>
      </c>
      <c r="C266" s="2" t="s">
        <v>43</v>
      </c>
      <c r="D266" s="2" t="s">
        <v>33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>
        <v>28.56</v>
      </c>
      <c r="K266">
        <v>32.270000000000003</v>
      </c>
      <c r="L266">
        <v>3</v>
      </c>
      <c r="M266">
        <v>3</v>
      </c>
      <c r="N266">
        <v>4</v>
      </c>
      <c r="O266" s="2" t="s">
        <v>53</v>
      </c>
      <c r="P266" s="2" t="s">
        <v>116</v>
      </c>
      <c r="Q266" s="2" t="s">
        <v>5</v>
      </c>
      <c r="R266">
        <v>5.3833333333333337</v>
      </c>
      <c r="S266">
        <v>5.3833333333333337</v>
      </c>
    </row>
    <row r="267" spans="1:22" x14ac:dyDescent="0.25">
      <c r="A267" s="1">
        <v>40674</v>
      </c>
      <c r="B267">
        <v>106</v>
      </c>
      <c r="C267" s="2" t="s">
        <v>43</v>
      </c>
      <c r="D267" s="2" t="s">
        <v>33</v>
      </c>
      <c r="E267" t="b">
        <v>0</v>
      </c>
      <c r="F267" t="b">
        <v>0</v>
      </c>
      <c r="G267" t="b">
        <v>1</v>
      </c>
      <c r="H267" t="b">
        <v>0</v>
      </c>
      <c r="I267" t="b">
        <v>0</v>
      </c>
      <c r="J267">
        <v>35.47</v>
      </c>
      <c r="K267">
        <v>38.1</v>
      </c>
      <c r="L267">
        <v>3</v>
      </c>
      <c r="M267">
        <v>3</v>
      </c>
      <c r="N267">
        <v>4</v>
      </c>
      <c r="O267" s="2" t="s">
        <v>125</v>
      </c>
      <c r="P267" s="2" t="s">
        <v>116</v>
      </c>
      <c r="Q267" s="2" t="s">
        <v>6</v>
      </c>
      <c r="R267">
        <v>3.9500000000000028</v>
      </c>
      <c r="U267">
        <v>3.9500000000000028</v>
      </c>
    </row>
    <row r="268" spans="1:22" x14ac:dyDescent="0.25">
      <c r="A268" s="1">
        <v>40674</v>
      </c>
      <c r="B268">
        <v>106</v>
      </c>
      <c r="C268" s="2" t="s">
        <v>43</v>
      </c>
      <c r="D268" s="2" t="s">
        <v>33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>
        <v>0</v>
      </c>
      <c r="K268">
        <v>5.53</v>
      </c>
      <c r="L268">
        <v>4</v>
      </c>
      <c r="M268">
        <v>3</v>
      </c>
      <c r="N268">
        <v>4</v>
      </c>
      <c r="O268" s="2" t="s">
        <v>85</v>
      </c>
      <c r="P268" s="2" t="s">
        <v>116</v>
      </c>
      <c r="Q268" s="2" t="s">
        <v>8</v>
      </c>
      <c r="R268">
        <v>5.8833333333333337</v>
      </c>
      <c r="T268">
        <v>5.8833333333333337</v>
      </c>
    </row>
    <row r="269" spans="1:22" x14ac:dyDescent="0.25">
      <c r="A269" s="1">
        <v>40674</v>
      </c>
      <c r="B269">
        <v>106</v>
      </c>
      <c r="C269" s="2" t="s">
        <v>43</v>
      </c>
      <c r="D269" s="2" t="s">
        <v>33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>
        <v>11.3</v>
      </c>
      <c r="K269">
        <v>13.44</v>
      </c>
      <c r="L269">
        <v>3</v>
      </c>
      <c r="M269">
        <v>4</v>
      </c>
      <c r="N269">
        <v>4</v>
      </c>
      <c r="O269" s="2" t="s">
        <v>80</v>
      </c>
      <c r="P269" s="2" t="s">
        <v>116</v>
      </c>
      <c r="Q269" s="2" t="s">
        <v>6</v>
      </c>
      <c r="R269">
        <v>3.2333333333333338</v>
      </c>
      <c r="U269">
        <v>3.2333333333333338</v>
      </c>
    </row>
    <row r="270" spans="1:22" x14ac:dyDescent="0.25">
      <c r="A270" s="1">
        <v>40674</v>
      </c>
      <c r="B270">
        <v>104</v>
      </c>
      <c r="C270" s="2" t="s">
        <v>43</v>
      </c>
      <c r="D270" s="2" t="s">
        <v>75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  <c r="J270">
        <v>39.44</v>
      </c>
      <c r="K270">
        <v>41.57</v>
      </c>
      <c r="L270">
        <v>3</v>
      </c>
      <c r="M270">
        <v>3</v>
      </c>
      <c r="N270">
        <v>4</v>
      </c>
      <c r="O270" s="2" t="s">
        <v>32</v>
      </c>
      <c r="P270" s="2" t="s">
        <v>116</v>
      </c>
      <c r="Q270" s="2" t="s">
        <v>5</v>
      </c>
      <c r="R270">
        <v>3.6833333333333322</v>
      </c>
      <c r="S270">
        <v>3.6833333333333322</v>
      </c>
    </row>
    <row r="271" spans="1:22" x14ac:dyDescent="0.25">
      <c r="A271" s="1">
        <v>40674</v>
      </c>
      <c r="B271">
        <v>104</v>
      </c>
      <c r="C271" s="2" t="s">
        <v>43</v>
      </c>
      <c r="D271" s="2" t="s">
        <v>75</v>
      </c>
      <c r="E271" t="b">
        <v>0</v>
      </c>
      <c r="F271" t="b">
        <v>0</v>
      </c>
      <c r="G271" t="b">
        <v>0</v>
      </c>
      <c r="H271" t="b">
        <v>1</v>
      </c>
      <c r="I271" t="b">
        <v>0</v>
      </c>
      <c r="J271">
        <v>43.2</v>
      </c>
      <c r="K271">
        <v>43.43</v>
      </c>
      <c r="L271">
        <v>5</v>
      </c>
      <c r="M271">
        <v>5</v>
      </c>
      <c r="N271">
        <v>5</v>
      </c>
      <c r="O271" s="2" t="s">
        <v>26</v>
      </c>
      <c r="P271" s="2" t="s">
        <v>116</v>
      </c>
      <c r="Q271" s="2" t="s">
        <v>7</v>
      </c>
      <c r="R271">
        <v>1.0500000000000067</v>
      </c>
      <c r="V271">
        <v>1.0500000000000067</v>
      </c>
    </row>
    <row r="272" spans="1:22" x14ac:dyDescent="0.25">
      <c r="A272" s="1">
        <v>40674</v>
      </c>
      <c r="B272">
        <v>104</v>
      </c>
      <c r="C272" s="2" t="s">
        <v>43</v>
      </c>
      <c r="D272" s="2" t="s">
        <v>75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>
        <v>44.36</v>
      </c>
      <c r="K272">
        <v>45.22</v>
      </c>
      <c r="L272">
        <v>5</v>
      </c>
      <c r="M272">
        <v>5</v>
      </c>
      <c r="N272">
        <v>5</v>
      </c>
      <c r="O272" s="2" t="s">
        <v>26</v>
      </c>
      <c r="P272" s="2" t="s">
        <v>116</v>
      </c>
      <c r="Q272" s="2" t="s">
        <v>5</v>
      </c>
      <c r="R272">
        <v>1.9666666666666663</v>
      </c>
      <c r="S272">
        <v>1.9666666666666663</v>
      </c>
    </row>
    <row r="273" spans="1:21" x14ac:dyDescent="0.25">
      <c r="A273" s="1">
        <v>40674</v>
      </c>
      <c r="B273">
        <v>104</v>
      </c>
      <c r="C273" s="2" t="s">
        <v>43</v>
      </c>
      <c r="D273" s="2" t="s">
        <v>75</v>
      </c>
      <c r="E273" t="b">
        <v>0</v>
      </c>
      <c r="F273" t="b">
        <v>0</v>
      </c>
      <c r="G273" t="b">
        <v>1</v>
      </c>
      <c r="H273" t="b">
        <v>0</v>
      </c>
      <c r="I273" t="b">
        <v>0</v>
      </c>
      <c r="J273">
        <v>46.26</v>
      </c>
      <c r="K273">
        <v>47.54</v>
      </c>
      <c r="L273">
        <v>4</v>
      </c>
      <c r="M273">
        <v>5</v>
      </c>
      <c r="N273">
        <v>4</v>
      </c>
      <c r="O273" s="2" t="s">
        <v>26</v>
      </c>
      <c r="P273" s="2" t="s">
        <v>116</v>
      </c>
      <c r="Q273" s="2" t="s">
        <v>6</v>
      </c>
      <c r="R273">
        <v>2.3333333333333286</v>
      </c>
      <c r="U273">
        <v>2.3333333333333286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C80A-D481-4743-A03F-AD49E29B90A5}">
  <dimension ref="A1:X19"/>
  <sheetViews>
    <sheetView topLeftCell="A4" workbookViewId="0">
      <selection activeCell="B11" sqref="B11"/>
    </sheetView>
  </sheetViews>
  <sheetFormatPr defaultRowHeight="15" x14ac:dyDescent="0.25"/>
  <cols>
    <col min="1" max="1" width="55.85546875" customWidth="1"/>
    <col min="2" max="24" width="8.7109375" customWidth="1"/>
  </cols>
  <sheetData>
    <row r="1" spans="1:24" ht="269.25" customHeight="1" x14ac:dyDescent="0.25">
      <c r="A1" s="6" t="s">
        <v>148</v>
      </c>
      <c r="B1" s="7">
        <v>102</v>
      </c>
      <c r="C1" s="7">
        <v>103</v>
      </c>
      <c r="D1" s="7">
        <v>104</v>
      </c>
      <c r="E1" s="7">
        <v>105</v>
      </c>
      <c r="F1" s="7">
        <v>106</v>
      </c>
      <c r="G1" s="7">
        <v>107</v>
      </c>
      <c r="H1" s="7">
        <v>108</v>
      </c>
      <c r="I1" s="7">
        <v>109</v>
      </c>
      <c r="J1" s="7">
        <v>110</v>
      </c>
      <c r="K1" s="7">
        <v>206</v>
      </c>
      <c r="L1" s="7">
        <v>207</v>
      </c>
      <c r="M1" s="7">
        <v>208</v>
      </c>
      <c r="N1" s="7">
        <v>209</v>
      </c>
      <c r="O1" s="7">
        <v>210</v>
      </c>
      <c r="P1" s="7">
        <v>211</v>
      </c>
      <c r="Q1" s="7">
        <v>212</v>
      </c>
      <c r="R1" s="7">
        <v>213</v>
      </c>
      <c r="S1" s="7" t="s">
        <v>86</v>
      </c>
      <c r="T1" s="7" t="s">
        <v>149</v>
      </c>
      <c r="U1" s="7" t="s">
        <v>150</v>
      </c>
      <c r="V1" s="7" t="s">
        <v>151</v>
      </c>
      <c r="W1" s="7" t="s">
        <v>152</v>
      </c>
      <c r="X1" s="7" t="s">
        <v>153</v>
      </c>
    </row>
    <row r="2" spans="1:24" x14ac:dyDescent="0.25">
      <c r="A2" s="8" t="s">
        <v>25</v>
      </c>
      <c r="B2" s="9">
        <v>201.99999999999991</v>
      </c>
      <c r="C2" s="9">
        <v>52.00000000000005</v>
      </c>
      <c r="D2" s="9">
        <v>64</v>
      </c>
      <c r="E2" s="9">
        <v>123.00000000000004</v>
      </c>
      <c r="F2" s="9">
        <v>123.00000000000004</v>
      </c>
      <c r="G2" s="9">
        <v>86.000000000000014</v>
      </c>
      <c r="H2" s="9">
        <v>78.999999999999886</v>
      </c>
      <c r="I2" s="9">
        <v>70.999999999999915</v>
      </c>
      <c r="J2" s="9">
        <v>88.000000000000171</v>
      </c>
      <c r="K2" s="9">
        <v>112.00000000000007</v>
      </c>
      <c r="L2" s="9">
        <v>89</v>
      </c>
      <c r="M2" s="9">
        <v>134.00000000000009</v>
      </c>
      <c r="N2" s="9">
        <v>96.000000000000057</v>
      </c>
      <c r="O2" s="9">
        <v>82.999999999999943</v>
      </c>
      <c r="P2" s="9">
        <v>69.000000000000071</v>
      </c>
      <c r="Q2" s="9">
        <v>71.999999999999972</v>
      </c>
      <c r="R2" s="9">
        <v>122.99999999999996</v>
      </c>
      <c r="S2" s="9">
        <v>135</v>
      </c>
      <c r="T2" s="9">
        <v>0</v>
      </c>
      <c r="U2" s="9">
        <v>260.00000000000011</v>
      </c>
      <c r="V2" s="9">
        <v>328.99999999999989</v>
      </c>
      <c r="W2" s="10">
        <v>2</v>
      </c>
      <c r="X2" s="10">
        <v>23</v>
      </c>
    </row>
    <row r="3" spans="1:24" x14ac:dyDescent="0.25">
      <c r="A3" s="8" t="s">
        <v>78</v>
      </c>
      <c r="B3" s="9">
        <v>99.999999999999972</v>
      </c>
      <c r="C3" s="9">
        <v>74.999999999999972</v>
      </c>
      <c r="D3" s="9">
        <v>36.999999999999709</v>
      </c>
      <c r="E3" s="9">
        <v>81.000000000000028</v>
      </c>
      <c r="F3" s="9">
        <v>260.00000000000023</v>
      </c>
      <c r="G3" s="9">
        <v>110.99999999999991</v>
      </c>
      <c r="H3" s="9">
        <v>95.999999999999972</v>
      </c>
      <c r="I3" s="9">
        <v>78.000000000000043</v>
      </c>
      <c r="J3" s="9">
        <v>106.00000000000011</v>
      </c>
      <c r="K3" s="9">
        <v>45</v>
      </c>
      <c r="L3" s="9">
        <v>61.999999999999943</v>
      </c>
      <c r="M3" s="9">
        <v>78.999999999999972</v>
      </c>
      <c r="N3" s="9">
        <v>51.000000000000142</v>
      </c>
      <c r="O3" s="9">
        <v>78.000000000000043</v>
      </c>
      <c r="P3" s="9">
        <v>82.000000000000028</v>
      </c>
      <c r="Q3" s="9">
        <v>157.99999999999994</v>
      </c>
      <c r="R3" s="9">
        <v>125.00000000000003</v>
      </c>
      <c r="S3" s="9">
        <v>104.99999999999996</v>
      </c>
      <c r="T3" s="9">
        <v>0</v>
      </c>
      <c r="U3" s="9">
        <v>413.00000000000006</v>
      </c>
      <c r="V3" s="9">
        <v>244</v>
      </c>
      <c r="W3" s="10">
        <v>24</v>
      </c>
      <c r="X3" s="10">
        <v>47</v>
      </c>
    </row>
    <row r="4" spans="1:24" x14ac:dyDescent="0.25">
      <c r="A4" s="8" t="s">
        <v>98</v>
      </c>
      <c r="B4" s="9">
        <v>93.999999999999986</v>
      </c>
      <c r="C4" s="9">
        <v>50.000000000000142</v>
      </c>
      <c r="D4" s="9">
        <v>69.999999999999915</v>
      </c>
      <c r="E4" s="9">
        <v>57.999999999999957</v>
      </c>
      <c r="F4" s="9">
        <v>50.999999999999979</v>
      </c>
      <c r="G4" s="9">
        <v>71.000000000000071</v>
      </c>
      <c r="H4" s="9">
        <v>83.000000000000028</v>
      </c>
      <c r="I4" s="9">
        <v>70.000000000000071</v>
      </c>
      <c r="J4" s="9">
        <v>47.999999999999986</v>
      </c>
      <c r="K4" s="9">
        <v>42.000000000000014</v>
      </c>
      <c r="L4" s="9">
        <v>45</v>
      </c>
      <c r="M4" s="9">
        <v>57.999999999999957</v>
      </c>
      <c r="N4" s="9">
        <v>62.000000000000014</v>
      </c>
      <c r="O4" s="9">
        <v>62.000000000000014</v>
      </c>
      <c r="P4" s="9">
        <v>62.000000000000014</v>
      </c>
      <c r="Q4" s="9">
        <v>60.000000000000021</v>
      </c>
      <c r="R4" s="9">
        <v>56.999999999999957</v>
      </c>
      <c r="S4" s="9">
        <v>114.99999999999999</v>
      </c>
      <c r="T4" s="9">
        <v>0</v>
      </c>
      <c r="U4" s="9">
        <v>159.99999999999989</v>
      </c>
      <c r="V4" s="9">
        <v>0</v>
      </c>
      <c r="W4" s="10">
        <v>48</v>
      </c>
      <c r="X4" s="10">
        <v>67</v>
      </c>
    </row>
    <row r="5" spans="1:24" x14ac:dyDescent="0.25">
      <c r="A5" s="8" t="s">
        <v>168</v>
      </c>
      <c r="B5" s="9">
        <v>80.000000000000028</v>
      </c>
      <c r="C5" s="9">
        <v>41.000000000000014</v>
      </c>
      <c r="D5" s="9">
        <v>50.999999999999979</v>
      </c>
      <c r="E5" s="9">
        <v>241.00000000000011</v>
      </c>
      <c r="F5" s="9">
        <v>285.99999999999994</v>
      </c>
      <c r="G5" s="9">
        <v>58.000000000000028</v>
      </c>
      <c r="H5" s="9">
        <v>57.000000000000043</v>
      </c>
      <c r="I5" s="9">
        <v>36.000000000000028</v>
      </c>
      <c r="J5" s="9">
        <v>67</v>
      </c>
      <c r="K5" s="9">
        <v>25.999999999999986</v>
      </c>
      <c r="L5" s="9">
        <v>28.999999999999897</v>
      </c>
      <c r="M5" s="9">
        <v>63.000000000000021</v>
      </c>
      <c r="N5" s="9">
        <v>42.000000000000092</v>
      </c>
      <c r="O5" s="9">
        <v>57.999999999999957</v>
      </c>
      <c r="P5" s="9">
        <v>33.000000000000043</v>
      </c>
      <c r="Q5" s="9">
        <v>46.000000000000078</v>
      </c>
      <c r="R5" s="9">
        <v>64</v>
      </c>
      <c r="S5" s="9">
        <v>91</v>
      </c>
      <c r="T5" s="9">
        <v>0</v>
      </c>
      <c r="U5" s="9">
        <v>304.00000000000006</v>
      </c>
      <c r="V5" s="9">
        <v>88</v>
      </c>
      <c r="W5" s="10">
        <v>68</v>
      </c>
      <c r="X5" s="10">
        <v>90</v>
      </c>
    </row>
    <row r="6" spans="1:24" x14ac:dyDescent="0.25">
      <c r="A6" s="8" t="s">
        <v>116</v>
      </c>
      <c r="B6" s="9">
        <v>109.00000000000009</v>
      </c>
      <c r="C6" s="9">
        <v>47.000000000000156</v>
      </c>
      <c r="D6" s="9">
        <v>33.000000000000043</v>
      </c>
      <c r="E6" s="9">
        <v>60.000000000000107</v>
      </c>
      <c r="F6" s="9">
        <v>81.000000000000199</v>
      </c>
      <c r="G6" s="9">
        <v>98.000000000000142</v>
      </c>
      <c r="H6" s="9">
        <v>65.000000000000085</v>
      </c>
      <c r="I6" s="9">
        <v>132.99999999999991</v>
      </c>
      <c r="J6" s="9">
        <v>106.00000000000011</v>
      </c>
      <c r="K6" s="9">
        <v>50.999999999999979</v>
      </c>
      <c r="L6" s="9">
        <v>102.00000000000004</v>
      </c>
      <c r="M6" s="9">
        <v>30.99999999999989</v>
      </c>
      <c r="N6" s="9">
        <v>37.000000000000028</v>
      </c>
      <c r="O6" s="9">
        <v>105.99999999999994</v>
      </c>
      <c r="P6" s="9">
        <v>50.000000000000057</v>
      </c>
      <c r="Q6" s="9">
        <v>62.000000000000014</v>
      </c>
      <c r="R6" s="9">
        <v>105.99999999999986</v>
      </c>
      <c r="S6" s="9">
        <v>155.99999999999991</v>
      </c>
      <c r="T6" s="9">
        <v>0</v>
      </c>
      <c r="U6" s="9">
        <v>233.00000000000006</v>
      </c>
      <c r="V6" s="9">
        <v>232.99999999999997</v>
      </c>
      <c r="W6" s="10">
        <v>91</v>
      </c>
      <c r="X6" s="10">
        <v>110</v>
      </c>
    </row>
    <row r="7" spans="1:24" x14ac:dyDescent="0.25">
      <c r="A7" s="8" t="s">
        <v>169</v>
      </c>
      <c r="B7" s="9">
        <v>85.000000000000014</v>
      </c>
      <c r="C7" s="9">
        <v>53.999999999999972</v>
      </c>
      <c r="D7" s="9">
        <v>42.999999999999844</v>
      </c>
      <c r="E7" s="9">
        <v>253.00000000000006</v>
      </c>
      <c r="F7" s="9">
        <v>83.000000000000099</v>
      </c>
      <c r="G7" s="9">
        <v>73.999999999999901</v>
      </c>
      <c r="H7" s="9">
        <v>80.000000000000028</v>
      </c>
      <c r="I7" s="9">
        <v>86.999999999999943</v>
      </c>
      <c r="J7" s="9">
        <v>68.000000000000085</v>
      </c>
      <c r="K7" s="9">
        <v>47.999999999999908</v>
      </c>
      <c r="L7" s="9">
        <v>50.999999999999979</v>
      </c>
      <c r="M7" s="9">
        <v>49.999999999999986</v>
      </c>
      <c r="N7" s="9">
        <v>35.000000000000114</v>
      </c>
      <c r="O7" s="9">
        <v>72.999999999999986</v>
      </c>
      <c r="P7" s="9">
        <v>34.000000000000043</v>
      </c>
      <c r="Q7" s="9">
        <v>62.000000000000014</v>
      </c>
      <c r="R7" s="9">
        <v>49.999999999999986</v>
      </c>
      <c r="S7" s="9">
        <v>90</v>
      </c>
      <c r="T7" s="9">
        <v>0</v>
      </c>
      <c r="U7" s="9">
        <v>260.99999999999994</v>
      </c>
      <c r="V7" s="9">
        <v>294.99999999999983</v>
      </c>
      <c r="W7" s="10">
        <v>111</v>
      </c>
      <c r="X7" s="10">
        <v>134</v>
      </c>
    </row>
    <row r="8" spans="1:24" x14ac:dyDescent="0.25">
      <c r="A8" s="8" t="s">
        <v>154</v>
      </c>
      <c r="B8" s="9">
        <v>670</v>
      </c>
      <c r="C8" s="9">
        <v>319.00000000000034</v>
      </c>
      <c r="D8" s="9">
        <v>297.99999999999949</v>
      </c>
      <c r="E8" s="9">
        <v>816.00000000000023</v>
      </c>
      <c r="F8" s="9">
        <v>884.00000000000057</v>
      </c>
      <c r="G8" s="9">
        <v>498</v>
      </c>
      <c r="H8" s="9">
        <v>460</v>
      </c>
      <c r="I8" s="9">
        <v>474.99999999999989</v>
      </c>
      <c r="J8" s="9">
        <v>483.00000000000045</v>
      </c>
      <c r="K8" s="9">
        <v>323.99999999999994</v>
      </c>
      <c r="L8" s="9">
        <v>377.99999999999989</v>
      </c>
      <c r="M8" s="9">
        <v>414.99999999999989</v>
      </c>
      <c r="N8" s="9">
        <v>323.00000000000045</v>
      </c>
      <c r="O8" s="9">
        <v>459.99999999999989</v>
      </c>
      <c r="P8" s="9">
        <v>330.00000000000028</v>
      </c>
      <c r="Q8" s="9">
        <v>460</v>
      </c>
      <c r="R8" s="9">
        <v>524.99999999999977</v>
      </c>
      <c r="S8" s="9">
        <v>691.99999999999989</v>
      </c>
      <c r="T8" s="9">
        <v>0</v>
      </c>
      <c r="U8" s="9">
        <v>1631.0000000000002</v>
      </c>
      <c r="V8" s="9">
        <v>1188.9999999999998</v>
      </c>
      <c r="W8" s="10"/>
      <c r="X8" s="10"/>
    </row>
    <row r="9" spans="1:24" x14ac:dyDescent="0.25">
      <c r="A9" s="11" t="s">
        <v>155</v>
      </c>
      <c r="B9" s="12">
        <v>11630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4"/>
      <c r="X9" s="14"/>
    </row>
    <row r="10" spans="1:24" ht="105" x14ac:dyDescent="0.25">
      <c r="A10" s="15" t="s">
        <v>156</v>
      </c>
      <c r="B10" s="12">
        <v>9276.1677824791714</v>
      </c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>
        <v>135</v>
      </c>
    </row>
    <row r="11" spans="1:24" ht="90" x14ac:dyDescent="0.25">
      <c r="A11" s="16" t="s">
        <v>157</v>
      </c>
      <c r="B11" s="17">
        <v>0.7976068600583982</v>
      </c>
      <c r="C11" s="18" t="s">
        <v>158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60" x14ac:dyDescent="0.25">
      <c r="A12" s="15" t="s">
        <v>16</v>
      </c>
      <c r="B12" s="19" t="s">
        <v>159</v>
      </c>
      <c r="C12" s="19" t="s">
        <v>160</v>
      </c>
      <c r="D12" s="19" t="s">
        <v>161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x14ac:dyDescent="0.25">
      <c r="A13" s="8" t="s">
        <v>139</v>
      </c>
      <c r="B13" s="21">
        <v>6.5484199796126394E-2</v>
      </c>
      <c r="C13" s="21">
        <v>2.4485865686399339E-2</v>
      </c>
      <c r="D13" s="21">
        <v>8.2100848269198501E-2</v>
      </c>
      <c r="E13" s="22" t="s">
        <v>162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25">
      <c r="A14" s="8" t="s">
        <v>140</v>
      </c>
      <c r="B14" s="21">
        <v>0.10124614197530862</v>
      </c>
      <c r="C14" s="21">
        <v>4.3716206936867799E-2</v>
      </c>
      <c r="D14" s="21">
        <v>0.1269374011751801</v>
      </c>
      <c r="E14" s="22" t="s">
        <v>162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25">
      <c r="A15" s="8" t="s">
        <v>6</v>
      </c>
      <c r="B15" s="21">
        <v>5.4731800766283513E-2</v>
      </c>
      <c r="C15" s="21">
        <v>1.956404300936972E-2</v>
      </c>
      <c r="D15" s="21">
        <v>6.862002260396334E-2</v>
      </c>
      <c r="E15" s="22" t="s">
        <v>162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x14ac:dyDescent="0.25">
      <c r="A16" s="8" t="s">
        <v>7</v>
      </c>
      <c r="B16" s="21">
        <v>5.6558641975308639E-2</v>
      </c>
      <c r="C16" s="21">
        <v>2.1850761781549915E-2</v>
      </c>
      <c r="D16" s="21">
        <v>7.0910425684111586E-2</v>
      </c>
      <c r="E16" s="22" t="s">
        <v>162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x14ac:dyDescent="0.25">
      <c r="A17" s="8" t="s">
        <v>141</v>
      </c>
      <c r="B17" s="21">
        <v>0.1</v>
      </c>
      <c r="C17" s="21">
        <v>0</v>
      </c>
      <c r="D17" s="21">
        <v>0.12537505004994356</v>
      </c>
      <c r="E17" s="22" t="s">
        <v>163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x14ac:dyDescent="0.25">
      <c r="A18" s="8" t="s">
        <v>164</v>
      </c>
      <c r="B18" s="23">
        <v>8.3333333333333329E-2</v>
      </c>
      <c r="C18" s="13"/>
      <c r="D18" s="23">
        <v>8.3333333333333329E-2</v>
      </c>
      <c r="E18" s="22" t="s">
        <v>165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x14ac:dyDescent="0.25">
      <c r="A19" s="8" t="s">
        <v>166</v>
      </c>
      <c r="B19" s="24">
        <v>0.25</v>
      </c>
      <c r="C19" s="13"/>
      <c r="D19" s="24">
        <v>0.25</v>
      </c>
      <c r="E19" s="13" t="s">
        <v>167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A4E2-F340-4A1A-9B3B-876A025B9191}">
  <dimension ref="A1:I7"/>
  <sheetViews>
    <sheetView tabSelected="1" workbookViewId="0">
      <selection activeCell="M20" sqref="M20"/>
    </sheetView>
  </sheetViews>
  <sheetFormatPr defaultRowHeight="15" x14ac:dyDescent="0.25"/>
  <cols>
    <col min="9" max="9" width="12.140625" bestFit="1" customWidth="1"/>
    <col min="10" max="10" width="9.28515625" bestFit="1" customWidth="1"/>
    <col min="11" max="11" width="5.7109375" bestFit="1" customWidth="1"/>
    <col min="12" max="13" width="13.7109375" bestFit="1" customWidth="1"/>
  </cols>
  <sheetData>
    <row r="1" spans="1:9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H1" t="s">
        <v>142</v>
      </c>
    </row>
    <row r="2" spans="1:9" x14ac:dyDescent="0.25">
      <c r="A2" t="s">
        <v>137</v>
      </c>
      <c r="B2" cm="1">
        <f t="array" ref="B2">AVERAGE(60*sampling_time_ratio/_xlfn._xlws.FILTER('-Research Tracker Sampling Data'!$R$2:$R$273,('-Research Tracker Sampling Data'!$Q$2:$Q$273=B$1),0))</f>
        <v>24.437759076104768</v>
      </c>
      <c r="C2" cm="1">
        <f t="array" ref="C2">AVERAGE(60*sampling_time_ratio/_xlfn._xlws.FILTER('-Research Tracker Sampling Data'!$R$2:$R$273,('-Research Tracker Sampling Data'!$Q$2:$Q$273=C$1),0))</f>
        <v>14.510486795432284</v>
      </c>
      <c r="D2" cm="1">
        <f t="array" ref="D2">AVERAGE(60*sampling_time_ratio/_xlfn._xlws.FILTER('-Research Tracker Sampling Data'!$R$2:$R$273,('-Research Tracker Sampling Data'!$Q$2:$Q$273=D$1),0))</f>
        <v>16.686516847914174</v>
      </c>
      <c r="E2" cm="1">
        <f t="array" ref="E2">AVERAGE(60*sampling_time_ratio/_xlfn._xlws.FILTER('-Research Tracker Sampling Data'!$R$2:$R$273,('-Research Tracker Sampling Data'!$Q$2:$Q$273=E$1),0))</f>
        <v>18.044410710188533</v>
      </c>
      <c r="F2" cm="1">
        <f t="array" ref="F2">AVERAGE(60*sampling_time_ratio/_xlfn._xlws.FILTER('-Research Tracker Sampling Data'!$R$2:$R$273,('-Research Tracker Sampling Data'!$Q$2:$Q$273=F$1),0))</f>
        <v>10.55788986446341</v>
      </c>
      <c r="H2" t="s">
        <v>144</v>
      </c>
    </row>
    <row r="3" spans="1:9" x14ac:dyDescent="0.25">
      <c r="A3" t="s">
        <v>143</v>
      </c>
      <c r="B3" cm="1">
        <f t="array" ref="B3">_xlfn.STDEV.S(60*sampling_time_ratio/_xlfn._xlws.FILTER('-Research Tracker Sampling Data'!$R$2:$R$273,('-Research Tracker Sampling Data'!$Q$2:$Q$273=B$1),0))</f>
        <v>0.14706472476354521</v>
      </c>
      <c r="C3" cm="1">
        <f t="array" ref="C3">_xlfn.STDEV.S(60*sampling_time_ratio/_xlfn._xlws.FILTER('-Research Tracker Sampling Data'!$R$2:$R$273,('-Research Tracker Sampling Data'!$Q$2:$Q$273=C$1),0))</f>
        <v>7.345598745557294</v>
      </c>
      <c r="D3" cm="1">
        <f t="array" ref="D3">_xlfn.STDEV.S(60*sampling_time_ratio/_xlfn._xlws.FILTER('-Research Tracker Sampling Data'!$R$2:$R$273,('-Research Tracker Sampling Data'!$Q$2:$Q$273=D$1),0))</f>
        <v>6.9244665501277121</v>
      </c>
      <c r="E3" cm="1">
        <f t="array" ref="E3">_xlfn.STDEV.S(60*sampling_time_ratio/_xlfn._xlws.FILTER('-Research Tracker Sampling Data'!$R$2:$R$273,('-Research Tracker Sampling Data'!$Q$2:$Q$273=E$1),0))</f>
        <v>13.426919413681318</v>
      </c>
      <c r="F3" cm="1">
        <f t="array" ref="F3">_xlfn.STDEV.S(60*sampling_time_ratio/_xlfn._xlws.FILTER('-Research Tracker Sampling Data'!$R$2:$R$273,('-Research Tracker Sampling Data'!$Q$2:$Q$273=F$1),0))</f>
        <v>7.692710543749981</v>
      </c>
    </row>
    <row r="4" spans="1:9" x14ac:dyDescent="0.25">
      <c r="H4" t="s">
        <v>145</v>
      </c>
      <c r="I4" t="s">
        <v>146</v>
      </c>
    </row>
    <row r="5" spans="1:9" x14ac:dyDescent="0.25">
      <c r="I5" t="s">
        <v>147</v>
      </c>
    </row>
    <row r="7" spans="1:9" x14ac:dyDescent="0.25">
      <c r="I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203-F8DB-4E68-BF62-19C5D67C76D3}">
  <sheetPr codeName="Sheet1"/>
  <dimension ref="A1:O6"/>
  <sheetViews>
    <sheetView workbookViewId="0">
      <selection activeCell="C39" sqref="C39"/>
    </sheetView>
  </sheetViews>
  <sheetFormatPr defaultRowHeight="15" x14ac:dyDescent="0.25"/>
  <cols>
    <col min="1" max="1" width="12.28515625" bestFit="1" customWidth="1"/>
  </cols>
  <sheetData>
    <row r="1" spans="1:15" x14ac:dyDescent="0.25">
      <c r="A1" t="s">
        <v>16</v>
      </c>
      <c r="B1" t="s">
        <v>5</v>
      </c>
      <c r="D1">
        <f>AVERAGEIFS(Resource_Tracker_Sampling_Data[Sampling Time (min)],Resource_Tracker_Sampling_Data[Sample Type], B1,Resource_Tracker_Sampling_Data[Room Type], B2)</f>
        <v>4.5733333333333333</v>
      </c>
      <c r="H1" t="s">
        <v>23</v>
      </c>
    </row>
    <row r="2" spans="1:15" x14ac:dyDescent="0.25">
      <c r="A2" t="s">
        <v>3</v>
      </c>
      <c r="B2" t="s">
        <v>23</v>
      </c>
      <c r="H2" t="s">
        <v>70</v>
      </c>
      <c r="O2" cm="1">
        <f t="array" ref="O2">AVERAGE(_xlfn._xlws.FILTER(Resource_Tracker_Sampling_Data[Sampling Time (min)],(Resource_Tracker_Sampling_Data[Sample Type]=B1)*(Resource_Tracker_Sampling_Data[Room Type]=B2), 0))</f>
        <v>4.5733333333333333</v>
      </c>
    </row>
    <row r="3" spans="1:15" x14ac:dyDescent="0.25">
      <c r="H3" t="s">
        <v>55</v>
      </c>
    </row>
    <row r="4" spans="1:15" x14ac:dyDescent="0.25">
      <c r="A4" t="s">
        <v>136</v>
      </c>
      <c r="B4" t="s">
        <v>137</v>
      </c>
      <c r="C4" t="s">
        <v>138</v>
      </c>
    </row>
    <row r="5" spans="1:15" x14ac:dyDescent="0.25">
      <c r="A5">
        <f>COUNT(sample_data_sample_type_filtered)</f>
        <v>109</v>
      </c>
      <c r="B5">
        <f>AVERAGE(sample_data_sample_type_filtered)/60</f>
        <v>6.5484199796126394E-2</v>
      </c>
      <c r="C5">
        <f>_xlfn.STDEV.S(sample_data_sample_type_filtered)</f>
        <v>1.4691519411839604</v>
      </c>
      <c r="H5" t="s">
        <v>33</v>
      </c>
    </row>
    <row r="6" spans="1:15" x14ac:dyDescent="0.25">
      <c r="H6" t="s">
        <v>75</v>
      </c>
    </row>
  </sheetData>
  <dataValidations count="1">
    <dataValidation type="list" allowBlank="1" showInputMessage="1" showErrorMessage="1" sqref="B2" xr:uid="{9B051391-EF74-47D1-ACA8-FE566FEEB482}">
      <formula1>$H$1:$H$6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96C7A9-99E4-402A-84A2-373802CDEDB0}">
          <x14:formula1>
            <xm:f>'-Research Tracker Sampling Data'!$E$1:$I$1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1CCE-7AA0-4702-9130-D48871AF4794}">
  <dimension ref="A3:P20"/>
  <sheetViews>
    <sheetView workbookViewId="0">
      <selection activeCell="M9" sqref="M9"/>
    </sheetView>
  </sheetViews>
  <sheetFormatPr defaultRowHeight="15" x14ac:dyDescent="0.25"/>
  <cols>
    <col min="1" max="1" width="15.28515625" bestFit="1" customWidth="1"/>
    <col min="2" max="2" width="29.7109375" bestFit="1" customWidth="1"/>
    <col min="3" max="3" width="31" bestFit="1" customWidth="1"/>
    <col min="4" max="4" width="30" bestFit="1" customWidth="1"/>
    <col min="5" max="5" width="31.42578125" bestFit="1" customWidth="1"/>
    <col min="6" max="6" width="31" bestFit="1" customWidth="1"/>
    <col min="7" max="7" width="30" bestFit="1" customWidth="1"/>
    <col min="8" max="9" width="31" bestFit="1" customWidth="1"/>
    <col min="10" max="10" width="30" bestFit="1" customWidth="1"/>
    <col min="11" max="11" width="27.85546875" bestFit="1" customWidth="1"/>
    <col min="12" max="12" width="31" bestFit="1" customWidth="1"/>
    <col min="13" max="13" width="30" bestFit="1" customWidth="1"/>
    <col min="14" max="14" width="32.85546875" bestFit="1" customWidth="1"/>
    <col min="15" max="15" width="36" bestFit="1" customWidth="1"/>
    <col min="16" max="16" width="35" bestFit="1" customWidth="1"/>
    <col min="17" max="17" width="27" bestFit="1" customWidth="1"/>
    <col min="18" max="18" width="21.42578125" bestFit="1" customWidth="1"/>
    <col min="19" max="19" width="20.28515625" bestFit="1" customWidth="1"/>
    <col min="20" max="20" width="24" bestFit="1" customWidth="1"/>
    <col min="21" max="21" width="22.85546875" bestFit="1" customWidth="1"/>
    <col min="22" max="22" width="28" bestFit="1" customWidth="1"/>
    <col min="23" max="23" width="27" bestFit="1" customWidth="1"/>
    <col min="24" max="24" width="21.42578125" bestFit="1" customWidth="1"/>
    <col min="25" max="25" width="20.28515625" bestFit="1" customWidth="1"/>
    <col min="26" max="26" width="28.85546875" bestFit="1" customWidth="1"/>
    <col min="27" max="27" width="27.85546875" bestFit="1" customWidth="1"/>
    <col min="28" max="28" width="33" bestFit="1" customWidth="1"/>
    <col min="29" max="29" width="32" bestFit="1" customWidth="1"/>
    <col min="30" max="30" width="26.42578125" bestFit="1" customWidth="1"/>
    <col min="31" max="31" width="25.28515625" bestFit="1" customWidth="1"/>
    <col min="32" max="102" width="16.28515625" bestFit="1" customWidth="1"/>
    <col min="103" max="103" width="11.28515625" bestFit="1" customWidth="1"/>
  </cols>
  <sheetData>
    <row r="3" spans="1:16" x14ac:dyDescent="0.25">
      <c r="B3" s="3" t="s">
        <v>126</v>
      </c>
    </row>
    <row r="4" spans="1:16" x14ac:dyDescent="0.25">
      <c r="B4" t="s">
        <v>98</v>
      </c>
      <c r="E4" t="s">
        <v>116</v>
      </c>
      <c r="H4" t="s">
        <v>25</v>
      </c>
      <c r="K4" t="s">
        <v>78</v>
      </c>
      <c r="N4" t="s">
        <v>130</v>
      </c>
      <c r="O4" t="s">
        <v>132</v>
      </c>
      <c r="P4" t="s">
        <v>134</v>
      </c>
    </row>
    <row r="5" spans="1:16" x14ac:dyDescent="0.25">
      <c r="A5" s="3" t="s">
        <v>128</v>
      </c>
      <c r="B5" t="s">
        <v>131</v>
      </c>
      <c r="C5" t="s">
        <v>133</v>
      </c>
      <c r="D5" t="s">
        <v>135</v>
      </c>
      <c r="E5" t="s">
        <v>131</v>
      </c>
      <c r="F5" t="s">
        <v>133</v>
      </c>
      <c r="G5" t="s">
        <v>135</v>
      </c>
      <c r="H5" t="s">
        <v>131</v>
      </c>
      <c r="I5" t="s">
        <v>133</v>
      </c>
      <c r="J5" t="s">
        <v>135</v>
      </c>
      <c r="K5" t="s">
        <v>131</v>
      </c>
      <c r="L5" t="s">
        <v>133</v>
      </c>
      <c r="M5" t="s">
        <v>135</v>
      </c>
    </row>
    <row r="6" spans="1:16" x14ac:dyDescent="0.25">
      <c r="A6" s="4" t="s">
        <v>5</v>
      </c>
      <c r="B6" s="2">
        <v>19</v>
      </c>
      <c r="C6" s="2">
        <v>4.0385964912280699</v>
      </c>
      <c r="D6" s="2">
        <v>1.2555439113469276</v>
      </c>
      <c r="E6" s="2">
        <v>27</v>
      </c>
      <c r="F6" s="2">
        <v>3.7061728395061722</v>
      </c>
      <c r="G6" s="2">
        <v>1.5041264334994857</v>
      </c>
      <c r="H6" s="2">
        <v>44</v>
      </c>
      <c r="I6" s="2">
        <v>4.1685606060606055</v>
      </c>
      <c r="J6" s="2">
        <v>1.5332921123086236</v>
      </c>
      <c r="K6" s="2">
        <v>19</v>
      </c>
      <c r="L6" s="2">
        <v>3.5815789473684232</v>
      </c>
      <c r="M6" s="2">
        <v>1.4611839307671557</v>
      </c>
      <c r="N6" s="2">
        <v>109</v>
      </c>
      <c r="O6" s="2">
        <v>3.9290519877675845</v>
      </c>
      <c r="P6" s="2">
        <v>1.4691519411839604</v>
      </c>
    </row>
    <row r="7" spans="1:16" x14ac:dyDescent="0.25">
      <c r="A7" s="4" t="s">
        <v>6</v>
      </c>
      <c r="B7" s="2"/>
      <c r="C7" s="2"/>
      <c r="D7" s="2"/>
      <c r="E7" s="2">
        <v>7</v>
      </c>
      <c r="F7" s="2">
        <v>3.0833333333333317</v>
      </c>
      <c r="G7" s="2">
        <v>0.83588498234129205</v>
      </c>
      <c r="H7" s="2">
        <v>15</v>
      </c>
      <c r="I7" s="2">
        <v>3.4144444444444435</v>
      </c>
      <c r="J7" s="2">
        <v>1.3971323616532683</v>
      </c>
      <c r="K7" s="2">
        <v>7</v>
      </c>
      <c r="L7" s="2">
        <v>3.2047619047619063</v>
      </c>
      <c r="M7" s="2">
        <v>1.0392623045055263</v>
      </c>
      <c r="N7" s="2">
        <v>29</v>
      </c>
      <c r="O7" s="2">
        <v>3.2839080459770114</v>
      </c>
      <c r="P7" s="2">
        <v>1.1738425805621824</v>
      </c>
    </row>
    <row r="8" spans="1:16" x14ac:dyDescent="0.25">
      <c r="A8" s="5" t="s">
        <v>33</v>
      </c>
      <c r="B8" s="2"/>
      <c r="C8" s="2"/>
      <c r="D8" s="2"/>
      <c r="E8" s="2">
        <v>4</v>
      </c>
      <c r="F8" s="2">
        <v>3.2208333333333328</v>
      </c>
      <c r="G8" s="2">
        <v>0.52021630116712048</v>
      </c>
      <c r="H8" s="2">
        <v>7</v>
      </c>
      <c r="I8" s="2">
        <v>4.4595238095238097</v>
      </c>
      <c r="J8" s="2">
        <v>1.2372631514031696</v>
      </c>
      <c r="K8" s="2">
        <v>2</v>
      </c>
      <c r="L8" s="2">
        <v>2.6</v>
      </c>
      <c r="M8" s="2">
        <v>1.1078006238589253</v>
      </c>
      <c r="N8" s="2">
        <v>13</v>
      </c>
      <c r="O8" s="2">
        <v>3.7923076923076922</v>
      </c>
      <c r="P8" s="2">
        <v>1.2412959063275457</v>
      </c>
    </row>
    <row r="9" spans="1:16" x14ac:dyDescent="0.25">
      <c r="A9" s="5" t="s">
        <v>70</v>
      </c>
      <c r="B9" s="2"/>
      <c r="C9" s="2"/>
      <c r="D9" s="2"/>
      <c r="E9" s="2"/>
      <c r="F9" s="2"/>
      <c r="G9" s="2"/>
      <c r="H9" s="2">
        <v>2</v>
      </c>
      <c r="I9" s="2">
        <v>2.4083333333333323</v>
      </c>
      <c r="J9" s="2">
        <v>1.1785113019870919E-2</v>
      </c>
      <c r="K9" s="2">
        <v>1</v>
      </c>
      <c r="L9" s="2">
        <v>4.0333333333333412</v>
      </c>
      <c r="M9" s="2" t="e">
        <v>#DIV/0!</v>
      </c>
      <c r="N9" s="2">
        <v>3</v>
      </c>
      <c r="O9" s="2">
        <v>2.9500000000000015</v>
      </c>
      <c r="P9" s="2">
        <v>0.93823119633584462</v>
      </c>
    </row>
    <row r="10" spans="1:16" x14ac:dyDescent="0.25">
      <c r="A10" s="5" t="s">
        <v>23</v>
      </c>
      <c r="B10" s="2"/>
      <c r="C10" s="2"/>
      <c r="D10" s="2"/>
      <c r="E10" s="2"/>
      <c r="F10" s="2"/>
      <c r="G10" s="2"/>
      <c r="H10" s="2">
        <v>4</v>
      </c>
      <c r="I10" s="2">
        <v>2.8750000000000004</v>
      </c>
      <c r="J10" s="2">
        <v>0.70586170085983779</v>
      </c>
      <c r="K10" s="2">
        <v>4</v>
      </c>
      <c r="L10" s="2">
        <v>3.3000000000000007</v>
      </c>
      <c r="M10" s="2">
        <v>1.1252983143577069</v>
      </c>
      <c r="N10" s="2">
        <v>8</v>
      </c>
      <c r="O10" s="2">
        <v>3.0875000000000004</v>
      </c>
      <c r="P10" s="2">
        <v>0.89879769780930374</v>
      </c>
    </row>
    <row r="11" spans="1:16" x14ac:dyDescent="0.25">
      <c r="A11" s="5" t="s">
        <v>75</v>
      </c>
      <c r="B11" s="2"/>
      <c r="C11" s="2"/>
      <c r="D11" s="2"/>
      <c r="E11" s="2">
        <v>1</v>
      </c>
      <c r="F11" s="2">
        <v>2.3333333333333286</v>
      </c>
      <c r="G11" s="2" t="e">
        <v>#DIV/0!</v>
      </c>
      <c r="H11" s="2">
        <v>2</v>
      </c>
      <c r="I11" s="2">
        <v>1.8416666666666668</v>
      </c>
      <c r="J11" s="2">
        <v>0.93102392856228711</v>
      </c>
      <c r="K11" s="2"/>
      <c r="L11" s="2"/>
      <c r="M11" s="2"/>
      <c r="N11" s="2">
        <v>3</v>
      </c>
      <c r="O11" s="2">
        <v>2.0055555555555542</v>
      </c>
      <c r="P11" s="2">
        <v>0.71692501803290409</v>
      </c>
    </row>
    <row r="12" spans="1:16" x14ac:dyDescent="0.25">
      <c r="A12" s="5" t="s">
        <v>129</v>
      </c>
      <c r="B12" s="2"/>
      <c r="C12" s="2"/>
      <c r="D12" s="2"/>
      <c r="E12" s="2">
        <v>2</v>
      </c>
      <c r="F12" s="2">
        <v>3.18333333333333</v>
      </c>
      <c r="G12" s="2">
        <v>1.6499158227686075</v>
      </c>
      <c r="H12" s="2"/>
      <c r="I12" s="2"/>
      <c r="J12" s="2"/>
      <c r="K12" s="2"/>
      <c r="L12" s="2"/>
      <c r="M12" s="2"/>
      <c r="N12" s="2">
        <v>2</v>
      </c>
      <c r="O12" s="2">
        <v>3.18333333333333</v>
      </c>
      <c r="P12" s="2">
        <v>1.6499158227686075</v>
      </c>
    </row>
    <row r="13" spans="1:16" x14ac:dyDescent="0.25">
      <c r="A13" s="4" t="s">
        <v>8</v>
      </c>
      <c r="B13" s="2">
        <v>5</v>
      </c>
      <c r="C13" s="2">
        <v>5.6133333333333324</v>
      </c>
      <c r="D13" s="2">
        <v>3.7196811392615086</v>
      </c>
      <c r="E13" s="2">
        <v>18</v>
      </c>
      <c r="F13" s="2">
        <v>6.1490740740740755</v>
      </c>
      <c r="G13" s="2">
        <v>2.0053398667354045</v>
      </c>
      <c r="H13" s="2">
        <v>29</v>
      </c>
      <c r="I13" s="2">
        <v>6.7080459770114951</v>
      </c>
      <c r="J13" s="2">
        <v>3.0115736430202737</v>
      </c>
      <c r="K13" s="2">
        <v>20</v>
      </c>
      <c r="L13" s="2">
        <v>5.205000000000001</v>
      </c>
      <c r="M13" s="2">
        <v>2.0888040451850154</v>
      </c>
      <c r="N13" s="2">
        <v>72</v>
      </c>
      <c r="O13" s="2">
        <v>6.0747685185185194</v>
      </c>
      <c r="P13" s="2">
        <v>2.6229724162120656</v>
      </c>
    </row>
    <row r="14" spans="1:16" x14ac:dyDescent="0.25">
      <c r="A14" s="5" t="s">
        <v>33</v>
      </c>
      <c r="B14" s="2"/>
      <c r="C14" s="2"/>
      <c r="D14" s="2"/>
      <c r="E14" s="2">
        <v>5</v>
      </c>
      <c r="F14" s="2">
        <v>4.3966666666666683</v>
      </c>
      <c r="G14" s="2">
        <v>1.8890547312816997</v>
      </c>
      <c r="H14" s="2">
        <v>14</v>
      </c>
      <c r="I14" s="2">
        <v>6.9297619047619063</v>
      </c>
      <c r="J14" s="2">
        <v>2.4673784365610256</v>
      </c>
      <c r="K14" s="2">
        <v>9</v>
      </c>
      <c r="L14" s="2">
        <v>5.424074074074074</v>
      </c>
      <c r="M14" s="2">
        <v>1.9973265310421684</v>
      </c>
      <c r="N14" s="2">
        <v>28</v>
      </c>
      <c r="O14" s="2">
        <v>5.9934523809523821</v>
      </c>
      <c r="P14" s="2">
        <v>2.3825900562726416</v>
      </c>
    </row>
    <row r="15" spans="1:16" x14ac:dyDescent="0.25">
      <c r="A15" s="5" t="s">
        <v>55</v>
      </c>
      <c r="B15" s="2">
        <v>5</v>
      </c>
      <c r="C15" s="2">
        <v>5.6133333333333324</v>
      </c>
      <c r="D15" s="2">
        <v>3.7196811392615086</v>
      </c>
      <c r="E15" s="2">
        <v>4</v>
      </c>
      <c r="F15" s="2">
        <v>5.8</v>
      </c>
      <c r="G15" s="2">
        <v>0.59581876439064863</v>
      </c>
      <c r="H15" s="2">
        <v>2</v>
      </c>
      <c r="I15" s="2">
        <v>3.3666666666666663</v>
      </c>
      <c r="J15" s="2">
        <v>2.0741798914805396</v>
      </c>
      <c r="K15" s="2"/>
      <c r="L15" s="2"/>
      <c r="M15" s="2"/>
      <c r="N15" s="2">
        <v>11</v>
      </c>
      <c r="O15" s="2">
        <v>5.2727272727272725</v>
      </c>
      <c r="P15" s="2">
        <v>2.6394998761052442</v>
      </c>
    </row>
    <row r="16" spans="1:16" x14ac:dyDescent="0.25">
      <c r="A16" s="5" t="s">
        <v>70</v>
      </c>
      <c r="B16" s="2"/>
      <c r="C16" s="2"/>
      <c r="D16" s="2"/>
      <c r="E16" s="2"/>
      <c r="F16" s="2"/>
      <c r="G16" s="2"/>
      <c r="H16" s="2">
        <v>2</v>
      </c>
      <c r="I16" s="2">
        <v>3.9500000000000006</v>
      </c>
      <c r="J16" s="2">
        <v>4.0776491048424273</v>
      </c>
      <c r="K16" s="2">
        <v>2</v>
      </c>
      <c r="L16" s="2">
        <v>3.683333333333338</v>
      </c>
      <c r="M16" s="2">
        <v>1.9091883092036865</v>
      </c>
      <c r="N16" s="2">
        <v>4</v>
      </c>
      <c r="O16" s="2">
        <v>3.8166666666666695</v>
      </c>
      <c r="P16" s="2">
        <v>2.6040566643433714</v>
      </c>
    </row>
    <row r="17" spans="1:16" x14ac:dyDescent="0.25">
      <c r="A17" s="5" t="s">
        <v>23</v>
      </c>
      <c r="B17" s="2"/>
      <c r="C17" s="2"/>
      <c r="D17" s="2"/>
      <c r="E17" s="2"/>
      <c r="F17" s="2"/>
      <c r="G17" s="2"/>
      <c r="H17" s="2">
        <v>9</v>
      </c>
      <c r="I17" s="2">
        <v>7.5148148148148142</v>
      </c>
      <c r="J17" s="2">
        <v>2.7808302672598777</v>
      </c>
      <c r="K17" s="2">
        <v>7</v>
      </c>
      <c r="L17" s="2">
        <v>5.6214285714285719</v>
      </c>
      <c r="M17" s="2">
        <v>1.9466427482766295</v>
      </c>
      <c r="N17" s="2">
        <v>16</v>
      </c>
      <c r="O17" s="2">
        <v>6.6864583333333325</v>
      </c>
      <c r="P17" s="2">
        <v>2.565361997053424</v>
      </c>
    </row>
    <row r="18" spans="1:16" x14ac:dyDescent="0.25">
      <c r="A18" s="5" t="s">
        <v>75</v>
      </c>
      <c r="B18" s="2"/>
      <c r="C18" s="2"/>
      <c r="D18" s="2"/>
      <c r="E18" s="2"/>
      <c r="F18" s="2"/>
      <c r="G18" s="2"/>
      <c r="H18" s="2">
        <v>2</v>
      </c>
      <c r="I18" s="2">
        <v>7.6249999999999982</v>
      </c>
      <c r="J18" s="2">
        <v>6.8000102124106334</v>
      </c>
      <c r="K18" s="2"/>
      <c r="L18" s="2"/>
      <c r="M18" s="2"/>
      <c r="N18" s="2">
        <v>2</v>
      </c>
      <c r="O18" s="2">
        <v>7.6249999999999982</v>
      </c>
      <c r="P18" s="2">
        <v>6.8000102124106334</v>
      </c>
    </row>
    <row r="19" spans="1:16" x14ac:dyDescent="0.25">
      <c r="A19" s="5" t="s">
        <v>129</v>
      </c>
      <c r="B19" s="2"/>
      <c r="C19" s="2"/>
      <c r="D19" s="2"/>
      <c r="E19" s="2">
        <v>9</v>
      </c>
      <c r="F19" s="2">
        <v>7.2777777777777777</v>
      </c>
      <c r="G19" s="2">
        <v>1.7929259140670974</v>
      </c>
      <c r="H19" s="2"/>
      <c r="I19" s="2"/>
      <c r="J19" s="2"/>
      <c r="K19" s="2">
        <v>2</v>
      </c>
      <c r="L19" s="2">
        <v>4.2833333333333323</v>
      </c>
      <c r="M19" s="2">
        <v>4.0776491048424237</v>
      </c>
      <c r="N19" s="2">
        <v>11</v>
      </c>
      <c r="O19" s="2">
        <v>6.7333333333333334</v>
      </c>
      <c r="P19" s="2">
        <v>2.3878162966749925</v>
      </c>
    </row>
    <row r="20" spans="1:16" x14ac:dyDescent="0.25">
      <c r="A20" s="4" t="s">
        <v>127</v>
      </c>
      <c r="B20" s="2">
        <v>24</v>
      </c>
      <c r="C20" s="2">
        <v>4.3666666666666663</v>
      </c>
      <c r="D20" s="2">
        <v>2.0166157617242764</v>
      </c>
      <c r="E20" s="2">
        <v>52</v>
      </c>
      <c r="F20" s="2">
        <v>4.4679487179487172</v>
      </c>
      <c r="G20" s="2">
        <v>2.0356513256839133</v>
      </c>
      <c r="H20" s="2">
        <v>88</v>
      </c>
      <c r="I20" s="2">
        <v>4.8768939393939386</v>
      </c>
      <c r="J20" s="2">
        <v>2.4769427554768435</v>
      </c>
      <c r="K20" s="2">
        <v>46</v>
      </c>
      <c r="L20" s="2">
        <v>4.2300724637681171</v>
      </c>
      <c r="M20" s="2">
        <v>1.8983573782017569</v>
      </c>
      <c r="N20" s="2">
        <v>210</v>
      </c>
      <c r="O20" s="2">
        <v>4.5756349206349212</v>
      </c>
      <c r="P20" s="2">
        <v>2.2047566489218351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429070-CDE0-4E80-A462-43D6E60747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-Research Tracker Sampling Data</vt:lpstr>
      <vt:lpstr>-Time Per Sample</vt:lpstr>
      <vt:lpstr>Table - Sample Data Filtered</vt:lpstr>
      <vt:lpstr>Hist - Sample Data</vt:lpstr>
      <vt:lpstr>PT - Avg and StdDev</vt:lpstr>
      <vt:lpstr>room_type</vt:lpstr>
      <vt:lpstr>sample_type</vt:lpstr>
      <vt:lpstr>sampling_time_ratio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Kory (Contractor)</dc:creator>
  <cp:lastModifiedBy>Byrne, Kory (Contractor)</cp:lastModifiedBy>
  <dcterms:created xsi:type="dcterms:W3CDTF">2020-03-18T20:35:58Z</dcterms:created>
  <dcterms:modified xsi:type="dcterms:W3CDTF">2020-03-25T18:17:22Z</dcterms:modified>
</cp:coreProperties>
</file>