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tsh_local\"/>
    </mc:Choice>
  </mc:AlternateContent>
  <xr:revisionPtr revIDLastSave="0" documentId="13_ncr:1_{A76C2FE9-08C3-4925-9E1F-B0720F77135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hg_standards-footprint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K37" i="1" s="1"/>
  <c r="F37" i="1" s="1"/>
  <c r="J36" i="1"/>
  <c r="E36" i="1" s="1"/>
  <c r="K5" i="1"/>
  <c r="F5" i="1" s="1"/>
  <c r="J5" i="1"/>
  <c r="J6" i="1" s="1"/>
  <c r="E6" i="1" s="1"/>
  <c r="M5" i="1" l="1"/>
  <c r="H5" i="1" s="1"/>
  <c r="L5" i="1"/>
  <c r="G5" i="1" s="1"/>
  <c r="K6" i="1"/>
  <c r="K7" i="1" s="1"/>
  <c r="M36" i="1"/>
  <c r="H36" i="1" s="1"/>
  <c r="J7" i="1"/>
  <c r="J8" i="1" s="1"/>
  <c r="E8" i="1" s="1"/>
  <c r="L36" i="1"/>
  <c r="G36" i="1" s="1"/>
  <c r="E5" i="1"/>
  <c r="J37" i="1"/>
  <c r="F36" i="1"/>
  <c r="K38" i="1"/>
  <c r="L6" i="1"/>
  <c r="G6" i="1" s="1"/>
  <c r="E7" i="1" l="1"/>
  <c r="J9" i="1"/>
  <c r="E9" i="1" s="1"/>
  <c r="M7" i="1"/>
  <c r="H7" i="1" s="1"/>
  <c r="F7" i="1"/>
  <c r="K8" i="1"/>
  <c r="F6" i="1"/>
  <c r="L7" i="1"/>
  <c r="G7" i="1" s="1"/>
  <c r="M6" i="1"/>
  <c r="H6" i="1" s="1"/>
  <c r="K39" i="1"/>
  <c r="F38" i="1"/>
  <c r="J38" i="1"/>
  <c r="M38" i="1" s="1"/>
  <c r="H38" i="1" s="1"/>
  <c r="E37" i="1"/>
  <c r="M37" i="1"/>
  <c r="H37" i="1" s="1"/>
  <c r="L37" i="1"/>
  <c r="G37" i="1" s="1"/>
  <c r="K9" i="1"/>
  <c r="F8" i="1"/>
  <c r="J10" i="1"/>
  <c r="E10" i="1" s="1"/>
  <c r="L8" i="1" l="1"/>
  <c r="G8" i="1" s="1"/>
  <c r="M8" i="1"/>
  <c r="H8" i="1" s="1"/>
  <c r="K10" i="1"/>
  <c r="M10" i="1" s="1"/>
  <c r="H10" i="1" s="1"/>
  <c r="F9" i="1"/>
  <c r="L9" i="1"/>
  <c r="G9" i="1" s="1"/>
  <c r="E38" i="1"/>
  <c r="J39" i="1"/>
  <c r="M9" i="1"/>
  <c r="H9" i="1" s="1"/>
  <c r="L38" i="1"/>
  <c r="G38" i="1" s="1"/>
  <c r="K40" i="1"/>
  <c r="F39" i="1"/>
  <c r="J11" i="1"/>
  <c r="E11" i="1" s="1"/>
  <c r="L10" i="1" l="1"/>
  <c r="G10" i="1" s="1"/>
  <c r="E39" i="1"/>
  <c r="J40" i="1"/>
  <c r="L39" i="1"/>
  <c r="G39" i="1" s="1"/>
  <c r="M39" i="1"/>
  <c r="H39" i="1" s="1"/>
  <c r="K41" i="1"/>
  <c r="F40" i="1"/>
  <c r="K11" i="1"/>
  <c r="M11" i="1" s="1"/>
  <c r="H11" i="1" s="1"/>
  <c r="F10" i="1"/>
  <c r="J12" i="1"/>
  <c r="E12" i="1" s="1"/>
  <c r="L11" i="1" l="1"/>
  <c r="G11" i="1" s="1"/>
  <c r="K12" i="1"/>
  <c r="L12" i="1" s="1"/>
  <c r="G12" i="1" s="1"/>
  <c r="F11" i="1"/>
  <c r="K42" i="1"/>
  <c r="F41" i="1"/>
  <c r="E40" i="1"/>
  <c r="M40" i="1"/>
  <c r="H40" i="1" s="1"/>
  <c r="L40" i="1"/>
  <c r="G40" i="1" s="1"/>
  <c r="J41" i="1"/>
  <c r="J13" i="1"/>
  <c r="E13" i="1" s="1"/>
  <c r="M12" i="1" l="1"/>
  <c r="H12" i="1" s="1"/>
  <c r="E41" i="1"/>
  <c r="L41" i="1"/>
  <c r="G41" i="1" s="1"/>
  <c r="J42" i="1"/>
  <c r="M41" i="1"/>
  <c r="H41" i="1" s="1"/>
  <c r="K43" i="1"/>
  <c r="F42" i="1"/>
  <c r="K13" i="1"/>
  <c r="F12" i="1"/>
  <c r="J14" i="1"/>
  <c r="E14" i="1" s="1"/>
  <c r="K14" i="1" l="1"/>
  <c r="M14" i="1" s="1"/>
  <c r="H14" i="1" s="1"/>
  <c r="F13" i="1"/>
  <c r="M13" i="1"/>
  <c r="H13" i="1" s="1"/>
  <c r="L13" i="1"/>
  <c r="G13" i="1" s="1"/>
  <c r="K44" i="1"/>
  <c r="F43" i="1"/>
  <c r="E42" i="1"/>
  <c r="M42" i="1"/>
  <c r="H42" i="1" s="1"/>
  <c r="J43" i="1"/>
  <c r="L42" i="1"/>
  <c r="G42" i="1" s="1"/>
  <c r="J15" i="1"/>
  <c r="E15" i="1" s="1"/>
  <c r="L14" i="1" l="1"/>
  <c r="G14" i="1" s="1"/>
  <c r="K45" i="1"/>
  <c r="F44" i="1"/>
  <c r="E43" i="1"/>
  <c r="J44" i="1"/>
  <c r="M43" i="1"/>
  <c r="H43" i="1" s="1"/>
  <c r="L43" i="1"/>
  <c r="G43" i="1" s="1"/>
  <c r="K15" i="1"/>
  <c r="L15" i="1" s="1"/>
  <c r="G15" i="1" s="1"/>
  <c r="F14" i="1"/>
  <c r="J16" i="1"/>
  <c r="E16" i="1" s="1"/>
  <c r="K16" i="1" l="1"/>
  <c r="M16" i="1" s="1"/>
  <c r="H16" i="1" s="1"/>
  <c r="F15" i="1"/>
  <c r="E44" i="1"/>
  <c r="J45" i="1"/>
  <c r="M44" i="1"/>
  <c r="H44" i="1" s="1"/>
  <c r="L44" i="1"/>
  <c r="G44" i="1" s="1"/>
  <c r="M15" i="1"/>
  <c r="H15" i="1" s="1"/>
  <c r="K46" i="1"/>
  <c r="F45" i="1"/>
  <c r="J17" i="1"/>
  <c r="E17" i="1" s="1"/>
  <c r="L16" i="1" l="1"/>
  <c r="G16" i="1" s="1"/>
  <c r="K47" i="1"/>
  <c r="F46" i="1"/>
  <c r="E45" i="1"/>
  <c r="J46" i="1"/>
  <c r="M45" i="1"/>
  <c r="H45" i="1" s="1"/>
  <c r="L45" i="1"/>
  <c r="G45" i="1" s="1"/>
  <c r="K17" i="1"/>
  <c r="L17" i="1" s="1"/>
  <c r="G17" i="1" s="1"/>
  <c r="F16" i="1"/>
  <c r="J18" i="1"/>
  <c r="E18" i="1" s="1"/>
  <c r="E46" i="1" l="1"/>
  <c r="M46" i="1"/>
  <c r="H46" i="1" s="1"/>
  <c r="J47" i="1"/>
  <c r="L46" i="1"/>
  <c r="G46" i="1" s="1"/>
  <c r="K18" i="1"/>
  <c r="M18" i="1" s="1"/>
  <c r="H18" i="1" s="1"/>
  <c r="F17" i="1"/>
  <c r="M17" i="1"/>
  <c r="H17" i="1" s="1"/>
  <c r="K48" i="1"/>
  <c r="F47" i="1"/>
  <c r="J19" i="1"/>
  <c r="E19" i="1" s="1"/>
  <c r="L18" i="1" l="1"/>
  <c r="G18" i="1" s="1"/>
  <c r="K19" i="1"/>
  <c r="M19" i="1" s="1"/>
  <c r="H19" i="1" s="1"/>
  <c r="F18" i="1"/>
  <c r="K49" i="1"/>
  <c r="F48" i="1"/>
  <c r="E47" i="1"/>
  <c r="J48" i="1"/>
  <c r="L47" i="1"/>
  <c r="G47" i="1" s="1"/>
  <c r="M47" i="1"/>
  <c r="H47" i="1" s="1"/>
  <c r="J20" i="1"/>
  <c r="E20" i="1" s="1"/>
  <c r="L19" i="1" l="1"/>
  <c r="G19" i="1" s="1"/>
  <c r="E48" i="1"/>
  <c r="M48" i="1"/>
  <c r="H48" i="1" s="1"/>
  <c r="J49" i="1"/>
  <c r="L48" i="1"/>
  <c r="G48" i="1" s="1"/>
  <c r="K50" i="1"/>
  <c r="F49" i="1"/>
  <c r="K20" i="1"/>
  <c r="L20" i="1" s="1"/>
  <c r="G20" i="1" s="1"/>
  <c r="F19" i="1"/>
  <c r="J21" i="1"/>
  <c r="E21" i="1" s="1"/>
  <c r="K21" i="1" l="1"/>
  <c r="M21" i="1" s="1"/>
  <c r="H21" i="1" s="1"/>
  <c r="F20" i="1"/>
  <c r="M20" i="1"/>
  <c r="H20" i="1" s="1"/>
  <c r="E49" i="1"/>
  <c r="L49" i="1"/>
  <c r="G49" i="1" s="1"/>
  <c r="J50" i="1"/>
  <c r="M49" i="1"/>
  <c r="H49" i="1" s="1"/>
  <c r="K51" i="1"/>
  <c r="F50" i="1"/>
  <c r="J22" i="1"/>
  <c r="E22" i="1" s="1"/>
  <c r="L21" i="1" l="1"/>
  <c r="G21" i="1" s="1"/>
  <c r="E50" i="1"/>
  <c r="M50" i="1"/>
  <c r="H50" i="1" s="1"/>
  <c r="L50" i="1"/>
  <c r="G50" i="1" s="1"/>
  <c r="J51" i="1"/>
  <c r="K52" i="1"/>
  <c r="F51" i="1"/>
  <c r="K22" i="1"/>
  <c r="L22" i="1" s="1"/>
  <c r="G22" i="1" s="1"/>
  <c r="F21" i="1"/>
  <c r="J23" i="1"/>
  <c r="E23" i="1" s="1"/>
  <c r="M22" i="1" l="1"/>
  <c r="H22" i="1" s="1"/>
  <c r="K53" i="1"/>
  <c r="F52" i="1"/>
  <c r="E51" i="1"/>
  <c r="J52" i="1"/>
  <c r="M51" i="1"/>
  <c r="H51" i="1" s="1"/>
  <c r="L51" i="1"/>
  <c r="G51" i="1" s="1"/>
  <c r="K23" i="1"/>
  <c r="M23" i="1" s="1"/>
  <c r="H23" i="1" s="1"/>
  <c r="F22" i="1"/>
  <c r="J24" i="1"/>
  <c r="E24" i="1" s="1"/>
  <c r="L23" i="1" l="1"/>
  <c r="G23" i="1" s="1"/>
  <c r="K24" i="1"/>
  <c r="L24" i="1" s="1"/>
  <c r="G24" i="1" s="1"/>
  <c r="F23" i="1"/>
  <c r="E52" i="1"/>
  <c r="M52" i="1"/>
  <c r="H52" i="1" s="1"/>
  <c r="L52" i="1"/>
  <c r="G52" i="1" s="1"/>
  <c r="J53" i="1"/>
  <c r="K54" i="1"/>
  <c r="F53" i="1"/>
  <c r="J25" i="1"/>
  <c r="E25" i="1" s="1"/>
  <c r="M24" i="1" l="1"/>
  <c r="H24" i="1" s="1"/>
  <c r="K55" i="1"/>
  <c r="F54" i="1"/>
  <c r="E53" i="1"/>
  <c r="J54" i="1"/>
  <c r="M53" i="1"/>
  <c r="H53" i="1" s="1"/>
  <c r="L53" i="1"/>
  <c r="G53" i="1" s="1"/>
  <c r="K25" i="1"/>
  <c r="L25" i="1" s="1"/>
  <c r="G25" i="1" s="1"/>
  <c r="F24" i="1"/>
  <c r="J26" i="1"/>
  <c r="E26" i="1" s="1"/>
  <c r="K26" i="1" l="1"/>
  <c r="L26" i="1" s="1"/>
  <c r="G26" i="1" s="1"/>
  <c r="F25" i="1"/>
  <c r="M25" i="1"/>
  <c r="H25" i="1" s="1"/>
  <c r="E54" i="1"/>
  <c r="M54" i="1"/>
  <c r="H54" i="1" s="1"/>
  <c r="L54" i="1"/>
  <c r="G54" i="1" s="1"/>
  <c r="J55" i="1"/>
  <c r="K56" i="1"/>
  <c r="F55" i="1"/>
  <c r="J27" i="1"/>
  <c r="E27" i="1" s="1"/>
  <c r="M26" i="1" l="1"/>
  <c r="H26" i="1" s="1"/>
  <c r="K57" i="1"/>
  <c r="F56" i="1"/>
  <c r="E55" i="1"/>
  <c r="M55" i="1"/>
  <c r="H55" i="1" s="1"/>
  <c r="L55" i="1"/>
  <c r="G55" i="1" s="1"/>
  <c r="J56" i="1"/>
  <c r="K27" i="1"/>
  <c r="L27" i="1" s="1"/>
  <c r="G27" i="1" s="1"/>
  <c r="F26" i="1"/>
  <c r="J28" i="1"/>
  <c r="E28" i="1" s="1"/>
  <c r="K28" i="1" l="1"/>
  <c r="M28" i="1" s="1"/>
  <c r="H28" i="1" s="1"/>
  <c r="F27" i="1"/>
  <c r="E56" i="1"/>
  <c r="J57" i="1"/>
  <c r="M56" i="1"/>
  <c r="H56" i="1" s="1"/>
  <c r="L56" i="1"/>
  <c r="G56" i="1" s="1"/>
  <c r="M27" i="1"/>
  <c r="H27" i="1" s="1"/>
  <c r="K58" i="1"/>
  <c r="F57" i="1"/>
  <c r="J29" i="1"/>
  <c r="E29" i="1" s="1"/>
  <c r="L28" i="1" l="1"/>
  <c r="G28" i="1" s="1"/>
  <c r="E57" i="1"/>
  <c r="J58" i="1"/>
  <c r="M57" i="1"/>
  <c r="H57" i="1" s="1"/>
  <c r="L57" i="1"/>
  <c r="G57" i="1" s="1"/>
  <c r="K59" i="1"/>
  <c r="F58" i="1"/>
  <c r="K29" i="1"/>
  <c r="L29" i="1" s="1"/>
  <c r="G29" i="1" s="1"/>
  <c r="F28" i="1"/>
  <c r="J30" i="1"/>
  <c r="E30" i="1" s="1"/>
  <c r="K30" i="1" l="1"/>
  <c r="L30" i="1" s="1"/>
  <c r="G30" i="1" s="1"/>
  <c r="F29" i="1"/>
  <c r="K60" i="1"/>
  <c r="F59" i="1"/>
  <c r="M29" i="1"/>
  <c r="H29" i="1" s="1"/>
  <c r="E58" i="1"/>
  <c r="M58" i="1"/>
  <c r="H58" i="1" s="1"/>
  <c r="L58" i="1"/>
  <c r="G58" i="1" s="1"/>
  <c r="J59" i="1"/>
  <c r="J31" i="1"/>
  <c r="E31" i="1" s="1"/>
  <c r="M30" i="1" l="1"/>
  <c r="H30" i="1" s="1"/>
  <c r="K61" i="1"/>
  <c r="F60" i="1"/>
  <c r="E59" i="1"/>
  <c r="L59" i="1"/>
  <c r="G59" i="1" s="1"/>
  <c r="M59" i="1"/>
  <c r="H59" i="1" s="1"/>
  <c r="J60" i="1"/>
  <c r="K31" i="1"/>
  <c r="M31" i="1" s="1"/>
  <c r="H31" i="1" s="1"/>
  <c r="F30" i="1"/>
  <c r="J32" i="1"/>
  <c r="E32" i="1" s="1"/>
  <c r="L31" i="1" l="1"/>
  <c r="G31" i="1" s="1"/>
  <c r="E60" i="1"/>
  <c r="M60" i="1"/>
  <c r="H60" i="1" s="1"/>
  <c r="L60" i="1"/>
  <c r="G60" i="1" s="1"/>
  <c r="J61" i="1"/>
  <c r="K32" i="1"/>
  <c r="M32" i="1" s="1"/>
  <c r="H32" i="1" s="1"/>
  <c r="F31" i="1"/>
  <c r="K62" i="1"/>
  <c r="F61" i="1"/>
  <c r="J33" i="1"/>
  <c r="E33" i="1" s="1"/>
  <c r="L32" i="1" l="1"/>
  <c r="G32" i="1" s="1"/>
  <c r="K63" i="1"/>
  <c r="F62" i="1"/>
  <c r="K33" i="1"/>
  <c r="F33" i="1" s="1"/>
  <c r="F32" i="1"/>
  <c r="E61" i="1"/>
  <c r="L61" i="1"/>
  <c r="G61" i="1" s="1"/>
  <c r="J62" i="1"/>
  <c r="M61" i="1"/>
  <c r="H61" i="1" s="1"/>
  <c r="M33" i="1" l="1"/>
  <c r="H33" i="1" s="1"/>
  <c r="L33" i="1"/>
  <c r="G33" i="1" s="1"/>
  <c r="E62" i="1"/>
  <c r="M62" i="1"/>
  <c r="H62" i="1" s="1"/>
  <c r="L62" i="1"/>
  <c r="G62" i="1" s="1"/>
  <c r="J63" i="1"/>
  <c r="K64" i="1"/>
  <c r="F64" i="1" s="1"/>
  <c r="F63" i="1"/>
  <c r="E63" i="1" l="1"/>
  <c r="J64" i="1"/>
  <c r="M63" i="1"/>
  <c r="H63" i="1" s="1"/>
  <c r="L63" i="1"/>
  <c r="G63" i="1" s="1"/>
  <c r="E64" i="1" l="1"/>
  <c r="L64" i="1"/>
  <c r="G64" i="1" s="1"/>
  <c r="M64" i="1"/>
  <c r="H64" i="1" s="1"/>
</calcChain>
</file>

<file path=xl/sharedStrings.xml><?xml version="1.0" encoding="utf-8"?>
<sst xmlns="http://schemas.openxmlformats.org/spreadsheetml/2006/main" count="74" uniqueCount="14">
  <si>
    <t>input_template_name:</t>
  </si>
  <si>
    <t>ghg_standards-footprint</t>
  </si>
  <si>
    <t>input_template_version:</t>
  </si>
  <si>
    <t>reg_class_id</t>
  </si>
  <si>
    <t>model_year</t>
  </si>
  <si>
    <t>fp_min</t>
  </si>
  <si>
    <t>fp_max</t>
  </si>
  <si>
    <t>a_coeff</t>
  </si>
  <si>
    <t>b_coeff</t>
  </si>
  <si>
    <t>c_coeff</t>
  </si>
  <si>
    <t>d_coeff</t>
  </si>
  <si>
    <t>lifetime_vmt</t>
  </si>
  <si>
    <t>car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</si>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</sst>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1" fillId="6" borderId="4" xfId="11"/>
    <xf numFmtId="0" fontId="9" fillId="5" borderId="4" xfId="9"/>
    <xf numFmtId="164" fontId="10" fillId="6" borderId="5" xfId="10" applyNumberFormat="1"/>
    <xf numFmtId="2" fontId="10" fillId="6" borderId="5" xfId="1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'ghg_standards-footprint_2021'!$B$4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'ghg_standards-footprint_2021'!$C$4:$D$4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'ghg_standards-footprint_2021'!$E$4:$F$4</c:f>
              <c:numCache>
                <c:formatCode>General</c:formatCode>
                <c:ptCount val="2"/>
                <c:pt idx="0">
                  <c:v>161.80000000000001</c:v>
                </c:pt>
                <c:pt idx="1">
                  <c:v>220.9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4A78-A06D-42A8CE25184C}"/>
            </c:ext>
          </c:extLst>
        </c:ser>
        <c:ser>
          <c:idx val="1"/>
          <c:order val="1"/>
          <c:tx>
            <c:strRef>
              <c:f>'ghg_standards-footprint_2021'!$B$5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'ghg_standards-footprint_2021'!$C$5:$D$5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'ghg_standards-footprint_2021'!$E$5:$F$5</c:f>
              <c:numCache>
                <c:formatCode>0.0</c:formatCode>
                <c:ptCount val="2"/>
                <c:pt idx="0">
                  <c:v>159.4</c:v>
                </c:pt>
                <c:pt idx="1">
                  <c:v>217.6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5-4A78-A06D-42A8CE25184C}"/>
            </c:ext>
          </c:extLst>
        </c:ser>
        <c:ser>
          <c:idx val="2"/>
          <c:order val="2"/>
          <c:tx>
            <c:strRef>
              <c:f>'ghg_standards-footprint_2021'!$B$6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'ghg_standards-footprint_2021'!$C$6:$D$6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'ghg_standards-footprint_2021'!$E$6:$F$6</c:f>
              <c:numCache>
                <c:formatCode>0.0</c:formatCode>
                <c:ptCount val="2"/>
                <c:pt idx="0">
                  <c:v>157</c:v>
                </c:pt>
                <c:pt idx="1">
                  <c:v>214.3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E5-4A78-A06D-42A8CE25184C}"/>
            </c:ext>
          </c:extLst>
        </c:ser>
        <c:ser>
          <c:idx val="3"/>
          <c:order val="3"/>
          <c:tx>
            <c:strRef>
              <c:f>'ghg_standards-footprint_2021'!$B$7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'ghg_standards-footprint_2021'!$C$7:$D$7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'ghg_standards-footprint_2021'!$E$7:$F$7</c:f>
              <c:numCache>
                <c:formatCode>0.0</c:formatCode>
                <c:ptCount val="2"/>
                <c:pt idx="0">
                  <c:v>154.6</c:v>
                </c:pt>
                <c:pt idx="1">
                  <c:v>211.1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5-4A78-A06D-42A8CE25184C}"/>
            </c:ext>
          </c:extLst>
        </c:ser>
        <c:ser>
          <c:idx val="4"/>
          <c:order val="4"/>
          <c:tx>
            <c:strRef>
              <c:f>'ghg_standards-footprint_2021'!$B$8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'ghg_standards-footprint_2021'!$C$8:$D$8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'ghg_standards-footprint_2021'!$E$8:$F$8</c:f>
              <c:numCache>
                <c:formatCode>0.0</c:formatCode>
                <c:ptCount val="2"/>
                <c:pt idx="0">
                  <c:v>152.30000000000001</c:v>
                </c:pt>
                <c:pt idx="1">
                  <c:v>207.9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5-4A78-A06D-42A8CE25184C}"/>
            </c:ext>
          </c:extLst>
        </c:ser>
        <c:ser>
          <c:idx val="5"/>
          <c:order val="5"/>
          <c:tx>
            <c:strRef>
              <c:f>'ghg_standards-footprint_2021'!$B$9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'ghg_standards-footprint_2021'!$C$9:$D$9</c:f>
              <c:numCache>
                <c:formatCode>General</c:formatCode>
                <c:ptCount val="2"/>
                <c:pt idx="0">
                  <c:v>41</c:v>
                </c:pt>
                <c:pt idx="1">
                  <c:v>56</c:v>
                </c:pt>
              </c:numCache>
            </c:numRef>
          </c:xVal>
          <c:yVal>
            <c:numRef>
              <c:f>'ghg_standards-footprint_2021'!$E$9:$F$9</c:f>
              <c:numCache>
                <c:formatCode>0.0</c:formatCode>
                <c:ptCount val="2"/>
                <c:pt idx="0">
                  <c:v>150</c:v>
                </c:pt>
                <c:pt idx="1">
                  <c:v>204.8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E5-4A78-A06D-42A8CE25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24120"/>
        <c:axId val="417524448"/>
      </c:scatterChart>
      <c:valAx>
        <c:axId val="417524120"/>
        <c:scaling>
          <c:orientation val="minMax"/>
          <c:max val="7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24448"/>
        <c:crosses val="autoZero"/>
        <c:crossBetween val="midCat"/>
      </c:valAx>
      <c:valAx>
        <c:axId val="417524448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2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'ghg_standards-footprint_2021'!$B$35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'ghg_standards-footprint_2021'!$C$35:$D$35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'ghg_standards-footprint_2021'!$E$35:$F$35</c:f>
              <c:numCache>
                <c:formatCode>General</c:formatCode>
                <c:ptCount val="2"/>
                <c:pt idx="0">
                  <c:v>206.6</c:v>
                </c:pt>
                <c:pt idx="1">
                  <c:v>329.7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E-4FE9-86CA-45979C68FCD3}"/>
            </c:ext>
          </c:extLst>
        </c:ser>
        <c:ser>
          <c:idx val="1"/>
          <c:order val="1"/>
          <c:tx>
            <c:strRef>
              <c:f>'ghg_standards-footprint_2021'!$B$36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'ghg_standards-footprint_2021'!$C$36:$D$36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'ghg_standards-footprint_2021'!$E$36:$F$36</c:f>
              <c:numCache>
                <c:formatCode>0.0</c:formatCode>
                <c:ptCount val="2"/>
                <c:pt idx="0">
                  <c:v>203.5</c:v>
                </c:pt>
                <c:pt idx="1">
                  <c:v>324.8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E-4FE9-86CA-45979C68FCD3}"/>
            </c:ext>
          </c:extLst>
        </c:ser>
        <c:ser>
          <c:idx val="2"/>
          <c:order val="2"/>
          <c:tx>
            <c:strRef>
              <c:f>'ghg_standards-footprint_2021'!$B$37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'ghg_standards-footprint_2021'!$C$37:$D$37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'ghg_standards-footprint_2021'!$E$37:$F$37</c:f>
              <c:numCache>
                <c:formatCode>0.0</c:formatCode>
                <c:ptCount val="2"/>
                <c:pt idx="0">
                  <c:v>200.4</c:v>
                </c:pt>
                <c:pt idx="1">
                  <c:v>319.89999999999998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E-4FE9-86CA-45979C68FCD3}"/>
            </c:ext>
          </c:extLst>
        </c:ser>
        <c:ser>
          <c:idx val="3"/>
          <c:order val="3"/>
          <c:tx>
            <c:strRef>
              <c:f>'ghg_standards-footprint_2021'!$B$38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'ghg_standards-footprint_2021'!$C$38:$D$38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'ghg_standards-footprint_2021'!$E$38:$F$38</c:f>
              <c:numCache>
                <c:formatCode>0.0</c:formatCode>
                <c:ptCount val="2"/>
                <c:pt idx="0">
                  <c:v>197.4</c:v>
                </c:pt>
                <c:pt idx="1">
                  <c:v>315.10000000000002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E-4FE9-86CA-45979C68FCD3}"/>
            </c:ext>
          </c:extLst>
        </c:ser>
        <c:ser>
          <c:idx val="4"/>
          <c:order val="4"/>
          <c:tx>
            <c:strRef>
              <c:f>'ghg_standards-footprint_2021'!$B$39</c:f>
              <c:strCache>
                <c:ptCount val="1"/>
                <c:pt idx="0">
                  <c:v>2025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'ghg_standards-footprint_2021'!$C$39:$D$39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'ghg_standards-footprint_2021'!$E$39:$F$39</c:f>
              <c:numCache>
                <c:formatCode>0.0</c:formatCode>
                <c:ptCount val="2"/>
                <c:pt idx="0">
                  <c:v>194.5</c:v>
                </c:pt>
                <c:pt idx="1">
                  <c:v>310.39999999999998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E-4FE9-86CA-45979C68FCD3}"/>
            </c:ext>
          </c:extLst>
        </c:ser>
        <c:ser>
          <c:idx val="5"/>
          <c:order val="5"/>
          <c:tx>
            <c:strRef>
              <c:f>'ghg_standards-footprint_2021'!$B$40</c:f>
              <c:strCache>
                <c:ptCount val="1"/>
                <c:pt idx="0">
                  <c:v>2026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'ghg_standards-footprint_2021'!$C$40:$D$40</c:f>
              <c:numCache>
                <c:formatCode>General</c:formatCode>
                <c:ptCount val="2"/>
                <c:pt idx="0">
                  <c:v>41</c:v>
                </c:pt>
                <c:pt idx="1">
                  <c:v>68.3</c:v>
                </c:pt>
              </c:numCache>
            </c:numRef>
          </c:xVal>
          <c:yVal>
            <c:numRef>
              <c:f>'ghg_standards-footprint_2021'!$E$40:$F$40</c:f>
              <c:numCache>
                <c:formatCode>0.0</c:formatCode>
                <c:ptCount val="2"/>
                <c:pt idx="0">
                  <c:v>191.6</c:v>
                </c:pt>
                <c:pt idx="1">
                  <c:v>305.7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E-4FE9-86CA-45979C68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46712"/>
        <c:axId val="417452616"/>
      </c:scatterChart>
      <c:valAx>
        <c:axId val="4174467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52616"/>
        <c:crosses val="autoZero"/>
        <c:crossBetween val="midCat"/>
      </c:valAx>
      <c:valAx>
        <c:axId val="4174526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33333333333334"/>
          <c:y val="0.43229002624671914"/>
          <c:w val="0.1340000000000000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</xdr:row>
      <xdr:rowOff>38100</xdr:rowOff>
    </xdr:from>
    <xdr:to>
      <xdr:col>22</xdr:col>
      <xdr:colOff>91440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AE42F-E39C-442D-95E7-F02B69E5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17</xdr:row>
      <xdr:rowOff>22860</xdr:rowOff>
    </xdr:from>
    <xdr:to>
      <xdr:col>22</xdr:col>
      <xdr:colOff>7620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B5280-98BF-46DB-972D-CD7359C4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K2" sqref="K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>
        <v>2.9999999999999997E-4</v>
      </c>
      <c r="E1" s="2">
        <v>1</v>
      </c>
      <c r="F1" s="2">
        <v>1</v>
      </c>
      <c r="G1" s="2">
        <v>2</v>
      </c>
      <c r="H1" s="2">
        <v>1</v>
      </c>
      <c r="J1" s="2">
        <v>1.4999999999999999E-2</v>
      </c>
      <c r="K1" s="2">
        <v>1.4999999999999999E-2</v>
      </c>
    </row>
    <row r="2" spans="1:13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13" x14ac:dyDescent="0.3">
      <c r="A3" t="s">
        <v>12</v>
      </c>
      <c r="B3">
        <v>2020</v>
      </c>
      <c r="C3">
        <v>41</v>
      </c>
      <c r="D3">
        <v>56</v>
      </c>
      <c r="E3">
        <v>166</v>
      </c>
      <c r="F3">
        <v>226</v>
      </c>
      <c r="G3">
        <v>4.01</v>
      </c>
      <c r="H3">
        <v>1.9</v>
      </c>
      <c r="I3">
        <v>195264</v>
      </c>
    </row>
    <row r="4" spans="1:13" x14ac:dyDescent="0.3">
      <c r="A4" t="s">
        <v>12</v>
      </c>
      <c r="B4">
        <v>2021</v>
      </c>
      <c r="C4">
        <v>41</v>
      </c>
      <c r="D4">
        <v>56</v>
      </c>
      <c r="E4">
        <v>161.80000000000001</v>
      </c>
      <c r="F4">
        <v>220.9</v>
      </c>
      <c r="G4">
        <v>3.94</v>
      </c>
      <c r="H4">
        <v>0.3</v>
      </c>
      <c r="I4">
        <v>195264</v>
      </c>
    </row>
    <row r="5" spans="1:13" x14ac:dyDescent="0.3">
      <c r="A5" t="s">
        <v>12</v>
      </c>
      <c r="B5">
        <v>2022</v>
      </c>
      <c r="C5">
        <v>41</v>
      </c>
      <c r="D5">
        <v>56</v>
      </c>
      <c r="E5" s="3">
        <f>ROUND(J5,E$1)</f>
        <v>159.4</v>
      </c>
      <c r="F5" s="3">
        <f>ROUND(K5,F$1)</f>
        <v>217.6</v>
      </c>
      <c r="G5" s="4">
        <f>ROUND(L5,G$1)</f>
        <v>3.88</v>
      </c>
      <c r="H5" s="3">
        <f>ROUND(M5,H$1)</f>
        <v>0.3</v>
      </c>
      <c r="I5">
        <v>195264</v>
      </c>
      <c r="J5" s="1">
        <f>E4*(1-J$1)</f>
        <v>159.37300000000002</v>
      </c>
      <c r="K5" s="1">
        <f>F4*(1-K$1)</f>
        <v>217.5865</v>
      </c>
      <c r="L5" s="1">
        <f>SLOPE(J5:K5,C5:D5)</f>
        <v>3.8808999999999982</v>
      </c>
      <c r="M5" s="1">
        <f>INTERCEPT(J5:K5,C5:D5)</f>
        <v>0.25610000000011723</v>
      </c>
    </row>
    <row r="6" spans="1:13" x14ac:dyDescent="0.3">
      <c r="A6" t="s">
        <v>12</v>
      </c>
      <c r="B6">
        <v>2023</v>
      </c>
      <c r="C6">
        <v>41</v>
      </c>
      <c r="D6">
        <v>56</v>
      </c>
      <c r="E6" s="3">
        <f t="shared" ref="E6:E33" si="0">ROUND(J6,E$1)</f>
        <v>157</v>
      </c>
      <c r="F6" s="3">
        <f t="shared" ref="F6:F33" si="1">ROUND(K6,F$1)</f>
        <v>214.3</v>
      </c>
      <c r="G6" s="4">
        <f t="shared" ref="G6:G33" si="2">ROUND(L6,G$1)</f>
        <v>3.82</v>
      </c>
      <c r="H6" s="3">
        <f t="shared" ref="H6:H33" si="3">ROUND(M6,H$1)</f>
        <v>0.3</v>
      </c>
      <c r="I6">
        <v>195264</v>
      </c>
      <c r="J6" s="1">
        <f>J5*(1-J$1)</f>
        <v>156.98240500000003</v>
      </c>
      <c r="K6" s="1">
        <f>K5*(1-K$1)</f>
        <v>214.32270249999999</v>
      </c>
      <c r="L6" s="1">
        <f t="shared" ref="L6:L33" si="4">SLOPE(J6:K6,C6:D6)</f>
        <v>3.8226864999999979</v>
      </c>
      <c r="M6" s="1">
        <f t="shared" ref="M6:M33" si="5">INTERCEPT(J6:K6,C6:D6)</f>
        <v>0.25225850000012429</v>
      </c>
    </row>
    <row r="7" spans="1:13" x14ac:dyDescent="0.3">
      <c r="A7" t="s">
        <v>12</v>
      </c>
      <c r="B7">
        <v>2024</v>
      </c>
      <c r="C7">
        <v>41</v>
      </c>
      <c r="D7">
        <v>56</v>
      </c>
      <c r="E7" s="3">
        <f t="shared" si="0"/>
        <v>154.6</v>
      </c>
      <c r="F7" s="3">
        <f t="shared" si="1"/>
        <v>211.1</v>
      </c>
      <c r="G7" s="4">
        <f t="shared" si="2"/>
        <v>3.77</v>
      </c>
      <c r="H7" s="3">
        <f t="shared" si="3"/>
        <v>0.2</v>
      </c>
      <c r="I7">
        <v>195264</v>
      </c>
      <c r="J7" s="1">
        <f t="shared" ref="J7:J33" si="6">J6*(1-J$1)</f>
        <v>154.62766892500002</v>
      </c>
      <c r="K7" s="1">
        <f t="shared" ref="K7:K33" si="7">K6*(1-K$1)</f>
        <v>211.10786196249998</v>
      </c>
      <c r="L7" s="1">
        <f t="shared" si="4"/>
        <v>3.7653462024999973</v>
      </c>
      <c r="M7" s="1">
        <f t="shared" si="5"/>
        <v>0.24847462250011176</v>
      </c>
    </row>
    <row r="8" spans="1:13" x14ac:dyDescent="0.3">
      <c r="A8" t="s">
        <v>12</v>
      </c>
      <c r="B8">
        <v>2025</v>
      </c>
      <c r="C8">
        <v>41</v>
      </c>
      <c r="D8">
        <v>56</v>
      </c>
      <c r="E8" s="3">
        <f t="shared" si="0"/>
        <v>152.30000000000001</v>
      </c>
      <c r="F8" s="3">
        <f t="shared" si="1"/>
        <v>207.9</v>
      </c>
      <c r="G8" s="4">
        <f t="shared" si="2"/>
        <v>3.71</v>
      </c>
      <c r="H8" s="3">
        <f t="shared" si="3"/>
        <v>0.2</v>
      </c>
      <c r="I8">
        <v>195264</v>
      </c>
      <c r="J8" s="1">
        <f t="shared" si="6"/>
        <v>152.30825389112502</v>
      </c>
      <c r="K8" s="1">
        <f t="shared" si="7"/>
        <v>207.94124403306247</v>
      </c>
      <c r="L8" s="1">
        <f t="shared" si="4"/>
        <v>3.7088660094624974</v>
      </c>
      <c r="M8" s="1">
        <f t="shared" si="5"/>
        <v>0.24474750316261407</v>
      </c>
    </row>
    <row r="9" spans="1:13" x14ac:dyDescent="0.3">
      <c r="A9" t="s">
        <v>12</v>
      </c>
      <c r="B9">
        <v>2026</v>
      </c>
      <c r="C9">
        <v>41</v>
      </c>
      <c r="D9">
        <v>56</v>
      </c>
      <c r="E9" s="3">
        <f t="shared" si="0"/>
        <v>150</v>
      </c>
      <c r="F9" s="3">
        <f t="shared" si="1"/>
        <v>204.8</v>
      </c>
      <c r="G9" s="4">
        <f t="shared" si="2"/>
        <v>3.65</v>
      </c>
      <c r="H9" s="3">
        <f t="shared" si="3"/>
        <v>0.2</v>
      </c>
      <c r="I9">
        <v>195264</v>
      </c>
      <c r="J9" s="1">
        <f t="shared" si="6"/>
        <v>150.02363008275813</v>
      </c>
      <c r="K9" s="1">
        <f t="shared" si="7"/>
        <v>204.82212537256655</v>
      </c>
      <c r="L9" s="1">
        <f t="shared" si="4"/>
        <v>3.6532330193205609</v>
      </c>
      <c r="M9" s="1">
        <f t="shared" si="5"/>
        <v>0.24107629061515468</v>
      </c>
    </row>
    <row r="10" spans="1:13" x14ac:dyDescent="0.3">
      <c r="A10" t="s">
        <v>12</v>
      </c>
      <c r="B10">
        <v>2027</v>
      </c>
      <c r="C10">
        <v>41</v>
      </c>
      <c r="D10">
        <v>56</v>
      </c>
      <c r="E10" s="3">
        <f t="shared" si="0"/>
        <v>147.80000000000001</v>
      </c>
      <c r="F10" s="3">
        <f t="shared" si="1"/>
        <v>201.7</v>
      </c>
      <c r="G10" s="4">
        <f t="shared" si="2"/>
        <v>3.6</v>
      </c>
      <c r="H10" s="3">
        <f t="shared" si="3"/>
        <v>0.2</v>
      </c>
      <c r="I10">
        <v>195264</v>
      </c>
      <c r="J10" s="1">
        <f t="shared" si="6"/>
        <v>147.77327563151675</v>
      </c>
      <c r="K10" s="1">
        <f t="shared" si="7"/>
        <v>201.74979349197804</v>
      </c>
      <c r="L10" s="1">
        <f t="shared" si="4"/>
        <v>3.5984345240307523</v>
      </c>
      <c r="M10" s="1">
        <f t="shared" si="5"/>
        <v>0.23746014625589851</v>
      </c>
    </row>
    <row r="11" spans="1:13" x14ac:dyDescent="0.3">
      <c r="A11" t="s">
        <v>12</v>
      </c>
      <c r="B11">
        <v>2028</v>
      </c>
      <c r="C11">
        <v>41</v>
      </c>
      <c r="D11">
        <v>56</v>
      </c>
      <c r="E11" s="3">
        <f t="shared" si="0"/>
        <v>145.6</v>
      </c>
      <c r="F11" s="3">
        <f t="shared" si="1"/>
        <v>198.7</v>
      </c>
      <c r="G11" s="4">
        <f t="shared" si="2"/>
        <v>3.54</v>
      </c>
      <c r="H11" s="3">
        <f t="shared" si="3"/>
        <v>0.2</v>
      </c>
      <c r="I11">
        <v>195264</v>
      </c>
      <c r="J11" s="1">
        <f t="shared" si="6"/>
        <v>145.55667649704401</v>
      </c>
      <c r="K11" s="1">
        <f t="shared" si="7"/>
        <v>198.72354658959836</v>
      </c>
      <c r="L11" s="1">
        <f t="shared" si="4"/>
        <v>3.5444580061702902</v>
      </c>
      <c r="M11" s="1">
        <f t="shared" si="5"/>
        <v>0.23389824406211801</v>
      </c>
    </row>
    <row r="12" spans="1:13" x14ac:dyDescent="0.3">
      <c r="A12" t="s">
        <v>12</v>
      </c>
      <c r="B12">
        <v>2029</v>
      </c>
      <c r="C12">
        <v>41</v>
      </c>
      <c r="D12">
        <v>56</v>
      </c>
      <c r="E12" s="3">
        <f t="shared" si="0"/>
        <v>143.4</v>
      </c>
      <c r="F12" s="3">
        <f t="shared" si="1"/>
        <v>195.7</v>
      </c>
      <c r="G12" s="4">
        <f t="shared" si="2"/>
        <v>3.49</v>
      </c>
      <c r="H12" s="3">
        <f t="shared" si="3"/>
        <v>0.2</v>
      </c>
      <c r="I12">
        <v>195264</v>
      </c>
      <c r="J12" s="1">
        <f t="shared" si="6"/>
        <v>143.37332634958835</v>
      </c>
      <c r="K12" s="1">
        <f t="shared" si="7"/>
        <v>195.74269339075437</v>
      </c>
      <c r="L12" s="1">
        <f t="shared" si="4"/>
        <v>3.4912911360777343</v>
      </c>
      <c r="M12" s="1">
        <f t="shared" si="5"/>
        <v>0.23038977040124564</v>
      </c>
    </row>
    <row r="13" spans="1:13" x14ac:dyDescent="0.3">
      <c r="A13" t="s">
        <v>12</v>
      </c>
      <c r="B13">
        <v>2030</v>
      </c>
      <c r="C13">
        <v>41</v>
      </c>
      <c r="D13">
        <v>56</v>
      </c>
      <c r="E13" s="3">
        <f t="shared" si="0"/>
        <v>141.19999999999999</v>
      </c>
      <c r="F13" s="3">
        <f t="shared" si="1"/>
        <v>192.8</v>
      </c>
      <c r="G13" s="4">
        <f t="shared" si="2"/>
        <v>3.44</v>
      </c>
      <c r="H13" s="3">
        <f t="shared" si="3"/>
        <v>0.2</v>
      </c>
      <c r="I13">
        <v>195264</v>
      </c>
      <c r="J13" s="1">
        <f t="shared" si="6"/>
        <v>141.22272645434452</v>
      </c>
      <c r="K13" s="1">
        <f t="shared" si="7"/>
        <v>192.80655298989305</v>
      </c>
      <c r="L13" s="1">
        <f t="shared" si="4"/>
        <v>3.4389217690365683</v>
      </c>
      <c r="M13" s="1">
        <f t="shared" si="5"/>
        <v>0.22693392384519484</v>
      </c>
    </row>
    <row r="14" spans="1:13" x14ac:dyDescent="0.3">
      <c r="A14" t="s">
        <v>12</v>
      </c>
      <c r="B14">
        <v>2031</v>
      </c>
      <c r="C14">
        <v>41</v>
      </c>
      <c r="D14">
        <v>56</v>
      </c>
      <c r="E14" s="3">
        <f t="shared" si="0"/>
        <v>139.1</v>
      </c>
      <c r="F14" s="3">
        <f t="shared" si="1"/>
        <v>189.9</v>
      </c>
      <c r="G14" s="4">
        <f t="shared" si="2"/>
        <v>3.39</v>
      </c>
      <c r="H14" s="3">
        <f t="shared" si="3"/>
        <v>0.2</v>
      </c>
      <c r="I14">
        <v>195264</v>
      </c>
      <c r="J14" s="1">
        <f t="shared" si="6"/>
        <v>139.10438555752935</v>
      </c>
      <c r="K14" s="1">
        <f t="shared" si="7"/>
        <v>189.91445469504464</v>
      </c>
      <c r="L14" s="1">
        <f t="shared" si="4"/>
        <v>3.3873379425010191</v>
      </c>
      <c r="M14" s="1">
        <f t="shared" si="5"/>
        <v>0.22352991498758001</v>
      </c>
    </row>
    <row r="15" spans="1:13" x14ac:dyDescent="0.3">
      <c r="A15" t="s">
        <v>12</v>
      </c>
      <c r="B15">
        <v>2032</v>
      </c>
      <c r="C15">
        <v>41</v>
      </c>
      <c r="D15">
        <v>56</v>
      </c>
      <c r="E15" s="3">
        <f t="shared" si="0"/>
        <v>137</v>
      </c>
      <c r="F15" s="3">
        <f t="shared" si="1"/>
        <v>187.1</v>
      </c>
      <c r="G15" s="4">
        <f t="shared" si="2"/>
        <v>3.34</v>
      </c>
      <c r="H15" s="3">
        <f t="shared" si="3"/>
        <v>0.2</v>
      </c>
      <c r="I15">
        <v>195264</v>
      </c>
      <c r="J15" s="1">
        <f t="shared" si="6"/>
        <v>137.01781977416641</v>
      </c>
      <c r="K15" s="1">
        <f t="shared" si="7"/>
        <v>187.06573787461897</v>
      </c>
      <c r="L15" s="1">
        <f t="shared" si="4"/>
        <v>3.3365278733635044</v>
      </c>
      <c r="M15" s="1">
        <f t="shared" si="5"/>
        <v>0.22017696626272709</v>
      </c>
    </row>
    <row r="16" spans="1:13" x14ac:dyDescent="0.3">
      <c r="A16" t="s">
        <v>12</v>
      </c>
      <c r="B16">
        <v>2033</v>
      </c>
      <c r="C16">
        <v>41</v>
      </c>
      <c r="D16">
        <v>56</v>
      </c>
      <c r="E16" s="3">
        <f t="shared" si="0"/>
        <v>135</v>
      </c>
      <c r="F16" s="3">
        <f t="shared" si="1"/>
        <v>184.3</v>
      </c>
      <c r="G16" s="4">
        <f t="shared" si="2"/>
        <v>3.29</v>
      </c>
      <c r="H16" s="3">
        <f t="shared" si="3"/>
        <v>0.2</v>
      </c>
      <c r="I16">
        <v>195264</v>
      </c>
      <c r="J16" s="1">
        <f t="shared" si="6"/>
        <v>134.96255247755391</v>
      </c>
      <c r="K16" s="1">
        <f t="shared" si="7"/>
        <v>184.25975180649968</v>
      </c>
      <c r="L16" s="1">
        <f t="shared" si="4"/>
        <v>3.2864799552630513</v>
      </c>
      <c r="M16" s="1">
        <f t="shared" si="5"/>
        <v>0.21687431176883365</v>
      </c>
    </row>
    <row r="17" spans="1:13" x14ac:dyDescent="0.3">
      <c r="A17" t="s">
        <v>12</v>
      </c>
      <c r="B17">
        <v>2034</v>
      </c>
      <c r="C17">
        <v>41</v>
      </c>
      <c r="D17">
        <v>56</v>
      </c>
      <c r="E17" s="3">
        <f t="shared" si="0"/>
        <v>132.9</v>
      </c>
      <c r="F17" s="3">
        <f t="shared" si="1"/>
        <v>181.5</v>
      </c>
      <c r="G17" s="4">
        <f t="shared" si="2"/>
        <v>3.24</v>
      </c>
      <c r="H17" s="3">
        <f t="shared" si="3"/>
        <v>0.2</v>
      </c>
      <c r="I17">
        <v>195264</v>
      </c>
      <c r="J17" s="1">
        <f t="shared" si="6"/>
        <v>132.93811419039059</v>
      </c>
      <c r="K17" s="1">
        <f t="shared" si="7"/>
        <v>181.49585552940218</v>
      </c>
      <c r="L17" s="1">
        <f t="shared" si="4"/>
        <v>3.2371827559341062</v>
      </c>
      <c r="M17" s="1">
        <f t="shared" si="5"/>
        <v>0.21362119709223748</v>
      </c>
    </row>
    <row r="18" spans="1:13" x14ac:dyDescent="0.3">
      <c r="A18" t="s">
        <v>12</v>
      </c>
      <c r="B18">
        <v>2035</v>
      </c>
      <c r="C18">
        <v>41</v>
      </c>
      <c r="D18">
        <v>56</v>
      </c>
      <c r="E18" s="3">
        <f t="shared" si="0"/>
        <v>130.9</v>
      </c>
      <c r="F18" s="3">
        <f t="shared" si="1"/>
        <v>178.8</v>
      </c>
      <c r="G18" s="4">
        <f t="shared" si="2"/>
        <v>3.19</v>
      </c>
      <c r="H18" s="3">
        <f t="shared" si="3"/>
        <v>0.2</v>
      </c>
      <c r="I18">
        <v>195264</v>
      </c>
      <c r="J18" s="1">
        <f t="shared" si="6"/>
        <v>130.94404247753474</v>
      </c>
      <c r="K18" s="1">
        <f t="shared" si="7"/>
        <v>178.77341769646114</v>
      </c>
      <c r="L18" s="1">
        <f t="shared" si="4"/>
        <v>3.1886250145950936</v>
      </c>
      <c r="M18" s="1">
        <f t="shared" si="5"/>
        <v>0.21041687913589158</v>
      </c>
    </row>
    <row r="19" spans="1:13" x14ac:dyDescent="0.3">
      <c r="A19" t="s">
        <v>12</v>
      </c>
      <c r="B19">
        <v>2036</v>
      </c>
      <c r="C19">
        <v>41</v>
      </c>
      <c r="D19">
        <v>56</v>
      </c>
      <c r="E19" s="3">
        <f t="shared" si="0"/>
        <v>129</v>
      </c>
      <c r="F19" s="3">
        <f t="shared" si="1"/>
        <v>176.1</v>
      </c>
      <c r="G19" s="4">
        <f t="shared" si="2"/>
        <v>3.14</v>
      </c>
      <c r="H19" s="3">
        <f t="shared" si="3"/>
        <v>0.2</v>
      </c>
      <c r="I19">
        <v>195264</v>
      </c>
      <c r="J19" s="1">
        <f t="shared" si="6"/>
        <v>128.97988184037172</v>
      </c>
      <c r="K19" s="1">
        <f t="shared" si="7"/>
        <v>176.09181643101422</v>
      </c>
      <c r="L19" s="1">
        <f t="shared" si="4"/>
        <v>3.1407956393761673</v>
      </c>
      <c r="M19" s="1">
        <f t="shared" si="5"/>
        <v>0.20726062594883388</v>
      </c>
    </row>
    <row r="20" spans="1:13" x14ac:dyDescent="0.3">
      <c r="A20" t="s">
        <v>12</v>
      </c>
      <c r="B20">
        <v>2037</v>
      </c>
      <c r="C20">
        <v>41</v>
      </c>
      <c r="D20">
        <v>56</v>
      </c>
      <c r="E20" s="3">
        <f t="shared" si="0"/>
        <v>127</v>
      </c>
      <c r="F20" s="3">
        <f t="shared" si="1"/>
        <v>173.5</v>
      </c>
      <c r="G20" s="4">
        <f t="shared" si="2"/>
        <v>3.09</v>
      </c>
      <c r="H20" s="3">
        <f t="shared" si="3"/>
        <v>0.2</v>
      </c>
      <c r="I20">
        <v>195264</v>
      </c>
      <c r="J20" s="1">
        <f t="shared" si="6"/>
        <v>127.04518361276614</v>
      </c>
      <c r="K20" s="1">
        <f t="shared" si="7"/>
        <v>173.450439184549</v>
      </c>
      <c r="L20" s="1">
        <f t="shared" si="4"/>
        <v>3.0936837047855241</v>
      </c>
      <c r="M20" s="1">
        <f t="shared" si="5"/>
        <v>0.20415171655966446</v>
      </c>
    </row>
    <row r="21" spans="1:13" x14ac:dyDescent="0.3">
      <c r="A21" t="s">
        <v>12</v>
      </c>
      <c r="B21">
        <v>2038</v>
      </c>
      <c r="C21">
        <v>41</v>
      </c>
      <c r="D21">
        <v>56</v>
      </c>
      <c r="E21" s="3">
        <f t="shared" si="0"/>
        <v>125.1</v>
      </c>
      <c r="F21" s="3">
        <f t="shared" si="1"/>
        <v>170.8</v>
      </c>
      <c r="G21" s="4">
        <f t="shared" si="2"/>
        <v>3.05</v>
      </c>
      <c r="H21" s="3">
        <f t="shared" si="3"/>
        <v>0.2</v>
      </c>
      <c r="I21">
        <v>195264</v>
      </c>
      <c r="J21" s="1">
        <f t="shared" si="6"/>
        <v>125.13950585857465</v>
      </c>
      <c r="K21" s="1">
        <f t="shared" si="7"/>
        <v>170.84868259678075</v>
      </c>
      <c r="L21" s="1">
        <f t="shared" si="4"/>
        <v>3.0472784492137399</v>
      </c>
      <c r="M21" s="1">
        <f t="shared" si="5"/>
        <v>0.20108944081130176</v>
      </c>
    </row>
    <row r="22" spans="1:13" x14ac:dyDescent="0.3">
      <c r="A22" t="s">
        <v>12</v>
      </c>
      <c r="B22">
        <v>2039</v>
      </c>
      <c r="C22">
        <v>41</v>
      </c>
      <c r="D22">
        <v>56</v>
      </c>
      <c r="E22" s="3">
        <f t="shared" si="0"/>
        <v>123.3</v>
      </c>
      <c r="F22" s="3">
        <f t="shared" si="1"/>
        <v>168.3</v>
      </c>
      <c r="G22" s="4">
        <f t="shared" si="2"/>
        <v>3</v>
      </c>
      <c r="H22" s="3">
        <f t="shared" si="3"/>
        <v>0.2</v>
      </c>
      <c r="I22">
        <v>195264</v>
      </c>
      <c r="J22" s="1">
        <f t="shared" si="6"/>
        <v>123.26241327069603</v>
      </c>
      <c r="K22" s="1">
        <f t="shared" si="7"/>
        <v>168.28595235782905</v>
      </c>
      <c r="L22" s="1">
        <f t="shared" si="4"/>
        <v>3.0015692724755345</v>
      </c>
      <c r="M22" s="1">
        <f t="shared" si="5"/>
        <v>0.19807309919912086</v>
      </c>
    </row>
    <row r="23" spans="1:13" x14ac:dyDescent="0.3">
      <c r="A23" t="s">
        <v>12</v>
      </c>
      <c r="B23">
        <v>2040</v>
      </c>
      <c r="C23">
        <v>41</v>
      </c>
      <c r="D23">
        <v>56</v>
      </c>
      <c r="E23" s="3">
        <f t="shared" si="0"/>
        <v>121.4</v>
      </c>
      <c r="F23" s="3">
        <f t="shared" si="1"/>
        <v>165.8</v>
      </c>
      <c r="G23" s="4">
        <f t="shared" si="2"/>
        <v>2.96</v>
      </c>
      <c r="H23" s="3">
        <f t="shared" si="3"/>
        <v>0.2</v>
      </c>
      <c r="I23">
        <v>195264</v>
      </c>
      <c r="J23" s="1">
        <f t="shared" si="6"/>
        <v>121.41347707163558</v>
      </c>
      <c r="K23" s="1">
        <f t="shared" si="7"/>
        <v>165.7616630724616</v>
      </c>
      <c r="L23" s="1">
        <f t="shared" si="4"/>
        <v>2.9565457333884013</v>
      </c>
      <c r="M23" s="1">
        <f t="shared" si="5"/>
        <v>0.19510200271113831</v>
      </c>
    </row>
    <row r="24" spans="1:13" x14ac:dyDescent="0.3">
      <c r="A24" t="s">
        <v>12</v>
      </c>
      <c r="B24">
        <v>2041</v>
      </c>
      <c r="C24">
        <v>41</v>
      </c>
      <c r="D24">
        <v>56</v>
      </c>
      <c r="E24" s="3">
        <f t="shared" si="0"/>
        <v>119.6</v>
      </c>
      <c r="F24" s="3">
        <f t="shared" si="1"/>
        <v>163.30000000000001</v>
      </c>
      <c r="G24" s="4">
        <f t="shared" si="2"/>
        <v>2.91</v>
      </c>
      <c r="H24" s="3">
        <f t="shared" si="3"/>
        <v>0.2</v>
      </c>
      <c r="I24">
        <v>195264</v>
      </c>
      <c r="J24" s="1">
        <f t="shared" si="6"/>
        <v>119.59227491556105</v>
      </c>
      <c r="K24" s="1">
        <f t="shared" si="7"/>
        <v>163.27523812637469</v>
      </c>
      <c r="L24" s="1">
        <f t="shared" si="4"/>
        <v>2.9121975473875761</v>
      </c>
      <c r="M24" s="1">
        <f t="shared" si="5"/>
        <v>0.1921754726704421</v>
      </c>
    </row>
    <row r="25" spans="1:13" x14ac:dyDescent="0.3">
      <c r="A25" t="s">
        <v>12</v>
      </c>
      <c r="B25">
        <v>2042</v>
      </c>
      <c r="C25">
        <v>41</v>
      </c>
      <c r="D25">
        <v>56</v>
      </c>
      <c r="E25" s="3">
        <f t="shared" si="0"/>
        <v>117.8</v>
      </c>
      <c r="F25" s="3">
        <f t="shared" si="1"/>
        <v>160.80000000000001</v>
      </c>
      <c r="G25" s="4">
        <f t="shared" si="2"/>
        <v>2.87</v>
      </c>
      <c r="H25" s="3">
        <f t="shared" si="3"/>
        <v>0.2</v>
      </c>
      <c r="I25">
        <v>195264</v>
      </c>
      <c r="J25" s="1">
        <f t="shared" si="6"/>
        <v>117.79839079182763</v>
      </c>
      <c r="K25" s="1">
        <f t="shared" si="7"/>
        <v>160.82610955447907</v>
      </c>
      <c r="L25" s="1">
        <f t="shared" si="4"/>
        <v>2.8685145841767632</v>
      </c>
      <c r="M25" s="1">
        <f t="shared" si="5"/>
        <v>0.18929284058035023</v>
      </c>
    </row>
    <row r="26" spans="1:13" x14ac:dyDescent="0.3">
      <c r="A26" t="s">
        <v>12</v>
      </c>
      <c r="B26">
        <v>2043</v>
      </c>
      <c r="C26">
        <v>41</v>
      </c>
      <c r="D26">
        <v>56</v>
      </c>
      <c r="E26" s="3">
        <f t="shared" si="0"/>
        <v>116</v>
      </c>
      <c r="F26" s="3">
        <f t="shared" si="1"/>
        <v>158.4</v>
      </c>
      <c r="G26" s="4">
        <f t="shared" si="2"/>
        <v>2.83</v>
      </c>
      <c r="H26" s="3">
        <f t="shared" si="3"/>
        <v>0.2</v>
      </c>
      <c r="I26">
        <v>195264</v>
      </c>
      <c r="J26" s="1">
        <f t="shared" si="6"/>
        <v>116.03141492995022</v>
      </c>
      <c r="K26" s="1">
        <f t="shared" si="7"/>
        <v>158.41371791116188</v>
      </c>
      <c r="L26" s="1">
        <f t="shared" si="4"/>
        <v>2.8254868654141108</v>
      </c>
      <c r="M26" s="1">
        <f t="shared" si="5"/>
        <v>0.18645344797170083</v>
      </c>
    </row>
    <row r="27" spans="1:13" x14ac:dyDescent="0.3">
      <c r="A27" t="s">
        <v>12</v>
      </c>
      <c r="B27">
        <v>2044</v>
      </c>
      <c r="C27">
        <v>41</v>
      </c>
      <c r="D27">
        <v>56</v>
      </c>
      <c r="E27" s="3">
        <f t="shared" si="0"/>
        <v>114.3</v>
      </c>
      <c r="F27" s="3">
        <f t="shared" si="1"/>
        <v>156</v>
      </c>
      <c r="G27" s="4">
        <f t="shared" si="2"/>
        <v>2.78</v>
      </c>
      <c r="H27" s="3">
        <f t="shared" si="3"/>
        <v>0.2</v>
      </c>
      <c r="I27">
        <v>195264</v>
      </c>
      <c r="J27" s="1">
        <f t="shared" si="6"/>
        <v>114.29094370600096</v>
      </c>
      <c r="K27" s="1">
        <f t="shared" si="7"/>
        <v>156.03751214249445</v>
      </c>
      <c r="L27" s="1">
        <f t="shared" si="4"/>
        <v>2.7831045624328996</v>
      </c>
      <c r="M27" s="1">
        <f t="shared" si="5"/>
        <v>0.18365664625207501</v>
      </c>
    </row>
    <row r="28" spans="1:13" x14ac:dyDescent="0.3">
      <c r="A28" t="s">
        <v>12</v>
      </c>
      <c r="B28">
        <v>2045</v>
      </c>
      <c r="C28">
        <v>41</v>
      </c>
      <c r="D28">
        <v>56</v>
      </c>
      <c r="E28" s="3">
        <f t="shared" si="0"/>
        <v>112.6</v>
      </c>
      <c r="F28" s="3">
        <f t="shared" si="1"/>
        <v>153.69999999999999</v>
      </c>
      <c r="G28" s="4">
        <f t="shared" si="2"/>
        <v>2.74</v>
      </c>
      <c r="H28" s="3">
        <f t="shared" si="3"/>
        <v>0.2</v>
      </c>
      <c r="I28">
        <v>195264</v>
      </c>
      <c r="J28" s="1">
        <f t="shared" si="6"/>
        <v>112.57657955041094</v>
      </c>
      <c r="K28" s="1">
        <f t="shared" si="7"/>
        <v>153.69694946035702</v>
      </c>
      <c r="L28" s="1">
        <f t="shared" si="4"/>
        <v>2.7413579939964055</v>
      </c>
      <c r="M28" s="1">
        <f t="shared" si="5"/>
        <v>0.18090179655831662</v>
      </c>
    </row>
    <row r="29" spans="1:13" x14ac:dyDescent="0.3">
      <c r="A29" t="s">
        <v>12</v>
      </c>
      <c r="B29">
        <v>2046</v>
      </c>
      <c r="C29">
        <v>41</v>
      </c>
      <c r="D29">
        <v>56</v>
      </c>
      <c r="E29" s="3">
        <f t="shared" si="0"/>
        <v>110.9</v>
      </c>
      <c r="F29" s="3">
        <f t="shared" si="1"/>
        <v>151.4</v>
      </c>
      <c r="G29" s="4">
        <f t="shared" si="2"/>
        <v>2.7</v>
      </c>
      <c r="H29" s="3">
        <f t="shared" si="3"/>
        <v>0.2</v>
      </c>
      <c r="I29">
        <v>195264</v>
      </c>
      <c r="J29" s="1">
        <f t="shared" si="6"/>
        <v>110.88793085715477</v>
      </c>
      <c r="K29" s="1">
        <f t="shared" si="7"/>
        <v>151.39149521845167</v>
      </c>
      <c r="L29" s="1">
        <f t="shared" si="4"/>
        <v>2.7002376240864598</v>
      </c>
      <c r="M29" s="1">
        <f t="shared" si="5"/>
        <v>0.17818826960993306</v>
      </c>
    </row>
    <row r="30" spans="1:13" x14ac:dyDescent="0.3">
      <c r="A30" t="s">
        <v>12</v>
      </c>
      <c r="B30">
        <v>2047</v>
      </c>
      <c r="C30">
        <v>41</v>
      </c>
      <c r="D30">
        <v>56</v>
      </c>
      <c r="E30" s="3">
        <f t="shared" si="0"/>
        <v>109.2</v>
      </c>
      <c r="F30" s="3">
        <f t="shared" si="1"/>
        <v>149.1</v>
      </c>
      <c r="G30" s="4">
        <f t="shared" si="2"/>
        <v>2.66</v>
      </c>
      <c r="H30" s="3">
        <f t="shared" si="3"/>
        <v>0.2</v>
      </c>
      <c r="I30">
        <v>195264</v>
      </c>
      <c r="J30" s="1">
        <f t="shared" si="6"/>
        <v>109.22461189429745</v>
      </c>
      <c r="K30" s="1">
        <f t="shared" si="7"/>
        <v>149.12062279017488</v>
      </c>
      <c r="L30" s="1">
        <f t="shared" si="4"/>
        <v>2.6597340597251615</v>
      </c>
      <c r="M30" s="1">
        <f t="shared" si="5"/>
        <v>0.17551544556582144</v>
      </c>
    </row>
    <row r="31" spans="1:13" x14ac:dyDescent="0.3">
      <c r="A31" t="s">
        <v>12</v>
      </c>
      <c r="B31">
        <v>2048</v>
      </c>
      <c r="C31">
        <v>41</v>
      </c>
      <c r="D31">
        <v>56</v>
      </c>
      <c r="E31" s="3">
        <f t="shared" si="0"/>
        <v>107.6</v>
      </c>
      <c r="F31" s="3">
        <f t="shared" si="1"/>
        <v>146.9</v>
      </c>
      <c r="G31" s="4">
        <f t="shared" si="2"/>
        <v>2.62</v>
      </c>
      <c r="H31" s="3">
        <f t="shared" si="3"/>
        <v>0.2</v>
      </c>
      <c r="I31">
        <v>195264</v>
      </c>
      <c r="J31" s="1">
        <f t="shared" si="6"/>
        <v>107.58624271588299</v>
      </c>
      <c r="K31" s="1">
        <f t="shared" si="7"/>
        <v>146.88381344832226</v>
      </c>
      <c r="L31" s="1">
        <f t="shared" si="4"/>
        <v>2.6198380488292847</v>
      </c>
      <c r="M31" s="1">
        <f t="shared" si="5"/>
        <v>0.17288271388230214</v>
      </c>
    </row>
    <row r="32" spans="1:13" x14ac:dyDescent="0.3">
      <c r="A32" t="s">
        <v>12</v>
      </c>
      <c r="B32">
        <v>2049</v>
      </c>
      <c r="C32">
        <v>41</v>
      </c>
      <c r="D32">
        <v>56</v>
      </c>
      <c r="E32" s="3">
        <f t="shared" si="0"/>
        <v>106</v>
      </c>
      <c r="F32" s="3">
        <f t="shared" si="1"/>
        <v>144.69999999999999</v>
      </c>
      <c r="G32" s="4">
        <f t="shared" si="2"/>
        <v>2.58</v>
      </c>
      <c r="H32" s="3">
        <f t="shared" si="3"/>
        <v>0.2</v>
      </c>
      <c r="I32">
        <v>195264</v>
      </c>
      <c r="J32" s="1">
        <f t="shared" si="6"/>
        <v>105.97244907514474</v>
      </c>
      <c r="K32" s="1">
        <f t="shared" si="7"/>
        <v>144.68055624659743</v>
      </c>
      <c r="L32" s="1">
        <f t="shared" si="4"/>
        <v>2.5805404780968466</v>
      </c>
      <c r="M32" s="1">
        <f t="shared" si="5"/>
        <v>0.17028947317402299</v>
      </c>
    </row>
    <row r="33" spans="1:13" x14ac:dyDescent="0.3">
      <c r="A33" t="s">
        <v>12</v>
      </c>
      <c r="B33">
        <v>2050</v>
      </c>
      <c r="C33">
        <v>41</v>
      </c>
      <c r="D33">
        <v>56</v>
      </c>
      <c r="E33" s="3">
        <f t="shared" si="0"/>
        <v>104.4</v>
      </c>
      <c r="F33" s="3">
        <f t="shared" si="1"/>
        <v>142.5</v>
      </c>
      <c r="G33" s="4">
        <f t="shared" si="2"/>
        <v>2.54</v>
      </c>
      <c r="H33" s="3">
        <f t="shared" si="3"/>
        <v>0.2</v>
      </c>
      <c r="I33">
        <v>195264</v>
      </c>
      <c r="J33" s="1">
        <f t="shared" si="6"/>
        <v>104.38286233901756</v>
      </c>
      <c r="K33" s="1">
        <f t="shared" si="7"/>
        <v>142.51034790289847</v>
      </c>
      <c r="L33" s="1">
        <f t="shared" si="4"/>
        <v>2.5418323709253943</v>
      </c>
      <c r="M33" s="1">
        <f t="shared" si="5"/>
        <v>0.16773513107639815</v>
      </c>
    </row>
    <row r="34" spans="1:13" x14ac:dyDescent="0.3">
      <c r="A34" t="s">
        <v>13</v>
      </c>
      <c r="B34">
        <v>2020</v>
      </c>
      <c r="C34">
        <v>41</v>
      </c>
      <c r="D34">
        <v>68.3</v>
      </c>
      <c r="E34">
        <v>212</v>
      </c>
      <c r="F34">
        <v>337</v>
      </c>
      <c r="G34">
        <v>4.5999999999999996</v>
      </c>
      <c r="H34">
        <v>24.6</v>
      </c>
      <c r="I34">
        <v>225865</v>
      </c>
    </row>
    <row r="35" spans="1:13" x14ac:dyDescent="0.3">
      <c r="A35" t="s">
        <v>13</v>
      </c>
      <c r="B35">
        <v>2021</v>
      </c>
      <c r="C35">
        <v>41</v>
      </c>
      <c r="D35">
        <v>68.3</v>
      </c>
      <c r="E35">
        <v>206.6</v>
      </c>
      <c r="F35">
        <v>329.7</v>
      </c>
      <c r="G35">
        <v>4.5</v>
      </c>
      <c r="H35">
        <v>21.7</v>
      </c>
      <c r="I35">
        <v>225865</v>
      </c>
    </row>
    <row r="36" spans="1:13" x14ac:dyDescent="0.3">
      <c r="A36" t="s">
        <v>13</v>
      </c>
      <c r="B36">
        <v>2022</v>
      </c>
      <c r="C36">
        <v>41</v>
      </c>
      <c r="D36">
        <v>68.3</v>
      </c>
      <c r="E36" s="3">
        <f>ROUND(J36,E$1)</f>
        <v>203.5</v>
      </c>
      <c r="F36" s="3">
        <f>ROUND(K36,F$1)</f>
        <v>324.8</v>
      </c>
      <c r="G36" s="4">
        <f>ROUND(L36,G$1)</f>
        <v>4.4400000000000004</v>
      </c>
      <c r="H36" s="3">
        <f>ROUND(M36,H$1)</f>
        <v>21.4</v>
      </c>
      <c r="I36">
        <v>225865</v>
      </c>
      <c r="J36" s="1">
        <f>E35*(1-J$1)</f>
        <v>203.501</v>
      </c>
      <c r="K36" s="1">
        <f>F35*(1-K$1)</f>
        <v>324.75450000000001</v>
      </c>
      <c r="L36" s="1">
        <f>SLOPE(J36:K36,C36:D36)</f>
        <v>4.4415201465201477</v>
      </c>
      <c r="M36" s="1">
        <f>INTERCEPT(J36:K36,C36:D36)</f>
        <v>21.398673992673935</v>
      </c>
    </row>
    <row r="37" spans="1:13" x14ac:dyDescent="0.3">
      <c r="A37" t="s">
        <v>13</v>
      </c>
      <c r="B37">
        <v>2023</v>
      </c>
      <c r="C37">
        <v>41</v>
      </c>
      <c r="D37">
        <v>68.3</v>
      </c>
      <c r="E37" s="3">
        <f t="shared" ref="E37:E64" si="8">ROUND(J37,E$1)</f>
        <v>200.4</v>
      </c>
      <c r="F37" s="3">
        <f t="shared" ref="F37:F64" si="9">ROUND(K37,F$1)</f>
        <v>319.89999999999998</v>
      </c>
      <c r="G37" s="4">
        <f t="shared" ref="G37:G64" si="10">ROUND(L37,G$1)</f>
        <v>4.37</v>
      </c>
      <c r="H37" s="3">
        <f t="shared" ref="H37:H64" si="11">ROUND(M37,H$1)</f>
        <v>21.1</v>
      </c>
      <c r="I37">
        <v>225865</v>
      </c>
      <c r="J37" s="1">
        <f>J36*(1-J$1)</f>
        <v>200.44848500000001</v>
      </c>
      <c r="K37" s="1">
        <f>K36*(1-K$1)</f>
        <v>319.88318249999998</v>
      </c>
      <c r="L37" s="1">
        <f t="shared" ref="L37:L64" si="12">SLOPE(J37:K37,C37:D37)</f>
        <v>4.3748973443223438</v>
      </c>
      <c r="M37" s="1">
        <f t="shared" ref="M37:M64" si="13">INTERCEPT(J37:K37,C37:D37)</f>
        <v>21.077693882783905</v>
      </c>
    </row>
    <row r="38" spans="1:13" x14ac:dyDescent="0.3">
      <c r="A38" t="s">
        <v>13</v>
      </c>
      <c r="B38">
        <v>2024</v>
      </c>
      <c r="C38">
        <v>41</v>
      </c>
      <c r="D38">
        <v>68.3</v>
      </c>
      <c r="E38" s="3">
        <f t="shared" si="8"/>
        <v>197.4</v>
      </c>
      <c r="F38" s="3">
        <f t="shared" si="9"/>
        <v>315.10000000000002</v>
      </c>
      <c r="G38" s="4">
        <f t="shared" si="10"/>
        <v>4.3099999999999996</v>
      </c>
      <c r="H38" s="3">
        <f t="shared" si="11"/>
        <v>20.8</v>
      </c>
      <c r="I38">
        <v>225865</v>
      </c>
      <c r="J38" s="1">
        <f t="shared" ref="J38:J64" si="14">J37*(1-J$1)</f>
        <v>197.441757725</v>
      </c>
      <c r="K38" s="1">
        <f t="shared" ref="K38:K64" si="15">K37*(1-K$1)</f>
        <v>315.08493476249998</v>
      </c>
      <c r="L38" s="1">
        <f t="shared" si="12"/>
        <v>4.3092738841575091</v>
      </c>
      <c r="M38" s="1">
        <f t="shared" si="13"/>
        <v>20.761528474542132</v>
      </c>
    </row>
    <row r="39" spans="1:13" x14ac:dyDescent="0.3">
      <c r="A39" t="s">
        <v>13</v>
      </c>
      <c r="B39">
        <v>2025</v>
      </c>
      <c r="C39">
        <v>41</v>
      </c>
      <c r="D39">
        <v>68.3</v>
      </c>
      <c r="E39" s="3">
        <f t="shared" si="8"/>
        <v>194.5</v>
      </c>
      <c r="F39" s="3">
        <f t="shared" si="9"/>
        <v>310.39999999999998</v>
      </c>
      <c r="G39" s="4">
        <f t="shared" si="10"/>
        <v>4.24</v>
      </c>
      <c r="H39" s="3">
        <f t="shared" si="11"/>
        <v>20.5</v>
      </c>
      <c r="I39">
        <v>225865</v>
      </c>
      <c r="J39" s="1">
        <f t="shared" si="14"/>
        <v>194.48013135912501</v>
      </c>
      <c r="K39" s="1">
        <f t="shared" si="15"/>
        <v>310.35866074106247</v>
      </c>
      <c r="L39" s="1">
        <f t="shared" si="12"/>
        <v>4.244634775895145</v>
      </c>
      <c r="M39" s="1">
        <f t="shared" si="13"/>
        <v>20.450105547424045</v>
      </c>
    </row>
    <row r="40" spans="1:13" x14ac:dyDescent="0.3">
      <c r="A40" t="s">
        <v>13</v>
      </c>
      <c r="B40">
        <v>2026</v>
      </c>
      <c r="C40">
        <v>41</v>
      </c>
      <c r="D40">
        <v>68.3</v>
      </c>
      <c r="E40" s="3">
        <f t="shared" si="8"/>
        <v>191.6</v>
      </c>
      <c r="F40" s="3">
        <f t="shared" si="9"/>
        <v>305.7</v>
      </c>
      <c r="G40" s="4">
        <f t="shared" si="10"/>
        <v>4.18</v>
      </c>
      <c r="H40" s="3">
        <f t="shared" si="11"/>
        <v>20.100000000000001</v>
      </c>
      <c r="I40">
        <v>225865</v>
      </c>
      <c r="J40" s="1">
        <f t="shared" si="14"/>
        <v>191.56292938873813</v>
      </c>
      <c r="K40" s="1">
        <f t="shared" si="15"/>
        <v>305.70328082994655</v>
      </c>
      <c r="L40" s="1">
        <f t="shared" si="12"/>
        <v>4.1809652542567193</v>
      </c>
      <c r="M40" s="1">
        <f t="shared" si="13"/>
        <v>20.14335396421265</v>
      </c>
    </row>
    <row r="41" spans="1:13" x14ac:dyDescent="0.3">
      <c r="A41" t="s">
        <v>13</v>
      </c>
      <c r="B41">
        <v>2027</v>
      </c>
      <c r="C41">
        <v>41</v>
      </c>
      <c r="D41">
        <v>68.3</v>
      </c>
      <c r="E41" s="3">
        <f t="shared" si="8"/>
        <v>188.7</v>
      </c>
      <c r="F41" s="3">
        <f t="shared" si="9"/>
        <v>301.10000000000002</v>
      </c>
      <c r="G41" s="4">
        <f t="shared" si="10"/>
        <v>4.12</v>
      </c>
      <c r="H41" s="3">
        <f t="shared" si="11"/>
        <v>19.8</v>
      </c>
      <c r="I41">
        <v>225865</v>
      </c>
      <c r="J41" s="1">
        <f t="shared" si="14"/>
        <v>188.68948544790706</v>
      </c>
      <c r="K41" s="1">
        <f t="shared" si="15"/>
        <v>301.11773161749733</v>
      </c>
      <c r="L41" s="1">
        <f t="shared" si="12"/>
        <v>4.118250775442867</v>
      </c>
      <c r="M41" s="1">
        <f t="shared" si="13"/>
        <v>19.841203654749535</v>
      </c>
    </row>
    <row r="42" spans="1:13" x14ac:dyDescent="0.3">
      <c r="A42" t="s">
        <v>13</v>
      </c>
      <c r="B42">
        <v>2028</v>
      </c>
      <c r="C42">
        <v>41</v>
      </c>
      <c r="D42">
        <v>68.3</v>
      </c>
      <c r="E42" s="3">
        <f t="shared" si="8"/>
        <v>185.9</v>
      </c>
      <c r="F42" s="3">
        <f t="shared" si="9"/>
        <v>296.60000000000002</v>
      </c>
      <c r="G42" s="4">
        <f t="shared" si="10"/>
        <v>4.0599999999999996</v>
      </c>
      <c r="H42" s="3">
        <f t="shared" si="11"/>
        <v>19.5</v>
      </c>
      <c r="I42">
        <v>225865</v>
      </c>
      <c r="J42" s="1">
        <f t="shared" si="14"/>
        <v>185.85914316618846</v>
      </c>
      <c r="K42" s="1">
        <f t="shared" si="15"/>
        <v>296.60096564323487</v>
      </c>
      <c r="L42" s="1">
        <f t="shared" si="12"/>
        <v>4.0564770138112243</v>
      </c>
      <c r="M42" s="1">
        <f t="shared" si="13"/>
        <v>19.543585599928264</v>
      </c>
    </row>
    <row r="43" spans="1:13" x14ac:dyDescent="0.3">
      <c r="A43" t="s">
        <v>13</v>
      </c>
      <c r="B43">
        <v>2029</v>
      </c>
      <c r="C43">
        <v>41</v>
      </c>
      <c r="D43">
        <v>68.3</v>
      </c>
      <c r="E43" s="3">
        <f t="shared" si="8"/>
        <v>183.1</v>
      </c>
      <c r="F43" s="3">
        <f t="shared" si="9"/>
        <v>292.2</v>
      </c>
      <c r="G43" s="4">
        <f t="shared" si="10"/>
        <v>4</v>
      </c>
      <c r="H43" s="3">
        <f t="shared" si="11"/>
        <v>19.3</v>
      </c>
      <c r="I43">
        <v>225865</v>
      </c>
      <c r="J43" s="1">
        <f t="shared" si="14"/>
        <v>183.07125601869564</v>
      </c>
      <c r="K43" s="1">
        <f t="shared" si="15"/>
        <v>292.15195115858637</v>
      </c>
      <c r="L43" s="1">
        <f t="shared" si="12"/>
        <v>3.9956298586040568</v>
      </c>
      <c r="M43" s="1">
        <f t="shared" si="13"/>
        <v>19.250431815929289</v>
      </c>
    </row>
    <row r="44" spans="1:13" x14ac:dyDescent="0.3">
      <c r="A44" t="s">
        <v>13</v>
      </c>
      <c r="B44">
        <v>2030</v>
      </c>
      <c r="C44">
        <v>41</v>
      </c>
      <c r="D44">
        <v>68.3</v>
      </c>
      <c r="E44" s="3">
        <f t="shared" si="8"/>
        <v>180.3</v>
      </c>
      <c r="F44" s="3">
        <f t="shared" si="9"/>
        <v>287.8</v>
      </c>
      <c r="G44" s="4">
        <f t="shared" si="10"/>
        <v>3.94</v>
      </c>
      <c r="H44" s="3">
        <f t="shared" si="11"/>
        <v>19</v>
      </c>
      <c r="I44">
        <v>225865</v>
      </c>
      <c r="J44" s="1">
        <f t="shared" si="14"/>
        <v>180.32518717841521</v>
      </c>
      <c r="K44" s="1">
        <f t="shared" si="15"/>
        <v>287.76967189120757</v>
      </c>
      <c r="L44" s="1">
        <f t="shared" si="12"/>
        <v>3.9356954107249953</v>
      </c>
      <c r="M44" s="1">
        <f t="shared" si="13"/>
        <v>18.961675338690412</v>
      </c>
    </row>
    <row r="45" spans="1:13" x14ac:dyDescent="0.3">
      <c r="A45" t="s">
        <v>13</v>
      </c>
      <c r="B45">
        <v>2031</v>
      </c>
      <c r="C45">
        <v>41</v>
      </c>
      <c r="D45">
        <v>68.3</v>
      </c>
      <c r="E45" s="3">
        <f t="shared" si="8"/>
        <v>177.6</v>
      </c>
      <c r="F45" s="3">
        <f t="shared" si="9"/>
        <v>283.5</v>
      </c>
      <c r="G45" s="4">
        <f t="shared" si="10"/>
        <v>3.88</v>
      </c>
      <c r="H45" s="3">
        <f t="shared" si="11"/>
        <v>18.7</v>
      </c>
      <c r="I45">
        <v>225865</v>
      </c>
      <c r="J45" s="1">
        <f t="shared" si="14"/>
        <v>177.62030937073897</v>
      </c>
      <c r="K45" s="1">
        <f t="shared" si="15"/>
        <v>283.45312681283946</v>
      </c>
      <c r="L45" s="1">
        <f t="shared" si="12"/>
        <v>3.876659979564121</v>
      </c>
      <c r="M45" s="1">
        <f t="shared" si="13"/>
        <v>18.677250208610019</v>
      </c>
    </row>
    <row r="46" spans="1:13" x14ac:dyDescent="0.3">
      <c r="A46" t="s">
        <v>13</v>
      </c>
      <c r="B46">
        <v>2032</v>
      </c>
      <c r="C46">
        <v>41</v>
      </c>
      <c r="D46">
        <v>68.3</v>
      </c>
      <c r="E46" s="3">
        <f t="shared" si="8"/>
        <v>175</v>
      </c>
      <c r="F46" s="3">
        <f t="shared" si="9"/>
        <v>279.2</v>
      </c>
      <c r="G46" s="4">
        <f t="shared" si="10"/>
        <v>3.82</v>
      </c>
      <c r="H46" s="3">
        <f t="shared" si="11"/>
        <v>18.399999999999999</v>
      </c>
      <c r="I46">
        <v>225865</v>
      </c>
      <c r="J46" s="1">
        <f t="shared" si="14"/>
        <v>174.95600473017788</v>
      </c>
      <c r="K46" s="1">
        <f t="shared" si="15"/>
        <v>279.20132991064685</v>
      </c>
      <c r="L46" s="1">
        <f t="shared" si="12"/>
        <v>3.8185100798706584</v>
      </c>
      <c r="M46" s="1">
        <f t="shared" si="13"/>
        <v>18.397091455480876</v>
      </c>
    </row>
    <row r="47" spans="1:13" x14ac:dyDescent="0.3">
      <c r="A47" t="s">
        <v>13</v>
      </c>
      <c r="B47">
        <v>2033</v>
      </c>
      <c r="C47">
        <v>41</v>
      </c>
      <c r="D47">
        <v>68.3</v>
      </c>
      <c r="E47" s="3">
        <f t="shared" si="8"/>
        <v>172.3</v>
      </c>
      <c r="F47" s="3">
        <f t="shared" si="9"/>
        <v>275</v>
      </c>
      <c r="G47" s="4">
        <f t="shared" si="10"/>
        <v>3.76</v>
      </c>
      <c r="H47" s="3">
        <f t="shared" si="11"/>
        <v>18.100000000000001</v>
      </c>
      <c r="I47">
        <v>225865</v>
      </c>
      <c r="J47" s="1">
        <f t="shared" si="14"/>
        <v>172.3316646592252</v>
      </c>
      <c r="K47" s="1">
        <f t="shared" si="15"/>
        <v>275.01330996198715</v>
      </c>
      <c r="L47" s="1">
        <f t="shared" si="12"/>
        <v>3.7612324286725998</v>
      </c>
      <c r="M47" s="1">
        <f t="shared" si="13"/>
        <v>18.121135083648625</v>
      </c>
    </row>
    <row r="48" spans="1:13" x14ac:dyDescent="0.3">
      <c r="A48" t="s">
        <v>13</v>
      </c>
      <c r="B48">
        <v>2034</v>
      </c>
      <c r="C48">
        <v>41</v>
      </c>
      <c r="D48">
        <v>68.3</v>
      </c>
      <c r="E48" s="3">
        <f t="shared" si="8"/>
        <v>169.7</v>
      </c>
      <c r="F48" s="3">
        <f t="shared" si="9"/>
        <v>270.89999999999998</v>
      </c>
      <c r="G48" s="4">
        <f t="shared" si="10"/>
        <v>3.7</v>
      </c>
      <c r="H48" s="3">
        <f t="shared" si="11"/>
        <v>17.8</v>
      </c>
      <c r="I48">
        <v>225865</v>
      </c>
      <c r="J48" s="1">
        <f t="shared" si="14"/>
        <v>169.74668968933682</v>
      </c>
      <c r="K48" s="1">
        <f t="shared" si="15"/>
        <v>270.88811031255733</v>
      </c>
      <c r="L48" s="1">
        <f t="shared" si="12"/>
        <v>3.7048139422425099</v>
      </c>
      <c r="M48" s="1">
        <f t="shared" si="13"/>
        <v>17.84931805739393</v>
      </c>
    </row>
    <row r="49" spans="1:13" x14ac:dyDescent="0.3">
      <c r="A49" t="s">
        <v>13</v>
      </c>
      <c r="B49">
        <v>2035</v>
      </c>
      <c r="C49">
        <v>41</v>
      </c>
      <c r="D49">
        <v>68.3</v>
      </c>
      <c r="E49" s="3">
        <f t="shared" si="8"/>
        <v>167.2</v>
      </c>
      <c r="F49" s="3">
        <f t="shared" si="9"/>
        <v>266.8</v>
      </c>
      <c r="G49" s="4">
        <f t="shared" si="10"/>
        <v>3.65</v>
      </c>
      <c r="H49" s="3">
        <f t="shared" si="11"/>
        <v>17.600000000000001</v>
      </c>
      <c r="I49">
        <v>225865</v>
      </c>
      <c r="J49" s="1">
        <f t="shared" si="14"/>
        <v>167.20048934399676</v>
      </c>
      <c r="K49" s="1">
        <f t="shared" si="15"/>
        <v>266.82478865786896</v>
      </c>
      <c r="L49" s="1">
        <f t="shared" si="12"/>
        <v>3.6492417331088722</v>
      </c>
      <c r="M49" s="1">
        <f t="shared" si="13"/>
        <v>17.581578286533016</v>
      </c>
    </row>
    <row r="50" spans="1:13" x14ac:dyDescent="0.3">
      <c r="A50" t="s">
        <v>13</v>
      </c>
      <c r="B50">
        <v>2036</v>
      </c>
      <c r="C50">
        <v>41</v>
      </c>
      <c r="D50">
        <v>68.3</v>
      </c>
      <c r="E50" s="3">
        <f t="shared" si="8"/>
        <v>164.7</v>
      </c>
      <c r="F50" s="3">
        <f t="shared" si="9"/>
        <v>262.8</v>
      </c>
      <c r="G50" s="4">
        <f t="shared" si="10"/>
        <v>3.59</v>
      </c>
      <c r="H50" s="3">
        <f t="shared" si="11"/>
        <v>17.3</v>
      </c>
      <c r="I50">
        <v>225865</v>
      </c>
      <c r="J50" s="1">
        <f t="shared" si="14"/>
        <v>164.6924820038368</v>
      </c>
      <c r="K50" s="1">
        <f t="shared" si="15"/>
        <v>262.82241682800094</v>
      </c>
      <c r="L50" s="1">
        <f t="shared" si="12"/>
        <v>3.59450310711224</v>
      </c>
      <c r="M50" s="1">
        <f t="shared" si="13"/>
        <v>17.317854612234953</v>
      </c>
    </row>
    <row r="51" spans="1:13" x14ac:dyDescent="0.3">
      <c r="A51" t="s">
        <v>13</v>
      </c>
      <c r="B51">
        <v>2037</v>
      </c>
      <c r="C51">
        <v>41</v>
      </c>
      <c r="D51">
        <v>68.3</v>
      </c>
      <c r="E51" s="3">
        <f t="shared" si="8"/>
        <v>162.19999999999999</v>
      </c>
      <c r="F51" s="3">
        <f t="shared" si="9"/>
        <v>258.89999999999998</v>
      </c>
      <c r="G51" s="4">
        <f t="shared" si="10"/>
        <v>3.54</v>
      </c>
      <c r="H51" s="3">
        <f t="shared" si="11"/>
        <v>17.100000000000001</v>
      </c>
      <c r="I51">
        <v>225865</v>
      </c>
      <c r="J51" s="1">
        <f t="shared" si="14"/>
        <v>162.22209477377925</v>
      </c>
      <c r="K51" s="1">
        <f t="shared" si="15"/>
        <v>258.88008057558091</v>
      </c>
      <c r="L51" s="1">
        <f t="shared" si="12"/>
        <v>3.5405855605055554</v>
      </c>
      <c r="M51" s="1">
        <f t="shared" si="13"/>
        <v>17.058086793051473</v>
      </c>
    </row>
    <row r="52" spans="1:13" x14ac:dyDescent="0.3">
      <c r="A52" t="s">
        <v>13</v>
      </c>
      <c r="B52">
        <v>2038</v>
      </c>
      <c r="C52">
        <v>41</v>
      </c>
      <c r="D52">
        <v>68.3</v>
      </c>
      <c r="E52" s="3">
        <f t="shared" si="8"/>
        <v>159.80000000000001</v>
      </c>
      <c r="F52" s="3">
        <f t="shared" si="9"/>
        <v>255</v>
      </c>
      <c r="G52" s="4">
        <f t="shared" si="10"/>
        <v>3.49</v>
      </c>
      <c r="H52" s="3">
        <f t="shared" si="11"/>
        <v>16.8</v>
      </c>
      <c r="I52">
        <v>225865</v>
      </c>
      <c r="J52" s="1">
        <f t="shared" si="14"/>
        <v>159.78876335217257</v>
      </c>
      <c r="K52" s="1">
        <f t="shared" si="15"/>
        <v>254.99687936694718</v>
      </c>
      <c r="L52" s="1">
        <f t="shared" si="12"/>
        <v>3.4874767770979718</v>
      </c>
      <c r="M52" s="1">
        <f t="shared" si="13"/>
        <v>16.802215491155749</v>
      </c>
    </row>
    <row r="53" spans="1:13" x14ac:dyDescent="0.3">
      <c r="A53" t="s">
        <v>13</v>
      </c>
      <c r="B53">
        <v>2039</v>
      </c>
      <c r="C53">
        <v>41</v>
      </c>
      <c r="D53">
        <v>68.3</v>
      </c>
      <c r="E53" s="3">
        <f t="shared" si="8"/>
        <v>157.4</v>
      </c>
      <c r="F53" s="3">
        <f t="shared" si="9"/>
        <v>251.2</v>
      </c>
      <c r="G53" s="4">
        <f t="shared" si="10"/>
        <v>3.44</v>
      </c>
      <c r="H53" s="3">
        <f t="shared" si="11"/>
        <v>16.600000000000001</v>
      </c>
      <c r="I53">
        <v>225865</v>
      </c>
      <c r="J53" s="1">
        <f t="shared" si="14"/>
        <v>157.39193190188996</v>
      </c>
      <c r="K53" s="1">
        <f t="shared" si="15"/>
        <v>251.17192617644298</v>
      </c>
      <c r="L53" s="1">
        <f t="shared" si="12"/>
        <v>3.4351646254415029</v>
      </c>
      <c r="M53" s="1">
        <f t="shared" si="13"/>
        <v>16.55018225878834</v>
      </c>
    </row>
    <row r="54" spans="1:13" x14ac:dyDescent="0.3">
      <c r="A54" t="s">
        <v>13</v>
      </c>
      <c r="B54">
        <v>2040</v>
      </c>
      <c r="C54">
        <v>41</v>
      </c>
      <c r="D54">
        <v>68.3</v>
      </c>
      <c r="E54" s="3">
        <f t="shared" si="8"/>
        <v>155</v>
      </c>
      <c r="F54" s="3">
        <f t="shared" si="9"/>
        <v>247.4</v>
      </c>
      <c r="G54" s="4">
        <f t="shared" si="10"/>
        <v>3.38</v>
      </c>
      <c r="H54" s="3">
        <f t="shared" si="11"/>
        <v>16.3</v>
      </c>
      <c r="I54">
        <v>225865</v>
      </c>
      <c r="J54" s="1">
        <f t="shared" si="14"/>
        <v>155.03105292336161</v>
      </c>
      <c r="K54" s="1">
        <f t="shared" si="15"/>
        <v>247.40434728379634</v>
      </c>
      <c r="L54" s="1">
        <f t="shared" si="12"/>
        <v>3.3836371560598804</v>
      </c>
      <c r="M54" s="1">
        <f t="shared" si="13"/>
        <v>16.301929524906512</v>
      </c>
    </row>
    <row r="55" spans="1:13" x14ac:dyDescent="0.3">
      <c r="A55" t="s">
        <v>13</v>
      </c>
      <c r="B55">
        <v>2041</v>
      </c>
      <c r="C55">
        <v>41</v>
      </c>
      <c r="D55">
        <v>68.3</v>
      </c>
      <c r="E55" s="3">
        <f t="shared" si="8"/>
        <v>152.69999999999999</v>
      </c>
      <c r="F55" s="3">
        <f t="shared" si="9"/>
        <v>243.7</v>
      </c>
      <c r="G55" s="4">
        <f t="shared" si="10"/>
        <v>3.33</v>
      </c>
      <c r="H55" s="3">
        <f t="shared" si="11"/>
        <v>16.100000000000001</v>
      </c>
      <c r="I55">
        <v>225865</v>
      </c>
      <c r="J55" s="1">
        <f t="shared" si="14"/>
        <v>152.7055871295112</v>
      </c>
      <c r="K55" s="1">
        <f t="shared" si="15"/>
        <v>243.69328207453938</v>
      </c>
      <c r="L55" s="1">
        <f t="shared" si="12"/>
        <v>3.3328825987189812</v>
      </c>
      <c r="M55" s="1">
        <f t="shared" si="13"/>
        <v>16.057400582032983</v>
      </c>
    </row>
    <row r="56" spans="1:13" x14ac:dyDescent="0.3">
      <c r="A56" t="s">
        <v>13</v>
      </c>
      <c r="B56">
        <v>2042</v>
      </c>
      <c r="C56">
        <v>41</v>
      </c>
      <c r="D56">
        <v>68.3</v>
      </c>
      <c r="E56" s="3">
        <f t="shared" si="8"/>
        <v>150.4</v>
      </c>
      <c r="F56" s="3">
        <f t="shared" si="9"/>
        <v>240</v>
      </c>
      <c r="G56" s="4">
        <f t="shared" si="10"/>
        <v>3.28</v>
      </c>
      <c r="H56" s="3">
        <f t="shared" si="11"/>
        <v>15.8</v>
      </c>
      <c r="I56">
        <v>225865</v>
      </c>
      <c r="J56" s="1">
        <f t="shared" si="14"/>
        <v>150.41500332256854</v>
      </c>
      <c r="K56" s="1">
        <f t="shared" si="15"/>
        <v>240.0378828434213</v>
      </c>
      <c r="L56" s="1">
        <f t="shared" si="12"/>
        <v>3.282889359738197</v>
      </c>
      <c r="M56" s="1">
        <f t="shared" si="13"/>
        <v>15.816539573302464</v>
      </c>
    </row>
    <row r="57" spans="1:13" x14ac:dyDescent="0.3">
      <c r="A57" t="s">
        <v>13</v>
      </c>
      <c r="B57">
        <v>2043</v>
      </c>
      <c r="C57">
        <v>41</v>
      </c>
      <c r="D57">
        <v>68.3</v>
      </c>
      <c r="E57" s="3">
        <f t="shared" si="8"/>
        <v>148.19999999999999</v>
      </c>
      <c r="F57" s="3">
        <f t="shared" si="9"/>
        <v>236.4</v>
      </c>
      <c r="G57" s="4">
        <f t="shared" si="10"/>
        <v>3.23</v>
      </c>
      <c r="H57" s="3">
        <f t="shared" si="11"/>
        <v>15.6</v>
      </c>
      <c r="I57">
        <v>225865</v>
      </c>
      <c r="J57" s="1">
        <f t="shared" si="14"/>
        <v>148.15877827273002</v>
      </c>
      <c r="K57" s="1">
        <f t="shared" si="15"/>
        <v>236.43731460076998</v>
      </c>
      <c r="L57" s="1">
        <f t="shared" si="12"/>
        <v>3.2336460193421237</v>
      </c>
      <c r="M57" s="1">
        <f t="shared" si="13"/>
        <v>15.579291479702931</v>
      </c>
    </row>
    <row r="58" spans="1:13" x14ac:dyDescent="0.3">
      <c r="A58" t="s">
        <v>13</v>
      </c>
      <c r="B58">
        <v>2044</v>
      </c>
      <c r="C58">
        <v>41</v>
      </c>
      <c r="D58">
        <v>68.3</v>
      </c>
      <c r="E58" s="3">
        <f t="shared" si="8"/>
        <v>145.9</v>
      </c>
      <c r="F58" s="3">
        <f t="shared" si="9"/>
        <v>232.9</v>
      </c>
      <c r="G58" s="4">
        <f t="shared" si="10"/>
        <v>3.19</v>
      </c>
      <c r="H58" s="3">
        <f t="shared" si="11"/>
        <v>15.3</v>
      </c>
      <c r="I58">
        <v>225865</v>
      </c>
      <c r="J58" s="1">
        <f t="shared" si="14"/>
        <v>145.93639659863908</v>
      </c>
      <c r="K58" s="1">
        <f t="shared" si="15"/>
        <v>232.89075488175843</v>
      </c>
      <c r="L58" s="1">
        <f t="shared" si="12"/>
        <v>3.1851413290519912</v>
      </c>
      <c r="M58" s="1">
        <f t="shared" si="13"/>
        <v>15.345602107507432</v>
      </c>
    </row>
    <row r="59" spans="1:13" x14ac:dyDescent="0.3">
      <c r="A59" t="s">
        <v>13</v>
      </c>
      <c r="B59">
        <v>2045</v>
      </c>
      <c r="C59">
        <v>41</v>
      </c>
      <c r="D59">
        <v>68.3</v>
      </c>
      <c r="E59" s="3">
        <f t="shared" si="8"/>
        <v>143.69999999999999</v>
      </c>
      <c r="F59" s="3">
        <f t="shared" si="9"/>
        <v>229.4</v>
      </c>
      <c r="G59" s="4">
        <f t="shared" si="10"/>
        <v>3.14</v>
      </c>
      <c r="H59" s="3">
        <f t="shared" si="11"/>
        <v>15.1</v>
      </c>
      <c r="I59">
        <v>225865</v>
      </c>
      <c r="J59" s="1">
        <f t="shared" si="14"/>
        <v>143.7473506496595</v>
      </c>
      <c r="K59" s="1">
        <f t="shared" si="15"/>
        <v>229.39739355853206</v>
      </c>
      <c r="L59" s="1">
        <f t="shared" si="12"/>
        <v>3.1373642091162117</v>
      </c>
      <c r="M59" s="1">
        <f t="shared" si="13"/>
        <v>15.115418075894837</v>
      </c>
    </row>
    <row r="60" spans="1:13" x14ac:dyDescent="0.3">
      <c r="A60" t="s">
        <v>13</v>
      </c>
      <c r="B60">
        <v>2046</v>
      </c>
      <c r="C60">
        <v>41</v>
      </c>
      <c r="D60">
        <v>68.3</v>
      </c>
      <c r="E60" s="3">
        <f t="shared" si="8"/>
        <v>141.6</v>
      </c>
      <c r="F60" s="3">
        <f t="shared" si="9"/>
        <v>226</v>
      </c>
      <c r="G60" s="4">
        <f t="shared" si="10"/>
        <v>3.09</v>
      </c>
      <c r="H60" s="3">
        <f t="shared" si="11"/>
        <v>14.9</v>
      </c>
      <c r="I60">
        <v>225865</v>
      </c>
      <c r="J60" s="1">
        <f t="shared" si="14"/>
        <v>141.59114038991461</v>
      </c>
      <c r="K60" s="1">
        <f t="shared" si="15"/>
        <v>225.95643265515409</v>
      </c>
      <c r="L60" s="1">
        <f t="shared" si="12"/>
        <v>3.0903037459794684</v>
      </c>
      <c r="M60" s="1">
        <f t="shared" si="13"/>
        <v>14.888686804756418</v>
      </c>
    </row>
    <row r="61" spans="1:13" x14ac:dyDescent="0.3">
      <c r="A61" t="s">
        <v>13</v>
      </c>
      <c r="B61">
        <v>2047</v>
      </c>
      <c r="C61">
        <v>41</v>
      </c>
      <c r="D61">
        <v>68.3</v>
      </c>
      <c r="E61" s="3">
        <f t="shared" si="8"/>
        <v>139.5</v>
      </c>
      <c r="F61" s="3">
        <f t="shared" si="9"/>
        <v>222.6</v>
      </c>
      <c r="G61" s="4">
        <f t="shared" si="10"/>
        <v>3.04</v>
      </c>
      <c r="H61" s="3">
        <f t="shared" si="11"/>
        <v>14.7</v>
      </c>
      <c r="I61">
        <v>225865</v>
      </c>
      <c r="J61" s="1">
        <f t="shared" si="14"/>
        <v>139.4672732840659</v>
      </c>
      <c r="K61" s="1">
        <f t="shared" si="15"/>
        <v>222.56708616532677</v>
      </c>
      <c r="L61" s="1">
        <f t="shared" si="12"/>
        <v>3.0439491897897764</v>
      </c>
      <c r="M61" s="1">
        <f t="shared" si="13"/>
        <v>14.665356502685086</v>
      </c>
    </row>
    <row r="62" spans="1:13" x14ac:dyDescent="0.3">
      <c r="A62" t="s">
        <v>13</v>
      </c>
      <c r="B62">
        <v>2048</v>
      </c>
      <c r="C62">
        <v>41</v>
      </c>
      <c r="D62">
        <v>68.3</v>
      </c>
      <c r="E62" s="3">
        <f t="shared" si="8"/>
        <v>137.4</v>
      </c>
      <c r="F62" s="3">
        <f t="shared" si="9"/>
        <v>219.2</v>
      </c>
      <c r="G62" s="4">
        <f t="shared" si="10"/>
        <v>3</v>
      </c>
      <c r="H62" s="3">
        <f t="shared" si="11"/>
        <v>14.4</v>
      </c>
      <c r="I62">
        <v>225865</v>
      </c>
      <c r="J62" s="1">
        <f t="shared" si="14"/>
        <v>137.37526418480491</v>
      </c>
      <c r="K62" s="1">
        <f t="shared" si="15"/>
        <v>219.22857987284686</v>
      </c>
      <c r="L62" s="1">
        <f t="shared" si="12"/>
        <v>2.9982899519429291</v>
      </c>
      <c r="M62" s="1">
        <f t="shared" si="13"/>
        <v>14.4453761551448</v>
      </c>
    </row>
    <row r="63" spans="1:13" x14ac:dyDescent="0.3">
      <c r="A63" t="s">
        <v>13</v>
      </c>
      <c r="B63">
        <v>2049</v>
      </c>
      <c r="C63">
        <v>41</v>
      </c>
      <c r="D63">
        <v>68.3</v>
      </c>
      <c r="E63" s="3">
        <f t="shared" si="8"/>
        <v>135.30000000000001</v>
      </c>
      <c r="F63" s="3">
        <f t="shared" si="9"/>
        <v>215.9</v>
      </c>
      <c r="G63" s="4">
        <f t="shared" si="10"/>
        <v>2.95</v>
      </c>
      <c r="H63" s="3">
        <f t="shared" si="11"/>
        <v>14.2</v>
      </c>
      <c r="I63">
        <v>225865</v>
      </c>
      <c r="J63" s="1">
        <f t="shared" si="14"/>
        <v>135.31463522203282</v>
      </c>
      <c r="K63" s="1">
        <f t="shared" si="15"/>
        <v>215.94015117475416</v>
      </c>
      <c r="L63" s="1">
        <f t="shared" si="12"/>
        <v>2.9533156026637855</v>
      </c>
      <c r="M63" s="1">
        <f t="shared" si="13"/>
        <v>14.228695512817609</v>
      </c>
    </row>
    <row r="64" spans="1:13" x14ac:dyDescent="0.3">
      <c r="A64" t="s">
        <v>13</v>
      </c>
      <c r="B64">
        <v>2050</v>
      </c>
      <c r="C64">
        <v>41</v>
      </c>
      <c r="D64">
        <v>68.3</v>
      </c>
      <c r="E64" s="3">
        <f t="shared" si="8"/>
        <v>133.30000000000001</v>
      </c>
      <c r="F64" s="3">
        <f t="shared" si="9"/>
        <v>212.7</v>
      </c>
      <c r="G64" s="4">
        <f t="shared" si="10"/>
        <v>2.91</v>
      </c>
      <c r="H64" s="3">
        <f t="shared" si="11"/>
        <v>14</v>
      </c>
      <c r="I64">
        <v>225865</v>
      </c>
      <c r="J64" s="1">
        <f t="shared" si="14"/>
        <v>133.28491569370232</v>
      </c>
      <c r="K64" s="1">
        <f t="shared" si="15"/>
        <v>212.70104890713284</v>
      </c>
      <c r="L64" s="1">
        <f t="shared" si="12"/>
        <v>2.9090158686238294</v>
      </c>
      <c r="M64" s="1">
        <f t="shared" si="13"/>
        <v>14.015265080125289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ghg_standards-footprint_2021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Sherwood, Todd</cp:lastModifiedBy>
  <dcterms:created xsi:type="dcterms:W3CDTF">2020-12-09T22:44:08Z</dcterms:created>
  <dcterms:modified xsi:type="dcterms:W3CDTF">2020-12-10T15:27:48Z</dcterms:modified>
</cp:coreProperties>
</file>