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741D536E-C4E7-4C1A-B262-8F3F72A82DF2}" xr6:coauthVersionLast="46" xr6:coauthVersionMax="46" xr10:uidLastSave="{00000000-0000-0000-0000-000000000000}"/>
  <bookViews>
    <workbookView xWindow="-108" yWindow="-108" windowWidth="23256" windowHeight="12576" tabRatio="826" activeTab="8" xr2:uid="{31AE0ECC-ADD6-46A3-9F50-4BA6582DDF8B}"/>
  </bookViews>
  <sheets>
    <sheet name="inputs_code" sheetId="15" r:id="rId1"/>
    <sheet name="inputs_workbook" sheetId="8" r:id="rId2"/>
    <sheet name="pev_metrics" sheetId="20" r:id="rId3"/>
    <sheet name="hev_metrics" sheetId="24" r:id="rId4"/>
    <sheet name="bev_curves" sheetId="21" r:id="rId5"/>
    <sheet name="hev_curves" sheetId="23" r:id="rId6"/>
    <sheet name="bev_nonbattery_single" sheetId="26" r:id="rId7"/>
    <sheet name="bev_nonbattery_dual" sheetId="27" r:id="rId8"/>
    <sheet name="hev_nonbattery" sheetId="25" r:id="rId9"/>
    <sheet name="price_class" sheetId="19" r:id="rId10"/>
    <sheet name="engine" sheetId="18" r:id="rId11"/>
    <sheet name="trans" sheetId="2" r:id="rId12"/>
    <sheet name="accessories" sheetId="3" r:id="rId13"/>
    <sheet name="start-stop" sheetId="5" r:id="rId14"/>
    <sheet name="weight_ice" sheetId="4" r:id="rId15"/>
    <sheet name="weight_pev" sheetId="22" r:id="rId16"/>
    <sheet name="aero" sheetId="6" r:id="rId17"/>
    <sheet name="nonaero" sheetId="9" r:id="rId18"/>
    <sheet name="ac" sheetId="17" r:id="rId19"/>
    <sheet name="et_dmc" sheetId="7" r:id="rId20"/>
  </sheets>
  <definedNames>
    <definedName name="_xlnm._FilterDatabase" localSheetId="16" hidden="1">aero!$B$1:$E$3</definedName>
    <definedName name="_xlnm._FilterDatabase" localSheetId="17" hidden="1">nonaero!$C$1:$E$4</definedName>
    <definedName name="_xlnm._FilterDatabase" localSheetId="11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8" l="1"/>
  <c r="B7" i="24" l="1"/>
  <c r="B6" i="24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<sst xmlns="http://schemas.openxmlformats.org/spreadsheetml/2006/main" count="952" uniqueCount="324">
  <si>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</si>
  <si>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</si>
  <si>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</si>
  <si>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</si>
  <si>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</si>
  <si>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</si>
  <si>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</si>
  <si>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</si>
  <si>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</si>
  <si>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</si>
  <si>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</si>
  <si>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</si>
  <si>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</si>
  <si>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</si>
  <si>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</si>
  <si>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</si>
  <si>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</si>
  <si>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</si>
  <si>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</si>
  <si>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</si>
  <si>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</si>
  <si>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</si>
  <si>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</si>
  <si>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</si>
  <si>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</si>
  <si>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</si>
  <si>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</si>
  <si>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</si>
  <si>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</si>
  <si>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</si>
  <si>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</si>
  <si>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</si>
  <si>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</si>
  <si>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</si>
  <si>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</si>
  <si>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</si>
  <si>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</si>
  <si>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</si>
  <si>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</si>
  <si>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</si>
  <si>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</si>
  <si>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</si>
  <si>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</si>
  <si>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</si>
  <si>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</si>
  <si>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</si>
  <si>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</si>
  <si>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</si>
  <si>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</si>
  <si>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</si>
  <si>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</si>
  <si>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</si>
  <si>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</si>
  <si>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</si>
  <si>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</si>
  <si>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</si>
  <si>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</si>
  <si>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</si>
  <si>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</si>
  <si>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</si>
  <si>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</si>
  <si>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</si>
  <si>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</si>
  <si>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</si>
  <si>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</si>
  <si>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</si>
  <si>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</si>
  <si>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</si>
  <si>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</si>
  <si>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</si>
  <si>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</si>
  <si>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</si>
  <si>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</si>
  <si>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</si>
  <si>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</si>
  <si>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</si>
  <si>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</si>
  <si>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</si>
  <si>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</si>
  <si>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</si>
  <si>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</si>
  <si>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</si>
  <si>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</si>
  <si>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</si>
  <si>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</si>
  <si>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</si>
  <si>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</si>
  <si>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</si>
  <si>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</si>
  <si>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</si>
  <si>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</si>
  <si>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</si>
  <si>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</si>
  <si>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</si>
  <si>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</si>
  <si>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</si>
  <si>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</si>
  <si>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</si>
  <si>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</si>
  <si>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</si>
  <si>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</si>
  <si>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</si>
  <si>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</si>
  <si>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</si>
  <si>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</si>
  <si>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</si>
  <si>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</si>
  <si>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</si>
  <si>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</si>
  <si>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</si>
  <si>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</si>
  <si>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</si>
  <si>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</si>
  <si>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</si>
  <si>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</si>
  <si>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</si>
  <si>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</si>
  <si>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</si>
  <si>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</si>
  <si>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</si>
  <si>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</si>
  <si>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</si>
  <si>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</si>
  <si>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</si>
  <si>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</si>
  <si>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</si>
  <si>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</si>
  <si>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</si>
  <si>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</si>
  <si>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</si>
  <si>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</si>
  <si>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</si>
  <si>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</si>
  <si>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</si>
  <si>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</si>
  <si>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</si>
  <si>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</si>
  <si>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</si>
  <si>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</si>
  <si>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</si>
  <si>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</si>
  <si>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</si>
  <si>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</si>
  <si>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</si>
  <si>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</si>
  <si>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</si>
  <si>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</si>
  <si>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</si>
  <si>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</si>
  <si>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</si>
  <si>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</si>
  <si>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</si>
  <si>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</si>
  <si>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</si>
  <si>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</si>
  <si>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</si>
  <si>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</si>
  <si>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</si>
  <si>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</si>
  <si>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</si>
  <si>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</si>
  <si>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</si>
  <si>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</si>
  <si>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</si>
  <si>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</si>
  <si>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</si>
  <si>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</si>
  <si>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</si>
  <si>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</si>
  <si>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</si>
  <si>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</si>
  <si>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</si>
  <si>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</si>
  <si>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</si>
  <si>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</si>
  <si>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</si>
  <si>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</si>
  <si>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</si>
  <si>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</si>
  <si>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</si>
  <si>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</si>
  <si>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</si>
  <si>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</si>
  <si>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</si>
  <si>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</si>
  <si>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</si>
  <si>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</si>
  <si>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</si>
  <si>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</si>
  <si>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</si>
  <si>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</si>
  <si>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</si>
  <si>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</si>
  <si>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</si>
  <si>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</si>
  <si>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</si>
  <si>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</si>
  <si>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</si>
  <si>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</si>
  <si>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</si>
  <si>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</si>
  <si>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</si>
  <si>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</si>
  <si>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</si>
  <si>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</si>
  <si>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</si>
  <si>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</si>
  <si>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</si>
  <si>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</si>
  <si>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</si>
  <si>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</si>
  <si>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</si>
  <si>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</si>
  <si>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</si>
  <si>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</si>
  <si>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</si>
  <si>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</si>
  <si>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</si>
  <si>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</si>
  <si>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</si>
  <si>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</si>
  <si>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</si>
  <si>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</si>
  <si>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</si>
  <si>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</si>
  <si>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</si>
  <si>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</si>
  <si>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</si>
  <si>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</si>
  <si>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</si>
  <si>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</si>
  <si>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</si>
  <si>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</si>
  <si>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</si>
  <si>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</si>
  <si>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</si>
  <si>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</si>
  <si>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</si>
  <si>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</si>
  <si>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</si>
  <si>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</si>
  <si>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</si>
  <si>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</si>
  <si>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</si>
  <si>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</si>
  <si>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</si>
  <si>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</si>
  <si>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</si>
  <si>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</si>
  <si>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</si>
  <si>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</si>
  <si>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</si>
  <si>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</si>
  <si>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</si>
  <si>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</si>
  <si>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</si>
  <si>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</si>
  <si>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</si>
  <si>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</si>
  <si>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</si>
  <si>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</si>
  <si>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</si>
  <si>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</si>
  <si>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</si>
  <si>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</si>
  <si>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</si>
  <si>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</si>
  <si>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</si>
  <si>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</si>
  <si>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</si>
  <si>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</si>
  <si>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</si>
  <si>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</si>
  <si>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</si>
  <si>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</si>
  <si>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</si>
  <si>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</si>
  <si>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</si>
  <si>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usable_soc_bev</t>
  </si>
  <si>
    <t>gap_bev</t>
  </si>
  <si>
    <t>powertrain_markup_bev</t>
  </si>
  <si>
    <t>usable_soc_hev</t>
  </si>
  <si>
    <t>gap_hev</t>
  </si>
  <si>
    <t>powertrain_markup_hev</t>
  </si>
  <si>
    <t>usable_soc_phev</t>
  </si>
  <si>
    <t>gap_phev</t>
  </si>
  <si>
    <t>powertrain_markup_phev</t>
  </si>
  <si>
    <t>co2_reduction_city_hev</t>
  </si>
  <si>
    <t>co2_reduction_hwy_hev</t>
  </si>
  <si>
    <t>kWh_pack_per_kg_pack_curve</t>
  </si>
  <si>
    <t>co2_reduction_cycle_hev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</si>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</sst>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\$* #,##0.00_);_(\$* \(#,##0.00\);_(\$* \-??_);_(@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7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1"/>
  <sheetViews>
    <sheetView workbookViewId="0">
      <selection activeCell="N8" sqref="N8"/>
    </sheetView>
  </sheetViews>
  <sheetFormatPr defaultRowHeight="14.4" x14ac:dyDescent="0.3"/>
  <cols>
    <col min="1" max="1" width="25.5546875" bestFit="1" customWidth="1"/>
    <col min="2" max="2" width="19.5546875" customWidth="1"/>
  </cols>
  <sheetData>
    <row r="1" spans="1:2" x14ac:dyDescent="0.3">
      <c r="A1" t="s">
        <v>208</v>
      </c>
      <c r="B1" t="s">
        <v>209</v>
      </c>
    </row>
    <row r="2" spans="1:2" s="9" customFormat="1" x14ac:dyDescent="0.3">
      <c r="A2" t="s">
        <v>276</v>
      </c>
      <c r="B2" s="1">
        <v>0</v>
      </c>
    </row>
    <row r="3" spans="1:2" s="9" customFormat="1" x14ac:dyDescent="0.3">
      <c r="A3" t="s">
        <v>277</v>
      </c>
      <c r="B3" s="1"/>
    </row>
    <row r="4" spans="1:2" s="15" customFormat="1" x14ac:dyDescent="0.3">
      <c r="A4" s="15" t="s">
        <v>320</v>
      </c>
      <c r="B4" s="1">
        <v>2020</v>
      </c>
    </row>
    <row r="5" spans="1:2" s="9" customFormat="1" x14ac:dyDescent="0.3">
      <c r="A5" t="s">
        <v>210</v>
      </c>
      <c r="B5" s="1">
        <v>2020</v>
      </c>
    </row>
    <row r="6" spans="1:2" s="9" customFormat="1" x14ac:dyDescent="0.3">
      <c r="A6" t="s">
        <v>211</v>
      </c>
      <c r="B6" s="1">
        <v>2050</v>
      </c>
    </row>
    <row r="7" spans="1:2" x14ac:dyDescent="0.3">
      <c r="A7" t="s">
        <v>212</v>
      </c>
      <c r="B7" s="1">
        <v>5.0000000000000001E-3</v>
      </c>
    </row>
    <row r="8" spans="1:2" x14ac:dyDescent="0.3">
      <c r="A8" t="s">
        <v>263</v>
      </c>
      <c r="B8" s="1">
        <v>0.01</v>
      </c>
    </row>
    <row r="9" spans="1:2" x14ac:dyDescent="0.3">
      <c r="A9" t="s">
        <v>213</v>
      </c>
      <c r="B9" s="1">
        <v>1.4999999999999999E-2</v>
      </c>
    </row>
    <row r="10" spans="1:2" x14ac:dyDescent="0.3">
      <c r="A10" t="s">
        <v>207</v>
      </c>
      <c r="B10" s="1">
        <v>2.5000000000000001E-2</v>
      </c>
    </row>
    <row r="11" spans="1:2" s="9" customFormat="1" x14ac:dyDescent="0.3">
      <c r="A11" s="9" t="s">
        <v>218</v>
      </c>
      <c r="B11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225</v>
      </c>
      <c r="B1" t="s">
        <v>226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8671875" defaultRowHeight="14.4" x14ac:dyDescent="0.3"/>
  <cols>
    <col min="1" max="1" width="22.109375" style="9" bestFit="1" customWidth="1"/>
    <col min="2" max="2" width="9.109375" style="9" bestFit="1" customWidth="1"/>
    <col min="3" max="16384" width="8.88671875" style="9"/>
  </cols>
  <sheetData>
    <row r="1" spans="1:4" x14ac:dyDescent="0.3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3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3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3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3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3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3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3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3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3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3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3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3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3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3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3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3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3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3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3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3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3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3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3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3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3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3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3">
      <c r="A28" s="15" t="s">
        <v>317</v>
      </c>
      <c r="B28" s="7">
        <f t="shared" si="1"/>
        <v>231.1875</v>
      </c>
      <c r="C28" s="8">
        <v>154.125</v>
      </c>
      <c r="D28" s="1">
        <v>2017</v>
      </c>
    </row>
    <row r="29" spans="1:4" x14ac:dyDescent="0.3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3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3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3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4.4" x14ac:dyDescent="0.3"/>
  <cols>
    <col min="1" max="1" width="21.109375" style="9" bestFit="1" customWidth="1"/>
    <col min="2" max="2" width="12.33203125" bestFit="1" customWidth="1"/>
    <col min="3" max="4" width="12.33203125" style="9" customWidth="1"/>
    <col min="7" max="7" width="8.88671875" style="9"/>
  </cols>
  <sheetData>
    <row r="1" spans="1:8" x14ac:dyDescent="0.3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3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3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3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3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3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3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3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3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3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3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3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3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3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3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3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3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3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3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3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3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3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3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3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3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3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3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3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3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3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3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3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3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3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3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3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3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3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3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3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3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3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3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3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3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3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3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3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3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3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3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3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3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3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3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3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3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3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3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3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3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3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3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3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3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3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3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3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3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3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3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3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3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3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3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3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3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3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3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3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3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3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3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3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3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3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3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3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3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3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3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4.4" x14ac:dyDescent="0.3"/>
  <cols>
    <col min="1" max="1" width="32.109375" bestFit="1" customWidth="1"/>
    <col min="2" max="2" width="14.88671875" bestFit="1" customWidth="1"/>
  </cols>
  <sheetData>
    <row r="1" spans="1:4" x14ac:dyDescent="0.3">
      <c r="A1" t="s">
        <v>177</v>
      </c>
      <c r="B1" t="s">
        <v>219</v>
      </c>
      <c r="C1" t="s">
        <v>168</v>
      </c>
      <c r="D1" s="2" t="s">
        <v>217</v>
      </c>
    </row>
    <row r="2" spans="1:4" x14ac:dyDescent="0.3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3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3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3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3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3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3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3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3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3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3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3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3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3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3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3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3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3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3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3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3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4.4" x14ac:dyDescent="0.3"/>
  <cols>
    <col min="1" max="1" width="8.88671875" style="9"/>
    <col min="2" max="2" width="16.5546875" bestFit="1" customWidth="1"/>
    <col min="3" max="3" width="16.88671875" bestFit="1" customWidth="1"/>
  </cols>
  <sheetData>
    <row r="1" spans="1:6" x14ac:dyDescent="0.3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3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3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3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A2" sqref="A2"/>
    </sheetView>
  </sheetViews>
  <sheetFormatPr defaultRowHeight="14.4" x14ac:dyDescent="0.3"/>
  <cols>
    <col min="1" max="1" width="10.5546875" bestFit="1" customWidth="1"/>
    <col min="2" max="2" width="10.5546875" style="9" customWidth="1"/>
    <col min="3" max="3" width="14.33203125" bestFit="1" customWidth="1"/>
    <col min="4" max="4" width="18.6640625" bestFit="1" customWidth="1"/>
    <col min="5" max="5" width="13.88671875" bestFit="1" customWidth="1"/>
  </cols>
  <sheetData>
    <row r="1" spans="1:7" x14ac:dyDescent="0.3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3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8671875" defaultRowHeight="14.4" x14ac:dyDescent="0.3"/>
  <cols>
    <col min="1" max="1" width="10.5546875" style="9" bestFit="1" customWidth="1"/>
    <col min="2" max="2" width="10.5546875" style="9" customWidth="1"/>
    <col min="3" max="3" width="14.33203125" style="9" bestFit="1" customWidth="1"/>
    <col min="4" max="4" width="18.6640625" style="9" bestFit="1" customWidth="1"/>
    <col min="5" max="5" width="13.88671875" style="9" bestFit="1" customWidth="1"/>
    <col min="6" max="16384" width="8.88671875" style="9"/>
  </cols>
  <sheetData>
    <row r="1" spans="1:7" x14ac:dyDescent="0.3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3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3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4.4" x14ac:dyDescent="0.3"/>
  <cols>
    <col min="1" max="1" width="15.6640625" style="9" bestFit="1" customWidth="1"/>
  </cols>
  <sheetData>
    <row r="1" spans="1:7" x14ac:dyDescent="0.3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3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3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3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3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3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3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3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3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3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3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4.4" x14ac:dyDescent="0.3"/>
  <cols>
    <col min="1" max="1" width="13.44140625" bestFit="1" customWidth="1"/>
    <col min="2" max="2" width="10.6640625" style="9" customWidth="1"/>
    <col min="4" max="4" width="8.88671875" style="9"/>
    <col min="5" max="5" width="11.88671875" bestFit="1" customWidth="1"/>
  </cols>
  <sheetData>
    <row r="1" spans="1:7" x14ac:dyDescent="0.3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3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3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3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3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3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3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3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3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3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3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3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3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3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4.4" x14ac:dyDescent="0.3"/>
  <sheetData>
    <row r="1" spans="1:4" x14ac:dyDescent="0.3">
      <c r="A1" s="9" t="s">
        <v>260</v>
      </c>
      <c r="B1" t="s">
        <v>219</v>
      </c>
      <c r="C1" t="s">
        <v>168</v>
      </c>
      <c r="D1" t="s">
        <v>217</v>
      </c>
    </row>
    <row r="2" spans="1:4" x14ac:dyDescent="0.3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3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4.4" x14ac:dyDescent="0.3"/>
  <cols>
    <col min="1" max="1" width="20.109375" bestFit="1" customWidth="1"/>
  </cols>
  <sheetData>
    <row r="1" spans="1:2" s="15" customFormat="1" x14ac:dyDescent="0.3">
      <c r="A1" s="15" t="s">
        <v>208</v>
      </c>
      <c r="B1" s="15" t="s">
        <v>209</v>
      </c>
    </row>
    <row r="2" spans="1:2" x14ac:dyDescent="0.3">
      <c r="A2" s="2" t="s">
        <v>0</v>
      </c>
      <c r="B2" s="3">
        <v>1.5</v>
      </c>
    </row>
    <row r="3" spans="1:2" s="9" customFormat="1" x14ac:dyDescent="0.3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4.4" x14ac:dyDescent="0.3"/>
  <cols>
    <col min="1" max="1" width="9.33203125" customWidth="1"/>
    <col min="2" max="2" width="27" bestFit="1" customWidth="1"/>
    <col min="4" max="4" width="12.33203125" customWidth="1"/>
    <col min="6" max="6" width="17.5546875" customWidth="1"/>
    <col min="7" max="7" width="16.33203125" customWidth="1"/>
    <col min="8" max="8" width="10.33203125" customWidth="1"/>
    <col min="9" max="9" width="10.109375" customWidth="1"/>
    <col min="10" max="10" width="13.33203125" customWidth="1"/>
    <col min="11" max="11" width="12" customWidth="1"/>
    <col min="12" max="12" width="181.88671875" bestFit="1" customWidth="1"/>
  </cols>
  <sheetData>
    <row r="1" spans="1:12" x14ac:dyDescent="0.3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3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3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3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3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3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3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3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3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3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3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3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3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3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3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3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3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3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3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3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3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3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3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3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3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3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3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3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3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3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3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3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3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3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3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3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3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3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3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3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3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3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3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3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3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3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3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3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3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3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3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3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3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3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3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3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3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3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3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3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3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3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B7"/>
  <sheetViews>
    <sheetView workbookViewId="0">
      <selection sqref="A1:A7"/>
    </sheetView>
  </sheetViews>
  <sheetFormatPr defaultRowHeight="14.4" x14ac:dyDescent="0.3"/>
  <cols>
    <col min="1" max="1" width="22.33203125" bestFit="1" customWidth="1"/>
    <col min="2" max="2" width="14.44140625" style="9" customWidth="1"/>
  </cols>
  <sheetData>
    <row r="1" spans="1:2" x14ac:dyDescent="0.3">
      <c r="A1" t="s">
        <v>208</v>
      </c>
      <c r="B1" s="9" t="s">
        <v>209</v>
      </c>
    </row>
    <row r="2" spans="1:2" x14ac:dyDescent="0.3">
      <c r="A2" t="s">
        <v>278</v>
      </c>
      <c r="B2" s="1">
        <v>0.9</v>
      </c>
    </row>
    <row r="3" spans="1:2" x14ac:dyDescent="0.3">
      <c r="A3" t="s">
        <v>279</v>
      </c>
      <c r="B3" s="1">
        <v>0.3</v>
      </c>
    </row>
    <row r="4" spans="1:2" x14ac:dyDescent="0.3">
      <c r="A4" t="s">
        <v>280</v>
      </c>
      <c r="B4" s="1">
        <v>1.5</v>
      </c>
    </row>
    <row r="5" spans="1:2" x14ac:dyDescent="0.3">
      <c r="A5" s="9" t="s">
        <v>284</v>
      </c>
      <c r="B5" s="1"/>
    </row>
    <row r="6" spans="1:2" x14ac:dyDescent="0.3">
      <c r="A6" s="9" t="s">
        <v>285</v>
      </c>
      <c r="B6" s="1"/>
    </row>
    <row r="7" spans="1:2" x14ac:dyDescent="0.3">
      <c r="A7" s="9" t="s">
        <v>286</v>
      </c>
      <c r="B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7B69-2230-4E5F-926C-42312732B1EC}">
  <dimension ref="A1:B7"/>
  <sheetViews>
    <sheetView workbookViewId="0">
      <selection activeCell="B7" sqref="B7"/>
    </sheetView>
  </sheetViews>
  <sheetFormatPr defaultRowHeight="14.4" x14ac:dyDescent="0.3"/>
  <cols>
    <col min="1" max="1" width="22.88671875" bestFit="1" customWidth="1"/>
  </cols>
  <sheetData>
    <row r="1" spans="1:2" x14ac:dyDescent="0.3">
      <c r="A1" s="9" t="s">
        <v>208</v>
      </c>
      <c r="B1" s="9" t="s">
        <v>209</v>
      </c>
    </row>
    <row r="2" spans="1:2" x14ac:dyDescent="0.3">
      <c r="A2" s="9" t="s">
        <v>281</v>
      </c>
      <c r="B2" s="1">
        <v>0.4</v>
      </c>
    </row>
    <row r="3" spans="1:2" x14ac:dyDescent="0.3">
      <c r="A3" s="9" t="s">
        <v>282</v>
      </c>
      <c r="B3" s="1">
        <v>0.2</v>
      </c>
    </row>
    <row r="4" spans="1:2" x14ac:dyDescent="0.3">
      <c r="A4" s="9" t="s">
        <v>283</v>
      </c>
      <c r="B4" s="1">
        <v>1.5</v>
      </c>
    </row>
    <row r="5" spans="1:2" s="9" customFormat="1" x14ac:dyDescent="0.3">
      <c r="A5" s="9" t="s">
        <v>290</v>
      </c>
      <c r="B5" s="1">
        <v>0.2</v>
      </c>
    </row>
    <row r="6" spans="1:2" s="9" customFormat="1" x14ac:dyDescent="0.3">
      <c r="A6" s="9" t="s">
        <v>287</v>
      </c>
      <c r="B6" s="13">
        <f>55/45*B5</f>
        <v>0.24444444444444446</v>
      </c>
    </row>
    <row r="7" spans="1:2" s="9" customFormat="1" x14ac:dyDescent="0.3">
      <c r="A7" s="9" t="s">
        <v>288</v>
      </c>
      <c r="B7" s="13">
        <f>45/55*B5</f>
        <v>0.16363636363636366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>
      <selection activeCell="A2" sqref="A2:XFD2"/>
    </sheetView>
  </sheetViews>
  <sheetFormatPr defaultRowHeight="14.4" x14ac:dyDescent="0.3"/>
  <cols>
    <col min="1" max="1" width="26.5546875" bestFit="1" customWidth="1"/>
    <col min="2" max="2" width="13.88671875" bestFit="1" customWidth="1"/>
    <col min="3" max="3" width="15.44140625" style="9" bestFit="1" customWidth="1"/>
    <col min="4" max="5" width="12" bestFit="1" customWidth="1"/>
    <col min="6" max="6" width="10.6640625" bestFit="1" customWidth="1"/>
  </cols>
  <sheetData>
    <row r="1" spans="1:6" x14ac:dyDescent="0.3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3">
      <c r="A2" t="s">
        <v>275</v>
      </c>
      <c r="B2" s="1">
        <v>-9.556E-5</v>
      </c>
      <c r="C2" s="1">
        <v>2.652171E-2</v>
      </c>
      <c r="D2" s="1">
        <v>-2.5608517599999998</v>
      </c>
      <c r="E2" s="1">
        <v>193.19055123999999</v>
      </c>
      <c r="F2" s="1">
        <v>2019</v>
      </c>
    </row>
    <row r="3" spans="1:6" x14ac:dyDescent="0.3">
      <c r="A3" t="s">
        <v>289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F5"/>
  <sheetViews>
    <sheetView workbookViewId="0">
      <selection activeCell="A2" sqref="A2:XFD2"/>
    </sheetView>
  </sheetViews>
  <sheetFormatPr defaultRowHeight="14.4" x14ac:dyDescent="0.3"/>
  <cols>
    <col min="1" max="1" width="28.77734375" bestFit="1" customWidth="1"/>
    <col min="2" max="2" width="13.88671875" style="15" bestFit="1" customWidth="1"/>
    <col min="3" max="3" width="15.44140625" style="14" bestFit="1" customWidth="1"/>
    <col min="4" max="4" width="7.88671875" style="15" bestFit="1" customWidth="1"/>
    <col min="5" max="5" width="8.109375" bestFit="1" customWidth="1"/>
    <col min="6" max="6" width="10.6640625" style="15" bestFit="1" customWidth="1"/>
    <col min="7" max="7" width="10.6640625" bestFit="1" customWidth="1"/>
  </cols>
  <sheetData>
    <row r="1" spans="1:6" x14ac:dyDescent="0.3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6" s="15" customFormat="1" x14ac:dyDescent="0.3">
      <c r="A2" s="15" t="s">
        <v>318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6" x14ac:dyDescent="0.3">
      <c r="A3" s="15" t="s">
        <v>319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6" x14ac:dyDescent="0.3">
      <c r="A4" s="15" t="s">
        <v>289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6" x14ac:dyDescent="0.3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303</v>
      </c>
      <c r="B2" s="1">
        <v>1</v>
      </c>
      <c r="C2" s="1">
        <v>4.29</v>
      </c>
      <c r="D2" s="1">
        <v>0</v>
      </c>
      <c r="E2" s="1" t="s">
        <v>314</v>
      </c>
      <c r="F2" s="1">
        <v>2019</v>
      </c>
    </row>
    <row r="3" spans="1:6" x14ac:dyDescent="0.3">
      <c r="A3" s="15" t="s">
        <v>304</v>
      </c>
      <c r="B3" s="1">
        <v>1</v>
      </c>
      <c r="C3" s="1">
        <v>2.5</v>
      </c>
      <c r="D3" s="1">
        <v>0</v>
      </c>
      <c r="E3" s="1" t="s">
        <v>314</v>
      </c>
      <c r="F3" s="1">
        <v>2019</v>
      </c>
    </row>
    <row r="4" spans="1:6" x14ac:dyDescent="0.3">
      <c r="A4" s="15" t="s">
        <v>305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s="15" t="s">
        <v>306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3">
      <c r="A6" s="10" t="s">
        <v>302</v>
      </c>
      <c r="B6" s="1">
        <v>1</v>
      </c>
      <c r="C6" s="1">
        <v>0</v>
      </c>
      <c r="D6" s="1">
        <v>3.5</v>
      </c>
      <c r="E6" s="1" t="s">
        <v>321</v>
      </c>
      <c r="F6" s="1">
        <v>0</v>
      </c>
    </row>
    <row r="7" spans="1:6" x14ac:dyDescent="0.3">
      <c r="A7" s="15" t="s">
        <v>322</v>
      </c>
      <c r="B7" s="1">
        <v>1</v>
      </c>
      <c r="C7" s="1">
        <v>39.753793103448274</v>
      </c>
      <c r="D7" s="1">
        <v>0</v>
      </c>
      <c r="E7" s="1" t="s">
        <v>315</v>
      </c>
      <c r="F7" s="1">
        <v>2019</v>
      </c>
    </row>
    <row r="8" spans="1:6" x14ac:dyDescent="0.3">
      <c r="A8" s="15" t="s">
        <v>300</v>
      </c>
      <c r="B8" s="1">
        <v>1</v>
      </c>
      <c r="C8" s="1">
        <v>9.5</v>
      </c>
      <c r="D8" s="1">
        <v>161.5</v>
      </c>
      <c r="E8" s="1" t="s">
        <v>295</v>
      </c>
      <c r="F8" s="1">
        <v>2019</v>
      </c>
    </row>
    <row r="9" spans="1:6" x14ac:dyDescent="0.3">
      <c r="A9" s="15" t="s">
        <v>301</v>
      </c>
      <c r="B9" s="1">
        <v>1</v>
      </c>
      <c r="C9" s="1">
        <v>3</v>
      </c>
      <c r="D9" s="1">
        <v>51</v>
      </c>
      <c r="E9" s="1" t="s">
        <v>295</v>
      </c>
      <c r="F9" s="1">
        <v>2019</v>
      </c>
    </row>
    <row r="10" spans="1:6" x14ac:dyDescent="0.3">
      <c r="A10" s="15" t="s">
        <v>296</v>
      </c>
      <c r="B10" s="1">
        <v>1</v>
      </c>
      <c r="C10" s="1">
        <v>11.5</v>
      </c>
      <c r="D10" s="1">
        <v>195.5</v>
      </c>
      <c r="E10" s="1" t="s">
        <v>295</v>
      </c>
      <c r="F10" s="1">
        <v>2019</v>
      </c>
    </row>
    <row r="11" spans="1:6" x14ac:dyDescent="0.3">
      <c r="A11" s="15" t="s">
        <v>307</v>
      </c>
      <c r="B11" s="1">
        <v>1</v>
      </c>
      <c r="C11" s="1">
        <v>0</v>
      </c>
      <c r="D11" s="1">
        <v>410</v>
      </c>
      <c r="E11" s="1" t="s">
        <v>297</v>
      </c>
      <c r="F11" s="1">
        <v>2019</v>
      </c>
    </row>
    <row r="12" spans="1:6" x14ac:dyDescent="0.3">
      <c r="A12" s="15" t="s">
        <v>308</v>
      </c>
      <c r="B12" s="1">
        <v>1</v>
      </c>
      <c r="C12" s="1">
        <v>0</v>
      </c>
      <c r="D12" s="1">
        <v>300</v>
      </c>
      <c r="E12" s="1" t="s">
        <v>297</v>
      </c>
      <c r="F12" s="1">
        <v>2019</v>
      </c>
    </row>
    <row r="13" spans="1:6" x14ac:dyDescent="0.3">
      <c r="A13" s="15" t="s">
        <v>313</v>
      </c>
      <c r="B13" s="1">
        <v>1</v>
      </c>
      <c r="C13" s="1">
        <v>0</v>
      </c>
      <c r="D13" s="1">
        <v>200</v>
      </c>
      <c r="E13" s="1" t="s">
        <v>297</v>
      </c>
      <c r="F13" s="1">
        <v>2019</v>
      </c>
    </row>
    <row r="14" spans="1:6" x14ac:dyDescent="0.3">
      <c r="A14" s="15" t="s">
        <v>309</v>
      </c>
      <c r="B14" s="1">
        <v>1</v>
      </c>
      <c r="C14" s="1">
        <v>0</v>
      </c>
      <c r="D14" s="1">
        <v>160</v>
      </c>
      <c r="E14" s="1" t="s">
        <v>297</v>
      </c>
      <c r="F14" s="1">
        <v>2019</v>
      </c>
    </row>
    <row r="15" spans="1:6" x14ac:dyDescent="0.3">
      <c r="A15" s="15" t="s">
        <v>310</v>
      </c>
      <c r="B15" s="1">
        <v>1</v>
      </c>
      <c r="C15" s="1">
        <v>0</v>
      </c>
      <c r="D15" s="1">
        <v>720</v>
      </c>
      <c r="E15" s="1" t="s">
        <v>297</v>
      </c>
      <c r="F15" s="1">
        <v>2019</v>
      </c>
    </row>
    <row r="16" spans="1:6" x14ac:dyDescent="0.3">
      <c r="A16" s="15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311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RowHeight="14.4" x14ac:dyDescent="0.3"/>
  <cols>
    <col min="1" max="1" width="32.6640625" style="15" bestFit="1" customWidth="1"/>
    <col min="2" max="4" width="8.88671875" style="15"/>
    <col min="5" max="5" width="33.21875" style="15" bestFit="1" customWidth="1"/>
    <col min="6" max="6" width="10.6640625" style="15" bestFit="1" customWidth="1"/>
    <col min="7" max="16384" width="8.88671875" style="15"/>
  </cols>
  <sheetData>
    <row r="1" spans="1:6" x14ac:dyDescent="0.3">
      <c r="A1" s="15" t="s">
        <v>208</v>
      </c>
      <c r="B1" s="15" t="s">
        <v>298</v>
      </c>
      <c r="C1" s="15" t="s">
        <v>291</v>
      </c>
      <c r="D1" s="15" t="s">
        <v>292</v>
      </c>
      <c r="E1" s="15" t="s">
        <v>299</v>
      </c>
      <c r="F1" s="15" t="s">
        <v>217</v>
      </c>
    </row>
    <row r="2" spans="1:6" x14ac:dyDescent="0.3">
      <c r="A2" s="15" t="s">
        <v>303</v>
      </c>
      <c r="B2" s="1">
        <v>1</v>
      </c>
      <c r="C2" s="1">
        <v>4.29</v>
      </c>
      <c r="D2" s="1">
        <v>0</v>
      </c>
      <c r="E2" s="1" t="s">
        <v>316</v>
      </c>
      <c r="F2" s="1">
        <v>2019</v>
      </c>
    </row>
    <row r="3" spans="1:6" x14ac:dyDescent="0.3">
      <c r="A3" s="15" t="s">
        <v>304</v>
      </c>
      <c r="B3" s="1">
        <v>1</v>
      </c>
      <c r="C3" s="1">
        <v>2.5</v>
      </c>
      <c r="D3" s="1">
        <v>0</v>
      </c>
      <c r="E3" s="1" t="s">
        <v>316</v>
      </c>
      <c r="F3" s="1">
        <v>2019</v>
      </c>
    </row>
    <row r="4" spans="1:6" x14ac:dyDescent="0.3">
      <c r="A4" s="15" t="s">
        <v>305</v>
      </c>
      <c r="B4" s="1">
        <v>1</v>
      </c>
      <c r="C4" s="1">
        <v>3.12</v>
      </c>
      <c r="D4" s="1">
        <v>0</v>
      </c>
      <c r="E4" s="1" t="s">
        <v>316</v>
      </c>
      <c r="F4" s="1">
        <v>0</v>
      </c>
    </row>
    <row r="5" spans="1:6" x14ac:dyDescent="0.3">
      <c r="A5" s="15" t="s">
        <v>306</v>
      </c>
      <c r="B5" s="1">
        <v>1</v>
      </c>
      <c r="C5" s="1">
        <v>4</v>
      </c>
      <c r="D5" s="1">
        <v>0</v>
      </c>
      <c r="E5" s="1" t="s">
        <v>316</v>
      </c>
      <c r="F5" s="1">
        <v>0</v>
      </c>
    </row>
    <row r="6" spans="1:6" x14ac:dyDescent="0.3">
      <c r="A6" s="10" t="s">
        <v>302</v>
      </c>
      <c r="B6" s="1">
        <v>1</v>
      </c>
      <c r="C6" s="1">
        <v>0</v>
      </c>
      <c r="D6" s="1">
        <v>3.5</v>
      </c>
      <c r="E6" s="1" t="s">
        <v>321</v>
      </c>
      <c r="F6" s="1">
        <v>0</v>
      </c>
    </row>
    <row r="7" spans="1:6" x14ac:dyDescent="0.3">
      <c r="A7" s="15" t="s">
        <v>322</v>
      </c>
      <c r="B7" s="1">
        <v>1</v>
      </c>
      <c r="C7" s="1">
        <v>39.753793103448274</v>
      </c>
      <c r="D7" s="1">
        <v>0</v>
      </c>
      <c r="E7" s="1" t="s">
        <v>315</v>
      </c>
      <c r="F7" s="1">
        <v>2019</v>
      </c>
    </row>
    <row r="8" spans="1:6" x14ac:dyDescent="0.3">
      <c r="A8" s="15" t="s">
        <v>300</v>
      </c>
      <c r="B8" s="1">
        <v>1</v>
      </c>
      <c r="C8" s="1">
        <v>9.5</v>
      </c>
      <c r="D8" s="1">
        <v>161.5</v>
      </c>
      <c r="E8" s="1" t="s">
        <v>295</v>
      </c>
      <c r="F8" s="1">
        <v>2019</v>
      </c>
    </row>
    <row r="9" spans="1:6" x14ac:dyDescent="0.3">
      <c r="A9" s="15" t="s">
        <v>301</v>
      </c>
      <c r="B9" s="1">
        <v>1</v>
      </c>
      <c r="C9" s="1">
        <v>3</v>
      </c>
      <c r="D9" s="1">
        <v>51</v>
      </c>
      <c r="E9" s="1" t="s">
        <v>295</v>
      </c>
      <c r="F9" s="1">
        <v>2019</v>
      </c>
    </row>
    <row r="10" spans="1:6" x14ac:dyDescent="0.3">
      <c r="A10" s="15" t="s">
        <v>296</v>
      </c>
      <c r="B10" s="1">
        <v>1</v>
      </c>
      <c r="C10" s="1">
        <v>11.5</v>
      </c>
      <c r="D10" s="1">
        <v>195.5</v>
      </c>
      <c r="E10" s="1" t="s">
        <v>295</v>
      </c>
      <c r="F10" s="1">
        <v>2019</v>
      </c>
    </row>
    <row r="11" spans="1:6" x14ac:dyDescent="0.3">
      <c r="A11" s="15" t="s">
        <v>307</v>
      </c>
      <c r="B11" s="1">
        <v>2</v>
      </c>
      <c r="C11" s="1">
        <v>0</v>
      </c>
      <c r="D11" s="1">
        <v>410</v>
      </c>
      <c r="E11" s="1" t="s">
        <v>297</v>
      </c>
      <c r="F11" s="1">
        <v>2019</v>
      </c>
    </row>
    <row r="12" spans="1:6" x14ac:dyDescent="0.3">
      <c r="A12" s="15" t="s">
        <v>308</v>
      </c>
      <c r="B12" s="1">
        <v>2</v>
      </c>
      <c r="C12" s="1">
        <v>0</v>
      </c>
      <c r="D12" s="1">
        <v>300</v>
      </c>
      <c r="E12" s="1" t="s">
        <v>297</v>
      </c>
      <c r="F12" s="1">
        <v>2019</v>
      </c>
    </row>
    <row r="13" spans="1:6" x14ac:dyDescent="0.3">
      <c r="A13" s="15" t="s">
        <v>313</v>
      </c>
      <c r="B13" s="1">
        <v>1</v>
      </c>
      <c r="C13" s="1">
        <v>0</v>
      </c>
      <c r="D13" s="1">
        <v>200</v>
      </c>
      <c r="E13" s="1" t="s">
        <v>297</v>
      </c>
      <c r="F13" s="1">
        <v>2019</v>
      </c>
    </row>
    <row r="14" spans="1:6" x14ac:dyDescent="0.3">
      <c r="A14" s="15" t="s">
        <v>309</v>
      </c>
      <c r="B14" s="1">
        <v>1</v>
      </c>
      <c r="C14" s="1">
        <v>0</v>
      </c>
      <c r="D14" s="1">
        <v>160</v>
      </c>
      <c r="E14" s="1" t="s">
        <v>297</v>
      </c>
      <c r="F14" s="1">
        <v>2019</v>
      </c>
    </row>
    <row r="15" spans="1:6" x14ac:dyDescent="0.3">
      <c r="A15" s="15" t="s">
        <v>310</v>
      </c>
      <c r="B15" s="1">
        <v>1</v>
      </c>
      <c r="C15" s="1">
        <v>0</v>
      </c>
      <c r="D15" s="1">
        <v>720</v>
      </c>
      <c r="E15" s="1" t="s">
        <v>297</v>
      </c>
      <c r="F15" s="1">
        <v>2019</v>
      </c>
    </row>
    <row r="16" spans="1:6" x14ac:dyDescent="0.3">
      <c r="A16" s="15" t="s">
        <v>312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3">
      <c r="A17" s="15" t="s">
        <v>311</v>
      </c>
      <c r="B17" s="1">
        <v>1</v>
      </c>
      <c r="C17" s="1">
        <v>0</v>
      </c>
      <c r="D17" s="1">
        <v>190</v>
      </c>
      <c r="E17" s="1" t="s">
        <v>297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tabSelected="1" workbookViewId="0">
      <selection activeCell="A8" sqref="A8"/>
    </sheetView>
  </sheetViews>
  <sheetFormatPr defaultRowHeight="14.4" x14ac:dyDescent="0.3"/>
  <cols>
    <col min="1" max="1" width="32.6640625" bestFit="1" customWidth="1"/>
    <col min="5" max="5" width="33.21875" bestFit="1" customWidth="1"/>
    <col min="6" max="6" width="10.6640625" bestFit="1" customWidth="1"/>
  </cols>
  <sheetData>
    <row r="1" spans="1:6" x14ac:dyDescent="0.3">
      <c r="A1" t="s">
        <v>208</v>
      </c>
      <c r="B1" t="s">
        <v>298</v>
      </c>
      <c r="C1" t="s">
        <v>291</v>
      </c>
      <c r="D1" t="s">
        <v>292</v>
      </c>
      <c r="E1" t="s">
        <v>299</v>
      </c>
      <c r="F1" t="s">
        <v>217</v>
      </c>
    </row>
    <row r="2" spans="1:6" x14ac:dyDescent="0.3">
      <c r="A2" t="s">
        <v>303</v>
      </c>
      <c r="B2" s="1">
        <v>1</v>
      </c>
      <c r="C2" s="1">
        <v>6.91</v>
      </c>
      <c r="D2" s="1">
        <v>-8.64</v>
      </c>
      <c r="E2" s="1" t="s">
        <v>293</v>
      </c>
      <c r="F2" s="1">
        <v>2019</v>
      </c>
    </row>
    <row r="3" spans="1:6" x14ac:dyDescent="0.3">
      <c r="A3" t="s">
        <v>304</v>
      </c>
      <c r="B3" s="1">
        <v>1</v>
      </c>
      <c r="C3" s="1">
        <v>2.4</v>
      </c>
      <c r="D3" s="1">
        <v>231</v>
      </c>
      <c r="E3" s="1" t="s">
        <v>293</v>
      </c>
      <c r="F3" s="1">
        <v>2019</v>
      </c>
    </row>
    <row r="4" spans="1:6" x14ac:dyDescent="0.3">
      <c r="A4" t="s">
        <v>305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3">
      <c r="A5" t="s">
        <v>306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3">
      <c r="A6" s="10" t="s">
        <v>302</v>
      </c>
      <c r="B6" s="1">
        <v>1</v>
      </c>
      <c r="C6" s="1">
        <v>0</v>
      </c>
      <c r="D6" s="1">
        <v>3.5</v>
      </c>
      <c r="E6" s="1" t="s">
        <v>323</v>
      </c>
      <c r="F6" s="1">
        <v>0</v>
      </c>
    </row>
    <row r="7" spans="1:6" x14ac:dyDescent="0.3">
      <c r="A7" t="s">
        <v>322</v>
      </c>
      <c r="B7" s="1">
        <v>1</v>
      </c>
      <c r="C7" s="1">
        <v>39.753793103448274</v>
      </c>
      <c r="D7" s="1">
        <v>0</v>
      </c>
      <c r="E7" s="1" t="s">
        <v>294</v>
      </c>
      <c r="F7" s="1">
        <v>2019</v>
      </c>
    </row>
    <row r="8" spans="1:6" x14ac:dyDescent="0.3">
      <c r="A8" t="s">
        <v>300</v>
      </c>
      <c r="B8" s="1">
        <v>1</v>
      </c>
      <c r="C8" s="1">
        <v>9.5</v>
      </c>
      <c r="D8" s="1">
        <v>161.5</v>
      </c>
      <c r="E8" s="1" t="s">
        <v>295</v>
      </c>
      <c r="F8" s="1">
        <v>2019</v>
      </c>
    </row>
    <row r="9" spans="1:6" x14ac:dyDescent="0.3">
      <c r="A9" t="s">
        <v>301</v>
      </c>
      <c r="B9" s="1">
        <v>1</v>
      </c>
      <c r="C9" s="1">
        <v>3</v>
      </c>
      <c r="D9" s="1">
        <v>51</v>
      </c>
      <c r="E9" s="1" t="s">
        <v>295</v>
      </c>
      <c r="F9" s="1">
        <v>2019</v>
      </c>
    </row>
    <row r="10" spans="1:6" x14ac:dyDescent="0.3">
      <c r="A10" t="s">
        <v>296</v>
      </c>
      <c r="B10" s="1">
        <v>1</v>
      </c>
      <c r="C10" s="1">
        <v>11.5</v>
      </c>
      <c r="D10" s="1">
        <v>195.5</v>
      </c>
      <c r="E10" s="1" t="s">
        <v>295</v>
      </c>
      <c r="F10" s="1">
        <v>2019</v>
      </c>
    </row>
    <row r="11" spans="1:6" x14ac:dyDescent="0.3">
      <c r="A11" t="s">
        <v>307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3">
      <c r="A12" t="s">
        <v>308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3">
      <c r="A13" t="s">
        <v>313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3">
      <c r="A14" t="s">
        <v>309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3">
      <c r="A15" t="s">
        <v>310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3">
      <c r="A16" t="s">
        <v>312</v>
      </c>
      <c r="B16" s="1">
        <v>1</v>
      </c>
      <c r="C16" s="1">
        <v>0</v>
      </c>
      <c r="D16" s="1">
        <v>200</v>
      </c>
      <c r="E16" s="1" t="s">
        <v>297</v>
      </c>
      <c r="F16" s="1">
        <v>2019</v>
      </c>
    </row>
    <row r="17" spans="1:6" x14ac:dyDescent="0.3">
      <c r="A17" t="s">
        <v>311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inputs_code</vt:lpstr>
      <vt:lpstr>inputs_workbook</vt:lpstr>
      <vt:lpstr>pev_metrics</vt:lpstr>
      <vt:lpstr>hev_metrics</vt:lpstr>
      <vt:lpstr>bev_curves</vt:lpstr>
      <vt:lpstr>hev_curves</vt:lpstr>
      <vt:lpstr>bev_nonbattery_single</vt:lpstr>
      <vt:lpstr>bev_nonbattery_dual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weight_pev</vt:lpstr>
      <vt:lpstr>aero</vt:lpstr>
      <vt:lpstr>nonaero</vt:lpstr>
      <vt:lpstr>ac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2022-01-12T16:57:11Z</dcterms:modified>
</cp:coreProperties>
</file>