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eaulieu_jake_epa_gov/Documents/gitRepository/inventory/inputData/"/>
    </mc:Choice>
  </mc:AlternateContent>
  <xr:revisionPtr revIDLastSave="147" documentId="8_{43A7E843-D4F3-45E2-AAB0-D52B9FAFEBE3}" xr6:coauthVersionLast="46" xr6:coauthVersionMax="46" xr10:uidLastSave="{544A13CF-E2FA-4649-B5BF-80E9AE1B4FF0}"/>
  <bookViews>
    <workbookView xWindow="-19320" yWindow="-120" windowWidth="19440" windowHeight="15000" xr2:uid="{38E53A60-6169-49C0-A756-CB012298F9D6}"/>
  </bookViews>
  <sheets>
    <sheet name="emission_factors" sheetId="1" r:id="rId1"/>
  </sheets>
  <definedNames>
    <definedName name="_xlnm._FilterDatabase" localSheetId="0" hidden="1">emission_factors!$A$1:$Q$49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6" i="1"/>
  <c r="M37" i="1"/>
  <c r="K37" i="1"/>
  <c r="I37" i="1"/>
  <c r="M36" i="1"/>
  <c r="K36" i="1"/>
  <c r="I36" i="1"/>
  <c r="M35" i="1"/>
  <c r="K35" i="1"/>
  <c r="I35" i="1"/>
  <c r="M34" i="1"/>
  <c r="K34" i="1"/>
  <c r="I34" i="1"/>
  <c r="M33" i="1"/>
  <c r="K33" i="1"/>
  <c r="I33" i="1"/>
  <c r="M32" i="1"/>
  <c r="K32" i="1"/>
  <c r="I32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I14" i="1"/>
  <c r="K14" i="1"/>
  <c r="M14" i="1"/>
  <c r="I15" i="1"/>
  <c r="K15" i="1"/>
  <c r="M15" i="1"/>
  <c r="I16" i="1"/>
  <c r="K16" i="1"/>
  <c r="M16" i="1"/>
  <c r="I17" i="1"/>
  <c r="K17" i="1"/>
  <c r="M17" i="1"/>
  <c r="I18" i="1"/>
  <c r="K18" i="1"/>
  <c r="M18" i="1"/>
  <c r="I19" i="1"/>
  <c r="K19" i="1"/>
  <c r="M19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1" i="1"/>
  <c r="K31" i="1"/>
  <c r="M30" i="1"/>
  <c r="K30" i="1"/>
  <c r="M29" i="1"/>
  <c r="K29" i="1"/>
  <c r="M28" i="1"/>
  <c r="K28" i="1"/>
  <c r="M27" i="1"/>
  <c r="K27" i="1"/>
  <c r="M26" i="1"/>
  <c r="K26" i="1"/>
  <c r="M3" i="1"/>
  <c r="M4" i="1"/>
  <c r="M5" i="1"/>
  <c r="M6" i="1"/>
  <c r="M7" i="1"/>
  <c r="M20" i="1"/>
  <c r="M21" i="1"/>
  <c r="M22" i="1"/>
  <c r="M23" i="1"/>
  <c r="M24" i="1"/>
  <c r="M25" i="1"/>
  <c r="K3" i="1"/>
  <c r="K4" i="1"/>
  <c r="K5" i="1"/>
  <c r="K6" i="1"/>
  <c r="K7" i="1"/>
  <c r="K20" i="1"/>
  <c r="K21" i="1"/>
  <c r="K22" i="1"/>
  <c r="K23" i="1"/>
  <c r="K24" i="1"/>
  <c r="K25" i="1"/>
  <c r="M2" i="1"/>
  <c r="K2" i="1"/>
  <c r="I49" i="1"/>
  <c r="I48" i="1"/>
  <c r="I47" i="1"/>
  <c r="I46" i="1"/>
  <c r="I45" i="1"/>
  <c r="I44" i="1"/>
  <c r="I21" i="1"/>
  <c r="I22" i="1"/>
  <c r="I23" i="1"/>
  <c r="I24" i="1"/>
  <c r="I25" i="1"/>
  <c r="I20" i="1"/>
  <c r="I43" i="1"/>
  <c r="I42" i="1"/>
  <c r="I41" i="1"/>
  <c r="I40" i="1"/>
  <c r="I39" i="1"/>
  <c r="I38" i="1"/>
  <c r="I3" i="1"/>
  <c r="I4" i="1"/>
  <c r="I5" i="1"/>
  <c r="I6" i="1"/>
  <c r="I7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<sst xmlns="http://schemas.openxmlformats.org/spreadsheetml/2006/main" count="209" uniqueCount="30">
  <si>
    <t>climate</t>
  </si>
  <si>
    <t>reservoir</t>
  </si>
  <si>
    <t>boreal</t>
  </si>
  <si>
    <t>cool temperate</t>
  </si>
  <si>
    <t>warm temperate dry</t>
  </si>
  <si>
    <t>warm temperate moist</t>
  </si>
  <si>
    <t>tropical dry/montane</t>
  </si>
  <si>
    <t>tropical moist/wet</t>
  </si>
  <si>
    <t>freshwater pond</t>
  </si>
  <si>
    <t>Flooded Land Remaining Flooded Land</t>
  </si>
  <si>
    <t>Land Converted to Flooded Land</t>
  </si>
  <si>
    <t>co2.tonnes.ha.y</t>
  </si>
  <si>
    <t>co2.c.tonnes.ha.y</t>
  </si>
  <si>
    <t>ch4.kg.ha.y</t>
  </si>
  <si>
    <t>ch4.tonnes.ha.y</t>
  </si>
  <si>
    <t>lu</t>
  </si>
  <si>
    <t>canals and ditches</t>
  </si>
  <si>
    <t>ch4.kg.ha.y.lwr</t>
  </si>
  <si>
    <t>ch4.tonnes.ha.y.lwr</t>
  </si>
  <si>
    <t>ch4.kg.ha.y.upr</t>
  </si>
  <si>
    <t>ch4.tonnes.ha.y.upr</t>
  </si>
  <si>
    <t>co2.c.tonnes.ha.y.lwr</t>
  </si>
  <si>
    <t>co2.tonnes.ha.y.lwr</t>
  </si>
  <si>
    <t>co2.c.tonnes.ha.y.upr</t>
  </si>
  <si>
    <t>co2.tonnes.ha.y.upr</t>
  </si>
  <si>
    <t>subtype</t>
  </si>
  <si>
    <t>inundation area</t>
  </si>
  <si>
    <t>type</t>
  </si>
  <si>
    <t>other constructed waterbodies</t>
  </si>
  <si>
    <t>n.ch4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</si>
</sst>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2E58-B963-44D2-87BA-418B77A37255}">
  <dimension ref="A1:Q49"/>
  <sheetViews>
    <sheetView tabSelected="1" zoomScale="70" zoomScaleNormal="70" workbookViewId="0">
      <pane xSplit="7" ySplit="1" topLeftCell="H11" activePane="bottomRight" state="frozen"/>
      <selection pane="topRight" activeCell="F1" sqref="F1"/>
      <selection pane="bottomLeft" activeCell="A2" sqref="A2"/>
      <selection pane="bottomRight" activeCell="G38" sqref="G38:G43"/>
    </sheetView>
  </sheetViews>
  <sheetFormatPr defaultRowHeight="15" x14ac:dyDescent="0.25"/>
  <cols>
    <col min="1" max="1" width="39.28515625" bestFit="1" customWidth="1"/>
    <col min="2" max="2" width="39.28515625" customWidth="1"/>
    <col min="3" max="3" width="19.28515625" bestFit="1" customWidth="1"/>
    <col min="4" max="4" width="22" bestFit="1" customWidth="1"/>
    <col min="5" max="5" width="22" customWidth="1"/>
    <col min="6" max="6" width="18.85546875" bestFit="1" customWidth="1"/>
    <col min="7" max="7" width="17.140625" bestFit="1" customWidth="1"/>
    <col min="8" max="8" width="24.42578125" customWidth="1"/>
    <col min="9" max="9" width="17.140625" bestFit="1" customWidth="1"/>
    <col min="10" max="10" width="15.7109375" bestFit="1" customWidth="1"/>
    <col min="11" max="11" width="20.140625" bestFit="1" customWidth="1"/>
    <col min="12" max="12" width="16.42578125" bestFit="1" customWidth="1"/>
    <col min="13" max="13" width="20.7109375" bestFit="1" customWidth="1"/>
    <col min="14" max="14" width="22.140625" bestFit="1" customWidth="1"/>
    <col min="15" max="15" width="20.140625" bestFit="1" customWidth="1"/>
    <col min="16" max="16" width="22.85546875" bestFit="1" customWidth="1"/>
    <col min="17" max="17" width="20.7109375" bestFit="1" customWidth="1"/>
  </cols>
  <sheetData>
    <row r="1" spans="1:17" x14ac:dyDescent="0.25">
      <c r="A1" t="s">
        <v>15</v>
      </c>
      <c r="B1" t="s">
        <v>27</v>
      </c>
      <c r="C1" t="s">
        <v>25</v>
      </c>
      <c r="D1" t="s">
        <v>0</v>
      </c>
      <c r="E1" t="s">
        <v>29</v>
      </c>
      <c r="F1" t="s">
        <v>12</v>
      </c>
      <c r="G1" t="s">
        <v>11</v>
      </c>
      <c r="H1" t="s">
        <v>13</v>
      </c>
      <c r="I1" t="s">
        <v>14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t="s">
        <v>9</v>
      </c>
      <c r="B2" t="s">
        <v>1</v>
      </c>
      <c r="C2" t="s">
        <v>1</v>
      </c>
      <c r="D2" t="s">
        <v>2</v>
      </c>
      <c r="E2">
        <v>96</v>
      </c>
      <c r="H2">
        <v>13.6</v>
      </c>
      <c r="I2">
        <f>H2/1000</f>
        <v>1.3599999999999999E-2</v>
      </c>
      <c r="J2">
        <v>7.3</v>
      </c>
      <c r="K2">
        <f>J2/1000</f>
        <v>7.3000000000000001E-3</v>
      </c>
      <c r="L2">
        <v>19.899999999999999</v>
      </c>
      <c r="M2">
        <f>L2/1000</f>
        <v>1.9899999999999998E-2</v>
      </c>
    </row>
    <row r="3" spans="1:17" x14ac:dyDescent="0.25">
      <c r="A3" t="s">
        <v>9</v>
      </c>
      <c r="B3" t="s">
        <v>1</v>
      </c>
      <c r="C3" t="s">
        <v>1</v>
      </c>
      <c r="D3" t="s">
        <v>3</v>
      </c>
      <c r="E3">
        <v>1879</v>
      </c>
      <c r="H3">
        <v>54</v>
      </c>
      <c r="I3">
        <f t="shared" ref="I3:I43" si="0">H3/1000</f>
        <v>5.3999999999999999E-2</v>
      </c>
      <c r="J3">
        <v>48.3</v>
      </c>
      <c r="K3">
        <f t="shared" ref="K3:K49" si="1">J3/1000</f>
        <v>4.8299999999999996E-2</v>
      </c>
      <c r="L3">
        <v>59.5</v>
      </c>
      <c r="M3">
        <f t="shared" ref="M3:M49" si="2">L3/1000</f>
        <v>5.9499999999999997E-2</v>
      </c>
    </row>
    <row r="4" spans="1:17" x14ac:dyDescent="0.25">
      <c r="A4" t="s">
        <v>9</v>
      </c>
      <c r="B4" t="s">
        <v>1</v>
      </c>
      <c r="C4" t="s">
        <v>1</v>
      </c>
      <c r="D4" t="s">
        <v>4</v>
      </c>
      <c r="E4">
        <v>578</v>
      </c>
      <c r="H4">
        <v>150.9</v>
      </c>
      <c r="I4">
        <f t="shared" si="0"/>
        <v>0.15090000000000001</v>
      </c>
      <c r="J4">
        <v>133.30000000000001</v>
      </c>
      <c r="K4">
        <f t="shared" si="1"/>
        <v>0.1333</v>
      </c>
      <c r="L4">
        <v>168.1</v>
      </c>
      <c r="M4">
        <f t="shared" si="2"/>
        <v>0.1681</v>
      </c>
    </row>
    <row r="5" spans="1:17" x14ac:dyDescent="0.25">
      <c r="A5" t="s">
        <v>9</v>
      </c>
      <c r="B5" t="s">
        <v>1</v>
      </c>
      <c r="C5" t="s">
        <v>1</v>
      </c>
      <c r="D5" t="s">
        <v>5</v>
      </c>
      <c r="E5">
        <v>1946</v>
      </c>
      <c r="H5">
        <v>80.3</v>
      </c>
      <c r="I5">
        <f t="shared" si="0"/>
        <v>8.0299999999999996E-2</v>
      </c>
      <c r="J5">
        <v>74</v>
      </c>
      <c r="K5">
        <f t="shared" si="1"/>
        <v>7.3999999999999996E-2</v>
      </c>
      <c r="L5">
        <v>86</v>
      </c>
      <c r="M5">
        <f t="shared" si="2"/>
        <v>8.5999999999999993E-2</v>
      </c>
    </row>
    <row r="6" spans="1:17" x14ac:dyDescent="0.25">
      <c r="A6" t="s">
        <v>9</v>
      </c>
      <c r="B6" t="s">
        <v>1</v>
      </c>
      <c r="C6" t="s">
        <v>1</v>
      </c>
      <c r="D6" t="s">
        <v>6</v>
      </c>
      <c r="E6">
        <v>710</v>
      </c>
      <c r="H6">
        <v>283.7</v>
      </c>
      <c r="I6">
        <f t="shared" si="0"/>
        <v>0.28370000000000001</v>
      </c>
      <c r="J6">
        <v>261.89999999999998</v>
      </c>
      <c r="K6">
        <f t="shared" si="1"/>
        <v>0.26189999999999997</v>
      </c>
      <c r="L6">
        <v>305.8</v>
      </c>
      <c r="M6">
        <f t="shared" si="2"/>
        <v>0.30580000000000002</v>
      </c>
    </row>
    <row r="7" spans="1:17" x14ac:dyDescent="0.25">
      <c r="A7" t="s">
        <v>9</v>
      </c>
      <c r="B7" t="s">
        <v>1</v>
      </c>
      <c r="C7" t="s">
        <v>1</v>
      </c>
      <c r="D7" t="s">
        <v>7</v>
      </c>
      <c r="E7">
        <v>805</v>
      </c>
      <c r="H7">
        <v>141.1</v>
      </c>
      <c r="I7">
        <f t="shared" si="0"/>
        <v>0.1411</v>
      </c>
      <c r="J7">
        <v>131.1</v>
      </c>
      <c r="K7">
        <f t="shared" si="1"/>
        <v>0.13109999999999999</v>
      </c>
      <c r="L7">
        <v>152.69999999999999</v>
      </c>
      <c r="M7">
        <f t="shared" si="2"/>
        <v>0.1527</v>
      </c>
    </row>
    <row r="8" spans="1:17" x14ac:dyDescent="0.25">
      <c r="A8" t="s">
        <v>9</v>
      </c>
      <c r="B8" t="s">
        <v>1</v>
      </c>
      <c r="C8" t="s">
        <v>26</v>
      </c>
      <c r="D8" t="s">
        <v>2</v>
      </c>
      <c r="E8">
        <v>96</v>
      </c>
      <c r="H8">
        <v>13.6</v>
      </c>
      <c r="I8">
        <f>H8/1000</f>
        <v>1.3599999999999999E-2</v>
      </c>
      <c r="J8">
        <v>7.3</v>
      </c>
      <c r="K8">
        <f>J8/1000</f>
        <v>7.3000000000000001E-3</v>
      </c>
      <c r="L8">
        <v>19.899999999999999</v>
      </c>
      <c r="M8">
        <f>L8/1000</f>
        <v>1.9899999999999998E-2</v>
      </c>
    </row>
    <row r="9" spans="1:17" x14ac:dyDescent="0.25">
      <c r="A9" t="s">
        <v>9</v>
      </c>
      <c r="B9" t="s">
        <v>1</v>
      </c>
      <c r="C9" t="s">
        <v>26</v>
      </c>
      <c r="D9" t="s">
        <v>3</v>
      </c>
      <c r="E9">
        <v>1879</v>
      </c>
      <c r="H9">
        <v>54</v>
      </c>
      <c r="I9">
        <f t="shared" ref="I9:I13" si="3">H9/1000</f>
        <v>5.3999999999999999E-2</v>
      </c>
      <c r="J9">
        <v>48.3</v>
      </c>
      <c r="K9">
        <f t="shared" ref="K9:K13" si="4">J9/1000</f>
        <v>4.8299999999999996E-2</v>
      </c>
      <c r="L9">
        <v>59.5</v>
      </c>
      <c r="M9">
        <f t="shared" ref="M9:M13" si="5">L9/1000</f>
        <v>5.9499999999999997E-2</v>
      </c>
    </row>
    <row r="10" spans="1:17" x14ac:dyDescent="0.25">
      <c r="A10" t="s">
        <v>9</v>
      </c>
      <c r="B10" t="s">
        <v>1</v>
      </c>
      <c r="C10" t="s">
        <v>26</v>
      </c>
      <c r="D10" t="s">
        <v>4</v>
      </c>
      <c r="E10">
        <v>578</v>
      </c>
      <c r="H10">
        <v>150.9</v>
      </c>
      <c r="I10">
        <f t="shared" si="3"/>
        <v>0.15090000000000001</v>
      </c>
      <c r="J10">
        <v>133.30000000000001</v>
      </c>
      <c r="K10">
        <f t="shared" si="4"/>
        <v>0.1333</v>
      </c>
      <c r="L10">
        <v>168.1</v>
      </c>
      <c r="M10">
        <f t="shared" si="5"/>
        <v>0.1681</v>
      </c>
    </row>
    <row r="11" spans="1:17" x14ac:dyDescent="0.25">
      <c r="A11" t="s">
        <v>9</v>
      </c>
      <c r="B11" t="s">
        <v>1</v>
      </c>
      <c r="C11" t="s">
        <v>26</v>
      </c>
      <c r="D11" t="s">
        <v>5</v>
      </c>
      <c r="E11">
        <v>1946</v>
      </c>
      <c r="H11">
        <v>80.3</v>
      </c>
      <c r="I11">
        <f t="shared" si="3"/>
        <v>8.0299999999999996E-2</v>
      </c>
      <c r="J11">
        <v>74</v>
      </c>
      <c r="K11">
        <f t="shared" si="4"/>
        <v>7.3999999999999996E-2</v>
      </c>
      <c r="L11">
        <v>86</v>
      </c>
      <c r="M11">
        <f t="shared" si="5"/>
        <v>8.5999999999999993E-2</v>
      </c>
    </row>
    <row r="12" spans="1:17" x14ac:dyDescent="0.25">
      <c r="A12" t="s">
        <v>9</v>
      </c>
      <c r="B12" t="s">
        <v>1</v>
      </c>
      <c r="C12" t="s">
        <v>26</v>
      </c>
      <c r="D12" t="s">
        <v>6</v>
      </c>
      <c r="E12">
        <v>710</v>
      </c>
      <c r="H12">
        <v>283.7</v>
      </c>
      <c r="I12">
        <f t="shared" si="3"/>
        <v>0.28370000000000001</v>
      </c>
      <c r="J12">
        <v>261.89999999999998</v>
      </c>
      <c r="K12">
        <f t="shared" si="4"/>
        <v>0.26189999999999997</v>
      </c>
      <c r="L12">
        <v>305.8</v>
      </c>
      <c r="M12">
        <f t="shared" si="5"/>
        <v>0.30580000000000002</v>
      </c>
    </row>
    <row r="13" spans="1:17" x14ac:dyDescent="0.25">
      <c r="A13" t="s">
        <v>9</v>
      </c>
      <c r="B13" t="s">
        <v>1</v>
      </c>
      <c r="C13" t="s">
        <v>26</v>
      </c>
      <c r="D13" t="s">
        <v>7</v>
      </c>
      <c r="E13">
        <v>805</v>
      </c>
      <c r="H13">
        <v>141.1</v>
      </c>
      <c r="I13">
        <f t="shared" si="3"/>
        <v>0.1411</v>
      </c>
      <c r="J13">
        <v>131.1</v>
      </c>
      <c r="K13">
        <f t="shared" si="4"/>
        <v>0.13109999999999999</v>
      </c>
      <c r="L13">
        <v>152.69999999999999</v>
      </c>
      <c r="M13">
        <f t="shared" si="5"/>
        <v>0.1527</v>
      </c>
    </row>
    <row r="14" spans="1:17" x14ac:dyDescent="0.25">
      <c r="A14" t="s">
        <v>9</v>
      </c>
      <c r="B14" t="s">
        <v>28</v>
      </c>
      <c r="C14" t="s">
        <v>8</v>
      </c>
      <c r="D14" t="s">
        <v>2</v>
      </c>
      <c r="E14">
        <v>68</v>
      </c>
      <c r="H14">
        <v>183</v>
      </c>
      <c r="I14">
        <f t="shared" si="0"/>
        <v>0.183</v>
      </c>
      <c r="J14">
        <v>118</v>
      </c>
      <c r="K14">
        <f t="shared" si="1"/>
        <v>0.11799999999999999</v>
      </c>
      <c r="L14">
        <v>228</v>
      </c>
      <c r="M14">
        <f t="shared" si="2"/>
        <v>0.22800000000000001</v>
      </c>
    </row>
    <row r="15" spans="1:17" x14ac:dyDescent="0.25">
      <c r="A15" t="s">
        <v>9</v>
      </c>
      <c r="B15" t="s">
        <v>28</v>
      </c>
      <c r="C15" t="s">
        <v>8</v>
      </c>
      <c r="D15" t="s">
        <v>3</v>
      </c>
      <c r="E15">
        <v>68</v>
      </c>
      <c r="H15">
        <v>183</v>
      </c>
      <c r="I15">
        <f t="shared" si="0"/>
        <v>0.183</v>
      </c>
      <c r="J15">
        <v>118</v>
      </c>
      <c r="K15">
        <f t="shared" si="1"/>
        <v>0.11799999999999999</v>
      </c>
      <c r="L15">
        <v>228</v>
      </c>
      <c r="M15">
        <f t="shared" si="2"/>
        <v>0.22800000000000001</v>
      </c>
    </row>
    <row r="16" spans="1:17" x14ac:dyDescent="0.25">
      <c r="A16" t="s">
        <v>9</v>
      </c>
      <c r="B16" t="s">
        <v>28</v>
      </c>
      <c r="C16" t="s">
        <v>8</v>
      </c>
      <c r="D16" t="s">
        <v>4</v>
      </c>
      <c r="E16">
        <v>68</v>
      </c>
      <c r="H16">
        <v>183</v>
      </c>
      <c r="I16">
        <f t="shared" si="0"/>
        <v>0.183</v>
      </c>
      <c r="J16">
        <v>118</v>
      </c>
      <c r="K16">
        <f t="shared" si="1"/>
        <v>0.11799999999999999</v>
      </c>
      <c r="L16">
        <v>228</v>
      </c>
      <c r="M16">
        <f t="shared" si="2"/>
        <v>0.22800000000000001</v>
      </c>
    </row>
    <row r="17" spans="1:17" x14ac:dyDescent="0.25">
      <c r="A17" t="s">
        <v>9</v>
      </c>
      <c r="B17" t="s">
        <v>28</v>
      </c>
      <c r="C17" t="s">
        <v>8</v>
      </c>
      <c r="D17" t="s">
        <v>5</v>
      </c>
      <c r="E17">
        <v>68</v>
      </c>
      <c r="H17">
        <v>183</v>
      </c>
      <c r="I17">
        <f t="shared" si="0"/>
        <v>0.183</v>
      </c>
      <c r="J17">
        <v>118</v>
      </c>
      <c r="K17">
        <f t="shared" si="1"/>
        <v>0.11799999999999999</v>
      </c>
      <c r="L17">
        <v>228</v>
      </c>
      <c r="M17">
        <f t="shared" si="2"/>
        <v>0.22800000000000001</v>
      </c>
    </row>
    <row r="18" spans="1:17" x14ac:dyDescent="0.25">
      <c r="A18" t="s">
        <v>9</v>
      </c>
      <c r="B18" t="s">
        <v>28</v>
      </c>
      <c r="C18" t="s">
        <v>8</v>
      </c>
      <c r="D18" t="s">
        <v>6</v>
      </c>
      <c r="E18">
        <v>68</v>
      </c>
      <c r="H18">
        <v>183</v>
      </c>
      <c r="I18">
        <f t="shared" si="0"/>
        <v>0.183</v>
      </c>
      <c r="J18">
        <v>118</v>
      </c>
      <c r="K18">
        <f t="shared" si="1"/>
        <v>0.11799999999999999</v>
      </c>
      <c r="L18">
        <v>228</v>
      </c>
      <c r="M18">
        <f t="shared" si="2"/>
        <v>0.22800000000000001</v>
      </c>
    </row>
    <row r="19" spans="1:17" x14ac:dyDescent="0.25">
      <c r="A19" t="s">
        <v>9</v>
      </c>
      <c r="B19" t="s">
        <v>28</v>
      </c>
      <c r="C19" t="s">
        <v>8</v>
      </c>
      <c r="D19" t="s">
        <v>7</v>
      </c>
      <c r="E19">
        <v>68</v>
      </c>
      <c r="H19">
        <v>183</v>
      </c>
      <c r="I19">
        <f t="shared" si="0"/>
        <v>0.183</v>
      </c>
      <c r="J19">
        <v>118</v>
      </c>
      <c r="K19">
        <f t="shared" si="1"/>
        <v>0.11799999999999999</v>
      </c>
      <c r="L19">
        <v>228</v>
      </c>
      <c r="M19">
        <f t="shared" si="2"/>
        <v>0.22800000000000001</v>
      </c>
    </row>
    <row r="20" spans="1:17" x14ac:dyDescent="0.25">
      <c r="A20" t="s">
        <v>9</v>
      </c>
      <c r="B20" t="s">
        <v>28</v>
      </c>
      <c r="C20" t="s">
        <v>16</v>
      </c>
      <c r="D20" t="s">
        <v>2</v>
      </c>
      <c r="E20">
        <v>24</v>
      </c>
      <c r="H20">
        <v>416</v>
      </c>
      <c r="I20">
        <f t="shared" si="0"/>
        <v>0.41599999999999998</v>
      </c>
      <c r="J20">
        <v>259</v>
      </c>
      <c r="K20">
        <f t="shared" si="1"/>
        <v>0.25900000000000001</v>
      </c>
      <c r="L20">
        <v>669</v>
      </c>
      <c r="M20">
        <f t="shared" si="2"/>
        <v>0.66900000000000004</v>
      </c>
    </row>
    <row r="21" spans="1:17" x14ac:dyDescent="0.25">
      <c r="A21" t="s">
        <v>9</v>
      </c>
      <c r="B21" t="s">
        <v>28</v>
      </c>
      <c r="C21" t="s">
        <v>16</v>
      </c>
      <c r="D21" t="s">
        <v>3</v>
      </c>
      <c r="E21">
        <v>24</v>
      </c>
      <c r="H21">
        <v>416</v>
      </c>
      <c r="I21">
        <f t="shared" si="0"/>
        <v>0.41599999999999998</v>
      </c>
      <c r="J21">
        <v>259</v>
      </c>
      <c r="K21">
        <f t="shared" si="1"/>
        <v>0.25900000000000001</v>
      </c>
      <c r="L21">
        <v>669</v>
      </c>
      <c r="M21">
        <f t="shared" si="2"/>
        <v>0.66900000000000004</v>
      </c>
    </row>
    <row r="22" spans="1:17" x14ac:dyDescent="0.25">
      <c r="A22" t="s">
        <v>9</v>
      </c>
      <c r="B22" t="s">
        <v>28</v>
      </c>
      <c r="C22" t="s">
        <v>16</v>
      </c>
      <c r="D22" t="s">
        <v>4</v>
      </c>
      <c r="E22">
        <v>24</v>
      </c>
      <c r="H22">
        <v>416</v>
      </c>
      <c r="I22">
        <f t="shared" si="0"/>
        <v>0.41599999999999998</v>
      </c>
      <c r="J22">
        <v>259</v>
      </c>
      <c r="K22">
        <f t="shared" si="1"/>
        <v>0.25900000000000001</v>
      </c>
      <c r="L22">
        <v>669</v>
      </c>
      <c r="M22">
        <f t="shared" si="2"/>
        <v>0.66900000000000004</v>
      </c>
    </row>
    <row r="23" spans="1:17" x14ac:dyDescent="0.25">
      <c r="A23" t="s">
        <v>9</v>
      </c>
      <c r="B23" t="s">
        <v>28</v>
      </c>
      <c r="C23" t="s">
        <v>16</v>
      </c>
      <c r="D23" t="s">
        <v>5</v>
      </c>
      <c r="E23">
        <v>24</v>
      </c>
      <c r="H23">
        <v>416</v>
      </c>
      <c r="I23">
        <f t="shared" si="0"/>
        <v>0.41599999999999998</v>
      </c>
      <c r="J23">
        <v>259</v>
      </c>
      <c r="K23">
        <f t="shared" si="1"/>
        <v>0.25900000000000001</v>
      </c>
      <c r="L23">
        <v>669</v>
      </c>
      <c r="M23">
        <f t="shared" si="2"/>
        <v>0.66900000000000004</v>
      </c>
    </row>
    <row r="24" spans="1:17" x14ac:dyDescent="0.25">
      <c r="A24" t="s">
        <v>9</v>
      </c>
      <c r="B24" t="s">
        <v>28</v>
      </c>
      <c r="C24" t="s">
        <v>16</v>
      </c>
      <c r="D24" t="s">
        <v>6</v>
      </c>
      <c r="E24">
        <v>24</v>
      </c>
      <c r="H24">
        <v>416</v>
      </c>
      <c r="I24">
        <f t="shared" si="0"/>
        <v>0.41599999999999998</v>
      </c>
      <c r="J24">
        <v>259</v>
      </c>
      <c r="K24">
        <f t="shared" si="1"/>
        <v>0.25900000000000001</v>
      </c>
      <c r="L24">
        <v>669</v>
      </c>
      <c r="M24">
        <f t="shared" si="2"/>
        <v>0.66900000000000004</v>
      </c>
    </row>
    <row r="25" spans="1:17" x14ac:dyDescent="0.25">
      <c r="A25" t="s">
        <v>9</v>
      </c>
      <c r="B25" t="s">
        <v>28</v>
      </c>
      <c r="C25" t="s">
        <v>16</v>
      </c>
      <c r="D25" t="s">
        <v>7</v>
      </c>
      <c r="E25">
        <v>24</v>
      </c>
      <c r="H25">
        <v>416</v>
      </c>
      <c r="I25">
        <f t="shared" si="0"/>
        <v>0.41599999999999998</v>
      </c>
      <c r="J25">
        <v>259</v>
      </c>
      <c r="K25">
        <f t="shared" si="1"/>
        <v>0.25900000000000001</v>
      </c>
      <c r="L25">
        <v>669</v>
      </c>
      <c r="M25">
        <f t="shared" si="2"/>
        <v>0.66900000000000004</v>
      </c>
    </row>
    <row r="26" spans="1:17" x14ac:dyDescent="0.25">
      <c r="A26" t="s">
        <v>10</v>
      </c>
      <c r="B26" t="s">
        <v>1</v>
      </c>
      <c r="C26" t="s">
        <v>1</v>
      </c>
      <c r="D26" t="s">
        <v>2</v>
      </c>
      <c r="E26">
        <v>96</v>
      </c>
      <c r="F26">
        <v>0.94</v>
      </c>
      <c r="G26">
        <f>F26*(44/12)</f>
        <v>3.4466666666666663</v>
      </c>
      <c r="H26">
        <v>27.7</v>
      </c>
      <c r="I26">
        <f t="shared" si="0"/>
        <v>2.7699999999999999E-2</v>
      </c>
      <c r="J26">
        <v>20.8</v>
      </c>
      <c r="K26">
        <f t="shared" si="1"/>
        <v>2.0799999999999999E-2</v>
      </c>
      <c r="L26">
        <v>34.700000000000003</v>
      </c>
      <c r="M26">
        <f t="shared" si="2"/>
        <v>3.4700000000000002E-2</v>
      </c>
      <c r="N26">
        <v>0.84</v>
      </c>
      <c r="O26">
        <f>N26*(44/12)</f>
        <v>3.0799999999999996</v>
      </c>
      <c r="P26">
        <v>1.05</v>
      </c>
      <c r="Q26">
        <f>P26*(44/12)</f>
        <v>3.85</v>
      </c>
    </row>
    <row r="27" spans="1:17" x14ac:dyDescent="0.25">
      <c r="A27" t="s">
        <v>10</v>
      </c>
      <c r="B27" t="s">
        <v>1</v>
      </c>
      <c r="C27" t="s">
        <v>1</v>
      </c>
      <c r="D27" t="s">
        <v>3</v>
      </c>
      <c r="E27">
        <v>1879</v>
      </c>
      <c r="F27">
        <v>1.02</v>
      </c>
      <c r="G27">
        <f t="shared" ref="G27:G43" si="6">F27*(44/12)</f>
        <v>3.7399999999999998</v>
      </c>
      <c r="H27">
        <v>84.7</v>
      </c>
      <c r="I27">
        <f t="shared" si="0"/>
        <v>8.4699999999999998E-2</v>
      </c>
      <c r="J27">
        <v>78.8</v>
      </c>
      <c r="K27">
        <f t="shared" si="1"/>
        <v>7.8799999999999995E-2</v>
      </c>
      <c r="L27">
        <v>90.6</v>
      </c>
      <c r="M27">
        <f t="shared" si="2"/>
        <v>9.06E-2</v>
      </c>
      <c r="N27">
        <v>1</v>
      </c>
      <c r="O27">
        <f t="shared" ref="O27:O43" si="7">N27*(44/12)</f>
        <v>3.6666666666666665</v>
      </c>
      <c r="P27">
        <v>1.04</v>
      </c>
      <c r="Q27">
        <f t="shared" ref="Q27:Q43" si="8">P27*(44/12)</f>
        <v>3.8133333333333335</v>
      </c>
    </row>
    <row r="28" spans="1:17" x14ac:dyDescent="0.25">
      <c r="A28" t="s">
        <v>10</v>
      </c>
      <c r="B28" t="s">
        <v>1</v>
      </c>
      <c r="C28" t="s">
        <v>1</v>
      </c>
      <c r="D28" t="s">
        <v>4</v>
      </c>
      <c r="E28">
        <v>578</v>
      </c>
      <c r="F28">
        <v>1.7</v>
      </c>
      <c r="G28">
        <f t="shared" si="6"/>
        <v>6.2333333333333325</v>
      </c>
      <c r="H28">
        <v>195.6</v>
      </c>
      <c r="I28">
        <f t="shared" si="0"/>
        <v>0.1956</v>
      </c>
      <c r="J28">
        <v>176.9</v>
      </c>
      <c r="K28">
        <f t="shared" si="1"/>
        <v>0.1769</v>
      </c>
      <c r="L28">
        <v>214.7</v>
      </c>
      <c r="M28">
        <f t="shared" si="2"/>
        <v>0.2147</v>
      </c>
      <c r="N28">
        <v>1.66</v>
      </c>
      <c r="O28">
        <f t="shared" si="7"/>
        <v>6.086666666666666</v>
      </c>
      <c r="P28">
        <v>1.75</v>
      </c>
      <c r="Q28">
        <f t="shared" si="8"/>
        <v>6.4166666666666661</v>
      </c>
    </row>
    <row r="29" spans="1:17" x14ac:dyDescent="0.25">
      <c r="A29" t="s">
        <v>10</v>
      </c>
      <c r="B29" t="s">
        <v>1</v>
      </c>
      <c r="C29" t="s">
        <v>1</v>
      </c>
      <c r="D29" t="s">
        <v>5</v>
      </c>
      <c r="E29">
        <v>1946</v>
      </c>
      <c r="F29">
        <v>1.46</v>
      </c>
      <c r="G29">
        <f t="shared" si="6"/>
        <v>5.3533333333333326</v>
      </c>
      <c r="H29">
        <v>127.5</v>
      </c>
      <c r="I29">
        <f t="shared" si="0"/>
        <v>0.1275</v>
      </c>
      <c r="J29">
        <v>121.5</v>
      </c>
      <c r="K29">
        <f t="shared" si="1"/>
        <v>0.1215</v>
      </c>
      <c r="L29">
        <v>133.4</v>
      </c>
      <c r="M29">
        <f t="shared" si="2"/>
        <v>0.13340000000000002</v>
      </c>
      <c r="N29">
        <v>1.44</v>
      </c>
      <c r="O29">
        <f t="shared" si="7"/>
        <v>5.2799999999999994</v>
      </c>
      <c r="P29">
        <v>1.48</v>
      </c>
      <c r="Q29">
        <f t="shared" si="8"/>
        <v>5.4266666666666667</v>
      </c>
    </row>
    <row r="30" spans="1:17" x14ac:dyDescent="0.25">
      <c r="A30" t="s">
        <v>10</v>
      </c>
      <c r="B30" t="s">
        <v>1</v>
      </c>
      <c r="C30" t="s">
        <v>1</v>
      </c>
      <c r="D30" t="s">
        <v>6</v>
      </c>
      <c r="E30">
        <v>710</v>
      </c>
      <c r="F30">
        <v>2.95</v>
      </c>
      <c r="G30">
        <f t="shared" si="6"/>
        <v>10.816666666666666</v>
      </c>
      <c r="H30">
        <v>392.3</v>
      </c>
      <c r="I30">
        <f t="shared" si="0"/>
        <v>0.39230000000000004</v>
      </c>
      <c r="J30">
        <v>366.5</v>
      </c>
      <c r="K30">
        <f t="shared" si="1"/>
        <v>0.36649999999999999</v>
      </c>
      <c r="L30">
        <v>417.7</v>
      </c>
      <c r="M30">
        <f t="shared" si="2"/>
        <v>0.41770000000000002</v>
      </c>
      <c r="N30">
        <v>2.86</v>
      </c>
      <c r="O30">
        <f t="shared" si="7"/>
        <v>10.486666666666666</v>
      </c>
      <c r="P30">
        <v>3.04</v>
      </c>
      <c r="Q30">
        <f t="shared" si="8"/>
        <v>11.146666666666667</v>
      </c>
    </row>
    <row r="31" spans="1:17" x14ac:dyDescent="0.25">
      <c r="A31" t="s">
        <v>10</v>
      </c>
      <c r="B31" t="s">
        <v>1</v>
      </c>
      <c r="C31" t="s">
        <v>1</v>
      </c>
      <c r="D31" t="s">
        <v>7</v>
      </c>
      <c r="E31">
        <v>805</v>
      </c>
      <c r="F31">
        <v>2.77</v>
      </c>
      <c r="G31">
        <f t="shared" si="6"/>
        <v>10.156666666666666</v>
      </c>
      <c r="H31">
        <v>251.6</v>
      </c>
      <c r="I31">
        <f t="shared" si="0"/>
        <v>0.25159999999999999</v>
      </c>
      <c r="J31">
        <v>236.6</v>
      </c>
      <c r="K31">
        <f t="shared" si="1"/>
        <v>0.2366</v>
      </c>
      <c r="L31">
        <v>266.7</v>
      </c>
      <c r="M31">
        <f t="shared" si="2"/>
        <v>0.26669999999999999</v>
      </c>
      <c r="N31">
        <v>2.71</v>
      </c>
      <c r="O31">
        <f t="shared" si="7"/>
        <v>9.9366666666666656</v>
      </c>
      <c r="P31">
        <v>2.84</v>
      </c>
      <c r="Q31">
        <f t="shared" si="8"/>
        <v>10.413333333333332</v>
      </c>
    </row>
    <row r="32" spans="1:17" x14ac:dyDescent="0.25">
      <c r="A32" t="s">
        <v>10</v>
      </c>
      <c r="B32" t="s">
        <v>1</v>
      </c>
      <c r="C32" t="s">
        <v>26</v>
      </c>
      <c r="D32" t="s">
        <v>2</v>
      </c>
      <c r="E32">
        <v>96</v>
      </c>
      <c r="F32">
        <v>0.94</v>
      </c>
      <c r="G32">
        <f t="shared" si="6"/>
        <v>3.4466666666666663</v>
      </c>
      <c r="H32">
        <v>27.7</v>
      </c>
      <c r="I32">
        <f t="shared" ref="I32:I37" si="9">H32/1000</f>
        <v>2.7699999999999999E-2</v>
      </c>
      <c r="J32">
        <v>20.8</v>
      </c>
      <c r="K32">
        <f t="shared" ref="K32:K37" si="10">J32/1000</f>
        <v>2.0799999999999999E-2</v>
      </c>
      <c r="L32">
        <v>34.700000000000003</v>
      </c>
      <c r="M32">
        <f t="shared" ref="M32:M37" si="11">L32/1000</f>
        <v>3.4700000000000002E-2</v>
      </c>
      <c r="N32">
        <v>0.84</v>
      </c>
      <c r="O32">
        <f t="shared" si="7"/>
        <v>3.0799999999999996</v>
      </c>
      <c r="P32">
        <v>1.05</v>
      </c>
      <c r="Q32">
        <f t="shared" si="8"/>
        <v>3.85</v>
      </c>
    </row>
    <row r="33" spans="1:17" x14ac:dyDescent="0.25">
      <c r="A33" t="s">
        <v>10</v>
      </c>
      <c r="B33" t="s">
        <v>1</v>
      </c>
      <c r="C33" t="s">
        <v>26</v>
      </c>
      <c r="D33" t="s">
        <v>3</v>
      </c>
      <c r="E33">
        <v>1879</v>
      </c>
      <c r="F33">
        <v>1.02</v>
      </c>
      <c r="G33">
        <f t="shared" si="6"/>
        <v>3.7399999999999998</v>
      </c>
      <c r="H33">
        <v>84.7</v>
      </c>
      <c r="I33">
        <f t="shared" si="9"/>
        <v>8.4699999999999998E-2</v>
      </c>
      <c r="J33">
        <v>78.8</v>
      </c>
      <c r="K33">
        <f t="shared" si="10"/>
        <v>7.8799999999999995E-2</v>
      </c>
      <c r="L33">
        <v>90.6</v>
      </c>
      <c r="M33">
        <f t="shared" si="11"/>
        <v>9.06E-2</v>
      </c>
      <c r="N33">
        <v>1</v>
      </c>
      <c r="O33">
        <f t="shared" si="7"/>
        <v>3.6666666666666665</v>
      </c>
      <c r="P33">
        <v>1.04</v>
      </c>
      <c r="Q33">
        <f t="shared" si="8"/>
        <v>3.8133333333333335</v>
      </c>
    </row>
    <row r="34" spans="1:17" x14ac:dyDescent="0.25">
      <c r="A34" t="s">
        <v>10</v>
      </c>
      <c r="B34" t="s">
        <v>1</v>
      </c>
      <c r="C34" t="s">
        <v>26</v>
      </c>
      <c r="D34" t="s">
        <v>4</v>
      </c>
      <c r="E34">
        <v>578</v>
      </c>
      <c r="F34">
        <v>1.7</v>
      </c>
      <c r="G34">
        <f t="shared" si="6"/>
        <v>6.2333333333333325</v>
      </c>
      <c r="H34">
        <v>195.6</v>
      </c>
      <c r="I34">
        <f t="shared" si="9"/>
        <v>0.1956</v>
      </c>
      <c r="J34">
        <v>176.9</v>
      </c>
      <c r="K34">
        <f t="shared" si="10"/>
        <v>0.1769</v>
      </c>
      <c r="L34">
        <v>214.7</v>
      </c>
      <c r="M34">
        <f t="shared" si="11"/>
        <v>0.2147</v>
      </c>
      <c r="N34">
        <v>1.66</v>
      </c>
      <c r="O34">
        <f t="shared" si="7"/>
        <v>6.086666666666666</v>
      </c>
      <c r="P34">
        <v>1.75</v>
      </c>
      <c r="Q34">
        <f t="shared" si="8"/>
        <v>6.4166666666666661</v>
      </c>
    </row>
    <row r="35" spans="1:17" x14ac:dyDescent="0.25">
      <c r="A35" t="s">
        <v>10</v>
      </c>
      <c r="B35" t="s">
        <v>1</v>
      </c>
      <c r="C35" t="s">
        <v>26</v>
      </c>
      <c r="D35" t="s">
        <v>5</v>
      </c>
      <c r="E35">
        <v>1946</v>
      </c>
      <c r="F35">
        <v>1.46</v>
      </c>
      <c r="G35">
        <f t="shared" si="6"/>
        <v>5.3533333333333326</v>
      </c>
      <c r="H35">
        <v>127.5</v>
      </c>
      <c r="I35">
        <f t="shared" si="9"/>
        <v>0.1275</v>
      </c>
      <c r="J35">
        <v>121.5</v>
      </c>
      <c r="K35">
        <f t="shared" si="10"/>
        <v>0.1215</v>
      </c>
      <c r="L35">
        <v>133.4</v>
      </c>
      <c r="M35">
        <f t="shared" si="11"/>
        <v>0.13340000000000002</v>
      </c>
      <c r="N35">
        <v>1.44</v>
      </c>
      <c r="O35">
        <f t="shared" si="7"/>
        <v>5.2799999999999994</v>
      </c>
      <c r="P35">
        <v>1.48</v>
      </c>
      <c r="Q35">
        <f t="shared" si="8"/>
        <v>5.4266666666666667</v>
      </c>
    </row>
    <row r="36" spans="1:17" x14ac:dyDescent="0.25">
      <c r="A36" t="s">
        <v>10</v>
      </c>
      <c r="B36" t="s">
        <v>1</v>
      </c>
      <c r="C36" t="s">
        <v>26</v>
      </c>
      <c r="D36" t="s">
        <v>6</v>
      </c>
      <c r="E36">
        <v>710</v>
      </c>
      <c r="F36">
        <v>2.95</v>
      </c>
      <c r="G36">
        <f t="shared" si="6"/>
        <v>10.816666666666666</v>
      </c>
      <c r="H36">
        <v>392.3</v>
      </c>
      <c r="I36">
        <f t="shared" si="9"/>
        <v>0.39230000000000004</v>
      </c>
      <c r="J36">
        <v>366.5</v>
      </c>
      <c r="K36">
        <f t="shared" si="10"/>
        <v>0.36649999999999999</v>
      </c>
      <c r="L36">
        <v>417.7</v>
      </c>
      <c r="M36">
        <f t="shared" si="11"/>
        <v>0.41770000000000002</v>
      </c>
      <c r="N36">
        <v>2.86</v>
      </c>
      <c r="O36">
        <f t="shared" si="7"/>
        <v>10.486666666666666</v>
      </c>
      <c r="P36">
        <v>3.04</v>
      </c>
      <c r="Q36">
        <f t="shared" si="8"/>
        <v>11.146666666666667</v>
      </c>
    </row>
    <row r="37" spans="1:17" x14ac:dyDescent="0.25">
      <c r="A37" t="s">
        <v>10</v>
      </c>
      <c r="B37" t="s">
        <v>1</v>
      </c>
      <c r="C37" t="s">
        <v>26</v>
      </c>
      <c r="D37" t="s">
        <v>7</v>
      </c>
      <c r="E37">
        <v>805</v>
      </c>
      <c r="F37">
        <v>2.77</v>
      </c>
      <c r="G37">
        <f t="shared" si="6"/>
        <v>10.156666666666666</v>
      </c>
      <c r="H37">
        <v>251.6</v>
      </c>
      <c r="I37">
        <f t="shared" si="9"/>
        <v>0.25159999999999999</v>
      </c>
      <c r="J37">
        <v>236.6</v>
      </c>
      <c r="K37">
        <f t="shared" si="10"/>
        <v>0.2366</v>
      </c>
      <c r="L37">
        <v>266.7</v>
      </c>
      <c r="M37">
        <f t="shared" si="11"/>
        <v>0.26669999999999999</v>
      </c>
      <c r="N37">
        <v>2.71</v>
      </c>
      <c r="O37">
        <f t="shared" si="7"/>
        <v>9.9366666666666656</v>
      </c>
      <c r="P37">
        <v>2.84</v>
      </c>
      <c r="Q37">
        <f t="shared" si="8"/>
        <v>10.413333333333332</v>
      </c>
    </row>
    <row r="38" spans="1:17" x14ac:dyDescent="0.25">
      <c r="A38" t="s">
        <v>10</v>
      </c>
      <c r="B38" t="s">
        <v>28</v>
      </c>
      <c r="C38" t="s">
        <v>8</v>
      </c>
      <c r="D38" t="s">
        <v>2</v>
      </c>
      <c r="E38">
        <v>68</v>
      </c>
      <c r="F38">
        <v>0.94</v>
      </c>
      <c r="G38" s="1">
        <f t="shared" si="6"/>
        <v>3.4466666666666663</v>
      </c>
      <c r="H38">
        <v>183</v>
      </c>
      <c r="I38">
        <f t="shared" si="0"/>
        <v>0.183</v>
      </c>
      <c r="J38">
        <v>118</v>
      </c>
      <c r="K38">
        <f t="shared" si="1"/>
        <v>0.11799999999999999</v>
      </c>
      <c r="L38">
        <v>228</v>
      </c>
      <c r="M38">
        <f t="shared" si="2"/>
        <v>0.22800000000000001</v>
      </c>
      <c r="N38">
        <v>0.84</v>
      </c>
      <c r="O38">
        <f t="shared" si="7"/>
        <v>3.0799999999999996</v>
      </c>
      <c r="P38">
        <v>1.05</v>
      </c>
      <c r="Q38">
        <f t="shared" si="8"/>
        <v>3.85</v>
      </c>
    </row>
    <row r="39" spans="1:17" x14ac:dyDescent="0.25">
      <c r="A39" t="s">
        <v>10</v>
      </c>
      <c r="B39" t="s">
        <v>28</v>
      </c>
      <c r="C39" t="s">
        <v>8</v>
      </c>
      <c r="D39" t="s">
        <v>3</v>
      </c>
      <c r="E39">
        <v>68</v>
      </c>
      <c r="F39">
        <v>1.02</v>
      </c>
      <c r="G39" s="1">
        <f t="shared" si="6"/>
        <v>3.7399999999999998</v>
      </c>
      <c r="H39">
        <v>183</v>
      </c>
      <c r="I39">
        <f t="shared" si="0"/>
        <v>0.183</v>
      </c>
      <c r="J39">
        <v>118</v>
      </c>
      <c r="K39">
        <f t="shared" si="1"/>
        <v>0.11799999999999999</v>
      </c>
      <c r="L39">
        <v>228</v>
      </c>
      <c r="M39">
        <f t="shared" si="2"/>
        <v>0.22800000000000001</v>
      </c>
      <c r="N39">
        <v>1</v>
      </c>
      <c r="O39">
        <f t="shared" si="7"/>
        <v>3.6666666666666665</v>
      </c>
      <c r="P39">
        <v>1.04</v>
      </c>
      <c r="Q39">
        <f t="shared" si="8"/>
        <v>3.8133333333333335</v>
      </c>
    </row>
    <row r="40" spans="1:17" x14ac:dyDescent="0.25">
      <c r="A40" t="s">
        <v>10</v>
      </c>
      <c r="B40" t="s">
        <v>28</v>
      </c>
      <c r="C40" t="s">
        <v>8</v>
      </c>
      <c r="D40" t="s">
        <v>4</v>
      </c>
      <c r="E40">
        <v>68</v>
      </c>
      <c r="F40">
        <v>1.7</v>
      </c>
      <c r="G40" s="1">
        <f t="shared" si="6"/>
        <v>6.2333333333333325</v>
      </c>
      <c r="H40">
        <v>183</v>
      </c>
      <c r="I40">
        <f t="shared" si="0"/>
        <v>0.183</v>
      </c>
      <c r="J40">
        <v>118</v>
      </c>
      <c r="K40">
        <f t="shared" si="1"/>
        <v>0.11799999999999999</v>
      </c>
      <c r="L40">
        <v>228</v>
      </c>
      <c r="M40">
        <f t="shared" si="2"/>
        <v>0.22800000000000001</v>
      </c>
      <c r="N40">
        <v>1.66</v>
      </c>
      <c r="O40">
        <f t="shared" si="7"/>
        <v>6.086666666666666</v>
      </c>
      <c r="P40">
        <v>1.75</v>
      </c>
      <c r="Q40">
        <f t="shared" si="8"/>
        <v>6.4166666666666661</v>
      </c>
    </row>
    <row r="41" spans="1:17" x14ac:dyDescent="0.25">
      <c r="A41" t="s">
        <v>10</v>
      </c>
      <c r="B41" t="s">
        <v>28</v>
      </c>
      <c r="C41" t="s">
        <v>8</v>
      </c>
      <c r="D41" t="s">
        <v>5</v>
      </c>
      <c r="E41">
        <v>68</v>
      </c>
      <c r="F41">
        <v>1.46</v>
      </c>
      <c r="G41" s="1">
        <f t="shared" si="6"/>
        <v>5.3533333333333326</v>
      </c>
      <c r="H41">
        <v>183</v>
      </c>
      <c r="I41">
        <f t="shared" si="0"/>
        <v>0.183</v>
      </c>
      <c r="J41">
        <v>118</v>
      </c>
      <c r="K41">
        <f t="shared" si="1"/>
        <v>0.11799999999999999</v>
      </c>
      <c r="L41">
        <v>228</v>
      </c>
      <c r="M41">
        <f t="shared" si="2"/>
        <v>0.22800000000000001</v>
      </c>
      <c r="N41">
        <v>1.44</v>
      </c>
      <c r="O41">
        <f t="shared" si="7"/>
        <v>5.2799999999999994</v>
      </c>
      <c r="P41">
        <v>1.48</v>
      </c>
      <c r="Q41">
        <f t="shared" si="8"/>
        <v>5.4266666666666667</v>
      </c>
    </row>
    <row r="42" spans="1:17" x14ac:dyDescent="0.25">
      <c r="A42" t="s">
        <v>10</v>
      </c>
      <c r="B42" t="s">
        <v>28</v>
      </c>
      <c r="C42" t="s">
        <v>8</v>
      </c>
      <c r="D42" t="s">
        <v>6</v>
      </c>
      <c r="E42">
        <v>68</v>
      </c>
      <c r="F42">
        <v>2.95</v>
      </c>
      <c r="G42" s="1">
        <f t="shared" si="6"/>
        <v>10.816666666666666</v>
      </c>
      <c r="H42">
        <v>183</v>
      </c>
      <c r="I42">
        <f t="shared" si="0"/>
        <v>0.183</v>
      </c>
      <c r="J42">
        <v>118</v>
      </c>
      <c r="K42">
        <f t="shared" si="1"/>
        <v>0.11799999999999999</v>
      </c>
      <c r="L42">
        <v>228</v>
      </c>
      <c r="M42">
        <f t="shared" si="2"/>
        <v>0.22800000000000001</v>
      </c>
      <c r="N42">
        <v>2.86</v>
      </c>
      <c r="O42">
        <f t="shared" si="7"/>
        <v>10.486666666666666</v>
      </c>
      <c r="P42">
        <v>3.04</v>
      </c>
      <c r="Q42">
        <f t="shared" si="8"/>
        <v>11.146666666666667</v>
      </c>
    </row>
    <row r="43" spans="1:17" x14ac:dyDescent="0.25">
      <c r="A43" t="s">
        <v>10</v>
      </c>
      <c r="B43" t="s">
        <v>28</v>
      </c>
      <c r="C43" t="s">
        <v>8</v>
      </c>
      <c r="D43" t="s">
        <v>7</v>
      </c>
      <c r="E43">
        <v>68</v>
      </c>
      <c r="F43">
        <v>2.77</v>
      </c>
      <c r="G43" s="1">
        <f t="shared" si="6"/>
        <v>10.156666666666666</v>
      </c>
      <c r="H43">
        <v>183</v>
      </c>
      <c r="I43">
        <f t="shared" si="0"/>
        <v>0.183</v>
      </c>
      <c r="J43">
        <v>118</v>
      </c>
      <c r="K43">
        <f t="shared" si="1"/>
        <v>0.11799999999999999</v>
      </c>
      <c r="L43">
        <v>228</v>
      </c>
      <c r="M43">
        <f t="shared" si="2"/>
        <v>0.22800000000000001</v>
      </c>
      <c r="N43">
        <v>2.71</v>
      </c>
      <c r="O43">
        <f t="shared" si="7"/>
        <v>9.9366666666666656</v>
      </c>
      <c r="P43">
        <v>2.84</v>
      </c>
      <c r="Q43">
        <f t="shared" si="8"/>
        <v>10.413333333333332</v>
      </c>
    </row>
    <row r="44" spans="1:17" x14ac:dyDescent="0.25">
      <c r="A44" t="s">
        <v>10</v>
      </c>
      <c r="B44" t="s">
        <v>28</v>
      </c>
      <c r="C44" t="s">
        <v>16</v>
      </c>
      <c r="D44" t="s">
        <v>2</v>
      </c>
      <c r="E44">
        <v>24</v>
      </c>
      <c r="H44">
        <v>416</v>
      </c>
      <c r="I44">
        <f t="shared" ref="I44:I49" si="12">H44/1000</f>
        <v>0.41599999999999998</v>
      </c>
      <c r="J44">
        <v>259</v>
      </c>
      <c r="K44">
        <f t="shared" si="1"/>
        <v>0.25900000000000001</v>
      </c>
      <c r="L44">
        <v>669</v>
      </c>
      <c r="M44">
        <f t="shared" si="2"/>
        <v>0.66900000000000004</v>
      </c>
    </row>
    <row r="45" spans="1:17" x14ac:dyDescent="0.25">
      <c r="A45" t="s">
        <v>10</v>
      </c>
      <c r="B45" t="s">
        <v>28</v>
      </c>
      <c r="C45" t="s">
        <v>16</v>
      </c>
      <c r="D45" t="s">
        <v>3</v>
      </c>
      <c r="E45">
        <v>24</v>
      </c>
      <c r="H45">
        <v>416</v>
      </c>
      <c r="I45">
        <f t="shared" si="12"/>
        <v>0.41599999999999998</v>
      </c>
      <c r="J45">
        <v>259</v>
      </c>
      <c r="K45">
        <f t="shared" si="1"/>
        <v>0.25900000000000001</v>
      </c>
      <c r="L45">
        <v>669</v>
      </c>
      <c r="M45">
        <f t="shared" si="2"/>
        <v>0.66900000000000004</v>
      </c>
    </row>
    <row r="46" spans="1:17" x14ac:dyDescent="0.25">
      <c r="A46" t="s">
        <v>10</v>
      </c>
      <c r="B46" t="s">
        <v>28</v>
      </c>
      <c r="C46" t="s">
        <v>16</v>
      </c>
      <c r="D46" t="s">
        <v>4</v>
      </c>
      <c r="E46">
        <v>24</v>
      </c>
      <c r="H46">
        <v>416</v>
      </c>
      <c r="I46">
        <f t="shared" si="12"/>
        <v>0.41599999999999998</v>
      </c>
      <c r="J46">
        <v>259</v>
      </c>
      <c r="K46">
        <f t="shared" si="1"/>
        <v>0.25900000000000001</v>
      </c>
      <c r="L46">
        <v>669</v>
      </c>
      <c r="M46">
        <f t="shared" si="2"/>
        <v>0.66900000000000004</v>
      </c>
    </row>
    <row r="47" spans="1:17" x14ac:dyDescent="0.25">
      <c r="A47" t="s">
        <v>10</v>
      </c>
      <c r="B47" t="s">
        <v>28</v>
      </c>
      <c r="C47" t="s">
        <v>16</v>
      </c>
      <c r="D47" t="s">
        <v>5</v>
      </c>
      <c r="E47">
        <v>24</v>
      </c>
      <c r="H47">
        <v>416</v>
      </c>
      <c r="I47">
        <f t="shared" si="12"/>
        <v>0.41599999999999998</v>
      </c>
      <c r="J47">
        <v>259</v>
      </c>
      <c r="K47">
        <f t="shared" si="1"/>
        <v>0.25900000000000001</v>
      </c>
      <c r="L47">
        <v>669</v>
      </c>
      <c r="M47">
        <f t="shared" si="2"/>
        <v>0.66900000000000004</v>
      </c>
    </row>
    <row r="48" spans="1:17" x14ac:dyDescent="0.25">
      <c r="A48" t="s">
        <v>10</v>
      </c>
      <c r="B48" t="s">
        <v>28</v>
      </c>
      <c r="C48" t="s">
        <v>16</v>
      </c>
      <c r="D48" t="s">
        <v>6</v>
      </c>
      <c r="E48">
        <v>24</v>
      </c>
      <c r="H48">
        <v>416</v>
      </c>
      <c r="I48">
        <f t="shared" si="12"/>
        <v>0.41599999999999998</v>
      </c>
      <c r="J48">
        <v>259</v>
      </c>
      <c r="K48">
        <f t="shared" si="1"/>
        <v>0.25900000000000001</v>
      </c>
      <c r="L48">
        <v>669</v>
      </c>
      <c r="M48">
        <f t="shared" si="2"/>
        <v>0.66900000000000004</v>
      </c>
    </row>
    <row r="49" spans="1:13" x14ac:dyDescent="0.25">
      <c r="A49" t="s">
        <v>10</v>
      </c>
      <c r="B49" t="s">
        <v>28</v>
      </c>
      <c r="C49" t="s">
        <v>16</v>
      </c>
      <c r="D49" t="s">
        <v>7</v>
      </c>
      <c r="E49">
        <v>24</v>
      </c>
      <c r="H49">
        <v>416</v>
      </c>
      <c r="I49">
        <f t="shared" si="12"/>
        <v>0.41599999999999998</v>
      </c>
      <c r="J49">
        <v>259</v>
      </c>
      <c r="K49">
        <f t="shared" si="1"/>
        <v>0.25900000000000001</v>
      </c>
      <c r="L49">
        <v>669</v>
      </c>
      <c r="M49">
        <f t="shared" si="2"/>
        <v>0.66900000000000004</v>
      </c>
    </row>
  </sheetData>
  <autoFilter ref="A1:Q49" xr:uid="{35651BBA-4AD9-4129-8E40-425EAC37CEF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Beaulieu, Jake</dc:creator>
  <cp:lastModifiedBy>Beaulieu, Jake</cp:lastModifiedBy>
  <dcterms:created xsi:type="dcterms:W3CDTF">2021-08-05T16:03:06Z</dcterms:created>
  <dcterms:modified xsi:type="dcterms:W3CDTF">2021-09-15T23:58:18Z</dcterms:modified>
</cp:coreProperties>
</file>