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TOC Data\TOC Analyzed\DONE\"/>
    </mc:Choice>
  </mc:AlternateContent>
  <xr:revisionPtr revIDLastSave="0" documentId="8_{5A6E936E-3569-4F3D-8262-671F6CC6AE1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Input" sheetId="1" r:id="rId1"/>
    <sheet name="sort" sheetId="3" r:id="rId2"/>
    <sheet name="Calc1" sheetId="5" r:id="rId3"/>
  </sheets>
  <definedNames>
    <definedName name="analyte">Calc1!$B$2:$C$3</definedName>
    <definedName name="sascode">Calc1!$C$13:$D$18</definedName>
    <definedName name="toc_110315" localSheetId="0">Input!$A$1:$E$72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5" i="5" l="1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G145" i="5"/>
  <c r="R145" i="5" s="1"/>
  <c r="G146" i="5"/>
  <c r="R146" i="5"/>
  <c r="G147" i="5"/>
  <c r="R147" i="5"/>
  <c r="G148" i="5"/>
  <c r="R148" i="5" s="1"/>
  <c r="G149" i="5"/>
  <c r="G150" i="5"/>
  <c r="R150" i="5"/>
  <c r="G151" i="5"/>
  <c r="G152" i="5"/>
  <c r="G153" i="5"/>
  <c r="G154" i="5"/>
  <c r="G155" i="5"/>
  <c r="R155" i="5" s="1"/>
  <c r="G156" i="5"/>
  <c r="R156" i="5"/>
  <c r="G157" i="5"/>
  <c r="R157" i="5"/>
  <c r="G158" i="5"/>
  <c r="R158" i="5"/>
  <c r="G159" i="5"/>
  <c r="R159" i="5"/>
  <c r="G160" i="5"/>
  <c r="R160" i="5"/>
  <c r="G161" i="5"/>
  <c r="R161" i="5"/>
  <c r="G162" i="5"/>
  <c r="G163" i="5"/>
  <c r="R163" i="5"/>
  <c r="G164" i="5"/>
  <c r="G165" i="5"/>
  <c r="G166" i="5"/>
  <c r="R166" i="5"/>
  <c r="G167" i="5"/>
  <c r="G168" i="5"/>
  <c r="R168" i="5"/>
  <c r="G169" i="5"/>
  <c r="R169" i="5"/>
  <c r="G170" i="5"/>
  <c r="R170" i="5"/>
  <c r="G171" i="5"/>
  <c r="G172" i="5"/>
  <c r="R172" i="5"/>
  <c r="G173" i="5"/>
  <c r="R173" i="5"/>
  <c r="G174" i="5"/>
  <c r="G175" i="5"/>
  <c r="R175" i="5"/>
  <c r="G176" i="5"/>
  <c r="R176" i="5"/>
  <c r="G177" i="5"/>
  <c r="R177" i="5"/>
  <c r="G178" i="5"/>
  <c r="G179" i="5"/>
  <c r="R179" i="5"/>
  <c r="G180" i="5"/>
  <c r="G181" i="5"/>
  <c r="G182" i="5"/>
  <c r="R182" i="5"/>
  <c r="G183" i="5"/>
  <c r="G184" i="5"/>
  <c r="G185" i="5"/>
  <c r="G186" i="5"/>
  <c r="R186" i="5"/>
  <c r="G187" i="5"/>
  <c r="G188" i="5"/>
  <c r="R188" i="5"/>
  <c r="G189" i="5"/>
  <c r="R189" i="5"/>
  <c r="G190" i="5"/>
  <c r="G191" i="5"/>
  <c r="R191" i="5"/>
  <c r="G192" i="5"/>
  <c r="R192" i="5"/>
  <c r="G193" i="5"/>
  <c r="R193" i="5"/>
  <c r="G194" i="5"/>
  <c r="G195" i="5"/>
  <c r="R195" i="5"/>
  <c r="G196" i="5"/>
  <c r="G197" i="5"/>
  <c r="G198" i="5"/>
  <c r="R198" i="5"/>
  <c r="G199" i="5"/>
  <c r="G200" i="5"/>
  <c r="G201" i="5"/>
  <c r="G202" i="5"/>
  <c r="G203" i="5"/>
  <c r="G204" i="5"/>
  <c r="R204" i="5"/>
  <c r="G205" i="5"/>
  <c r="R205" i="5"/>
  <c r="G206" i="5"/>
  <c r="G207" i="5"/>
  <c r="R207" i="5"/>
  <c r="G208" i="5"/>
  <c r="R208" i="5"/>
  <c r="G209" i="5"/>
  <c r="R209" i="5"/>
  <c r="G210" i="5"/>
  <c r="G211" i="5"/>
  <c r="R211" i="5"/>
  <c r="G212" i="5"/>
  <c r="G213" i="5"/>
  <c r="G214" i="5"/>
  <c r="R214" i="5"/>
  <c r="G215" i="5"/>
  <c r="G216" i="5"/>
  <c r="G217" i="5"/>
  <c r="G218" i="5"/>
  <c r="G219" i="5"/>
  <c r="G220" i="5"/>
  <c r="R220" i="5"/>
  <c r="I77" i="1"/>
  <c r="J77" i="1"/>
  <c r="R149" i="5"/>
  <c r="R151" i="5"/>
  <c r="R152" i="5"/>
  <c r="R153" i="5"/>
  <c r="R154" i="5"/>
  <c r="R162" i="5"/>
  <c r="R164" i="5"/>
  <c r="R165" i="5"/>
  <c r="R167" i="5"/>
  <c r="R171" i="5"/>
  <c r="R174" i="5"/>
  <c r="R178" i="5"/>
  <c r="R180" i="5"/>
  <c r="R181" i="5"/>
  <c r="R183" i="5"/>
  <c r="R184" i="5"/>
  <c r="R185" i="5"/>
  <c r="R187" i="5"/>
  <c r="R190" i="5"/>
  <c r="R194" i="5"/>
  <c r="R196" i="5"/>
  <c r="R197" i="5"/>
  <c r="R199" i="5"/>
  <c r="R200" i="5"/>
  <c r="R201" i="5"/>
  <c r="R202" i="5"/>
  <c r="R203" i="5"/>
  <c r="R206" i="5"/>
  <c r="R210" i="5"/>
  <c r="R212" i="5"/>
  <c r="R213" i="5"/>
  <c r="R215" i="5"/>
  <c r="R216" i="5"/>
  <c r="R217" i="5"/>
  <c r="R218" i="5"/>
  <c r="R219" i="5"/>
  <c r="R221" i="5"/>
  <c r="R222" i="5"/>
  <c r="R223" i="5"/>
  <c r="R224" i="5"/>
  <c r="R225" i="5"/>
  <c r="R226" i="5"/>
  <c r="R227" i="5"/>
  <c r="R228" i="5"/>
  <c r="I18" i="1"/>
  <c r="J18" i="1" s="1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I17" i="1"/>
  <c r="J17" i="1" s="1"/>
  <c r="I16" i="1"/>
  <c r="J16" i="1" s="1"/>
  <c r="I15" i="1"/>
  <c r="J15" i="1" s="1"/>
  <c r="I14" i="1"/>
  <c r="J14" i="1"/>
  <c r="E2" i="3" s="1"/>
  <c r="I13" i="1"/>
  <c r="J13" i="1" s="1"/>
  <c r="I12" i="1"/>
  <c r="J12" i="1"/>
  <c r="L12" i="1" s="1"/>
  <c r="D1" i="3" s="1"/>
  <c r="I11" i="1"/>
  <c r="J11" i="1"/>
  <c r="K11" i="1" s="1"/>
  <c r="I140" i="1"/>
  <c r="J140" i="1"/>
  <c r="E128" i="3"/>
  <c r="I139" i="1"/>
  <c r="J139" i="1"/>
  <c r="K139" i="1"/>
  <c r="I138" i="1"/>
  <c r="J138" i="1"/>
  <c r="K138" i="1"/>
  <c r="I137" i="1"/>
  <c r="J137" i="1"/>
  <c r="I136" i="1"/>
  <c r="J136" i="1"/>
  <c r="I135" i="1"/>
  <c r="J135" i="1"/>
  <c r="I134" i="1"/>
  <c r="J134" i="1"/>
  <c r="I133" i="1"/>
  <c r="J133" i="1"/>
  <c r="I132" i="1"/>
  <c r="J132" i="1"/>
  <c r="I131" i="1"/>
  <c r="J131" i="1"/>
  <c r="I130" i="1"/>
  <c r="J130" i="1"/>
  <c r="I129" i="1"/>
  <c r="J129" i="1"/>
  <c r="E117" i="3"/>
  <c r="I128" i="1"/>
  <c r="J128" i="1"/>
  <c r="E116" i="3"/>
  <c r="I127" i="1"/>
  <c r="J127" i="1"/>
  <c r="I126" i="1"/>
  <c r="J126" i="1"/>
  <c r="E114" i="3"/>
  <c r="I125" i="1"/>
  <c r="J125" i="1"/>
  <c r="I124" i="1"/>
  <c r="J124" i="1"/>
  <c r="I123" i="1"/>
  <c r="J123" i="1"/>
  <c r="L123" i="1"/>
  <c r="D111" i="3"/>
  <c r="I122" i="1"/>
  <c r="J122" i="1"/>
  <c r="I121" i="1"/>
  <c r="J121" i="1"/>
  <c r="K121" i="1"/>
  <c r="C109" i="3"/>
  <c r="I120" i="1"/>
  <c r="J120" i="1"/>
  <c r="K120" i="1"/>
  <c r="I119" i="1"/>
  <c r="J119" i="1"/>
  <c r="I118" i="1"/>
  <c r="J118" i="1"/>
  <c r="I117" i="1"/>
  <c r="J117" i="1"/>
  <c r="I116" i="1"/>
  <c r="J116" i="1"/>
  <c r="I115" i="1"/>
  <c r="J115" i="1"/>
  <c r="E103" i="3"/>
  <c r="I114" i="1"/>
  <c r="J114" i="1"/>
  <c r="I113" i="1"/>
  <c r="J113" i="1"/>
  <c r="I112" i="1"/>
  <c r="J112" i="1"/>
  <c r="I111" i="1"/>
  <c r="J111" i="1"/>
  <c r="I110" i="1"/>
  <c r="J110" i="1"/>
  <c r="I109" i="1"/>
  <c r="J109" i="1"/>
  <c r="I108" i="1"/>
  <c r="J108" i="1"/>
  <c r="K108" i="1"/>
  <c r="L108" i="1"/>
  <c r="D96" i="3"/>
  <c r="I107" i="1"/>
  <c r="J107" i="1"/>
  <c r="I106" i="1"/>
  <c r="J106" i="1"/>
  <c r="E94" i="3"/>
  <c r="I105" i="1"/>
  <c r="J105" i="1"/>
  <c r="I104" i="1"/>
  <c r="J104" i="1"/>
  <c r="E92" i="3"/>
  <c r="I103" i="1"/>
  <c r="J103" i="1"/>
  <c r="L103" i="1"/>
  <c r="D91" i="3"/>
  <c r="I102" i="1"/>
  <c r="J102" i="1"/>
  <c r="K102" i="1"/>
  <c r="C90" i="3"/>
  <c r="I101" i="1"/>
  <c r="J101" i="1"/>
  <c r="L101" i="1"/>
  <c r="D89" i="3"/>
  <c r="I100" i="1"/>
  <c r="J100" i="1"/>
  <c r="E88" i="3"/>
  <c r="I99" i="1"/>
  <c r="J99" i="1"/>
  <c r="I98" i="1"/>
  <c r="J98" i="1"/>
  <c r="I97" i="1"/>
  <c r="J97" i="1"/>
  <c r="E85" i="3"/>
  <c r="I96" i="1"/>
  <c r="J96" i="1"/>
  <c r="I95" i="1"/>
  <c r="J95" i="1"/>
  <c r="I94" i="1"/>
  <c r="J94" i="1"/>
  <c r="I93" i="1"/>
  <c r="J93" i="1"/>
  <c r="L93" i="1"/>
  <c r="D81" i="3"/>
  <c r="I92" i="1"/>
  <c r="J92" i="1"/>
  <c r="E80" i="3"/>
  <c r="I91" i="1"/>
  <c r="J91" i="1"/>
  <c r="E79" i="3"/>
  <c r="I90" i="1"/>
  <c r="J90" i="1"/>
  <c r="I89" i="1"/>
  <c r="J89" i="1"/>
  <c r="I88" i="1"/>
  <c r="J88" i="1"/>
  <c r="I76" i="1"/>
  <c r="J76" i="1"/>
  <c r="E64" i="3"/>
  <c r="L76" i="1"/>
  <c r="D64" i="3"/>
  <c r="I75" i="1"/>
  <c r="J75" i="1"/>
  <c r="L75" i="1" s="1"/>
  <c r="D63" i="3" s="1"/>
  <c r="I74" i="1"/>
  <c r="J74" i="1"/>
  <c r="E62" i="3" s="1"/>
  <c r="I73" i="1"/>
  <c r="J73" i="1" s="1"/>
  <c r="I72" i="1"/>
  <c r="J72" i="1" s="1"/>
  <c r="I71" i="1"/>
  <c r="J71" i="1" s="1"/>
  <c r="I70" i="1"/>
  <c r="J70" i="1"/>
  <c r="I69" i="1"/>
  <c r="J69" i="1" s="1"/>
  <c r="I68" i="1"/>
  <c r="J68" i="1"/>
  <c r="I67" i="1"/>
  <c r="J67" i="1"/>
  <c r="K67" i="1" s="1"/>
  <c r="C55" i="3" s="1"/>
  <c r="I66" i="1"/>
  <c r="J66" i="1"/>
  <c r="L66" i="1" s="1"/>
  <c r="D54" i="3" s="1"/>
  <c r="I65" i="1"/>
  <c r="J65" i="1" s="1"/>
  <c r="I64" i="1"/>
  <c r="J64" i="1"/>
  <c r="K64" i="1"/>
  <c r="C52" i="3" s="1"/>
  <c r="I63" i="1"/>
  <c r="J63" i="1" s="1"/>
  <c r="I62" i="1"/>
  <c r="J62" i="1"/>
  <c r="L62" i="1" s="1"/>
  <c r="D50" i="3" s="1"/>
  <c r="I61" i="1"/>
  <c r="J61" i="1" s="1"/>
  <c r="K61" i="1" s="1"/>
  <c r="C49" i="3" s="1"/>
  <c r="I60" i="1"/>
  <c r="J60" i="1"/>
  <c r="I59" i="1"/>
  <c r="J59" i="1"/>
  <c r="I58" i="1"/>
  <c r="J58" i="1"/>
  <c r="I57" i="1"/>
  <c r="J57" i="1" s="1"/>
  <c r="I56" i="1"/>
  <c r="J56" i="1"/>
  <c r="K56" i="1"/>
  <c r="C44" i="3"/>
  <c r="E44" i="3"/>
  <c r="I55" i="1"/>
  <c r="J55" i="1" s="1"/>
  <c r="I54" i="1"/>
  <c r="J54" i="1"/>
  <c r="I53" i="1"/>
  <c r="J53" i="1" s="1"/>
  <c r="I52" i="1"/>
  <c r="J52" i="1"/>
  <c r="I51" i="1"/>
  <c r="J51" i="1" s="1"/>
  <c r="I50" i="1"/>
  <c r="J50" i="1"/>
  <c r="L50" i="1"/>
  <c r="D38" i="3"/>
  <c r="I49" i="1"/>
  <c r="J49" i="1"/>
  <c r="L49" i="1" s="1"/>
  <c r="D37" i="3" s="1"/>
  <c r="I48" i="1"/>
  <c r="J48" i="1" s="1"/>
  <c r="I47" i="1"/>
  <c r="J47" i="1"/>
  <c r="I46" i="1"/>
  <c r="J46" i="1" s="1"/>
  <c r="I45" i="1"/>
  <c r="J45" i="1"/>
  <c r="I44" i="1"/>
  <c r="J44" i="1" s="1"/>
  <c r="I43" i="1"/>
  <c r="J43" i="1"/>
  <c r="E31" i="3"/>
  <c r="K43" i="1"/>
  <c r="C31" i="3"/>
  <c r="I42" i="1"/>
  <c r="J42" i="1" s="1"/>
  <c r="I41" i="1"/>
  <c r="J41" i="1"/>
  <c r="I40" i="1"/>
  <c r="J40" i="1"/>
  <c r="I39" i="1"/>
  <c r="J39" i="1"/>
  <c r="I38" i="1"/>
  <c r="J38" i="1"/>
  <c r="E26" i="3" s="1"/>
  <c r="I37" i="1"/>
  <c r="J37" i="1" s="1"/>
  <c r="I36" i="1"/>
  <c r="J36" i="1"/>
  <c r="K36" i="1" s="1"/>
  <c r="C24" i="3" s="1"/>
  <c r="I35" i="1"/>
  <c r="J35" i="1" s="1"/>
  <c r="E23" i="3" s="1"/>
  <c r="I34" i="1"/>
  <c r="J34" i="1" s="1"/>
  <c r="I33" i="1"/>
  <c r="J33" i="1"/>
  <c r="E21" i="3"/>
  <c r="I32" i="1"/>
  <c r="J32" i="1"/>
  <c r="I31" i="1"/>
  <c r="J31" i="1"/>
  <c r="I30" i="1"/>
  <c r="J30" i="1"/>
  <c r="I25" i="1"/>
  <c r="J25" i="1"/>
  <c r="I24" i="1"/>
  <c r="J24" i="1"/>
  <c r="L24" i="1" s="1"/>
  <c r="D12" i="3" s="1"/>
  <c r="I23" i="1"/>
  <c r="J23" i="1" s="1"/>
  <c r="I22" i="1"/>
  <c r="J22" i="1"/>
  <c r="E10" i="3" s="1"/>
  <c r="I21" i="1"/>
  <c r="J21" i="1" s="1"/>
  <c r="I20" i="1"/>
  <c r="J20" i="1"/>
  <c r="I19" i="1"/>
  <c r="J19" i="1"/>
  <c r="K19" i="1" s="1"/>
  <c r="C7" i="3" s="1"/>
  <c r="D190" i="3"/>
  <c r="C190" i="3"/>
  <c r="B190" i="3"/>
  <c r="A190" i="3"/>
  <c r="D189" i="3"/>
  <c r="C189" i="3"/>
  <c r="B189" i="3"/>
  <c r="A189" i="3"/>
  <c r="D188" i="3"/>
  <c r="C188" i="3"/>
  <c r="B188" i="3"/>
  <c r="A188" i="3"/>
  <c r="D187" i="3"/>
  <c r="C187" i="3"/>
  <c r="B187" i="3"/>
  <c r="A187" i="3"/>
  <c r="D186" i="3"/>
  <c r="C186" i="3"/>
  <c r="B186" i="3"/>
  <c r="A186" i="3"/>
  <c r="D185" i="3"/>
  <c r="C185" i="3"/>
  <c r="B185" i="3"/>
  <c r="A185" i="3"/>
  <c r="D184" i="3"/>
  <c r="C184" i="3"/>
  <c r="B184" i="3"/>
  <c r="A184" i="3"/>
  <c r="D183" i="3"/>
  <c r="C183" i="3"/>
  <c r="B183" i="3"/>
  <c r="A183" i="3"/>
  <c r="D182" i="3"/>
  <c r="C182" i="3"/>
  <c r="B182" i="3"/>
  <c r="A182" i="3"/>
  <c r="D181" i="3"/>
  <c r="C181" i="3"/>
  <c r="B181" i="3"/>
  <c r="A181" i="3"/>
  <c r="D180" i="3"/>
  <c r="C180" i="3"/>
  <c r="B180" i="3"/>
  <c r="A180" i="3"/>
  <c r="D179" i="3"/>
  <c r="C179" i="3"/>
  <c r="B179" i="3"/>
  <c r="A179" i="3"/>
  <c r="D178" i="3"/>
  <c r="C178" i="3"/>
  <c r="B178" i="3"/>
  <c r="A178" i="3"/>
  <c r="D177" i="3"/>
  <c r="C177" i="3"/>
  <c r="B177" i="3"/>
  <c r="A177" i="3"/>
  <c r="D176" i="3"/>
  <c r="C176" i="3"/>
  <c r="B176" i="3"/>
  <c r="A176" i="3"/>
  <c r="D175" i="3"/>
  <c r="C175" i="3"/>
  <c r="B175" i="3"/>
  <c r="A175" i="3"/>
  <c r="D174" i="3"/>
  <c r="C174" i="3"/>
  <c r="B174" i="3"/>
  <c r="A174" i="3"/>
  <c r="D173" i="3"/>
  <c r="C173" i="3"/>
  <c r="B173" i="3"/>
  <c r="A173" i="3"/>
  <c r="D172" i="3"/>
  <c r="C172" i="3"/>
  <c r="B172" i="3"/>
  <c r="A172" i="3"/>
  <c r="D171" i="3"/>
  <c r="C171" i="3"/>
  <c r="B171" i="3"/>
  <c r="A171" i="3"/>
  <c r="D170" i="3"/>
  <c r="C170" i="3"/>
  <c r="B170" i="3"/>
  <c r="A170" i="3"/>
  <c r="D169" i="3"/>
  <c r="C169" i="3"/>
  <c r="B169" i="3"/>
  <c r="A169" i="3"/>
  <c r="D168" i="3"/>
  <c r="C168" i="3"/>
  <c r="B168" i="3"/>
  <c r="A168" i="3"/>
  <c r="D167" i="3"/>
  <c r="C167" i="3"/>
  <c r="B167" i="3"/>
  <c r="A167" i="3"/>
  <c r="D166" i="3"/>
  <c r="C166" i="3"/>
  <c r="B166" i="3"/>
  <c r="A166" i="3"/>
  <c r="D165" i="3"/>
  <c r="C165" i="3"/>
  <c r="B165" i="3"/>
  <c r="A165" i="3"/>
  <c r="D164" i="3"/>
  <c r="C164" i="3"/>
  <c r="B164" i="3"/>
  <c r="A164" i="3"/>
  <c r="D163" i="3"/>
  <c r="C163" i="3"/>
  <c r="B163" i="3"/>
  <c r="A163" i="3"/>
  <c r="D162" i="3"/>
  <c r="C162" i="3"/>
  <c r="B162" i="3"/>
  <c r="A162" i="3"/>
  <c r="D161" i="3"/>
  <c r="C161" i="3"/>
  <c r="B161" i="3"/>
  <c r="A161" i="3"/>
  <c r="D160" i="3"/>
  <c r="C160" i="3"/>
  <c r="B160" i="3"/>
  <c r="A160" i="3"/>
  <c r="D159" i="3"/>
  <c r="C159" i="3"/>
  <c r="B159" i="3"/>
  <c r="A159" i="3"/>
  <c r="D158" i="3"/>
  <c r="C158" i="3"/>
  <c r="B158" i="3"/>
  <c r="A158" i="3"/>
  <c r="D157" i="3"/>
  <c r="C157" i="3"/>
  <c r="B157" i="3"/>
  <c r="A157" i="3"/>
  <c r="D156" i="3"/>
  <c r="C156" i="3"/>
  <c r="B156" i="3"/>
  <c r="A156" i="3"/>
  <c r="D155" i="3"/>
  <c r="C155" i="3"/>
  <c r="B155" i="3"/>
  <c r="A155" i="3"/>
  <c r="D154" i="3"/>
  <c r="C154" i="3"/>
  <c r="B154" i="3"/>
  <c r="A154" i="3"/>
  <c r="D153" i="3"/>
  <c r="C153" i="3"/>
  <c r="B153" i="3"/>
  <c r="A153" i="3"/>
  <c r="D152" i="3"/>
  <c r="C152" i="3"/>
  <c r="B152" i="3"/>
  <c r="A152" i="3"/>
  <c r="D151" i="3"/>
  <c r="C151" i="3"/>
  <c r="B151" i="3"/>
  <c r="A151" i="3"/>
  <c r="D150" i="3"/>
  <c r="C150" i="3"/>
  <c r="B150" i="3"/>
  <c r="A150" i="3"/>
  <c r="D149" i="3"/>
  <c r="C149" i="3"/>
  <c r="B149" i="3"/>
  <c r="A149" i="3"/>
  <c r="D148" i="3"/>
  <c r="C148" i="3"/>
  <c r="B148" i="3"/>
  <c r="A148" i="3"/>
  <c r="D147" i="3"/>
  <c r="C147" i="3"/>
  <c r="B147" i="3"/>
  <c r="A147" i="3"/>
  <c r="D146" i="3"/>
  <c r="C146" i="3"/>
  <c r="B146" i="3"/>
  <c r="A146" i="3"/>
  <c r="D145" i="3"/>
  <c r="C145" i="3"/>
  <c r="B145" i="3"/>
  <c r="A145" i="3"/>
  <c r="D144" i="3"/>
  <c r="C144" i="3"/>
  <c r="B144" i="3"/>
  <c r="A144" i="3"/>
  <c r="D143" i="3"/>
  <c r="C143" i="3"/>
  <c r="B143" i="3"/>
  <c r="A143" i="3"/>
  <c r="D142" i="3"/>
  <c r="C142" i="3"/>
  <c r="B142" i="3"/>
  <c r="A142" i="3"/>
  <c r="D141" i="3"/>
  <c r="C141" i="3"/>
  <c r="B141" i="3"/>
  <c r="A141" i="3"/>
  <c r="D140" i="3"/>
  <c r="C140" i="3"/>
  <c r="B140" i="3"/>
  <c r="A140" i="3"/>
  <c r="D139" i="3"/>
  <c r="C139" i="3"/>
  <c r="B139" i="3"/>
  <c r="A139" i="3"/>
  <c r="D138" i="3"/>
  <c r="C138" i="3"/>
  <c r="B138" i="3"/>
  <c r="A138" i="3"/>
  <c r="D137" i="3"/>
  <c r="C137" i="3"/>
  <c r="B137" i="3"/>
  <c r="A137" i="3"/>
  <c r="D136" i="3"/>
  <c r="C136" i="3"/>
  <c r="B136" i="3"/>
  <c r="A136" i="3"/>
  <c r="D135" i="3"/>
  <c r="C135" i="3"/>
  <c r="B135" i="3"/>
  <c r="A135" i="3"/>
  <c r="D134" i="3"/>
  <c r="C134" i="3"/>
  <c r="B134" i="3"/>
  <c r="A134" i="3"/>
  <c r="D133" i="3"/>
  <c r="C133" i="3"/>
  <c r="B133" i="3"/>
  <c r="A133" i="3"/>
  <c r="D132" i="3"/>
  <c r="C132" i="3"/>
  <c r="B132" i="3"/>
  <c r="A132" i="3"/>
  <c r="D131" i="3"/>
  <c r="C131" i="3"/>
  <c r="B131" i="3"/>
  <c r="A131" i="3"/>
  <c r="D130" i="3"/>
  <c r="C130" i="3"/>
  <c r="B130" i="3"/>
  <c r="A130" i="3"/>
  <c r="D129" i="3"/>
  <c r="C129" i="3"/>
  <c r="B129" i="3"/>
  <c r="A129" i="3"/>
  <c r="N140" i="1"/>
  <c r="B128" i="3"/>
  <c r="M140" i="1"/>
  <c r="L140" i="1"/>
  <c r="D128" i="3"/>
  <c r="H140" i="1"/>
  <c r="A128" i="3"/>
  <c r="N139" i="1"/>
  <c r="B127" i="3"/>
  <c r="M139" i="1"/>
  <c r="H139" i="1"/>
  <c r="A127" i="3"/>
  <c r="N138" i="1"/>
  <c r="B126" i="3"/>
  <c r="M138" i="1"/>
  <c r="C126" i="3"/>
  <c r="H138" i="1"/>
  <c r="P138" i="1"/>
  <c r="N137" i="1"/>
  <c r="B125" i="3"/>
  <c r="M137" i="1"/>
  <c r="H137" i="1"/>
  <c r="A125" i="3"/>
  <c r="N136" i="1"/>
  <c r="B124" i="3"/>
  <c r="M136" i="1"/>
  <c r="H136" i="1"/>
  <c r="P136" i="1"/>
  <c r="N135" i="1"/>
  <c r="B123" i="3"/>
  <c r="M135" i="1"/>
  <c r="H135" i="1"/>
  <c r="P135" i="1"/>
  <c r="A123" i="3"/>
  <c r="N134" i="1"/>
  <c r="B122" i="3"/>
  <c r="M134" i="1"/>
  <c r="H134" i="1"/>
  <c r="A122" i="3"/>
  <c r="P134" i="1"/>
  <c r="N133" i="1"/>
  <c r="B121" i="3"/>
  <c r="M133" i="1"/>
  <c r="H133" i="1"/>
  <c r="A121" i="3"/>
  <c r="P133" i="1"/>
  <c r="N132" i="1"/>
  <c r="B120" i="3"/>
  <c r="M132" i="1"/>
  <c r="H132" i="1"/>
  <c r="P132" i="1"/>
  <c r="N131" i="1"/>
  <c r="B119" i="3"/>
  <c r="M131" i="1"/>
  <c r="H131" i="1"/>
  <c r="A119" i="3"/>
  <c r="N130" i="1"/>
  <c r="B118" i="3"/>
  <c r="M130" i="1"/>
  <c r="H130" i="1"/>
  <c r="N129" i="1"/>
  <c r="B117" i="3"/>
  <c r="M129" i="1"/>
  <c r="H129" i="1"/>
  <c r="A117" i="3"/>
  <c r="N128" i="1"/>
  <c r="B116" i="3"/>
  <c r="M128" i="1"/>
  <c r="L128" i="1"/>
  <c r="D116" i="3"/>
  <c r="H128" i="1"/>
  <c r="N127" i="1"/>
  <c r="B115" i="3"/>
  <c r="M127" i="1"/>
  <c r="H127" i="1"/>
  <c r="P127" i="1"/>
  <c r="N126" i="1"/>
  <c r="B114" i="3"/>
  <c r="M126" i="1"/>
  <c r="H126" i="1"/>
  <c r="P126" i="1"/>
  <c r="N125" i="1"/>
  <c r="B113" i="3"/>
  <c r="M125" i="1"/>
  <c r="H125" i="1"/>
  <c r="N124" i="1"/>
  <c r="B112" i="3"/>
  <c r="M124" i="1"/>
  <c r="H124" i="1"/>
  <c r="N123" i="1"/>
  <c r="B111" i="3"/>
  <c r="M123" i="1"/>
  <c r="H123" i="1"/>
  <c r="N122" i="1"/>
  <c r="B110" i="3"/>
  <c r="M122" i="1"/>
  <c r="H122" i="1"/>
  <c r="N121" i="1"/>
  <c r="B109" i="3"/>
  <c r="M121" i="1"/>
  <c r="H121" i="1"/>
  <c r="N120" i="1"/>
  <c r="B108" i="3"/>
  <c r="M120" i="1"/>
  <c r="H120" i="1"/>
  <c r="N119" i="1"/>
  <c r="B107" i="3"/>
  <c r="M119" i="1"/>
  <c r="H119" i="1"/>
  <c r="N118" i="1"/>
  <c r="B106" i="3"/>
  <c r="M118" i="1"/>
  <c r="H118" i="1"/>
  <c r="A106" i="3"/>
  <c r="N117" i="1"/>
  <c r="B105" i="3"/>
  <c r="M117" i="1"/>
  <c r="H117" i="1"/>
  <c r="A105" i="3"/>
  <c r="N116" i="1"/>
  <c r="B104" i="3"/>
  <c r="M116" i="1"/>
  <c r="H116" i="1"/>
  <c r="P116" i="1"/>
  <c r="A104" i="3"/>
  <c r="N115" i="1"/>
  <c r="B103" i="3"/>
  <c r="M115" i="1"/>
  <c r="H115" i="1"/>
  <c r="N114" i="1"/>
  <c r="B102" i="3"/>
  <c r="M114" i="1"/>
  <c r="L114" i="1"/>
  <c r="D102" i="3"/>
  <c r="H114" i="1"/>
  <c r="A102" i="3"/>
  <c r="N113" i="1"/>
  <c r="B101" i="3"/>
  <c r="M113" i="1"/>
  <c r="H113" i="1"/>
  <c r="A101" i="3"/>
  <c r="N112" i="1"/>
  <c r="B100" i="3"/>
  <c r="M112" i="1"/>
  <c r="H112" i="1"/>
  <c r="P112" i="1"/>
  <c r="A100" i="3"/>
  <c r="N111" i="1"/>
  <c r="B99" i="3"/>
  <c r="M111" i="1"/>
  <c r="H111" i="1"/>
  <c r="A99" i="3"/>
  <c r="N110" i="1"/>
  <c r="B98" i="3"/>
  <c r="M110" i="1"/>
  <c r="H110" i="1"/>
  <c r="A98" i="3"/>
  <c r="N109" i="1"/>
  <c r="B97" i="3"/>
  <c r="M109" i="1"/>
  <c r="H109" i="1"/>
  <c r="N108" i="1"/>
  <c r="B96" i="3"/>
  <c r="M108" i="1"/>
  <c r="H108" i="1"/>
  <c r="P108" i="1"/>
  <c r="N107" i="1"/>
  <c r="B95" i="3"/>
  <c r="M107" i="1"/>
  <c r="H107" i="1"/>
  <c r="A95" i="3"/>
  <c r="N106" i="1"/>
  <c r="B94" i="3"/>
  <c r="M106" i="1"/>
  <c r="H106" i="1"/>
  <c r="N105" i="1"/>
  <c r="B93" i="3"/>
  <c r="M105" i="1"/>
  <c r="H105" i="1"/>
  <c r="N104" i="1"/>
  <c r="B92" i="3"/>
  <c r="M104" i="1"/>
  <c r="H104" i="1"/>
  <c r="A92" i="3"/>
  <c r="N103" i="1"/>
  <c r="B91" i="3"/>
  <c r="M103" i="1"/>
  <c r="H103" i="1"/>
  <c r="A91" i="3"/>
  <c r="N102" i="1"/>
  <c r="B90" i="3"/>
  <c r="M102" i="1"/>
  <c r="H102" i="1"/>
  <c r="P102" i="1"/>
  <c r="A90" i="3"/>
  <c r="N101" i="1"/>
  <c r="B89" i="3"/>
  <c r="M101" i="1"/>
  <c r="H101" i="1"/>
  <c r="A89" i="3"/>
  <c r="N100" i="1"/>
  <c r="B88" i="3"/>
  <c r="M100" i="1"/>
  <c r="H100" i="1"/>
  <c r="N99" i="1"/>
  <c r="B87" i="3"/>
  <c r="M99" i="1"/>
  <c r="H99" i="1"/>
  <c r="N98" i="1"/>
  <c r="B86" i="3"/>
  <c r="M98" i="1"/>
  <c r="H98" i="1"/>
  <c r="A86" i="3"/>
  <c r="P98" i="1"/>
  <c r="N97" i="1"/>
  <c r="B85" i="3"/>
  <c r="M97" i="1"/>
  <c r="H97" i="1"/>
  <c r="N96" i="1"/>
  <c r="B84" i="3"/>
  <c r="M96" i="1"/>
  <c r="H96" i="1"/>
  <c r="A84" i="3"/>
  <c r="N95" i="1"/>
  <c r="B83" i="3"/>
  <c r="M95" i="1"/>
  <c r="H95" i="1"/>
  <c r="A83" i="3"/>
  <c r="N94" i="1"/>
  <c r="B82" i="3"/>
  <c r="M94" i="1"/>
  <c r="H94" i="1"/>
  <c r="A82" i="3"/>
  <c r="N93" i="1"/>
  <c r="B81" i="3"/>
  <c r="M93" i="1"/>
  <c r="H93" i="1"/>
  <c r="A81" i="3"/>
  <c r="N92" i="1"/>
  <c r="B80" i="3"/>
  <c r="M92" i="1"/>
  <c r="H92" i="1"/>
  <c r="A80" i="3"/>
  <c r="N91" i="1"/>
  <c r="B79" i="3"/>
  <c r="M91" i="1"/>
  <c r="H91" i="1"/>
  <c r="A79" i="3"/>
  <c r="N90" i="1"/>
  <c r="B78" i="3"/>
  <c r="M90" i="1"/>
  <c r="H90" i="1"/>
  <c r="P90" i="1"/>
  <c r="N89" i="1"/>
  <c r="B77" i="3"/>
  <c r="M89" i="1"/>
  <c r="H89" i="1"/>
  <c r="A77" i="3"/>
  <c r="P89" i="1"/>
  <c r="N88" i="1"/>
  <c r="B76" i="3"/>
  <c r="M88" i="1"/>
  <c r="H88" i="1"/>
  <c r="A76" i="3"/>
  <c r="N87" i="1"/>
  <c r="B75" i="3"/>
  <c r="M87" i="1"/>
  <c r="N86" i="1"/>
  <c r="B74" i="3"/>
  <c r="M86" i="1"/>
  <c r="N85" i="1"/>
  <c r="B73" i="3"/>
  <c r="M85" i="1"/>
  <c r="N84" i="1"/>
  <c r="B72" i="3"/>
  <c r="M84" i="1"/>
  <c r="N83" i="1"/>
  <c r="B71" i="3"/>
  <c r="M83" i="1"/>
  <c r="K10" i="5"/>
  <c r="K9" i="5"/>
  <c r="K8" i="5"/>
  <c r="H74" i="1"/>
  <c r="P74" i="1" s="1"/>
  <c r="A13" i="5"/>
  <c r="A14" i="5"/>
  <c r="A1" i="3"/>
  <c r="H31" i="1"/>
  <c r="H30" i="1"/>
  <c r="A18" i="3"/>
  <c r="H25" i="1"/>
  <c r="A13" i="3" s="1"/>
  <c r="H24" i="1"/>
  <c r="A12" i="3"/>
  <c r="H23" i="1"/>
  <c r="P23" i="1"/>
  <c r="H22" i="1"/>
  <c r="P22" i="1" s="1"/>
  <c r="A10" i="3"/>
  <c r="H21" i="1"/>
  <c r="A9" i="3" s="1"/>
  <c r="H20" i="1"/>
  <c r="A8" i="3"/>
  <c r="N14" i="1"/>
  <c r="B2" i="3" s="1"/>
  <c r="D1" i="5" s="1"/>
  <c r="E1" i="5" s="1"/>
  <c r="M14" i="1"/>
  <c r="H14" i="1"/>
  <c r="N13" i="1"/>
  <c r="M13" i="1"/>
  <c r="H13" i="1"/>
  <c r="P13" i="1"/>
  <c r="N12" i="1"/>
  <c r="B1" i="3" s="1"/>
  <c r="M12" i="1"/>
  <c r="H12" i="1"/>
  <c r="P12" i="1"/>
  <c r="N11" i="1"/>
  <c r="M11" i="1"/>
  <c r="H11" i="1"/>
  <c r="P11" i="1"/>
  <c r="H77" i="1"/>
  <c r="P77" i="1"/>
  <c r="A65" i="3"/>
  <c r="H76" i="1"/>
  <c r="A64" i="3"/>
  <c r="H75" i="1"/>
  <c r="P75" i="1" s="1"/>
  <c r="A63" i="3"/>
  <c r="H73" i="1"/>
  <c r="A61" i="3" s="1"/>
  <c r="H72" i="1"/>
  <c r="P72" i="1" s="1"/>
  <c r="H71" i="1"/>
  <c r="A59" i="3"/>
  <c r="H70" i="1"/>
  <c r="H69" i="1"/>
  <c r="A57" i="3"/>
  <c r="H68" i="1"/>
  <c r="P68" i="1" s="1"/>
  <c r="H67" i="1"/>
  <c r="P67" i="1" s="1"/>
  <c r="A55" i="3"/>
  <c r="H66" i="1"/>
  <c r="P66" i="1"/>
  <c r="H65" i="1"/>
  <c r="A53" i="3" s="1"/>
  <c r="P65" i="1"/>
  <c r="H64" i="1"/>
  <c r="P64" i="1" s="1"/>
  <c r="H63" i="1"/>
  <c r="P63" i="1" s="1"/>
  <c r="H62" i="1"/>
  <c r="P62" i="1" s="1"/>
  <c r="H61" i="1"/>
  <c r="A49" i="3" s="1"/>
  <c r="H60" i="1"/>
  <c r="P60" i="1" s="1"/>
  <c r="H59" i="1"/>
  <c r="P59" i="1"/>
  <c r="A47" i="3"/>
  <c r="H58" i="1"/>
  <c r="P58" i="1" s="1"/>
  <c r="A46" i="3"/>
  <c r="H57" i="1"/>
  <c r="P57" i="1" s="1"/>
  <c r="H56" i="1"/>
  <c r="A44" i="3"/>
  <c r="H55" i="1"/>
  <c r="H54" i="1"/>
  <c r="P54" i="1" s="1"/>
  <c r="H53" i="1"/>
  <c r="P53" i="1"/>
  <c r="H52" i="1"/>
  <c r="A40" i="3" s="1"/>
  <c r="H51" i="1"/>
  <c r="A39" i="3"/>
  <c r="P51" i="1"/>
  <c r="H50" i="1"/>
  <c r="P50" i="1" s="1"/>
  <c r="A38" i="3"/>
  <c r="H49" i="1"/>
  <c r="P49" i="1" s="1"/>
  <c r="H48" i="1"/>
  <c r="H47" i="1"/>
  <c r="P47" i="1"/>
  <c r="H46" i="1"/>
  <c r="P46" i="1" s="1"/>
  <c r="H45" i="1"/>
  <c r="P45" i="1"/>
  <c r="H44" i="1"/>
  <c r="A32" i="3" s="1"/>
  <c r="H43" i="1"/>
  <c r="P43" i="1"/>
  <c r="H42" i="1"/>
  <c r="P42" i="1"/>
  <c r="A30" i="3"/>
  <c r="H41" i="1"/>
  <c r="P41" i="1" s="1"/>
  <c r="H40" i="1"/>
  <c r="A28" i="3"/>
  <c r="H39" i="1"/>
  <c r="A27" i="3" s="1"/>
  <c r="H38" i="1"/>
  <c r="P38" i="1"/>
  <c r="H37" i="1"/>
  <c r="P37" i="1" s="1"/>
  <c r="H36" i="1"/>
  <c r="H35" i="1"/>
  <c r="P35" i="1" s="1"/>
  <c r="H34" i="1"/>
  <c r="A22" i="3"/>
  <c r="P34" i="1"/>
  <c r="H33" i="1"/>
  <c r="A21" i="3" s="1"/>
  <c r="H32" i="1"/>
  <c r="P32" i="1"/>
  <c r="H19" i="1"/>
  <c r="A7" i="3" s="1"/>
  <c r="H18" i="1"/>
  <c r="P18" i="1"/>
  <c r="H17" i="1"/>
  <c r="A5" i="3" s="1"/>
  <c r="H16" i="1"/>
  <c r="P16" i="1"/>
  <c r="H15" i="1"/>
  <c r="N1" i="1"/>
  <c r="M1" i="1"/>
  <c r="I1" i="1"/>
  <c r="J1" i="1"/>
  <c r="L1" i="1" s="1"/>
  <c r="N82" i="1"/>
  <c r="B70" i="3"/>
  <c r="N81" i="1"/>
  <c r="B69" i="3"/>
  <c r="N80" i="1"/>
  <c r="B68" i="3"/>
  <c r="N79" i="1"/>
  <c r="B67" i="3"/>
  <c r="N78" i="1"/>
  <c r="B66" i="3"/>
  <c r="N77" i="1"/>
  <c r="B65" i="3"/>
  <c r="N76" i="1"/>
  <c r="B64" i="3"/>
  <c r="N75" i="1"/>
  <c r="B63" i="3" s="1"/>
  <c r="N74" i="1"/>
  <c r="B62" i="3"/>
  <c r="N73" i="1"/>
  <c r="B61" i="3" s="1"/>
  <c r="N72" i="1"/>
  <c r="B60" i="3"/>
  <c r="N71" i="1"/>
  <c r="B59" i="3" s="1"/>
  <c r="N70" i="1"/>
  <c r="B58" i="3"/>
  <c r="N69" i="1"/>
  <c r="B57" i="3"/>
  <c r="N68" i="1"/>
  <c r="B56" i="3"/>
  <c r="N67" i="1"/>
  <c r="B55" i="3" s="1"/>
  <c r="N66" i="1"/>
  <c r="B54" i="3"/>
  <c r="N65" i="1"/>
  <c r="B53" i="3" s="1"/>
  <c r="N64" i="1"/>
  <c r="B52" i="3"/>
  <c r="N63" i="1"/>
  <c r="B51" i="3" s="1"/>
  <c r="N62" i="1"/>
  <c r="B50" i="3"/>
  <c r="N61" i="1"/>
  <c r="B49" i="3" s="1"/>
  <c r="N60" i="1"/>
  <c r="B48" i="3"/>
  <c r="N59" i="1"/>
  <c r="B47" i="3" s="1"/>
  <c r="N58" i="1"/>
  <c r="B46" i="3"/>
  <c r="N57" i="1"/>
  <c r="B45" i="3" s="1"/>
  <c r="N56" i="1"/>
  <c r="B44" i="3"/>
  <c r="N55" i="1"/>
  <c r="B43" i="3" s="1"/>
  <c r="N54" i="1"/>
  <c r="B42" i="3"/>
  <c r="N53" i="1"/>
  <c r="B41" i="3" s="1"/>
  <c r="N52" i="1"/>
  <c r="B40" i="3"/>
  <c r="N51" i="1"/>
  <c r="B39" i="3" s="1"/>
  <c r="N50" i="1"/>
  <c r="B38" i="3"/>
  <c r="N49" i="1"/>
  <c r="B37" i="3" s="1"/>
  <c r="N48" i="1"/>
  <c r="B36" i="3"/>
  <c r="N47" i="1"/>
  <c r="B35" i="3" s="1"/>
  <c r="N46" i="1"/>
  <c r="B34" i="3"/>
  <c r="N45" i="1"/>
  <c r="B33" i="3" s="1"/>
  <c r="N44" i="1"/>
  <c r="B32" i="3"/>
  <c r="N43" i="1"/>
  <c r="B31" i="3" s="1"/>
  <c r="N42" i="1"/>
  <c r="B30" i="3"/>
  <c r="N41" i="1"/>
  <c r="B29" i="3" s="1"/>
  <c r="N40" i="1"/>
  <c r="B28" i="3"/>
  <c r="N39" i="1"/>
  <c r="B27" i="3" s="1"/>
  <c r="N38" i="1"/>
  <c r="B26" i="3"/>
  <c r="N37" i="1"/>
  <c r="B25" i="3" s="1"/>
  <c r="N36" i="1"/>
  <c r="B24" i="3"/>
  <c r="N35" i="1"/>
  <c r="B23" i="3" s="1"/>
  <c r="N34" i="1"/>
  <c r="B22" i="3"/>
  <c r="N33" i="1"/>
  <c r="B21" i="3" s="1"/>
  <c r="N32" i="1"/>
  <c r="B20" i="3"/>
  <c r="N31" i="1"/>
  <c r="B19" i="3" s="1"/>
  <c r="N30" i="1"/>
  <c r="B18" i="3"/>
  <c r="N29" i="1"/>
  <c r="B17" i="3" s="1"/>
  <c r="N28" i="1"/>
  <c r="B16" i="3"/>
  <c r="N27" i="1"/>
  <c r="B15" i="3" s="1"/>
  <c r="N26" i="1"/>
  <c r="B14" i="3"/>
  <c r="N25" i="1"/>
  <c r="B13" i="3" s="1"/>
  <c r="N24" i="1"/>
  <c r="B12" i="3"/>
  <c r="N23" i="1"/>
  <c r="B11" i="3" s="1"/>
  <c r="N22" i="1"/>
  <c r="B10" i="3"/>
  <c r="N21" i="1"/>
  <c r="B9" i="3" s="1"/>
  <c r="N20" i="1"/>
  <c r="B8" i="3"/>
  <c r="N19" i="1"/>
  <c r="B7" i="3" s="1"/>
  <c r="N18" i="1"/>
  <c r="B6" i="3"/>
  <c r="N17" i="1"/>
  <c r="B5" i="3" s="1"/>
  <c r="N16" i="1"/>
  <c r="B4" i="3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N15" i="1"/>
  <c r="B3" i="3"/>
  <c r="M15" i="1"/>
  <c r="M35" i="1"/>
  <c r="B14" i="5"/>
  <c r="B16" i="5"/>
  <c r="D16" i="5"/>
  <c r="B11" i="5"/>
  <c r="B13" i="5"/>
  <c r="D12" i="5"/>
  <c r="D14" i="5"/>
  <c r="D11" i="5"/>
  <c r="P131" i="1"/>
  <c r="K109" i="1"/>
  <c r="C97" i="3"/>
  <c r="K131" i="1"/>
  <c r="C119" i="3"/>
  <c r="K140" i="1"/>
  <c r="C128" i="3"/>
  <c r="A94" i="3"/>
  <c r="P106" i="1"/>
  <c r="A96" i="3"/>
  <c r="A110" i="3"/>
  <c r="P122" i="1"/>
  <c r="A114" i="3"/>
  <c r="A116" i="3"/>
  <c r="P128" i="1"/>
  <c r="A118" i="3"/>
  <c r="P130" i="1"/>
  <c r="P101" i="1"/>
  <c r="A93" i="3"/>
  <c r="P105" i="1"/>
  <c r="P107" i="1"/>
  <c r="P110" i="1"/>
  <c r="P114" i="1"/>
  <c r="P118" i="1"/>
  <c r="A111" i="3"/>
  <c r="P123" i="1"/>
  <c r="A115" i="3"/>
  <c r="P129" i="1"/>
  <c r="P113" i="1"/>
  <c r="A120" i="3"/>
  <c r="A124" i="3"/>
  <c r="A126" i="3"/>
  <c r="I27" i="1"/>
  <c r="J27" i="1" s="1"/>
  <c r="H27" i="1"/>
  <c r="P27" i="1" s="1"/>
  <c r="H26" i="1"/>
  <c r="P26" i="1" s="1"/>
  <c r="I26" i="1"/>
  <c r="J26" i="1"/>
  <c r="K26" i="1" s="1"/>
  <c r="C14" i="3" s="1"/>
  <c r="K101" i="1"/>
  <c r="C89" i="3"/>
  <c r="P94" i="1"/>
  <c r="P96" i="1"/>
  <c r="K129" i="1"/>
  <c r="C117" i="3"/>
  <c r="L129" i="1"/>
  <c r="D117" i="3"/>
  <c r="K133" i="1"/>
  <c r="C121" i="3"/>
  <c r="E125" i="3"/>
  <c r="K137" i="1"/>
  <c r="C125" i="3"/>
  <c r="L137" i="1"/>
  <c r="D125" i="3"/>
  <c r="K119" i="1"/>
  <c r="C107" i="3"/>
  <c r="K123" i="1"/>
  <c r="C111" i="3"/>
  <c r="E111" i="3"/>
  <c r="C127" i="3"/>
  <c r="L139" i="1"/>
  <c r="D127" i="3"/>
  <c r="E127" i="3"/>
  <c r="P139" i="1"/>
  <c r="P52" i="1"/>
  <c r="I28" i="1"/>
  <c r="J28" i="1" s="1"/>
  <c r="H28" i="1"/>
  <c r="P28" i="1"/>
  <c r="I29" i="1"/>
  <c r="J29" i="1"/>
  <c r="E17" i="3" s="1"/>
  <c r="L29" i="1"/>
  <c r="D17" i="3"/>
  <c r="H29" i="1"/>
  <c r="A17" i="3"/>
  <c r="A6" i="3"/>
  <c r="P19" i="1"/>
  <c r="E52" i="3"/>
  <c r="P15" i="1"/>
  <c r="A3" i="3"/>
  <c r="A26" i="3"/>
  <c r="A45" i="3"/>
  <c r="K50" i="1"/>
  <c r="C38" i="3"/>
  <c r="A19" i="3"/>
  <c r="P31" i="1"/>
  <c r="E112" i="3"/>
  <c r="K130" i="1"/>
  <c r="C118" i="3"/>
  <c r="E118" i="3"/>
  <c r="L130" i="1"/>
  <c r="D118" i="3"/>
  <c r="K135" i="1"/>
  <c r="C123" i="3"/>
  <c r="E123" i="3"/>
  <c r="L135" i="1"/>
  <c r="D123" i="3"/>
  <c r="L118" i="1"/>
  <c r="D106" i="3"/>
  <c r="E110" i="3"/>
  <c r="A4" i="3"/>
  <c r="E98" i="3"/>
  <c r="E100" i="3"/>
  <c r="E109" i="3"/>
  <c r="B18" i="5"/>
  <c r="E95" i="3"/>
  <c r="E97" i="3"/>
  <c r="L109" i="1"/>
  <c r="D97" i="3"/>
  <c r="K114" i="1"/>
  <c r="C102" i="3"/>
  <c r="E102" i="3"/>
  <c r="E89" i="3"/>
  <c r="L113" i="1"/>
  <c r="D101" i="3"/>
  <c r="E124" i="3"/>
  <c r="K136" i="1"/>
  <c r="C124" i="3"/>
  <c r="L136" i="1"/>
  <c r="D124" i="3"/>
  <c r="E91" i="3"/>
  <c r="C96" i="3"/>
  <c r="E96" i="3"/>
  <c r="K128" i="1"/>
  <c r="C116" i="3"/>
  <c r="L138" i="1"/>
  <c r="D126" i="3"/>
  <c r="E126" i="3"/>
  <c r="P137" i="1"/>
  <c r="D18" i="5"/>
  <c r="B20" i="5"/>
  <c r="P76" i="1"/>
  <c r="A56" i="3"/>
  <c r="A31" i="3"/>
  <c r="K91" i="1"/>
  <c r="C79" i="3"/>
  <c r="L91" i="1"/>
  <c r="D79" i="3"/>
  <c r="K97" i="1"/>
  <c r="C85" i="3"/>
  <c r="A62" i="3"/>
  <c r="L107" i="1"/>
  <c r="D95" i="3"/>
  <c r="K107" i="1"/>
  <c r="C95" i="3"/>
  <c r="E101" i="3"/>
  <c r="K113" i="1"/>
  <c r="C101" i="3"/>
  <c r="E106" i="3"/>
  <c r="K118" i="1"/>
  <c r="C106" i="3"/>
  <c r="L122" i="1"/>
  <c r="D110" i="3"/>
  <c r="K122" i="1"/>
  <c r="C110" i="3"/>
  <c r="K126" i="1"/>
  <c r="C114" i="3"/>
  <c r="L126" i="1"/>
  <c r="D114" i="3"/>
  <c r="L56" i="1"/>
  <c r="D44" i="3" s="1"/>
  <c r="K117" i="1"/>
  <c r="C105" i="3"/>
  <c r="L117" i="1"/>
  <c r="D105" i="3"/>
  <c r="E113" i="3"/>
  <c r="K125" i="1"/>
  <c r="C113" i="3"/>
  <c r="L125" i="1"/>
  <c r="D113" i="3"/>
  <c r="A109" i="3"/>
  <c r="P121" i="1"/>
  <c r="A113" i="3"/>
  <c r="P125" i="1"/>
  <c r="K98" i="1"/>
  <c r="C86" i="3"/>
  <c r="E86" i="3"/>
  <c r="L98" i="1"/>
  <c r="D86" i="3"/>
  <c r="L104" i="1"/>
  <c r="D92" i="3"/>
  <c r="K104" i="1"/>
  <c r="C92" i="3"/>
  <c r="K115" i="1"/>
  <c r="C103" i="3"/>
  <c r="L115" i="1"/>
  <c r="D103" i="3"/>
  <c r="L119" i="1"/>
  <c r="D107" i="3"/>
  <c r="E107" i="3"/>
  <c r="K127" i="1"/>
  <c r="C115" i="3"/>
  <c r="L127" i="1"/>
  <c r="D115" i="3"/>
  <c r="E115" i="3"/>
  <c r="L121" i="1"/>
  <c r="D109" i="3"/>
  <c r="E105" i="3"/>
  <c r="A24" i="3"/>
  <c r="P36" i="1"/>
  <c r="P40" i="1"/>
  <c r="A43" i="3"/>
  <c r="P55" i="1"/>
  <c r="A54" i="3"/>
  <c r="P95" i="1"/>
  <c r="A85" i="3"/>
  <c r="P97" i="1"/>
  <c r="P99" i="1"/>
  <c r="A87" i="3"/>
  <c r="L116" i="1"/>
  <c r="D104" i="3"/>
  <c r="E104" i="3"/>
  <c r="K116" i="1"/>
  <c r="C104" i="3"/>
  <c r="L120" i="1"/>
  <c r="D108" i="3"/>
  <c r="E108" i="3"/>
  <c r="C108" i="3"/>
  <c r="L124" i="1"/>
  <c r="D112" i="3"/>
  <c r="K124" i="1"/>
  <c r="C112" i="3"/>
  <c r="P14" i="1"/>
  <c r="A2" i="3"/>
  <c r="A97" i="3"/>
  <c r="P109" i="1"/>
  <c r="A103" i="3"/>
  <c r="P115" i="1"/>
  <c r="A107" i="3"/>
  <c r="P119" i="1"/>
  <c r="P140" i="1"/>
  <c r="A42" i="3"/>
  <c r="P117" i="1"/>
  <c r="K103" i="1"/>
  <c r="C91" i="3"/>
  <c r="K100" i="1"/>
  <c r="C88" i="3"/>
  <c r="P71" i="1"/>
  <c r="A20" i="3"/>
  <c r="P93" i="1"/>
  <c r="P91" i="1"/>
  <c r="P21" i="1"/>
  <c r="A50" i="3"/>
  <c r="A15" i="3"/>
  <c r="A33" i="3"/>
  <c r="K99" i="1"/>
  <c r="C87" i="3"/>
  <c r="E87" i="3"/>
  <c r="L99" i="1"/>
  <c r="D87" i="3"/>
  <c r="L97" i="1"/>
  <c r="D85" i="3"/>
  <c r="L100" i="1"/>
  <c r="D88" i="3"/>
  <c r="A41" i="3"/>
  <c r="I78" i="1"/>
  <c r="J78" i="1"/>
  <c r="P30" i="1"/>
  <c r="E38" i="3"/>
  <c r="P17" i="1"/>
  <c r="A35" i="3"/>
  <c r="E46" i="3"/>
  <c r="L58" i="1"/>
  <c r="D46" i="3" s="1"/>
  <c r="K58" i="1"/>
  <c r="C46" i="3"/>
  <c r="L89" i="1"/>
  <c r="D77" i="3"/>
  <c r="K89" i="1"/>
  <c r="C77" i="3"/>
  <c r="E77" i="3"/>
  <c r="E42" i="3"/>
  <c r="I79" i="1"/>
  <c r="J79" i="1"/>
  <c r="H79" i="1"/>
  <c r="H78" i="1"/>
  <c r="A48" i="3"/>
  <c r="L64" i="1"/>
  <c r="D52" i="3"/>
  <c r="A11" i="3"/>
  <c r="P44" i="1"/>
  <c r="P88" i="1"/>
  <c r="H84" i="1"/>
  <c r="I84" i="1"/>
  <c r="J84" i="1"/>
  <c r="K84" i="1"/>
  <c r="C72" i="3"/>
  <c r="H83" i="1"/>
  <c r="A71" i="3"/>
  <c r="I83" i="1"/>
  <c r="J83" i="1"/>
  <c r="E99" i="3"/>
  <c r="K111" i="1"/>
  <c r="C99" i="3"/>
  <c r="L111" i="1"/>
  <c r="D99" i="3"/>
  <c r="L20" i="1"/>
  <c r="D8" i="3"/>
  <c r="E19" i="3"/>
  <c r="L31" i="1"/>
  <c r="D19" i="3" s="1"/>
  <c r="K31" i="1"/>
  <c r="C19" i="3"/>
  <c r="K45" i="1"/>
  <c r="C33" i="3" s="1"/>
  <c r="E84" i="3"/>
  <c r="L96" i="1"/>
  <c r="D84" i="3"/>
  <c r="K96" i="1"/>
  <c r="C84" i="3"/>
  <c r="K47" i="1"/>
  <c r="C35" i="3" s="1"/>
  <c r="P24" i="1"/>
  <c r="P20" i="1"/>
  <c r="K106" i="1"/>
  <c r="C94" i="3"/>
  <c r="P56" i="1"/>
  <c r="P69" i="1"/>
  <c r="P104" i="1"/>
  <c r="P103" i="1"/>
  <c r="A78" i="3"/>
  <c r="P29" i="1"/>
  <c r="P111" i="1"/>
  <c r="A34" i="3"/>
  <c r="E90" i="3"/>
  <c r="L102" i="1"/>
  <c r="D90" i="3"/>
  <c r="L112" i="1"/>
  <c r="D100" i="3"/>
  <c r="K112" i="1"/>
  <c r="C100" i="3"/>
  <c r="E120" i="3"/>
  <c r="K132" i="1"/>
  <c r="C120" i="3"/>
  <c r="L132" i="1"/>
  <c r="D120" i="3"/>
  <c r="E121" i="3"/>
  <c r="L133" i="1"/>
  <c r="D121" i="3"/>
  <c r="E122" i="3"/>
  <c r="L134" i="1"/>
  <c r="D122" i="3"/>
  <c r="K134" i="1"/>
  <c r="C122" i="3"/>
  <c r="K60" i="1"/>
  <c r="C48" i="3"/>
  <c r="L60" i="1"/>
  <c r="D48" i="3" s="1"/>
  <c r="E48" i="3"/>
  <c r="A58" i="3"/>
  <c r="P70" i="1"/>
  <c r="E93" i="3"/>
  <c r="K105" i="1"/>
  <c r="C93" i="3"/>
  <c r="L105" i="1"/>
  <c r="D93" i="3"/>
  <c r="A36" i="3"/>
  <c r="P48" i="1"/>
  <c r="A14" i="3"/>
  <c r="D13" i="5"/>
  <c r="B15" i="5"/>
  <c r="A15" i="5"/>
  <c r="B22" i="5"/>
  <c r="D20" i="5"/>
  <c r="P100" i="1"/>
  <c r="A88" i="3"/>
  <c r="P61" i="1"/>
  <c r="A60" i="3"/>
  <c r="A112" i="3"/>
  <c r="P124" i="1"/>
  <c r="K110" i="1"/>
  <c r="C98" i="3"/>
  <c r="L110" i="1"/>
  <c r="D98" i="3"/>
  <c r="A108" i="3"/>
  <c r="P120" i="1"/>
  <c r="P39" i="1"/>
  <c r="L106" i="1"/>
  <c r="D94" i="3"/>
  <c r="E119" i="3"/>
  <c r="L131" i="1"/>
  <c r="D119" i="3"/>
  <c r="P83" i="1"/>
  <c r="E66" i="3"/>
  <c r="A66" i="3"/>
  <c r="P78" i="1"/>
  <c r="P79" i="1"/>
  <c r="A67" i="3"/>
  <c r="I80" i="1"/>
  <c r="J80" i="1"/>
  <c r="K80" i="1"/>
  <c r="C68" i="3"/>
  <c r="H80" i="1"/>
  <c r="A72" i="3"/>
  <c r="P84" i="1"/>
  <c r="L84" i="1"/>
  <c r="D72" i="3"/>
  <c r="E72" i="3"/>
  <c r="H85" i="1"/>
  <c r="P85" i="1"/>
  <c r="I85" i="1"/>
  <c r="J85" i="1"/>
  <c r="D15" i="5"/>
  <c r="B17" i="5"/>
  <c r="D22" i="5"/>
  <c r="B24" i="5"/>
  <c r="A16" i="5"/>
  <c r="A68" i="3"/>
  <c r="P80" i="1"/>
  <c r="E68" i="3"/>
  <c r="L80" i="1"/>
  <c r="D68" i="3"/>
  <c r="I81" i="1"/>
  <c r="J81" i="1"/>
  <c r="H81" i="1"/>
  <c r="A69" i="3"/>
  <c r="I86" i="1"/>
  <c r="J86" i="1"/>
  <c r="K86" i="1"/>
  <c r="C74" i="3"/>
  <c r="H86" i="1"/>
  <c r="A74" i="3"/>
  <c r="A73" i="3"/>
  <c r="B19" i="5"/>
  <c r="D17" i="5"/>
  <c r="A17" i="5"/>
  <c r="D24" i="5"/>
  <c r="B26" i="5"/>
  <c r="I82" i="1"/>
  <c r="J82" i="1"/>
  <c r="H82" i="1"/>
  <c r="A70" i="3"/>
  <c r="P81" i="1"/>
  <c r="P86" i="1"/>
  <c r="I87" i="1"/>
  <c r="J87" i="1"/>
  <c r="H87" i="1"/>
  <c r="A18" i="5"/>
  <c r="D19" i="5"/>
  <c r="B21" i="5"/>
  <c r="B28" i="5"/>
  <c r="D26" i="5"/>
  <c r="P82" i="1"/>
  <c r="A75" i="3"/>
  <c r="P87" i="1"/>
  <c r="A19" i="5"/>
  <c r="D28" i="5"/>
  <c r="B30" i="5"/>
  <c r="B23" i="5"/>
  <c r="D21" i="5"/>
  <c r="A20" i="5"/>
  <c r="B32" i="5"/>
  <c r="D30" i="5"/>
  <c r="D23" i="5"/>
  <c r="B25" i="5"/>
  <c r="A21" i="5"/>
  <c r="B34" i="5"/>
  <c r="D32" i="5"/>
  <c r="D25" i="5"/>
  <c r="B27" i="5"/>
  <c r="A22" i="5"/>
  <c r="D27" i="5"/>
  <c r="B29" i="5"/>
  <c r="B36" i="5"/>
  <c r="D34" i="5"/>
  <c r="B31" i="5"/>
  <c r="D29" i="5"/>
  <c r="A23" i="5"/>
  <c r="B38" i="5"/>
  <c r="D36" i="5"/>
  <c r="B33" i="5"/>
  <c r="D31" i="5"/>
  <c r="D38" i="5"/>
  <c r="B40" i="5"/>
  <c r="A24" i="5"/>
  <c r="D40" i="5"/>
  <c r="B42" i="5"/>
  <c r="A25" i="5"/>
  <c r="D33" i="5"/>
  <c r="B35" i="5"/>
  <c r="D42" i="5"/>
  <c r="B44" i="5"/>
  <c r="B37" i="5"/>
  <c r="D35" i="5"/>
  <c r="A26" i="5"/>
  <c r="D44" i="5"/>
  <c r="B46" i="5"/>
  <c r="A27" i="5"/>
  <c r="D37" i="5"/>
  <c r="B39" i="5"/>
  <c r="D46" i="5"/>
  <c r="B48" i="5"/>
  <c r="B41" i="5"/>
  <c r="D39" i="5"/>
  <c r="A28" i="5"/>
  <c r="D48" i="5"/>
  <c r="B50" i="5"/>
  <c r="A29" i="5"/>
  <c r="D41" i="5"/>
  <c r="B43" i="5"/>
  <c r="D50" i="5"/>
  <c r="B52" i="5"/>
  <c r="B45" i="5"/>
  <c r="D43" i="5"/>
  <c r="A30" i="5"/>
  <c r="A31" i="5"/>
  <c r="D52" i="5"/>
  <c r="B54" i="5"/>
  <c r="D45" i="5"/>
  <c r="B47" i="5"/>
  <c r="A32" i="5"/>
  <c r="D47" i="5"/>
  <c r="B49" i="5"/>
  <c r="D54" i="5"/>
  <c r="B56" i="5"/>
  <c r="D56" i="5"/>
  <c r="B58" i="5"/>
  <c r="A33" i="5"/>
  <c r="B51" i="5"/>
  <c r="D49" i="5"/>
  <c r="B60" i="5"/>
  <c r="D58" i="5"/>
  <c r="A34" i="5"/>
  <c r="D51" i="5"/>
  <c r="B53" i="5"/>
  <c r="A35" i="5"/>
  <c r="B62" i="5"/>
  <c r="D60" i="5"/>
  <c r="D53" i="5"/>
  <c r="B55" i="5"/>
  <c r="A36" i="5"/>
  <c r="B57" i="5"/>
  <c r="D55" i="5"/>
  <c r="D62" i="5"/>
  <c r="B64" i="5"/>
  <c r="A37" i="5"/>
  <c r="D57" i="5"/>
  <c r="B59" i="5"/>
  <c r="B66" i="5"/>
  <c r="D64" i="5"/>
  <c r="A38" i="5"/>
  <c r="D66" i="5"/>
  <c r="B68" i="5"/>
  <c r="B61" i="5"/>
  <c r="D59" i="5"/>
  <c r="D68" i="5"/>
  <c r="B70" i="5"/>
  <c r="B63" i="5"/>
  <c r="D61" i="5"/>
  <c r="A39" i="5"/>
  <c r="B65" i="5"/>
  <c r="D63" i="5"/>
  <c r="D70" i="5"/>
  <c r="B72" i="5"/>
  <c r="A40" i="5"/>
  <c r="B74" i="5"/>
  <c r="D72" i="5"/>
  <c r="D65" i="5"/>
  <c r="B67" i="5"/>
  <c r="A41" i="5"/>
  <c r="A42" i="5"/>
  <c r="D67" i="5"/>
  <c r="B69" i="5"/>
  <c r="B76" i="5"/>
  <c r="D74" i="5"/>
  <c r="B78" i="5"/>
  <c r="D76" i="5"/>
  <c r="D69" i="5"/>
  <c r="B71" i="5"/>
  <c r="A43" i="5"/>
  <c r="B80" i="5"/>
  <c r="D78" i="5"/>
  <c r="A44" i="5"/>
  <c r="B73" i="5"/>
  <c r="D71" i="5"/>
  <c r="B82" i="5"/>
  <c r="D80" i="5"/>
  <c r="A45" i="5"/>
  <c r="B75" i="5"/>
  <c r="D73" i="5"/>
  <c r="B84" i="5"/>
  <c r="D82" i="5"/>
  <c r="B77" i="5"/>
  <c r="D75" i="5"/>
  <c r="A46" i="5"/>
  <c r="B86" i="5"/>
  <c r="D84" i="5"/>
  <c r="A47" i="5"/>
  <c r="B79" i="5"/>
  <c r="D77" i="5"/>
  <c r="B88" i="5"/>
  <c r="D86" i="5"/>
  <c r="B81" i="5"/>
  <c r="D79" i="5"/>
  <c r="A48" i="5"/>
  <c r="D88" i="5"/>
  <c r="B90" i="5"/>
  <c r="B83" i="5"/>
  <c r="D81" i="5"/>
  <c r="A49" i="5"/>
  <c r="B85" i="5"/>
  <c r="D83" i="5"/>
  <c r="D90" i="5"/>
  <c r="B92" i="5"/>
  <c r="A50" i="5"/>
  <c r="B87" i="5"/>
  <c r="D85" i="5"/>
  <c r="B94" i="5"/>
  <c r="D92" i="5"/>
  <c r="A51" i="5"/>
  <c r="D94" i="5"/>
  <c r="B96" i="5"/>
  <c r="B89" i="5"/>
  <c r="D87" i="5"/>
  <c r="A52" i="5"/>
  <c r="D89" i="5"/>
  <c r="B91" i="5"/>
  <c r="A53" i="5"/>
  <c r="D96" i="5"/>
  <c r="B98" i="5"/>
  <c r="D98" i="5"/>
  <c r="B100" i="5"/>
  <c r="A54" i="5"/>
  <c r="B93" i="5"/>
  <c r="D91" i="5"/>
  <c r="D100" i="5"/>
  <c r="B102" i="5"/>
  <c r="D93" i="5"/>
  <c r="B95" i="5"/>
  <c r="A55" i="5"/>
  <c r="D102" i="5"/>
  <c r="B104" i="5"/>
  <c r="A56" i="5"/>
  <c r="B97" i="5"/>
  <c r="D95" i="5"/>
  <c r="B106" i="5"/>
  <c r="D104" i="5"/>
  <c r="D97" i="5"/>
  <c r="B99" i="5"/>
  <c r="A57" i="5"/>
  <c r="A58" i="5"/>
  <c r="B101" i="5"/>
  <c r="D99" i="5"/>
  <c r="D106" i="5"/>
  <c r="B108" i="5"/>
  <c r="D108" i="5"/>
  <c r="B110" i="5"/>
  <c r="A59" i="5"/>
  <c r="D101" i="5"/>
  <c r="B103" i="5"/>
  <c r="B112" i="5"/>
  <c r="D110" i="5"/>
  <c r="D103" i="5"/>
  <c r="B105" i="5"/>
  <c r="A60" i="5"/>
  <c r="A61" i="5"/>
  <c r="B107" i="5"/>
  <c r="D105" i="5"/>
  <c r="B114" i="5"/>
  <c r="D112" i="5"/>
  <c r="A62" i="5"/>
  <c r="D107" i="5"/>
  <c r="B109" i="5"/>
  <c r="D114" i="5"/>
  <c r="B116" i="5"/>
  <c r="B111" i="5"/>
  <c r="D109" i="5"/>
  <c r="D116" i="5"/>
  <c r="B118" i="5"/>
  <c r="A63" i="5"/>
  <c r="D111" i="5"/>
  <c r="B113" i="5"/>
  <c r="A64" i="5"/>
  <c r="B120" i="5"/>
  <c r="D118" i="5"/>
  <c r="D120" i="5"/>
  <c r="B122" i="5"/>
  <c r="B115" i="5"/>
  <c r="D113" i="5"/>
  <c r="A65" i="5"/>
  <c r="D122" i="5"/>
  <c r="B124" i="5"/>
  <c r="A66" i="5"/>
  <c r="B117" i="5"/>
  <c r="D115" i="5"/>
  <c r="D124" i="5"/>
  <c r="B126" i="5"/>
  <c r="B119" i="5"/>
  <c r="D117" i="5"/>
  <c r="A67" i="5"/>
  <c r="A68" i="5"/>
  <c r="B121" i="5"/>
  <c r="D119" i="5"/>
  <c r="D126" i="5"/>
  <c r="B128" i="5"/>
  <c r="B130" i="5"/>
  <c r="D128" i="5"/>
  <c r="A69" i="5"/>
  <c r="B123" i="5"/>
  <c r="D121" i="5"/>
  <c r="B132" i="5"/>
  <c r="D130" i="5"/>
  <c r="A70" i="5"/>
  <c r="D123" i="5"/>
  <c r="B125" i="5"/>
  <c r="D132" i="5"/>
  <c r="B134" i="5"/>
  <c r="D125" i="5"/>
  <c r="B127" i="5"/>
  <c r="A71" i="5"/>
  <c r="A72" i="5"/>
  <c r="B129" i="5"/>
  <c r="D127" i="5"/>
  <c r="B136" i="5"/>
  <c r="D134" i="5"/>
  <c r="D136" i="5"/>
  <c r="B138" i="5"/>
  <c r="A73" i="5"/>
  <c r="B131" i="5"/>
  <c r="D129" i="5"/>
  <c r="B140" i="5"/>
  <c r="D138" i="5"/>
  <c r="A74" i="5"/>
  <c r="B133" i="5"/>
  <c r="D131" i="5"/>
  <c r="A75" i="5"/>
  <c r="B135" i="5"/>
  <c r="D133" i="5"/>
  <c r="B142" i="5"/>
  <c r="D140" i="5"/>
  <c r="A76" i="5"/>
  <c r="B144" i="5"/>
  <c r="D142" i="5"/>
  <c r="D135" i="5"/>
  <c r="B137" i="5"/>
  <c r="D137" i="5"/>
  <c r="B139" i="5"/>
  <c r="D144" i="5"/>
  <c r="A77" i="5"/>
  <c r="A78" i="5"/>
  <c r="B141" i="5"/>
  <c r="D139" i="5"/>
  <c r="A79" i="5"/>
  <c r="D141" i="5"/>
  <c r="B143" i="5"/>
  <c r="A80" i="5"/>
  <c r="D143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6" i="3"/>
  <c r="K30" i="1"/>
  <c r="C18" i="3"/>
  <c r="L30" i="1"/>
  <c r="D18" i="3" s="1"/>
  <c r="E18" i="3"/>
  <c r="K52" i="1"/>
  <c r="C40" i="3"/>
  <c r="L52" i="1"/>
  <c r="D40" i="3" s="1"/>
  <c r="E40" i="3"/>
  <c r="E82" i="3"/>
  <c r="L94" i="1"/>
  <c r="D82" i="3"/>
  <c r="K94" i="1"/>
  <c r="C82" i="3"/>
  <c r="E83" i="3"/>
  <c r="L95" i="1"/>
  <c r="D83" i="3"/>
  <c r="K95" i="1"/>
  <c r="C83" i="3"/>
  <c r="L54" i="1"/>
  <c r="D42" i="3"/>
  <c r="K54" i="1"/>
  <c r="C42" i="3" s="1"/>
  <c r="K41" i="1"/>
  <c r="C29" i="3" s="1"/>
  <c r="L41" i="1"/>
  <c r="D29" i="3"/>
  <c r="K85" i="1"/>
  <c r="C73" i="3"/>
  <c r="E73" i="3"/>
  <c r="L85" i="1"/>
  <c r="D73" i="3"/>
  <c r="L83" i="1"/>
  <c r="D71" i="3"/>
  <c r="E71" i="3"/>
  <c r="K78" i="1"/>
  <c r="C66" i="3"/>
  <c r="L78" i="1"/>
  <c r="D66" i="3"/>
  <c r="K32" i="1"/>
  <c r="C20" i="3"/>
  <c r="E20" i="3"/>
  <c r="L32" i="1"/>
  <c r="D20" i="3" s="1"/>
  <c r="K25" i="1"/>
  <c r="C13" i="3" s="1"/>
  <c r="L25" i="1"/>
  <c r="D13" i="3"/>
  <c r="E13" i="3"/>
  <c r="K83" i="1"/>
  <c r="C71" i="3"/>
  <c r="K79" i="1"/>
  <c r="C67" i="3"/>
  <c r="E67" i="3"/>
  <c r="L79" i="1"/>
  <c r="D67" i="3"/>
  <c r="L45" i="1"/>
  <c r="D33" i="3"/>
  <c r="E33" i="3"/>
  <c r="K20" i="1"/>
  <c r="C8" i="3" s="1"/>
  <c r="E8" i="3"/>
  <c r="K88" i="1"/>
  <c r="C76" i="3"/>
  <c r="E76" i="3"/>
  <c r="L88" i="1"/>
  <c r="D76" i="3"/>
  <c r="E1" i="3"/>
  <c r="K12" i="1"/>
  <c r="C1" i="3"/>
  <c r="E29" i="3"/>
  <c r="E28" i="3"/>
  <c r="L40" i="1"/>
  <c r="D28" i="3" s="1"/>
  <c r="K40" i="1"/>
  <c r="C28" i="3"/>
  <c r="L87" i="1"/>
  <c r="D75" i="3"/>
  <c r="K87" i="1"/>
  <c r="C75" i="3"/>
  <c r="E75" i="3"/>
  <c r="K81" i="1"/>
  <c r="C69" i="3"/>
  <c r="E69" i="3"/>
  <c r="L81" i="1"/>
  <c r="D69" i="3"/>
  <c r="L36" i="1"/>
  <c r="D24" i="3"/>
  <c r="E24" i="3"/>
  <c r="E35" i="3"/>
  <c r="L47" i="1"/>
  <c r="D35" i="3" s="1"/>
  <c r="L82" i="1"/>
  <c r="D70" i="3"/>
  <c r="E70" i="3"/>
  <c r="K82" i="1"/>
  <c r="C70" i="3"/>
  <c r="L90" i="1"/>
  <c r="D78" i="3"/>
  <c r="E78" i="3"/>
  <c r="K90" i="1"/>
  <c r="C78" i="3"/>
  <c r="K70" i="1"/>
  <c r="C58" i="3"/>
  <c r="L70" i="1"/>
  <c r="D58" i="3" s="1"/>
  <c r="E58" i="3"/>
  <c r="K24" i="1"/>
  <c r="C12" i="3"/>
  <c r="L59" i="1"/>
  <c r="D47" i="3" s="1"/>
  <c r="K59" i="1"/>
  <c r="C47" i="3" s="1"/>
  <c r="E47" i="3"/>
  <c r="L67" i="1"/>
  <c r="D55" i="3"/>
  <c r="K77" i="1"/>
  <c r="C65" i="3"/>
  <c r="L77" i="1"/>
  <c r="D65" i="3"/>
  <c r="E65" i="3"/>
  <c r="K68" i="1"/>
  <c r="C56" i="3" s="1"/>
  <c r="E56" i="3"/>
  <c r="L68" i="1"/>
  <c r="D56" i="3" s="1"/>
  <c r="E27" i="3"/>
  <c r="K39" i="1"/>
  <c r="C27" i="3"/>
  <c r="L39" i="1"/>
  <c r="D27" i="3" s="1"/>
  <c r="L92" i="1"/>
  <c r="D80" i="3"/>
  <c r="K33" i="1"/>
  <c r="C21" i="3" s="1"/>
  <c r="L38" i="1"/>
  <c r="D26" i="3"/>
  <c r="P92" i="1"/>
  <c r="K14" i="1"/>
  <c r="C2" i="3" s="1"/>
  <c r="K92" i="1"/>
  <c r="C80" i="3"/>
  <c r="L33" i="1"/>
  <c r="D21" i="3" s="1"/>
  <c r="K38" i="1"/>
  <c r="C26" i="3"/>
  <c r="K93" i="1"/>
  <c r="C81" i="3"/>
  <c r="L14" i="1"/>
  <c r="D2" i="3"/>
  <c r="E81" i="3"/>
  <c r="L22" i="1"/>
  <c r="D10" i="3"/>
  <c r="L86" i="1"/>
  <c r="D74" i="3"/>
  <c r="E74" i="3"/>
  <c r="K76" i="1"/>
  <c r="C64" i="3"/>
  <c r="P25" i="1"/>
  <c r="L43" i="1"/>
  <c r="D31" i="3" s="1"/>
  <c r="E118" i="5"/>
  <c r="I121" i="5"/>
  <c r="E58" i="5"/>
  <c r="C64" i="5"/>
  <c r="E37" i="5"/>
  <c r="C124" i="5"/>
  <c r="E106" i="5"/>
  <c r="H132" i="5"/>
  <c r="I53" i="5"/>
  <c r="I29" i="5"/>
  <c r="E121" i="5"/>
  <c r="C87" i="5"/>
  <c r="C84" i="5"/>
  <c r="I63" i="5"/>
  <c r="H117" i="5"/>
  <c r="E111" i="5"/>
  <c r="C60" i="5"/>
  <c r="C59" i="5"/>
  <c r="H114" i="5"/>
  <c r="I65" i="5"/>
  <c r="E132" i="5"/>
  <c r="C19" i="5"/>
  <c r="H122" i="5"/>
  <c r="H130" i="5"/>
  <c r="H94" i="5"/>
  <c r="E114" i="5"/>
  <c r="E101" i="5"/>
  <c r="I143" i="5"/>
  <c r="I92" i="5"/>
  <c r="E144" i="5"/>
  <c r="I107" i="5"/>
  <c r="C42" i="5"/>
  <c r="H100" i="5"/>
  <c r="I38" i="5"/>
  <c r="C12" i="5"/>
  <c r="C80" i="5"/>
  <c r="E110" i="5"/>
  <c r="H107" i="5"/>
  <c r="C114" i="5"/>
  <c r="I64" i="5"/>
  <c r="C120" i="5"/>
  <c r="I14" i="5"/>
  <c r="E112" i="5"/>
  <c r="H119" i="5"/>
  <c r="I73" i="5"/>
  <c r="H96" i="5"/>
  <c r="E104" i="5"/>
  <c r="C113" i="5"/>
  <c r="I112" i="5"/>
  <c r="C41" i="5"/>
  <c r="C131" i="5"/>
  <c r="E100" i="5"/>
  <c r="C57" i="5"/>
  <c r="H72" i="5"/>
  <c r="H95" i="5"/>
  <c r="I93" i="5"/>
  <c r="E57" i="5"/>
  <c r="C49" i="5"/>
  <c r="E85" i="5"/>
  <c r="I49" i="5"/>
  <c r="C127" i="5"/>
  <c r="C23" i="5"/>
  <c r="I74" i="5"/>
  <c r="C63" i="5"/>
  <c r="C134" i="5"/>
  <c r="C65" i="5"/>
  <c r="C55" i="5"/>
  <c r="C143" i="5"/>
  <c r="C101" i="5"/>
  <c r="I47" i="5"/>
  <c r="H106" i="5"/>
  <c r="E117" i="5"/>
  <c r="E94" i="5"/>
  <c r="I87" i="5"/>
  <c r="C121" i="5"/>
  <c r="H121" i="5"/>
  <c r="H141" i="5"/>
  <c r="H113" i="5"/>
  <c r="I77" i="5"/>
  <c r="H127" i="5"/>
  <c r="H140" i="5"/>
  <c r="H68" i="5"/>
  <c r="C26" i="5"/>
  <c r="H37" i="5"/>
  <c r="E143" i="5"/>
  <c r="C17" i="5"/>
  <c r="C112" i="5"/>
  <c r="H31" i="5"/>
  <c r="E109" i="5"/>
  <c r="H139" i="5"/>
  <c r="C77" i="5"/>
  <c r="I105" i="5"/>
  <c r="I18" i="5"/>
  <c r="I84" i="5"/>
  <c r="I66" i="5"/>
  <c r="E18" i="5"/>
  <c r="I123" i="5"/>
  <c r="C125" i="5"/>
  <c r="E99" i="5"/>
  <c r="H93" i="5"/>
  <c r="E122" i="5"/>
  <c r="E116" i="5"/>
  <c r="I15" i="5"/>
  <c r="E105" i="5"/>
  <c r="E103" i="5"/>
  <c r="C31" i="5"/>
  <c r="C18" i="5"/>
  <c r="H62" i="5"/>
  <c r="C117" i="5"/>
  <c r="E80" i="5"/>
  <c r="H39" i="5"/>
  <c r="C78" i="5"/>
  <c r="I96" i="5"/>
  <c r="C126" i="5"/>
  <c r="E119" i="5"/>
  <c r="I57" i="5"/>
  <c r="C97" i="5"/>
  <c r="H36" i="5"/>
  <c r="E120" i="5"/>
  <c r="C95" i="5"/>
  <c r="C123" i="5"/>
  <c r="C76" i="5"/>
  <c r="I120" i="5"/>
  <c r="I41" i="5"/>
  <c r="E22" i="5"/>
  <c r="I68" i="5"/>
  <c r="H144" i="5"/>
  <c r="E102" i="5"/>
  <c r="H129" i="5"/>
  <c r="I24" i="5"/>
  <c r="I138" i="5"/>
  <c r="E59" i="5"/>
  <c r="H74" i="5"/>
  <c r="C46" i="5"/>
  <c r="C86" i="5"/>
  <c r="H133" i="5"/>
  <c r="C69" i="5"/>
  <c r="C71" i="5"/>
  <c r="I81" i="5"/>
  <c r="H97" i="5"/>
  <c r="I139" i="5"/>
  <c r="C106" i="5"/>
  <c r="C37" i="5"/>
  <c r="H108" i="5"/>
  <c r="C40" i="5"/>
  <c r="E82" i="5"/>
  <c r="C43" i="5"/>
  <c r="C144" i="5"/>
  <c r="E81" i="5"/>
  <c r="H30" i="5"/>
  <c r="E79" i="5"/>
  <c r="I124" i="5"/>
  <c r="I34" i="5"/>
  <c r="I22" i="5"/>
  <c r="I86" i="5"/>
  <c r="E123" i="5"/>
  <c r="C119" i="5"/>
  <c r="I30" i="5"/>
  <c r="C82" i="5"/>
  <c r="H131" i="5"/>
  <c r="I110" i="5"/>
  <c r="C75" i="5"/>
  <c r="H103" i="5"/>
  <c r="E86" i="5"/>
  <c r="C128" i="5"/>
  <c r="H109" i="5"/>
  <c r="I20" i="5"/>
  <c r="H123" i="5"/>
  <c r="I126" i="5"/>
  <c r="H34" i="5"/>
  <c r="I97" i="5"/>
  <c r="H111" i="5"/>
  <c r="I141" i="5"/>
  <c r="H57" i="5"/>
  <c r="E140" i="5"/>
  <c r="E95" i="5"/>
  <c r="I27" i="5"/>
  <c r="H50" i="5"/>
  <c r="C91" i="5"/>
  <c r="C122" i="5"/>
  <c r="E107" i="5"/>
  <c r="C30" i="5"/>
  <c r="E134" i="5"/>
  <c r="C99" i="5"/>
  <c r="E142" i="5"/>
  <c r="E76" i="5"/>
  <c r="E131" i="5"/>
  <c r="I117" i="5"/>
  <c r="H135" i="5"/>
  <c r="C74" i="5"/>
  <c r="I71" i="5"/>
  <c r="E98" i="5"/>
  <c r="E68" i="5"/>
  <c r="C67" i="5"/>
  <c r="I128" i="5"/>
  <c r="I32" i="5"/>
  <c r="I50" i="5"/>
  <c r="C34" i="5"/>
  <c r="E34" i="5"/>
  <c r="C27" i="5"/>
  <c r="C48" i="5"/>
  <c r="I78" i="5"/>
  <c r="C93" i="5"/>
  <c r="E136" i="5"/>
  <c r="C79" i="5"/>
  <c r="I51" i="5"/>
  <c r="I23" i="5"/>
  <c r="I140" i="5"/>
  <c r="I95" i="5"/>
  <c r="E130" i="5"/>
  <c r="I108" i="5"/>
  <c r="C36" i="5"/>
  <c r="C20" i="5"/>
  <c r="E138" i="5"/>
  <c r="I134" i="5"/>
  <c r="C70" i="5"/>
  <c r="E65" i="5"/>
  <c r="I98" i="5"/>
  <c r="H83" i="5"/>
  <c r="I127" i="5"/>
  <c r="C140" i="5"/>
  <c r="I80" i="5"/>
  <c r="H128" i="5"/>
  <c r="I85" i="5"/>
  <c r="H116" i="5"/>
  <c r="I76" i="5"/>
  <c r="I45" i="5"/>
  <c r="I125" i="5"/>
  <c r="I62" i="5"/>
  <c r="I42" i="5"/>
  <c r="I69" i="5"/>
  <c r="I28" i="5"/>
  <c r="I137" i="5"/>
  <c r="H91" i="5"/>
  <c r="H101" i="5"/>
  <c r="H105" i="5"/>
  <c r="I13" i="5"/>
  <c r="E125" i="5"/>
  <c r="H90" i="5"/>
  <c r="E97" i="5"/>
  <c r="H126" i="5"/>
  <c r="E126" i="5"/>
  <c r="E113" i="5"/>
  <c r="E75" i="5"/>
  <c r="I132" i="5"/>
  <c r="C96" i="5"/>
  <c r="H112" i="5"/>
  <c r="E56" i="5"/>
  <c r="I135" i="5"/>
  <c r="C28" i="5"/>
  <c r="I91" i="5"/>
  <c r="I60" i="5"/>
  <c r="E89" i="5"/>
  <c r="C44" i="5"/>
  <c r="C102" i="5"/>
  <c r="E54" i="5"/>
  <c r="E43" i="5"/>
  <c r="C73" i="5"/>
  <c r="I102" i="5"/>
  <c r="C115" i="5"/>
  <c r="I122" i="5"/>
  <c r="H43" i="5"/>
  <c r="C54" i="5"/>
  <c r="H66" i="5"/>
  <c r="H76" i="5"/>
  <c r="E84" i="5"/>
  <c r="I72" i="5"/>
  <c r="C136" i="5"/>
  <c r="E74" i="5"/>
  <c r="H12" i="5"/>
  <c r="E48" i="5"/>
  <c r="I37" i="5"/>
  <c r="I16" i="5"/>
  <c r="C110" i="5"/>
  <c r="C132" i="5"/>
  <c r="I46" i="5"/>
  <c r="H115" i="5"/>
  <c r="E93" i="5"/>
  <c r="C25" i="5"/>
  <c r="H134" i="5"/>
  <c r="H86" i="5"/>
  <c r="C109" i="5"/>
  <c r="C142" i="5"/>
  <c r="I118" i="5"/>
  <c r="E96" i="5"/>
  <c r="H118" i="5"/>
  <c r="H124" i="5"/>
  <c r="E83" i="5"/>
  <c r="H102" i="5"/>
  <c r="E39" i="5"/>
  <c r="I104" i="5"/>
  <c r="E50" i="5"/>
  <c r="C24" i="5"/>
  <c r="E88" i="5"/>
  <c r="E128" i="5"/>
  <c r="I44" i="5"/>
  <c r="C116" i="5"/>
  <c r="E115" i="5"/>
  <c r="I106" i="5"/>
  <c r="H137" i="5"/>
  <c r="H45" i="5"/>
  <c r="H143" i="5"/>
  <c r="I48" i="5"/>
  <c r="I35" i="5"/>
  <c r="I103" i="5"/>
  <c r="H88" i="5"/>
  <c r="I90" i="5"/>
  <c r="H28" i="5"/>
  <c r="H80" i="5"/>
  <c r="E137" i="5"/>
  <c r="H11" i="5"/>
  <c r="E23" i="5"/>
  <c r="C139" i="5"/>
  <c r="C108" i="5"/>
  <c r="I21" i="5"/>
  <c r="H78" i="5"/>
  <c r="I12" i="5"/>
  <c r="H77" i="5"/>
  <c r="E90" i="5"/>
  <c r="C58" i="5"/>
  <c r="C133" i="5"/>
  <c r="C21" i="5"/>
  <c r="H41" i="5"/>
  <c r="I54" i="5"/>
  <c r="I83" i="5"/>
  <c r="H58" i="5"/>
  <c r="C111" i="5"/>
  <c r="E87" i="5"/>
  <c r="E45" i="5"/>
  <c r="C94" i="5"/>
  <c r="I144" i="5"/>
  <c r="C50" i="5"/>
  <c r="I109" i="5"/>
  <c r="C103" i="5"/>
  <c r="C22" i="5"/>
  <c r="I52" i="5"/>
  <c r="E28" i="5"/>
  <c r="C66" i="5"/>
  <c r="H23" i="5"/>
  <c r="C53" i="5"/>
  <c r="H18" i="5"/>
  <c r="I130" i="5"/>
  <c r="H85" i="5"/>
  <c r="I70" i="5"/>
  <c r="H79" i="5"/>
  <c r="E139" i="5"/>
  <c r="E129" i="5"/>
  <c r="I99" i="5"/>
  <c r="H52" i="5"/>
  <c r="E24" i="5"/>
  <c r="I82" i="5"/>
  <c r="I131" i="5"/>
  <c r="H138" i="5"/>
  <c r="H87" i="5"/>
  <c r="H81" i="5"/>
  <c r="E91" i="5"/>
  <c r="C68" i="5"/>
  <c r="H38" i="5"/>
  <c r="C81" i="5"/>
  <c r="H54" i="5"/>
  <c r="I119" i="5"/>
  <c r="C38" i="5"/>
  <c r="I100" i="5"/>
  <c r="H98" i="5"/>
  <c r="H99" i="5"/>
  <c r="E12" i="5"/>
  <c r="E30" i="5"/>
  <c r="C92" i="5"/>
  <c r="H33" i="5"/>
  <c r="C13" i="5"/>
  <c r="C118" i="5"/>
  <c r="I56" i="5"/>
  <c r="C16" i="5"/>
  <c r="I36" i="5"/>
  <c r="I75" i="5"/>
  <c r="H142" i="5"/>
  <c r="C107" i="5"/>
  <c r="E31" i="5"/>
  <c r="I116" i="5"/>
  <c r="C72" i="5"/>
  <c r="E52" i="5"/>
  <c r="E77" i="5"/>
  <c r="I115" i="5"/>
  <c r="H29" i="5"/>
  <c r="I111" i="5"/>
  <c r="C137" i="5"/>
  <c r="E108" i="5"/>
  <c r="E135" i="5"/>
  <c r="C15" i="5"/>
  <c r="I114" i="5"/>
  <c r="I58" i="5"/>
  <c r="E78" i="5"/>
  <c r="C11" i="5"/>
  <c r="E38" i="5"/>
  <c r="C14" i="5"/>
  <c r="C90" i="5"/>
  <c r="C85" i="5"/>
  <c r="I19" i="5"/>
  <c r="E17" i="5"/>
  <c r="C88" i="5"/>
  <c r="H92" i="5"/>
  <c r="C45" i="5"/>
  <c r="I89" i="5"/>
  <c r="C98" i="5"/>
  <c r="I55" i="5"/>
  <c r="I33" i="5"/>
  <c r="I88" i="5"/>
  <c r="I79" i="5"/>
  <c r="H82" i="5"/>
  <c r="C100" i="5"/>
  <c r="H136" i="5"/>
  <c r="H120" i="5"/>
  <c r="C141" i="5"/>
  <c r="H75" i="5"/>
  <c r="C135" i="5"/>
  <c r="C52" i="5"/>
  <c r="C89" i="5"/>
  <c r="H110" i="5"/>
  <c r="C32" i="5"/>
  <c r="C29" i="5"/>
  <c r="E133" i="5"/>
  <c r="C56" i="5"/>
  <c r="H125" i="5"/>
  <c r="I39" i="5"/>
  <c r="I133" i="5"/>
  <c r="I67" i="5"/>
  <c r="I61" i="5"/>
  <c r="H84" i="5"/>
  <c r="E41" i="5"/>
  <c r="E92" i="5"/>
  <c r="E127" i="5"/>
  <c r="I94" i="5"/>
  <c r="I31" i="5"/>
  <c r="H48" i="5"/>
  <c r="C104" i="5"/>
  <c r="H89" i="5"/>
  <c r="C83" i="5"/>
  <c r="H56" i="5"/>
  <c r="I11" i="5"/>
  <c r="I43" i="5"/>
  <c r="C105" i="5"/>
  <c r="I101" i="5"/>
  <c r="E36" i="5"/>
  <c r="I17" i="5"/>
  <c r="E29" i="5"/>
  <c r="C130" i="5"/>
  <c r="I26" i="5"/>
  <c r="E66" i="5"/>
  <c r="I59" i="5"/>
  <c r="C138" i="5"/>
  <c r="E141" i="5"/>
  <c r="E11" i="5"/>
  <c r="I40" i="5"/>
  <c r="I25" i="5"/>
  <c r="I113" i="5"/>
  <c r="I129" i="5"/>
  <c r="H27" i="5"/>
  <c r="H104" i="5"/>
  <c r="E62" i="5"/>
  <c r="C51" i="5"/>
  <c r="E124" i="5"/>
  <c r="C129" i="5"/>
  <c r="I142" i="5"/>
  <c r="H20" i="5"/>
  <c r="I136" i="5"/>
  <c r="J85" i="5" l="1"/>
  <c r="G85" i="5" s="1"/>
  <c r="R85" i="5" s="1"/>
  <c r="J141" i="5"/>
  <c r="G141" i="5" s="1"/>
  <c r="J143" i="5"/>
  <c r="J101" i="5"/>
  <c r="G101" i="5" s="1"/>
  <c r="R101" i="5" s="1"/>
  <c r="J133" i="5"/>
  <c r="J78" i="5"/>
  <c r="J103" i="5"/>
  <c r="J123" i="5"/>
  <c r="J57" i="5"/>
  <c r="G57" i="5" s="1"/>
  <c r="R57" i="5" s="1"/>
  <c r="J22" i="5"/>
  <c r="G22" i="5" s="1"/>
  <c r="J114" i="5"/>
  <c r="G114" i="5" s="1"/>
  <c r="J108" i="5"/>
  <c r="J91" i="5"/>
  <c r="G91" i="5" s="1"/>
  <c r="J97" i="5"/>
  <c r="G97" i="5" s="1"/>
  <c r="J79" i="5"/>
  <c r="G79" i="5" s="1"/>
  <c r="G66" i="5"/>
  <c r="R66" i="5" s="1"/>
  <c r="J75" i="5"/>
  <c r="J77" i="5"/>
  <c r="G77" i="5" s="1"/>
  <c r="R77" i="5" s="1"/>
  <c r="J119" i="5"/>
  <c r="G119" i="5" s="1"/>
  <c r="J105" i="5"/>
  <c r="G105" i="5" s="1"/>
  <c r="J52" i="5"/>
  <c r="G52" i="5" s="1"/>
  <c r="R52" i="5" s="1"/>
  <c r="J134" i="5"/>
  <c r="J48" i="5"/>
  <c r="J81" i="5"/>
  <c r="G81" i="5" s="1"/>
  <c r="J45" i="5"/>
  <c r="G45" i="5" s="1"/>
  <c r="J29" i="5"/>
  <c r="G29" i="5" s="1"/>
  <c r="R29" i="5" s="1"/>
  <c r="J90" i="5"/>
  <c r="G90" i="5" s="1"/>
  <c r="R90" i="5" s="1"/>
  <c r="J74" i="5"/>
  <c r="G74" i="5" s="1"/>
  <c r="J100" i="5"/>
  <c r="G100" i="5" s="1"/>
  <c r="J132" i="5"/>
  <c r="G132" i="5" s="1"/>
  <c r="J138" i="5"/>
  <c r="G138" i="5" s="1"/>
  <c r="J82" i="5"/>
  <c r="G82" i="5" s="1"/>
  <c r="R82" i="5" s="1"/>
  <c r="J98" i="5"/>
  <c r="G98" i="5" s="1"/>
  <c r="J36" i="5"/>
  <c r="G36" i="5" s="1"/>
  <c r="R36" i="5" s="1"/>
  <c r="J38" i="5"/>
  <c r="G38" i="5" s="1"/>
  <c r="R38" i="5" s="1"/>
  <c r="J31" i="5"/>
  <c r="J113" i="5"/>
  <c r="J115" i="5"/>
  <c r="J84" i="5"/>
  <c r="J116" i="5"/>
  <c r="J129" i="5"/>
  <c r="J107" i="5"/>
  <c r="G107" i="5" s="1"/>
  <c r="J122" i="5"/>
  <c r="G122" i="5" s="1"/>
  <c r="J86" i="5"/>
  <c r="G86" i="5" s="1"/>
  <c r="J130" i="5"/>
  <c r="G130" i="5" s="1"/>
  <c r="J104" i="5"/>
  <c r="G104" i="5" s="1"/>
  <c r="J135" i="5"/>
  <c r="G135" i="5" s="1"/>
  <c r="J111" i="5"/>
  <c r="G111" i="5" s="1"/>
  <c r="J139" i="5"/>
  <c r="G139" i="5" s="1"/>
  <c r="J128" i="5"/>
  <c r="G128" i="5" s="1"/>
  <c r="J87" i="5"/>
  <c r="G87" i="5" s="1"/>
  <c r="J88" i="5"/>
  <c r="J131" i="5"/>
  <c r="J94" i="5"/>
  <c r="J120" i="5"/>
  <c r="J80" i="5"/>
  <c r="J23" i="5"/>
  <c r="J50" i="5"/>
  <c r="G50" i="5" s="1"/>
  <c r="J117" i="5"/>
  <c r="G117" i="5" s="1"/>
  <c r="J112" i="5"/>
  <c r="G112" i="5" s="1"/>
  <c r="J126" i="5"/>
  <c r="G126" i="5" s="1"/>
  <c r="J99" i="5"/>
  <c r="G99" i="5" s="1"/>
  <c r="J121" i="5"/>
  <c r="G121" i="5" s="1"/>
  <c r="J93" i="5"/>
  <c r="G93" i="5" s="1"/>
  <c r="J136" i="5"/>
  <c r="J109" i="5"/>
  <c r="G109" i="5" s="1"/>
  <c r="J124" i="5"/>
  <c r="J30" i="5"/>
  <c r="G30" i="5" s="1"/>
  <c r="R30" i="5" s="1"/>
  <c r="J83" i="5"/>
  <c r="J54" i="5"/>
  <c r="J127" i="5"/>
  <c r="J106" i="5"/>
  <c r="J92" i="5"/>
  <c r="J76" i="5"/>
  <c r="G76" i="5" s="1"/>
  <c r="J59" i="5"/>
  <c r="G59" i="5" s="1"/>
  <c r="J110" i="5"/>
  <c r="G110" i="5" s="1"/>
  <c r="G41" i="5"/>
  <c r="J137" i="5"/>
  <c r="G137" i="5" s="1"/>
  <c r="J96" i="5"/>
  <c r="G96" i="5" s="1"/>
  <c r="J89" i="5"/>
  <c r="G89" i="5" s="1"/>
  <c r="J34" i="5"/>
  <c r="G34" i="5" s="1"/>
  <c r="J37" i="5"/>
  <c r="G37" i="5" s="1"/>
  <c r="J95" i="5"/>
  <c r="J58" i="5"/>
  <c r="G58" i="5" s="1"/>
  <c r="R58" i="5" s="1"/>
  <c r="J125" i="5"/>
  <c r="J102" i="5"/>
  <c r="J118" i="5"/>
  <c r="J142" i="5"/>
  <c r="G142" i="5" s="1"/>
  <c r="J140" i="5"/>
  <c r="J56" i="5"/>
  <c r="G56" i="5" s="1"/>
  <c r="R56" i="5" s="1"/>
  <c r="J144" i="5"/>
  <c r="G144" i="5" s="1"/>
  <c r="G24" i="5"/>
  <c r="K37" i="1"/>
  <c r="C25" i="3" s="1"/>
  <c r="E25" i="3"/>
  <c r="L37" i="1"/>
  <c r="D25" i="3" s="1"/>
  <c r="E51" i="3"/>
  <c r="K63" i="1"/>
  <c r="C51" i="3" s="1"/>
  <c r="L63" i="1"/>
  <c r="D51" i="3" s="1"/>
  <c r="A51" i="3"/>
  <c r="A25" i="3"/>
  <c r="A23" i="3"/>
  <c r="P146" i="5"/>
  <c r="P162" i="5"/>
  <c r="P178" i="5"/>
  <c r="P194" i="5"/>
  <c r="P210" i="5"/>
  <c r="M157" i="5"/>
  <c r="N223" i="5"/>
  <c r="N194" i="5"/>
  <c r="M192" i="5"/>
  <c r="Q183" i="5"/>
  <c r="Q195" i="5"/>
  <c r="O180" i="5"/>
  <c r="O198" i="5"/>
  <c r="S213" i="5"/>
  <c r="N198" i="5"/>
  <c r="O155" i="5"/>
  <c r="N214" i="5"/>
  <c r="N181" i="5"/>
  <c r="Q216" i="5"/>
  <c r="O149" i="5"/>
  <c r="N158" i="5"/>
  <c r="Q171" i="5"/>
  <c r="M150" i="5"/>
  <c r="O190" i="5"/>
  <c r="N228" i="5"/>
  <c r="Q147" i="5"/>
  <c r="S220" i="5"/>
  <c r="M190" i="5"/>
  <c r="M208" i="5"/>
  <c r="Q163" i="5"/>
  <c r="S177" i="5"/>
  <c r="N167" i="5"/>
  <c r="S157" i="5"/>
  <c r="O193" i="5"/>
  <c r="Q225" i="5"/>
  <c r="S221" i="5"/>
  <c r="Q157" i="5"/>
  <c r="S156" i="5"/>
  <c r="P175" i="5"/>
  <c r="N162" i="5"/>
  <c r="N207" i="5"/>
  <c r="O169" i="5"/>
  <c r="O147" i="5"/>
  <c r="M196" i="5"/>
  <c r="P147" i="5"/>
  <c r="P163" i="5"/>
  <c r="P179" i="5"/>
  <c r="P195" i="5"/>
  <c r="P211" i="5"/>
  <c r="Q189" i="5"/>
  <c r="M187" i="5"/>
  <c r="M151" i="5"/>
  <c r="M203" i="5"/>
  <c r="O156" i="5"/>
  <c r="N172" i="5"/>
  <c r="M201" i="5"/>
  <c r="M206" i="5"/>
  <c r="N166" i="5"/>
  <c r="O209" i="5"/>
  <c r="Q205" i="5"/>
  <c r="O225" i="5"/>
  <c r="M147" i="5"/>
  <c r="S227" i="5"/>
  <c r="Q199" i="5"/>
  <c r="Q214" i="5"/>
  <c r="N224" i="5"/>
  <c r="Q154" i="5"/>
  <c r="N156" i="5"/>
  <c r="S155" i="5"/>
  <c r="N151" i="5"/>
  <c r="N155" i="5"/>
  <c r="N190" i="5"/>
  <c r="N221" i="5"/>
  <c r="O167" i="5"/>
  <c r="S158" i="5"/>
  <c r="M175" i="5"/>
  <c r="N212" i="5"/>
  <c r="S152" i="5"/>
  <c r="M166" i="5"/>
  <c r="S180" i="5"/>
  <c r="O175" i="5"/>
  <c r="O178" i="5"/>
  <c r="P207" i="5"/>
  <c r="S198" i="5"/>
  <c r="M211" i="5"/>
  <c r="P208" i="5"/>
  <c r="O183" i="5"/>
  <c r="M167" i="5"/>
  <c r="Q228" i="5"/>
  <c r="M209" i="5"/>
  <c r="P148" i="5"/>
  <c r="P164" i="5"/>
  <c r="P180" i="5"/>
  <c r="P196" i="5"/>
  <c r="P212" i="5"/>
  <c r="O201" i="5"/>
  <c r="O162" i="5"/>
  <c r="Q206" i="5"/>
  <c r="N185" i="5"/>
  <c r="Q155" i="5"/>
  <c r="N206" i="5"/>
  <c r="Q182" i="5"/>
  <c r="Q209" i="5"/>
  <c r="M215" i="5"/>
  <c r="M156" i="5"/>
  <c r="O197" i="5"/>
  <c r="Q217" i="5"/>
  <c r="O172" i="5"/>
  <c r="M182" i="5"/>
  <c r="M188" i="5"/>
  <c r="N225" i="5"/>
  <c r="N179" i="5"/>
  <c r="S171" i="5"/>
  <c r="N175" i="5"/>
  <c r="Q173" i="5"/>
  <c r="O182" i="5"/>
  <c r="S174" i="5"/>
  <c r="Q184" i="5"/>
  <c r="S224" i="5"/>
  <c r="N180" i="5"/>
  <c r="P222" i="5"/>
  <c r="S217" i="5"/>
  <c r="Q226" i="5"/>
  <c r="S214" i="5"/>
  <c r="P149" i="5"/>
  <c r="P165" i="5"/>
  <c r="P181" i="5"/>
  <c r="P197" i="5"/>
  <c r="P213" i="5"/>
  <c r="O215" i="5"/>
  <c r="N165" i="5"/>
  <c r="M161" i="5"/>
  <c r="M225" i="5"/>
  <c r="M212" i="5"/>
  <c r="N208" i="5"/>
  <c r="M207" i="5"/>
  <c r="M153" i="5"/>
  <c r="O210" i="5"/>
  <c r="Q176" i="5"/>
  <c r="N147" i="5"/>
  <c r="M170" i="5"/>
  <c r="M214" i="5"/>
  <c r="Q222" i="5"/>
  <c r="Q177" i="5"/>
  <c r="Q151" i="5"/>
  <c r="N199" i="5"/>
  <c r="N227" i="5"/>
  <c r="S187" i="5"/>
  <c r="O186" i="5"/>
  <c r="S223" i="5"/>
  <c r="M149" i="5"/>
  <c r="S173" i="5"/>
  <c r="Q193" i="5"/>
  <c r="S190" i="5"/>
  <c r="M197" i="5"/>
  <c r="M179" i="5"/>
  <c r="S170" i="5"/>
  <c r="S210" i="5"/>
  <c r="O152" i="5"/>
  <c r="P150" i="5"/>
  <c r="P166" i="5"/>
  <c r="P182" i="5"/>
  <c r="P198" i="5"/>
  <c r="P214" i="5"/>
  <c r="N171" i="5"/>
  <c r="O181" i="5"/>
  <c r="M181" i="5"/>
  <c r="M200" i="5"/>
  <c r="Q180" i="5"/>
  <c r="M172" i="5"/>
  <c r="Q210" i="5"/>
  <c r="O203" i="5"/>
  <c r="O214" i="5"/>
  <c r="S226" i="5"/>
  <c r="Q152" i="5"/>
  <c r="O220" i="5"/>
  <c r="M221" i="5"/>
  <c r="Q156" i="5"/>
  <c r="O187" i="5"/>
  <c r="N204" i="5"/>
  <c r="M185" i="5"/>
  <c r="O195" i="5"/>
  <c r="S203" i="5"/>
  <c r="M227" i="5"/>
  <c r="M183" i="5"/>
  <c r="N153" i="5"/>
  <c r="S189" i="5"/>
  <c r="M216" i="5"/>
  <c r="S206" i="5"/>
  <c r="O208" i="5"/>
  <c r="N188" i="5"/>
  <c r="O151" i="5"/>
  <c r="M162" i="5"/>
  <c r="P158" i="5"/>
  <c r="O228" i="5"/>
  <c r="Q179" i="5"/>
  <c r="O159" i="5"/>
  <c r="P159" i="5"/>
  <c r="N213" i="5"/>
  <c r="M155" i="5"/>
  <c r="N183" i="5"/>
  <c r="N176" i="5"/>
  <c r="O188" i="5"/>
  <c r="P151" i="5"/>
  <c r="P167" i="5"/>
  <c r="P183" i="5"/>
  <c r="P199" i="5"/>
  <c r="P215" i="5"/>
  <c r="M154" i="5"/>
  <c r="S147" i="5"/>
  <c r="N200" i="5"/>
  <c r="M228" i="5"/>
  <c r="O222" i="5"/>
  <c r="O184" i="5"/>
  <c r="N160" i="5"/>
  <c r="L10" i="5"/>
  <c r="M195" i="5"/>
  <c r="S161" i="5"/>
  <c r="N186" i="5"/>
  <c r="Q169" i="5"/>
  <c r="M222" i="5"/>
  <c r="Q213" i="5"/>
  <c r="Q174" i="5"/>
  <c r="S154" i="5"/>
  <c r="S228" i="5"/>
  <c r="S219" i="5"/>
  <c r="P227" i="5"/>
  <c r="Q146" i="5"/>
  <c r="M173" i="5"/>
  <c r="S205" i="5"/>
  <c r="N157" i="5"/>
  <c r="S222" i="5"/>
  <c r="O161" i="5"/>
  <c r="O174" i="5"/>
  <c r="Q191" i="5"/>
  <c r="O157" i="5"/>
  <c r="P174" i="5"/>
  <c r="Q175" i="5"/>
  <c r="O165" i="5"/>
  <c r="O153" i="5"/>
  <c r="O145" i="5"/>
  <c r="Q190" i="5"/>
  <c r="P192" i="5"/>
  <c r="O191" i="5"/>
  <c r="S212" i="5"/>
  <c r="O196" i="5"/>
  <c r="S176" i="5"/>
  <c r="P152" i="5"/>
  <c r="P168" i="5"/>
  <c r="P184" i="5"/>
  <c r="P200" i="5"/>
  <c r="P216" i="5"/>
  <c r="Q185" i="5"/>
  <c r="N218" i="5"/>
  <c r="O204" i="5"/>
  <c r="S163" i="5"/>
  <c r="N193" i="5"/>
  <c r="S160" i="5"/>
  <c r="M165" i="5"/>
  <c r="O223" i="5"/>
  <c r="M218" i="5"/>
  <c r="S151" i="5"/>
  <c r="O154" i="5"/>
  <c r="Q168" i="5"/>
  <c r="N197" i="5"/>
  <c r="M213" i="5"/>
  <c r="P153" i="5"/>
  <c r="P169" i="5"/>
  <c r="P185" i="5"/>
  <c r="P201" i="5"/>
  <c r="P217" i="5"/>
  <c r="M202" i="5"/>
  <c r="N189" i="5"/>
  <c r="Q165" i="5"/>
  <c r="N170" i="5"/>
  <c r="S179" i="5"/>
  <c r="N148" i="5"/>
  <c r="N219" i="5"/>
  <c r="Q158" i="5"/>
  <c r="S192" i="5"/>
  <c r="Q224" i="5"/>
  <c r="Q208" i="5"/>
  <c r="Q181" i="5"/>
  <c r="S167" i="5"/>
  <c r="O218" i="5"/>
  <c r="S168" i="5"/>
  <c r="M148" i="5"/>
  <c r="N217" i="5"/>
  <c r="M193" i="5"/>
  <c r="S186" i="5"/>
  <c r="M171" i="5"/>
  <c r="Q150" i="5"/>
  <c r="M158" i="5"/>
  <c r="M163" i="5"/>
  <c r="N159" i="5"/>
  <c r="M210" i="5"/>
  <c r="O170" i="5"/>
  <c r="O212" i="5"/>
  <c r="N173" i="5"/>
  <c r="O148" i="5"/>
  <c r="N195" i="5"/>
  <c r="P206" i="5"/>
  <c r="Q160" i="5"/>
  <c r="N152" i="5"/>
  <c r="M169" i="5"/>
  <c r="Q201" i="5"/>
  <c r="M159" i="5"/>
  <c r="S209" i="5"/>
  <c r="O221" i="5"/>
  <c r="P154" i="5"/>
  <c r="P170" i="5"/>
  <c r="P186" i="5"/>
  <c r="P202" i="5"/>
  <c r="P218" i="5"/>
  <c r="S146" i="5"/>
  <c r="N196" i="5"/>
  <c r="S195" i="5"/>
  <c r="O226" i="5"/>
  <c r="O163" i="5"/>
  <c r="N211" i="5"/>
  <c r="M146" i="5"/>
  <c r="N163" i="5"/>
  <c r="N182" i="5"/>
  <c r="M152" i="5"/>
  <c r="S183" i="5"/>
  <c r="N222" i="5"/>
  <c r="S184" i="5"/>
  <c r="N168" i="5"/>
  <c r="S153" i="5"/>
  <c r="N161" i="5"/>
  <c r="S202" i="5"/>
  <c r="M205" i="5"/>
  <c r="N203" i="5"/>
  <c r="Q162" i="5"/>
  <c r="O213" i="5"/>
  <c r="O173" i="5"/>
  <c r="N178" i="5"/>
  <c r="N150" i="5"/>
  <c r="P228" i="5"/>
  <c r="M174" i="5"/>
  <c r="S148" i="5"/>
  <c r="Q223" i="5"/>
  <c r="N192" i="5"/>
  <c r="S159" i="5"/>
  <c r="P190" i="5"/>
  <c r="S149" i="5"/>
  <c r="Q200" i="5"/>
  <c r="N210" i="5"/>
  <c r="O158" i="5"/>
  <c r="P155" i="5"/>
  <c r="P171" i="5"/>
  <c r="P187" i="5"/>
  <c r="P203" i="5"/>
  <c r="P219" i="5"/>
  <c r="N215" i="5"/>
  <c r="S162" i="5"/>
  <c r="Q196" i="5"/>
  <c r="S211" i="5"/>
  <c r="Q172" i="5"/>
  <c r="M219" i="5"/>
  <c r="M177" i="5"/>
  <c r="M189" i="5"/>
  <c r="O179" i="5"/>
  <c r="N184" i="5"/>
  <c r="Q211" i="5"/>
  <c r="S199" i="5"/>
  <c r="Q218" i="5"/>
  <c r="S200" i="5"/>
  <c r="Q186" i="5"/>
  <c r="S169" i="5"/>
  <c r="P225" i="5"/>
  <c r="S218" i="5"/>
  <c r="P223" i="5"/>
  <c r="O171" i="5"/>
  <c r="L9" i="5"/>
  <c r="M186" i="5"/>
  <c r="S175" i="5"/>
  <c r="N226" i="5"/>
  <c r="S191" i="5"/>
  <c r="Q187" i="5"/>
  <c r="N174" i="5"/>
  <c r="O227" i="5"/>
  <c r="L8" i="5"/>
  <c r="Q149" i="5"/>
  <c r="M204" i="5"/>
  <c r="M223" i="5"/>
  <c r="M194" i="5"/>
  <c r="N220" i="5"/>
  <c r="S196" i="5"/>
  <c r="O219" i="5"/>
  <c r="S181" i="5"/>
  <c r="P156" i="5"/>
  <c r="P172" i="5"/>
  <c r="P188" i="5"/>
  <c r="P204" i="5"/>
  <c r="P220" i="5"/>
  <c r="M176" i="5"/>
  <c r="S178" i="5"/>
  <c r="O189" i="5"/>
  <c r="Q188" i="5"/>
  <c r="M191" i="5"/>
  <c r="M180" i="5"/>
  <c r="O207" i="5"/>
  <c r="S150" i="5"/>
  <c r="N164" i="5"/>
  <c r="S215" i="5"/>
  <c r="M168" i="5"/>
  <c r="S216" i="5"/>
  <c r="Q212" i="5"/>
  <c r="S185" i="5"/>
  <c r="Q221" i="5"/>
  <c r="S207" i="5"/>
  <c r="O185" i="5"/>
  <c r="S182" i="5"/>
  <c r="Q192" i="5"/>
  <c r="P191" i="5"/>
  <c r="O177" i="5"/>
  <c r="S165" i="5"/>
  <c r="N201" i="5"/>
  <c r="Q215" i="5"/>
  <c r="P176" i="5"/>
  <c r="O166" i="5"/>
  <c r="O205" i="5"/>
  <c r="S188" i="5"/>
  <c r="P157" i="5"/>
  <c r="P173" i="5"/>
  <c r="P189" i="5"/>
  <c r="P205" i="5"/>
  <c r="P221" i="5"/>
  <c r="N146" i="5"/>
  <c r="S194" i="5"/>
  <c r="S225" i="5"/>
  <c r="M178" i="5"/>
  <c r="Q194" i="5"/>
  <c r="S164" i="5"/>
  <c r="O200" i="5"/>
  <c r="S193" i="5"/>
  <c r="Q207" i="5"/>
  <c r="S166" i="5"/>
  <c r="O160" i="5"/>
  <c r="M145" i="5"/>
  <c r="Q164" i="5"/>
  <c r="N145" i="5"/>
  <c r="N209" i="5"/>
  <c r="S201" i="5"/>
  <c r="M164" i="5"/>
  <c r="Q198" i="5"/>
  <c r="Q161" i="5"/>
  <c r="O146" i="5"/>
  <c r="O206" i="5"/>
  <c r="N202" i="5"/>
  <c r="O211" i="5"/>
  <c r="N149" i="5"/>
  <c r="O176" i="5"/>
  <c r="Q167" i="5"/>
  <c r="O164" i="5"/>
  <c r="M160" i="5"/>
  <c r="Q153" i="5"/>
  <c r="Q148" i="5"/>
  <c r="M224" i="5"/>
  <c r="M184" i="5"/>
  <c r="P160" i="5"/>
  <c r="Q203" i="5"/>
  <c r="N216" i="5"/>
  <c r="Q204" i="5"/>
  <c r="P161" i="5"/>
  <c r="P177" i="5"/>
  <c r="P193" i="5"/>
  <c r="P209" i="5"/>
  <c r="M199" i="5"/>
  <c r="M226" i="5"/>
  <c r="N191" i="5"/>
  <c r="M220" i="5"/>
  <c r="O150" i="5"/>
  <c r="P224" i="5"/>
  <c r="O194" i="5"/>
  <c r="S197" i="5"/>
  <c r="M198" i="5"/>
  <c r="N187" i="5"/>
  <c r="O224" i="5"/>
  <c r="O217" i="5"/>
  <c r="Q220" i="5"/>
  <c r="Q219" i="5"/>
  <c r="Q202" i="5"/>
  <c r="M217" i="5"/>
  <c r="O216" i="5"/>
  <c r="P226" i="5"/>
  <c r="N177" i="5"/>
  <c r="Q197" i="5"/>
  <c r="S204" i="5"/>
  <c r="Q178" i="5"/>
  <c r="Q166" i="5"/>
  <c r="N154" i="5"/>
  <c r="O192" i="5"/>
  <c r="Q170" i="5"/>
  <c r="N169" i="5"/>
  <c r="O202" i="5"/>
  <c r="Q227" i="5"/>
  <c r="S208" i="5"/>
  <c r="O199" i="5"/>
  <c r="N205" i="5"/>
  <c r="S172" i="5"/>
  <c r="O168" i="5"/>
  <c r="Q159" i="5"/>
  <c r="E34" i="3"/>
  <c r="L46" i="1"/>
  <c r="D34" i="3" s="1"/>
  <c r="K46" i="1"/>
  <c r="C34" i="3" s="1"/>
  <c r="K55" i="1"/>
  <c r="C43" i="3" s="1"/>
  <c r="L55" i="1"/>
  <c r="D43" i="3" s="1"/>
  <c r="E43" i="3"/>
  <c r="K71" i="1"/>
  <c r="C59" i="3" s="1"/>
  <c r="E59" i="3"/>
  <c r="L71" i="1"/>
  <c r="D59" i="3" s="1"/>
  <c r="E61" i="3"/>
  <c r="K73" i="1"/>
  <c r="C61" i="3" s="1"/>
  <c r="L73" i="1"/>
  <c r="D61" i="3" s="1"/>
  <c r="K27" i="1"/>
  <c r="C15" i="3" s="1"/>
  <c r="L27" i="1"/>
  <c r="D15" i="3" s="1"/>
  <c r="E15" i="3"/>
  <c r="L48" i="1"/>
  <c r="D36" i="3" s="1"/>
  <c r="K48" i="1"/>
  <c r="C36" i="3" s="1"/>
  <c r="E36" i="3"/>
  <c r="K28" i="1"/>
  <c r="C16" i="3" s="1"/>
  <c r="L28" i="1"/>
  <c r="D16" i="3" s="1"/>
  <c r="E16" i="3"/>
  <c r="K72" i="1"/>
  <c r="C60" i="3" s="1"/>
  <c r="L72" i="1"/>
  <c r="D60" i="3" s="1"/>
  <c r="E60" i="3"/>
  <c r="K57" i="1"/>
  <c r="C45" i="3" s="1"/>
  <c r="E45" i="3"/>
  <c r="L57" i="1"/>
  <c r="D45" i="3" s="1"/>
  <c r="E53" i="3"/>
  <c r="L65" i="1"/>
  <c r="D53" i="3" s="1"/>
  <c r="K65" i="1"/>
  <c r="C53" i="3" s="1"/>
  <c r="K21" i="1"/>
  <c r="C9" i="3" s="1"/>
  <c r="L21" i="1"/>
  <c r="D9" i="3" s="1"/>
  <c r="E9" i="3"/>
  <c r="E30" i="3"/>
  <c r="K42" i="1"/>
  <c r="C30" i="3" s="1"/>
  <c r="L42" i="1"/>
  <c r="D30" i="3" s="1"/>
  <c r="K13" i="1"/>
  <c r="L13" i="1"/>
  <c r="K34" i="1"/>
  <c r="C22" i="3" s="1"/>
  <c r="E22" i="3"/>
  <c r="L34" i="1"/>
  <c r="D22" i="3" s="1"/>
  <c r="K23" i="1"/>
  <c r="C11" i="3" s="1"/>
  <c r="E11" i="3"/>
  <c r="L23" i="1"/>
  <c r="D11" i="3" s="1"/>
  <c r="K51" i="1"/>
  <c r="C39" i="3" s="1"/>
  <c r="L51" i="1"/>
  <c r="D39" i="3" s="1"/>
  <c r="E39" i="3"/>
  <c r="L15" i="1"/>
  <c r="D3" i="3" s="1"/>
  <c r="E3" i="3"/>
  <c r="K15" i="1"/>
  <c r="C3" i="3" s="1"/>
  <c r="K16" i="1"/>
  <c r="C4" i="3" s="1"/>
  <c r="E4" i="3"/>
  <c r="L16" i="1"/>
  <c r="D4" i="3" s="1"/>
  <c r="E6" i="3"/>
  <c r="K18" i="1"/>
  <c r="C6" i="3" s="1"/>
  <c r="L18" i="1"/>
  <c r="D6" i="3" s="1"/>
  <c r="K17" i="1"/>
  <c r="C5" i="3" s="1"/>
  <c r="E5" i="3"/>
  <c r="L17" i="1"/>
  <c r="D5" i="3" s="1"/>
  <c r="L44" i="1"/>
  <c r="D32" i="3" s="1"/>
  <c r="E32" i="3"/>
  <c r="K44" i="1"/>
  <c r="C32" i="3" s="1"/>
  <c r="K53" i="1"/>
  <c r="C41" i="3" s="1"/>
  <c r="E41" i="3"/>
  <c r="L53" i="1"/>
  <c r="D41" i="3" s="1"/>
  <c r="K69" i="1"/>
  <c r="C57" i="3" s="1"/>
  <c r="L69" i="1"/>
  <c r="D57" i="3" s="1"/>
  <c r="E57" i="3"/>
  <c r="E37" i="3"/>
  <c r="L11" i="1"/>
  <c r="P73" i="1"/>
  <c r="K29" i="1"/>
  <c r="C17" i="3" s="1"/>
  <c r="K1" i="1"/>
  <c r="P33" i="1"/>
  <c r="A29" i="3"/>
  <c r="A37" i="3"/>
  <c r="E49" i="3"/>
  <c r="K66" i="1"/>
  <c r="C54" i="3" s="1"/>
  <c r="E55" i="3"/>
  <c r="E14" i="3"/>
  <c r="K74" i="1"/>
  <c r="C62" i="3" s="1"/>
  <c r="E12" i="3"/>
  <c r="L26" i="1"/>
  <c r="D14" i="3" s="1"/>
  <c r="E63" i="3"/>
  <c r="E7" i="3"/>
  <c r="A52" i="3"/>
  <c r="K35" i="1"/>
  <c r="C23" i="3" s="1"/>
  <c r="L74" i="1"/>
  <c r="D62" i="3" s="1"/>
  <c r="K75" i="1"/>
  <c r="C63" i="3" s="1"/>
  <c r="L19" i="1"/>
  <c r="D7" i="3" s="1"/>
  <c r="L35" i="1"/>
  <c r="D23" i="3" s="1"/>
  <c r="E50" i="3"/>
  <c r="K22" i="1"/>
  <c r="C10" i="3" s="1"/>
  <c r="K62" i="1"/>
  <c r="C50" i="3" s="1"/>
  <c r="E54" i="3"/>
  <c r="K49" i="1"/>
  <c r="C37" i="3" s="1"/>
  <c r="L61" i="1"/>
  <c r="D49" i="3" s="1"/>
  <c r="O94" i="5"/>
  <c r="K94" i="5"/>
  <c r="L94" i="5" s="1"/>
  <c r="Q94" i="5"/>
  <c r="P94" i="5"/>
  <c r="S11" i="5"/>
  <c r="M11" i="5"/>
  <c r="S12" i="5"/>
  <c r="N11" i="5"/>
  <c r="J11" i="5"/>
  <c r="G11" i="5" s="1"/>
  <c r="P111" i="5"/>
  <c r="O111" i="5"/>
  <c r="Q111" i="5"/>
  <c r="K111" i="5"/>
  <c r="L111" i="5" s="1"/>
  <c r="K81" i="5"/>
  <c r="P81" i="5"/>
  <c r="O81" i="5"/>
  <c r="Q81" i="5"/>
  <c r="O119" i="5"/>
  <c r="P119" i="5"/>
  <c r="K119" i="5"/>
  <c r="L119" i="5" s="1"/>
  <c r="Q119" i="5"/>
  <c r="K17" i="5"/>
  <c r="M85" i="5"/>
  <c r="S86" i="5"/>
  <c r="N85" i="5"/>
  <c r="M68" i="5"/>
  <c r="M141" i="5"/>
  <c r="N141" i="5"/>
  <c r="S142" i="5"/>
  <c r="K56" i="5"/>
  <c r="O56" i="5"/>
  <c r="O74" i="5"/>
  <c r="K74" i="5"/>
  <c r="L74" i="5" s="1"/>
  <c r="K21" i="5"/>
  <c r="Q132" i="5"/>
  <c r="P132" i="5"/>
  <c r="O132" i="5"/>
  <c r="K132" i="5"/>
  <c r="L132" i="5" s="1"/>
  <c r="G143" i="5"/>
  <c r="M143" i="5"/>
  <c r="N143" i="5"/>
  <c r="S144" i="5"/>
  <c r="K49" i="5"/>
  <c r="S102" i="5"/>
  <c r="N101" i="5"/>
  <c r="M101" i="5"/>
  <c r="K138" i="5"/>
  <c r="L138" i="5" s="1"/>
  <c r="Q138" i="5"/>
  <c r="O138" i="5"/>
  <c r="P138" i="5"/>
  <c r="S134" i="5"/>
  <c r="N133" i="5"/>
  <c r="M133" i="5"/>
  <c r="G133" i="5"/>
  <c r="K76" i="5"/>
  <c r="L76" i="5" s="1"/>
  <c r="P76" i="5"/>
  <c r="O76" i="5"/>
  <c r="Q76" i="5"/>
  <c r="M78" i="5"/>
  <c r="G78" i="5"/>
  <c r="N78" i="5"/>
  <c r="S79" i="5"/>
  <c r="K68" i="5"/>
  <c r="O68" i="5"/>
  <c r="Q99" i="5"/>
  <c r="P99" i="5"/>
  <c r="O99" i="5"/>
  <c r="K99" i="5"/>
  <c r="L99" i="5" s="1"/>
  <c r="N103" i="5"/>
  <c r="M103" i="5"/>
  <c r="G103" i="5"/>
  <c r="S104" i="5"/>
  <c r="K110" i="5"/>
  <c r="L110" i="5" s="1"/>
  <c r="O110" i="5"/>
  <c r="Q110" i="5"/>
  <c r="P110" i="5"/>
  <c r="G123" i="5"/>
  <c r="S124" i="5"/>
  <c r="N123" i="5"/>
  <c r="M123" i="5"/>
  <c r="M57" i="5"/>
  <c r="S58" i="5"/>
  <c r="N57" i="5"/>
  <c r="N22" i="5"/>
  <c r="S23" i="5"/>
  <c r="N114" i="5"/>
  <c r="M114" i="5"/>
  <c r="S115" i="5"/>
  <c r="O29" i="5"/>
  <c r="K29" i="5"/>
  <c r="P29" i="5"/>
  <c r="Q29" i="5"/>
  <c r="S109" i="5"/>
  <c r="M108" i="5"/>
  <c r="G108" i="5"/>
  <c r="R108" i="5" s="1"/>
  <c r="N108" i="5"/>
  <c r="N91" i="5"/>
  <c r="M91" i="5"/>
  <c r="S92" i="5"/>
  <c r="S98" i="5"/>
  <c r="M97" i="5"/>
  <c r="N97" i="5"/>
  <c r="M79" i="5"/>
  <c r="N79" i="5"/>
  <c r="S80" i="5"/>
  <c r="M18" i="5"/>
  <c r="J18" i="5"/>
  <c r="G18" i="5" s="1"/>
  <c r="M66" i="5"/>
  <c r="K32" i="5"/>
  <c r="M75" i="5"/>
  <c r="N75" i="5"/>
  <c r="S76" i="5"/>
  <c r="G75" i="5"/>
  <c r="R75" i="5" s="1"/>
  <c r="S78" i="5"/>
  <c r="N77" i="5"/>
  <c r="M77" i="5"/>
  <c r="S120" i="5"/>
  <c r="M119" i="5"/>
  <c r="N119" i="5"/>
  <c r="S106" i="5"/>
  <c r="M105" i="5"/>
  <c r="N105" i="5"/>
  <c r="K26" i="5"/>
  <c r="K15" i="5"/>
  <c r="M52" i="5"/>
  <c r="S135" i="5"/>
  <c r="N134" i="5"/>
  <c r="G134" i="5"/>
  <c r="R134" i="5" s="1"/>
  <c r="M134" i="5"/>
  <c r="M48" i="5"/>
  <c r="G48" i="5"/>
  <c r="R48" i="5" s="1"/>
  <c r="G65" i="5"/>
  <c r="N65" i="5"/>
  <c r="S66" i="5"/>
  <c r="M81" i="5"/>
  <c r="S82" i="5"/>
  <c r="N81" i="5"/>
  <c r="P130" i="5"/>
  <c r="O130" i="5"/>
  <c r="K130" i="5"/>
  <c r="L130" i="5" s="1"/>
  <c r="Q130" i="5"/>
  <c r="K89" i="5"/>
  <c r="L89" i="5" s="1"/>
  <c r="P89" i="5"/>
  <c r="Q89" i="5"/>
  <c r="O89" i="5"/>
  <c r="K72" i="5"/>
  <c r="L72" i="5" s="1"/>
  <c r="O126" i="5"/>
  <c r="Q126" i="5"/>
  <c r="K126" i="5"/>
  <c r="L126" i="5" s="1"/>
  <c r="P126" i="5"/>
  <c r="K70" i="5"/>
  <c r="O144" i="5"/>
  <c r="Q144" i="5"/>
  <c r="K144" i="5"/>
  <c r="L144" i="5" s="1"/>
  <c r="P144" i="5"/>
  <c r="K57" i="5"/>
  <c r="Q57" i="5"/>
  <c r="O57" i="5"/>
  <c r="P57" i="5"/>
  <c r="M45" i="5"/>
  <c r="K19" i="5"/>
  <c r="M29" i="5"/>
  <c r="N29" i="5"/>
  <c r="S30" i="5"/>
  <c r="K52" i="5"/>
  <c r="O52" i="5"/>
  <c r="K30" i="5"/>
  <c r="P30" i="5"/>
  <c r="O30" i="5"/>
  <c r="Q30" i="5"/>
  <c r="M90" i="5"/>
  <c r="N90" i="5"/>
  <c r="S91" i="5"/>
  <c r="N74" i="5"/>
  <c r="M74" i="5"/>
  <c r="S75" i="5"/>
  <c r="K43" i="5"/>
  <c r="O43" i="5"/>
  <c r="N100" i="5"/>
  <c r="S101" i="5"/>
  <c r="M100" i="5"/>
  <c r="M132" i="5"/>
  <c r="N132" i="5"/>
  <c r="S133" i="5"/>
  <c r="P135" i="5"/>
  <c r="Q135" i="5"/>
  <c r="O135" i="5"/>
  <c r="K135" i="5"/>
  <c r="L135" i="5" s="1"/>
  <c r="Q123" i="5"/>
  <c r="P123" i="5"/>
  <c r="K123" i="5"/>
  <c r="L123" i="5" s="1"/>
  <c r="O123" i="5"/>
  <c r="P136" i="5"/>
  <c r="Q136" i="5"/>
  <c r="O136" i="5"/>
  <c r="K136" i="5"/>
  <c r="L136" i="5" s="1"/>
  <c r="M138" i="5"/>
  <c r="N138" i="5"/>
  <c r="S139" i="5"/>
  <c r="M82" i="5"/>
  <c r="S83" i="5"/>
  <c r="N82" i="5"/>
  <c r="O131" i="5"/>
  <c r="K131" i="5"/>
  <c r="L131" i="5" s="1"/>
  <c r="Q131" i="5"/>
  <c r="P131" i="5"/>
  <c r="N98" i="5"/>
  <c r="M98" i="5"/>
  <c r="S99" i="5"/>
  <c r="S37" i="5"/>
  <c r="M36" i="5"/>
  <c r="N36" i="5"/>
  <c r="M38" i="5"/>
  <c r="N38" i="5"/>
  <c r="S39" i="5"/>
  <c r="G31" i="5"/>
  <c r="M31" i="5"/>
  <c r="P133" i="5"/>
  <c r="O133" i="5"/>
  <c r="Q133" i="5"/>
  <c r="K133" i="5"/>
  <c r="L133" i="5" s="1"/>
  <c r="K20" i="5"/>
  <c r="K40" i="5"/>
  <c r="K41" i="5"/>
  <c r="O41" i="5"/>
  <c r="Q96" i="5"/>
  <c r="O96" i="5"/>
  <c r="P96" i="5"/>
  <c r="K96" i="5"/>
  <c r="L96" i="5" s="1"/>
  <c r="P141" i="5"/>
  <c r="O141" i="5"/>
  <c r="Q141" i="5"/>
  <c r="K141" i="5"/>
  <c r="L141" i="5" s="1"/>
  <c r="G113" i="5"/>
  <c r="M113" i="5"/>
  <c r="N113" i="5"/>
  <c r="S114" i="5"/>
  <c r="O107" i="5"/>
  <c r="Q107" i="5"/>
  <c r="K107" i="5"/>
  <c r="L107" i="5" s="1"/>
  <c r="P107" i="5"/>
  <c r="O108" i="5"/>
  <c r="Q108" i="5"/>
  <c r="P108" i="5"/>
  <c r="K108" i="5"/>
  <c r="L108" i="5" s="1"/>
  <c r="G115" i="5"/>
  <c r="R115" i="5" s="1"/>
  <c r="N115" i="5"/>
  <c r="S116" i="5"/>
  <c r="M115" i="5"/>
  <c r="M84" i="5"/>
  <c r="S85" i="5"/>
  <c r="N84" i="5"/>
  <c r="G84" i="5"/>
  <c r="R84" i="5" s="1"/>
  <c r="P128" i="5"/>
  <c r="O128" i="5"/>
  <c r="K128" i="5"/>
  <c r="L128" i="5" s="1"/>
  <c r="Q128" i="5"/>
  <c r="K36" i="5"/>
  <c r="O36" i="5"/>
  <c r="K59" i="5"/>
  <c r="O105" i="5"/>
  <c r="Q105" i="5"/>
  <c r="K105" i="5"/>
  <c r="L105" i="5" s="1"/>
  <c r="P105" i="5"/>
  <c r="K78" i="5"/>
  <c r="L78" i="5" s="1"/>
  <c r="O78" i="5"/>
  <c r="P78" i="5"/>
  <c r="Q78" i="5"/>
  <c r="N116" i="5"/>
  <c r="S117" i="5"/>
  <c r="G116" i="5"/>
  <c r="M116" i="5"/>
  <c r="Q116" i="5"/>
  <c r="O116" i="5"/>
  <c r="K116" i="5"/>
  <c r="L116" i="5" s="1"/>
  <c r="P116" i="5"/>
  <c r="P37" i="5"/>
  <c r="K37" i="5"/>
  <c r="Q37" i="5"/>
  <c r="O37" i="5"/>
  <c r="Q113" i="5"/>
  <c r="K113" i="5"/>
  <c r="L113" i="5" s="1"/>
  <c r="O113" i="5"/>
  <c r="P113" i="5"/>
  <c r="K60" i="5"/>
  <c r="O95" i="5"/>
  <c r="K95" i="5"/>
  <c r="L95" i="5" s="1"/>
  <c r="Q95" i="5"/>
  <c r="P95" i="5"/>
  <c r="S130" i="5"/>
  <c r="M129" i="5"/>
  <c r="N129" i="5"/>
  <c r="G129" i="5"/>
  <c r="R129" i="5" s="1"/>
  <c r="N107" i="5"/>
  <c r="S108" i="5"/>
  <c r="M107" i="5"/>
  <c r="S123" i="5"/>
  <c r="M122" i="5"/>
  <c r="N122" i="5"/>
  <c r="S87" i="5"/>
  <c r="N86" i="5"/>
  <c r="M86" i="5"/>
  <c r="M130" i="5"/>
  <c r="N130" i="5"/>
  <c r="S131" i="5"/>
  <c r="Q106" i="5"/>
  <c r="O106" i="5"/>
  <c r="K106" i="5"/>
  <c r="L106" i="5" s="1"/>
  <c r="P106" i="5"/>
  <c r="O121" i="5"/>
  <c r="P121" i="5"/>
  <c r="K121" i="5"/>
  <c r="L121" i="5" s="1"/>
  <c r="Q121" i="5"/>
  <c r="M104" i="5"/>
  <c r="S105" i="5"/>
  <c r="N104" i="5"/>
  <c r="S136" i="5"/>
  <c r="M135" i="5"/>
  <c r="N135" i="5"/>
  <c r="N111" i="5"/>
  <c r="S112" i="5"/>
  <c r="M111" i="5"/>
  <c r="P100" i="5"/>
  <c r="Q100" i="5"/>
  <c r="K100" i="5"/>
  <c r="L100" i="5" s="1"/>
  <c r="O100" i="5"/>
  <c r="S140" i="5"/>
  <c r="M139" i="5"/>
  <c r="N139" i="5"/>
  <c r="P139" i="5"/>
  <c r="O139" i="5"/>
  <c r="Q139" i="5"/>
  <c r="K139" i="5"/>
  <c r="L139" i="5" s="1"/>
  <c r="M128" i="5"/>
  <c r="S129" i="5"/>
  <c r="N128" i="5"/>
  <c r="K54" i="5"/>
  <c r="O54" i="5"/>
  <c r="M87" i="5"/>
  <c r="N87" i="5"/>
  <c r="S88" i="5"/>
  <c r="K25" i="5"/>
  <c r="K16" i="5"/>
  <c r="N88" i="5"/>
  <c r="S89" i="5"/>
  <c r="G88" i="5"/>
  <c r="M88" i="5"/>
  <c r="P83" i="5"/>
  <c r="K83" i="5"/>
  <c r="L83" i="5" s="1"/>
  <c r="Q83" i="5"/>
  <c r="O83" i="5"/>
  <c r="G131" i="5"/>
  <c r="R131" i="5" s="1"/>
  <c r="M131" i="5"/>
  <c r="N131" i="5"/>
  <c r="S132" i="5"/>
  <c r="P122" i="5"/>
  <c r="K122" i="5"/>
  <c r="L122" i="5" s="1"/>
  <c r="O122" i="5"/>
  <c r="Q122" i="5"/>
  <c r="K24" i="5"/>
  <c r="S95" i="5"/>
  <c r="N94" i="5"/>
  <c r="M94" i="5"/>
  <c r="G94" i="5"/>
  <c r="K84" i="5"/>
  <c r="L84" i="5" s="1"/>
  <c r="O84" i="5"/>
  <c r="Q84" i="5"/>
  <c r="P84" i="5"/>
  <c r="S121" i="5"/>
  <c r="N120" i="5"/>
  <c r="G120" i="5"/>
  <c r="M120" i="5"/>
  <c r="P118" i="5"/>
  <c r="O118" i="5"/>
  <c r="Q118" i="5"/>
  <c r="K118" i="5"/>
  <c r="L118" i="5" s="1"/>
  <c r="N80" i="5"/>
  <c r="S81" i="5"/>
  <c r="M80" i="5"/>
  <c r="G80" i="5"/>
  <c r="R80" i="5" s="1"/>
  <c r="G23" i="5"/>
  <c r="R23" i="5" s="1"/>
  <c r="M23" i="5"/>
  <c r="M50" i="5"/>
  <c r="P115" i="5"/>
  <c r="K115" i="5"/>
  <c r="L115" i="5" s="1"/>
  <c r="Q115" i="5"/>
  <c r="O115" i="5"/>
  <c r="K75" i="5"/>
  <c r="L75" i="5" s="1"/>
  <c r="P75" i="5"/>
  <c r="Q75" i="5"/>
  <c r="O75" i="5"/>
  <c r="K71" i="5"/>
  <c r="M117" i="5"/>
  <c r="N117" i="5"/>
  <c r="S118" i="5"/>
  <c r="M112" i="5"/>
  <c r="N112" i="5"/>
  <c r="S113" i="5"/>
  <c r="K87" i="5"/>
  <c r="L87" i="5" s="1"/>
  <c r="O87" i="5"/>
  <c r="P87" i="5"/>
  <c r="Q87" i="5"/>
  <c r="P104" i="5"/>
  <c r="Q104" i="5"/>
  <c r="K104" i="5"/>
  <c r="L104" i="5" s="1"/>
  <c r="O104" i="5"/>
  <c r="N126" i="5"/>
  <c r="S127" i="5"/>
  <c r="M126" i="5"/>
  <c r="K13" i="5"/>
  <c r="K91" i="5"/>
  <c r="L91" i="5" s="1"/>
  <c r="P91" i="5"/>
  <c r="Q91" i="5"/>
  <c r="O91" i="5"/>
  <c r="M99" i="5"/>
  <c r="S100" i="5"/>
  <c r="N99" i="5"/>
  <c r="P79" i="5"/>
  <c r="K79" i="5"/>
  <c r="L79" i="5" s="1"/>
  <c r="Q79" i="5"/>
  <c r="O79" i="5"/>
  <c r="K69" i="5"/>
  <c r="S122" i="5"/>
  <c r="M121" i="5"/>
  <c r="N121" i="5"/>
  <c r="M93" i="5"/>
  <c r="N93" i="5"/>
  <c r="S94" i="5"/>
  <c r="M39" i="5"/>
  <c r="K73" i="5"/>
  <c r="L73" i="5" s="1"/>
  <c r="G136" i="5"/>
  <c r="N136" i="5"/>
  <c r="S137" i="5"/>
  <c r="M136" i="5"/>
  <c r="P120" i="5"/>
  <c r="O120" i="5"/>
  <c r="Q120" i="5"/>
  <c r="K120" i="5"/>
  <c r="L120" i="5" s="1"/>
  <c r="P129" i="5"/>
  <c r="O129" i="5"/>
  <c r="Q129" i="5"/>
  <c r="K129" i="5"/>
  <c r="L129" i="5" s="1"/>
  <c r="O98" i="5"/>
  <c r="Q98" i="5"/>
  <c r="K98" i="5"/>
  <c r="L98" i="5" s="1"/>
  <c r="P98" i="5"/>
  <c r="K77" i="5"/>
  <c r="L77" i="5" s="1"/>
  <c r="O77" i="5"/>
  <c r="P77" i="5"/>
  <c r="Q77" i="5"/>
  <c r="K92" i="5"/>
  <c r="L92" i="5" s="1"/>
  <c r="O92" i="5"/>
  <c r="P92" i="5"/>
  <c r="Q92" i="5"/>
  <c r="K53" i="5"/>
  <c r="K117" i="5"/>
  <c r="L117" i="5" s="1"/>
  <c r="Q117" i="5"/>
  <c r="O117" i="5"/>
  <c r="P117" i="5"/>
  <c r="S110" i="5"/>
  <c r="M109" i="5"/>
  <c r="N109" i="5"/>
  <c r="G43" i="5"/>
  <c r="R43" i="5" s="1"/>
  <c r="M43" i="5"/>
  <c r="K93" i="5"/>
  <c r="L93" i="5" s="1"/>
  <c r="P93" i="5"/>
  <c r="O93" i="5"/>
  <c r="Q93" i="5"/>
  <c r="K86" i="5"/>
  <c r="L86" i="5" s="1"/>
  <c r="O86" i="5"/>
  <c r="P86" i="5"/>
  <c r="Q86" i="5"/>
  <c r="P101" i="5"/>
  <c r="O101" i="5"/>
  <c r="Q101" i="5"/>
  <c r="K101" i="5"/>
  <c r="L101" i="5" s="1"/>
  <c r="G124" i="5"/>
  <c r="S125" i="5"/>
  <c r="N124" i="5"/>
  <c r="M124" i="5"/>
  <c r="M30" i="5"/>
  <c r="S31" i="5"/>
  <c r="N30" i="5"/>
  <c r="N83" i="5"/>
  <c r="S84" i="5"/>
  <c r="M83" i="5"/>
  <c r="G83" i="5"/>
  <c r="M54" i="5"/>
  <c r="K46" i="5"/>
  <c r="O143" i="5"/>
  <c r="K143" i="5"/>
  <c r="L143" i="5" s="1"/>
  <c r="P143" i="5"/>
  <c r="Q143" i="5"/>
  <c r="P114" i="5"/>
  <c r="O114" i="5"/>
  <c r="K114" i="5"/>
  <c r="L114" i="5" s="1"/>
  <c r="Q114" i="5"/>
  <c r="K51" i="5"/>
  <c r="G127" i="5"/>
  <c r="S128" i="5"/>
  <c r="N127" i="5"/>
  <c r="M127" i="5"/>
  <c r="K45" i="5"/>
  <c r="O45" i="5"/>
  <c r="K66" i="5"/>
  <c r="Q66" i="5"/>
  <c r="P66" i="5"/>
  <c r="O66" i="5"/>
  <c r="O102" i="5"/>
  <c r="Q102" i="5"/>
  <c r="K102" i="5"/>
  <c r="L102" i="5" s="1"/>
  <c r="P102" i="5"/>
  <c r="O48" i="5"/>
  <c r="K48" i="5"/>
  <c r="K55" i="5"/>
  <c r="M62" i="5"/>
  <c r="G106" i="5"/>
  <c r="N106" i="5"/>
  <c r="S107" i="5"/>
  <c r="M106" i="5"/>
  <c r="N92" i="5"/>
  <c r="S93" i="5"/>
  <c r="M92" i="5"/>
  <c r="G92" i="5"/>
  <c r="N76" i="5"/>
  <c r="S77" i="5"/>
  <c r="M76" i="5"/>
  <c r="J12" i="5"/>
  <c r="G12" i="5" s="1"/>
  <c r="M12" i="5"/>
  <c r="S29" i="5"/>
  <c r="M28" i="5"/>
  <c r="N28" i="5"/>
  <c r="G28" i="5"/>
  <c r="R28" i="5" s="1"/>
  <c r="P125" i="5"/>
  <c r="K125" i="5"/>
  <c r="L125" i="5" s="1"/>
  <c r="Q125" i="5"/>
  <c r="O125" i="5"/>
  <c r="K44" i="5"/>
  <c r="K27" i="5"/>
  <c r="K65" i="5"/>
  <c r="N110" i="5"/>
  <c r="M110" i="5"/>
  <c r="S111" i="5"/>
  <c r="O124" i="5"/>
  <c r="Q124" i="5"/>
  <c r="K124" i="5"/>
  <c r="L124" i="5" s="1"/>
  <c r="P124" i="5"/>
  <c r="M41" i="5"/>
  <c r="P88" i="5"/>
  <c r="K88" i="5"/>
  <c r="L88" i="5" s="1"/>
  <c r="O88" i="5"/>
  <c r="Q88" i="5"/>
  <c r="Q137" i="5"/>
  <c r="O137" i="5"/>
  <c r="P137" i="5"/>
  <c r="K137" i="5"/>
  <c r="L137" i="5" s="1"/>
  <c r="K18" i="5"/>
  <c r="P18" i="5"/>
  <c r="O18" i="5"/>
  <c r="Q18" i="5"/>
  <c r="M137" i="5"/>
  <c r="S138" i="5"/>
  <c r="N137" i="5"/>
  <c r="S97" i="5"/>
  <c r="M96" i="5"/>
  <c r="N96" i="5"/>
  <c r="M89" i="5"/>
  <c r="N89" i="5"/>
  <c r="S90" i="5"/>
  <c r="M34" i="5"/>
  <c r="Q134" i="5"/>
  <c r="K134" i="5"/>
  <c r="L134" i="5" s="1"/>
  <c r="O134" i="5"/>
  <c r="P134" i="5"/>
  <c r="K80" i="5"/>
  <c r="L80" i="5" s="1"/>
  <c r="P80" i="5"/>
  <c r="O80" i="5"/>
  <c r="Q80" i="5"/>
  <c r="N37" i="5"/>
  <c r="S38" i="5"/>
  <c r="M37" i="5"/>
  <c r="J17" i="5"/>
  <c r="G17" i="5" s="1"/>
  <c r="S18" i="5"/>
  <c r="N17" i="5"/>
  <c r="K22" i="5"/>
  <c r="S96" i="5"/>
  <c r="M95" i="5"/>
  <c r="N95" i="5"/>
  <c r="G95" i="5"/>
  <c r="K112" i="5"/>
  <c r="L112" i="5" s="1"/>
  <c r="Q112" i="5"/>
  <c r="P112" i="5"/>
  <c r="O112" i="5"/>
  <c r="O82" i="5"/>
  <c r="K82" i="5"/>
  <c r="P82" i="5"/>
  <c r="Q82" i="5"/>
  <c r="K34" i="5"/>
  <c r="O34" i="5"/>
  <c r="K63" i="5"/>
  <c r="P12" i="5"/>
  <c r="K12" i="5"/>
  <c r="O12" i="5"/>
  <c r="Q12" i="5"/>
  <c r="K64" i="5"/>
  <c r="P11" i="5"/>
  <c r="K11" i="5"/>
  <c r="Q11" i="5"/>
  <c r="O11" i="5"/>
  <c r="P103" i="5"/>
  <c r="Q103" i="5"/>
  <c r="O103" i="5"/>
  <c r="K103" i="5"/>
  <c r="L103" i="5" s="1"/>
  <c r="Q58" i="5"/>
  <c r="P58" i="5"/>
  <c r="K58" i="5"/>
  <c r="O58" i="5"/>
  <c r="P142" i="5"/>
  <c r="O142" i="5"/>
  <c r="Q142" i="5"/>
  <c r="K142" i="5"/>
  <c r="L142" i="5" s="1"/>
  <c r="M58" i="5"/>
  <c r="K85" i="5"/>
  <c r="L85" i="5" s="1"/>
  <c r="P85" i="5"/>
  <c r="Q85" i="5"/>
  <c r="O85" i="5"/>
  <c r="K38" i="5"/>
  <c r="P38" i="5"/>
  <c r="Q38" i="5"/>
  <c r="O38" i="5"/>
  <c r="M125" i="5"/>
  <c r="S126" i="5"/>
  <c r="N125" i="5"/>
  <c r="G125" i="5"/>
  <c r="K109" i="5"/>
  <c r="L109" i="5" s="1"/>
  <c r="Q109" i="5"/>
  <c r="P109" i="5"/>
  <c r="O109" i="5"/>
  <c r="K28" i="5"/>
  <c r="O28" i="5"/>
  <c r="P140" i="5"/>
  <c r="Q140" i="5"/>
  <c r="O140" i="5"/>
  <c r="K140" i="5"/>
  <c r="L140" i="5" s="1"/>
  <c r="S103" i="5"/>
  <c r="N102" i="5"/>
  <c r="G102" i="5"/>
  <c r="M102" i="5"/>
  <c r="K23" i="5"/>
  <c r="O23" i="5"/>
  <c r="Q23" i="5"/>
  <c r="P23" i="5"/>
  <c r="K90" i="5"/>
  <c r="L90" i="5" s="1"/>
  <c r="P90" i="5"/>
  <c r="Q90" i="5"/>
  <c r="O90" i="5"/>
  <c r="K97" i="5"/>
  <c r="L97" i="5" s="1"/>
  <c r="P97" i="5"/>
  <c r="O97" i="5"/>
  <c r="Q97" i="5"/>
  <c r="K50" i="5"/>
  <c r="O50" i="5"/>
  <c r="P31" i="5"/>
  <c r="Q31" i="5"/>
  <c r="K31" i="5"/>
  <c r="O31" i="5"/>
  <c r="P127" i="5"/>
  <c r="K127" i="5"/>
  <c r="L127" i="5" s="1"/>
  <c r="O127" i="5"/>
  <c r="Q127" i="5"/>
  <c r="K42" i="5"/>
  <c r="S119" i="5"/>
  <c r="G118" i="5"/>
  <c r="N118" i="5"/>
  <c r="M118" i="5"/>
  <c r="K14" i="5"/>
  <c r="N142" i="5"/>
  <c r="S143" i="5"/>
  <c r="M142" i="5"/>
  <c r="M140" i="5"/>
  <c r="N140" i="5"/>
  <c r="S141" i="5"/>
  <c r="G140" i="5"/>
  <c r="M56" i="5"/>
  <c r="S57" i="5"/>
  <c r="N56" i="5"/>
  <c r="K67" i="5"/>
  <c r="M144" i="5"/>
  <c r="N144" i="5"/>
  <c r="S145" i="5"/>
  <c r="Q145" i="5"/>
  <c r="P145" i="5"/>
  <c r="E63" i="5"/>
  <c r="H73" i="5"/>
  <c r="H71" i="5"/>
  <c r="E46" i="5"/>
  <c r="E42" i="5"/>
  <c r="H19" i="5"/>
  <c r="H55" i="5"/>
  <c r="H26" i="5"/>
  <c r="H15" i="5"/>
  <c r="E72" i="5"/>
  <c r="H17" i="5"/>
  <c r="E21" i="5"/>
  <c r="E64" i="5"/>
  <c r="H13" i="5"/>
  <c r="H47" i="5"/>
  <c r="E60" i="5"/>
  <c r="H69" i="5"/>
  <c r="H21" i="5"/>
  <c r="H25" i="5"/>
  <c r="H40" i="5"/>
  <c r="E70" i="5"/>
  <c r="H16" i="5"/>
  <c r="H61" i="5"/>
  <c r="E51" i="5"/>
  <c r="E55" i="5"/>
  <c r="E53" i="5"/>
  <c r="E35" i="5"/>
  <c r="C39" i="5"/>
  <c r="E19" i="5"/>
  <c r="E13" i="5"/>
  <c r="H35" i="5"/>
  <c r="H63" i="5"/>
  <c r="H49" i="5"/>
  <c r="E67" i="5"/>
  <c r="C62" i="5"/>
  <c r="C47" i="5"/>
  <c r="H22" i="5"/>
  <c r="H32" i="5"/>
  <c r="H42" i="5"/>
  <c r="E61" i="5"/>
  <c r="H60" i="5"/>
  <c r="H65" i="5"/>
  <c r="E44" i="5"/>
  <c r="E69" i="5"/>
  <c r="H70" i="5"/>
  <c r="H64" i="5"/>
  <c r="E26" i="5"/>
  <c r="H46" i="5"/>
  <c r="C61" i="5"/>
  <c r="E32" i="5"/>
  <c r="E25" i="5"/>
  <c r="E16" i="5"/>
  <c r="C35" i="5"/>
  <c r="E27" i="5"/>
  <c r="E40" i="5"/>
  <c r="H24" i="5"/>
  <c r="C33" i="5"/>
  <c r="E49" i="5"/>
  <c r="H51" i="5"/>
  <c r="E14" i="5"/>
  <c r="E33" i="5"/>
  <c r="H53" i="5"/>
  <c r="E15" i="5"/>
  <c r="H59" i="5"/>
  <c r="E47" i="5"/>
  <c r="H14" i="5"/>
  <c r="E73" i="5"/>
  <c r="E20" i="5"/>
  <c r="H44" i="5"/>
  <c r="H67" i="5"/>
  <c r="E71" i="5"/>
  <c r="G14" i="5" l="1"/>
  <c r="R14" i="5"/>
  <c r="R18" i="5"/>
  <c r="R11" i="5"/>
  <c r="L11" i="5"/>
  <c r="R104" i="5"/>
  <c r="J33" i="5"/>
  <c r="J32" i="5"/>
  <c r="G32" i="5" s="1"/>
  <c r="J69" i="5"/>
  <c r="G69" i="5" s="1"/>
  <c r="J62" i="5"/>
  <c r="J70" i="5"/>
  <c r="G70" i="5" s="1"/>
  <c r="R70" i="5" s="1"/>
  <c r="J53" i="5"/>
  <c r="G53" i="5" s="1"/>
  <c r="R53" i="5" s="1"/>
  <c r="J40" i="5"/>
  <c r="G40" i="5" s="1"/>
  <c r="R40" i="5" s="1"/>
  <c r="G44" i="5"/>
  <c r="R44" i="5" s="1"/>
  <c r="J72" i="5"/>
  <c r="G72" i="5" s="1"/>
  <c r="R72" i="5" s="1"/>
  <c r="J46" i="5"/>
  <c r="G46" i="5" s="1"/>
  <c r="R46" i="5" s="1"/>
  <c r="G47" i="5"/>
  <c r="J51" i="5"/>
  <c r="G51" i="5" s="1"/>
  <c r="R51" i="5" s="1"/>
  <c r="J19" i="5"/>
  <c r="G19" i="5" s="1"/>
  <c r="J60" i="5"/>
  <c r="J64" i="5"/>
  <c r="J63" i="5"/>
  <c r="J20" i="5"/>
  <c r="G20" i="5" s="1"/>
  <c r="R20" i="5" s="1"/>
  <c r="J25" i="5"/>
  <c r="J39" i="5"/>
  <c r="J71" i="5"/>
  <c r="J21" i="5"/>
  <c r="J73" i="5"/>
  <c r="G73" i="5" s="1"/>
  <c r="J61" i="5"/>
  <c r="G61" i="5" s="1"/>
  <c r="J35" i="5"/>
  <c r="G35" i="5" s="1"/>
  <c r="R35" i="5" s="1"/>
  <c r="R97" i="5"/>
  <c r="R100" i="5"/>
  <c r="R107" i="5"/>
  <c r="R128" i="5"/>
  <c r="R133" i="5"/>
  <c r="R103" i="5"/>
  <c r="R143" i="5"/>
  <c r="R98" i="5"/>
  <c r="R132" i="5"/>
  <c r="R50" i="5"/>
  <c r="L57" i="5"/>
  <c r="K33" i="5"/>
  <c r="K35" i="5"/>
  <c r="P35" i="5"/>
  <c r="Q35" i="5"/>
  <c r="O35" i="5"/>
  <c r="O61" i="5"/>
  <c r="K61" i="5"/>
  <c r="M61" i="5"/>
  <c r="S62" i="5"/>
  <c r="N61" i="5"/>
  <c r="N34" i="5"/>
  <c r="Q36" i="5"/>
  <c r="N35" i="5"/>
  <c r="S36" i="5"/>
  <c r="M35" i="5"/>
  <c r="S35" i="5"/>
  <c r="P36" i="5"/>
  <c r="R45" i="5"/>
  <c r="R81" i="5"/>
  <c r="R105" i="5"/>
  <c r="R86" i="5"/>
  <c r="R119" i="5"/>
  <c r="R99" i="5"/>
  <c r="R74" i="5"/>
  <c r="R41" i="5"/>
  <c r="R141" i="5"/>
  <c r="M33" i="5"/>
  <c r="S34" i="5"/>
  <c r="O33" i="5"/>
  <c r="P34" i="5"/>
  <c r="Q34" i="5"/>
  <c r="N33" i="5"/>
  <c r="J16" i="5"/>
  <c r="G16" i="5" s="1"/>
  <c r="N16" i="5"/>
  <c r="O16" i="5"/>
  <c r="Q17" i="5"/>
  <c r="P17" i="5"/>
  <c r="S17" i="5"/>
  <c r="M16" i="5"/>
  <c r="Q33" i="5"/>
  <c r="S32" i="5"/>
  <c r="N32" i="5"/>
  <c r="S33" i="5"/>
  <c r="M32" i="5"/>
  <c r="O32" i="5"/>
  <c r="Q32" i="5"/>
  <c r="P32" i="5"/>
  <c r="P33" i="5"/>
  <c r="S70" i="5"/>
  <c r="N69" i="5"/>
  <c r="O69" i="5"/>
  <c r="M69" i="5"/>
  <c r="P69" i="5"/>
  <c r="S69" i="5"/>
  <c r="Q69" i="5"/>
  <c r="P70" i="5"/>
  <c r="Q70" i="5"/>
  <c r="N31" i="5"/>
  <c r="K62" i="5"/>
  <c r="N62" i="5"/>
  <c r="O62" i="5"/>
  <c r="Q62" i="5"/>
  <c r="P62" i="5"/>
  <c r="S71" i="5"/>
  <c r="N70" i="5"/>
  <c r="M70" i="5"/>
  <c r="O70" i="5"/>
  <c r="P71" i="5"/>
  <c r="Q71" i="5"/>
  <c r="N52" i="5"/>
  <c r="M17" i="5"/>
  <c r="O17" i="5"/>
  <c r="L17" i="5" s="1"/>
  <c r="N66" i="5"/>
  <c r="P54" i="5"/>
  <c r="Q54" i="5"/>
  <c r="Q53" i="5"/>
  <c r="P53" i="5"/>
  <c r="S54" i="5"/>
  <c r="O53" i="5"/>
  <c r="M53" i="5"/>
  <c r="G54" i="5"/>
  <c r="R54" i="5" s="1"/>
  <c r="N53" i="5"/>
  <c r="S53" i="5"/>
  <c r="M14" i="5"/>
  <c r="N14" i="5"/>
  <c r="S15" i="5"/>
  <c r="P15" i="5"/>
  <c r="O14" i="5"/>
  <c r="Q15" i="5"/>
  <c r="P40" i="5"/>
  <c r="Q40" i="5"/>
  <c r="O40" i="5"/>
  <c r="Q41" i="5"/>
  <c r="P41" i="5"/>
  <c r="S40" i="5"/>
  <c r="S41" i="5"/>
  <c r="M40" i="5"/>
  <c r="N40" i="5"/>
  <c r="P27" i="5"/>
  <c r="S27" i="5"/>
  <c r="G26" i="5"/>
  <c r="R26" i="5" s="1"/>
  <c r="Q27" i="5"/>
  <c r="N26" i="5"/>
  <c r="M26" i="5"/>
  <c r="O26" i="5"/>
  <c r="P45" i="5"/>
  <c r="M44" i="5"/>
  <c r="Q45" i="5"/>
  <c r="O44" i="5"/>
  <c r="S44" i="5"/>
  <c r="N44" i="5"/>
  <c r="S45" i="5"/>
  <c r="P44" i="5"/>
  <c r="Q44" i="5"/>
  <c r="M22" i="5"/>
  <c r="R22" i="5"/>
  <c r="O22" i="5"/>
  <c r="L22" i="5" s="1"/>
  <c r="S68" i="5"/>
  <c r="Q68" i="5"/>
  <c r="M67" i="5"/>
  <c r="O67" i="5"/>
  <c r="N67" i="5"/>
  <c r="P67" i="5"/>
  <c r="Q67" i="5"/>
  <c r="G68" i="5"/>
  <c r="R68" i="5" s="1"/>
  <c r="G67" i="5"/>
  <c r="R67" i="5" s="1"/>
  <c r="S67" i="5"/>
  <c r="P68" i="5"/>
  <c r="P13" i="5"/>
  <c r="O13" i="5"/>
  <c r="Q13" i="5"/>
  <c r="J13" i="5"/>
  <c r="G13" i="5" s="1"/>
  <c r="N13" i="5"/>
  <c r="M13" i="5"/>
  <c r="S13" i="5"/>
  <c r="S14" i="5"/>
  <c r="L14" i="5" s="1"/>
  <c r="P14" i="5"/>
  <c r="Q14" i="5"/>
  <c r="N45" i="5"/>
  <c r="O72" i="5"/>
  <c r="N72" i="5"/>
  <c r="Q73" i="5"/>
  <c r="S73" i="5"/>
  <c r="M72" i="5"/>
  <c r="P73" i="5"/>
  <c r="N12" i="5"/>
  <c r="L12" i="5" s="1"/>
  <c r="N18" i="5"/>
  <c r="Q46" i="5"/>
  <c r="P46" i="5"/>
  <c r="N46" i="5"/>
  <c r="O46" i="5"/>
  <c r="M46" i="5"/>
  <c r="S46" i="5"/>
  <c r="S47" i="5"/>
  <c r="N43" i="5"/>
  <c r="M47" i="5"/>
  <c r="N47" i="5"/>
  <c r="Q48" i="5"/>
  <c r="P48" i="5"/>
  <c r="S48" i="5"/>
  <c r="M24" i="5"/>
  <c r="S24" i="5"/>
  <c r="P24" i="5"/>
  <c r="N23" i="5"/>
  <c r="O24" i="5"/>
  <c r="Q24" i="5"/>
  <c r="L24" i="5" s="1"/>
  <c r="R24" i="5"/>
  <c r="N50" i="5"/>
  <c r="O27" i="5"/>
  <c r="Q28" i="5"/>
  <c r="P28" i="5"/>
  <c r="N27" i="5"/>
  <c r="M27" i="5"/>
  <c r="S28" i="5"/>
  <c r="M65" i="5"/>
  <c r="R65" i="5"/>
  <c r="O65" i="5"/>
  <c r="N51" i="5"/>
  <c r="P52" i="5"/>
  <c r="Q52" i="5"/>
  <c r="S52" i="5"/>
  <c r="M51" i="5"/>
  <c r="P51" i="5"/>
  <c r="S51" i="5"/>
  <c r="O51" i="5"/>
  <c r="Q51" i="5"/>
  <c r="N48" i="5"/>
  <c r="P19" i="5"/>
  <c r="M19" i="5"/>
  <c r="S20" i="5"/>
  <c r="Q19" i="5"/>
  <c r="P20" i="5"/>
  <c r="S19" i="5"/>
  <c r="Q20" i="5"/>
  <c r="N19" i="5"/>
  <c r="O19" i="5"/>
  <c r="N24" i="5"/>
  <c r="N68" i="5"/>
  <c r="L68" i="5" s="1"/>
  <c r="S60" i="5"/>
  <c r="M60" i="5"/>
  <c r="Q61" i="5"/>
  <c r="N60" i="5"/>
  <c r="S61" i="5"/>
  <c r="P60" i="5"/>
  <c r="P61" i="5"/>
  <c r="O60" i="5"/>
  <c r="Q60" i="5"/>
  <c r="O64" i="5"/>
  <c r="G64" i="5"/>
  <c r="R64" i="5" s="1"/>
  <c r="S65" i="5"/>
  <c r="L65" i="5" s="1"/>
  <c r="M64" i="5"/>
  <c r="N64" i="5"/>
  <c r="L64" i="5" s="1"/>
  <c r="Q65" i="5"/>
  <c r="P65" i="5"/>
  <c r="P43" i="5"/>
  <c r="Q43" i="5"/>
  <c r="N42" i="5"/>
  <c r="O42" i="5"/>
  <c r="S43" i="5"/>
  <c r="M42" i="5"/>
  <c r="P42" i="5"/>
  <c r="G42" i="5"/>
  <c r="R42" i="5" s="1"/>
  <c r="Q42" i="5"/>
  <c r="S42" i="5"/>
  <c r="S63" i="5"/>
  <c r="P64" i="5"/>
  <c r="O63" i="5"/>
  <c r="G63" i="5"/>
  <c r="R63" i="5" s="1"/>
  <c r="N63" i="5"/>
  <c r="L63" i="5" s="1"/>
  <c r="Q64" i="5"/>
  <c r="M63" i="5"/>
  <c r="S64" i="5"/>
  <c r="P63" i="5"/>
  <c r="Q63" i="5"/>
  <c r="N20" i="5"/>
  <c r="M20" i="5"/>
  <c r="S21" i="5"/>
  <c r="Q21" i="5"/>
  <c r="P21" i="5"/>
  <c r="O20" i="5"/>
  <c r="L20" i="5" s="1"/>
  <c r="P59" i="5"/>
  <c r="Q59" i="5"/>
  <c r="O59" i="5"/>
  <c r="L59" i="5" s="1"/>
  <c r="N58" i="5"/>
  <c r="M59" i="5"/>
  <c r="S59" i="5"/>
  <c r="N41" i="5"/>
  <c r="Q49" i="5"/>
  <c r="P49" i="5"/>
  <c r="O49" i="5"/>
  <c r="S50" i="5"/>
  <c r="Q50" i="5"/>
  <c r="M49" i="5"/>
  <c r="P50" i="5"/>
  <c r="N49" i="5"/>
  <c r="S49" i="5"/>
  <c r="G49" i="5"/>
  <c r="M25" i="5"/>
  <c r="G25" i="5"/>
  <c r="R25" i="5" s="1"/>
  <c r="S25" i="5"/>
  <c r="N25" i="5"/>
  <c r="S26" i="5"/>
  <c r="P26" i="5"/>
  <c r="L26" i="5" s="1"/>
  <c r="Q25" i="5"/>
  <c r="Q26" i="5"/>
  <c r="O25" i="5"/>
  <c r="L25" i="5" s="1"/>
  <c r="P25" i="5"/>
  <c r="N59" i="5"/>
  <c r="K47" i="5"/>
  <c r="P47" i="5"/>
  <c r="O47" i="5"/>
  <c r="Q47" i="5"/>
  <c r="P39" i="5"/>
  <c r="K39" i="5"/>
  <c r="O39" i="5"/>
  <c r="Q39" i="5"/>
  <c r="N39" i="5"/>
  <c r="P72" i="5"/>
  <c r="M71" i="5"/>
  <c r="S72" i="5"/>
  <c r="O71" i="5"/>
  <c r="N71" i="5"/>
  <c r="G71" i="5"/>
  <c r="R71" i="5" s="1"/>
  <c r="Q72" i="5"/>
  <c r="G21" i="5"/>
  <c r="M21" i="5"/>
  <c r="P22" i="5"/>
  <c r="N21" i="5"/>
  <c r="S22" i="5"/>
  <c r="O21" i="5"/>
  <c r="Q22" i="5"/>
  <c r="N54" i="5"/>
  <c r="P74" i="5"/>
  <c r="M73" i="5"/>
  <c r="S74" i="5"/>
  <c r="Q74" i="5"/>
  <c r="N73" i="5"/>
  <c r="O73" i="5"/>
  <c r="P16" i="5"/>
  <c r="N15" i="5"/>
  <c r="Q16" i="5"/>
  <c r="M15" i="5"/>
  <c r="L15" i="5" s="1"/>
  <c r="S16" i="5"/>
  <c r="G15" i="5"/>
  <c r="R15" i="5" s="1"/>
  <c r="O15" i="5"/>
  <c r="Q55" i="5"/>
  <c r="O55" i="5"/>
  <c r="N55" i="5"/>
  <c r="Q56" i="5"/>
  <c r="G55" i="5"/>
  <c r="R55" i="5" s="1"/>
  <c r="S56" i="5"/>
  <c r="P56" i="5"/>
  <c r="M55" i="5"/>
  <c r="S55" i="5"/>
  <c r="P55" i="5"/>
  <c r="L36" i="5"/>
  <c r="R117" i="5"/>
  <c r="L70" i="5"/>
  <c r="L28" i="5"/>
  <c r="L31" i="5"/>
  <c r="R92" i="5"/>
  <c r="R94" i="5"/>
  <c r="R93" i="5"/>
  <c r="L45" i="5"/>
  <c r="R113" i="5"/>
  <c r="R138" i="5"/>
  <c r="L58" i="5"/>
  <c r="R31" i="5"/>
  <c r="L54" i="5"/>
  <c r="R126" i="5"/>
  <c r="R34" i="5"/>
  <c r="R137" i="5"/>
  <c r="R112" i="5"/>
  <c r="R118" i="5"/>
  <c r="R116" i="5"/>
  <c r="R12" i="5"/>
  <c r="R125" i="5"/>
  <c r="L50" i="5"/>
  <c r="L66" i="5"/>
  <c r="R127" i="5"/>
  <c r="R91" i="5"/>
  <c r="R123" i="5"/>
  <c r="L34" i="5"/>
  <c r="R79" i="5"/>
  <c r="R96" i="5"/>
  <c r="L52" i="5"/>
  <c r="R110" i="5"/>
  <c r="L48" i="5"/>
  <c r="R121" i="5"/>
  <c r="R122" i="5"/>
  <c r="R130" i="5"/>
  <c r="R78" i="5"/>
  <c r="L18" i="5"/>
  <c r="R17" i="5"/>
  <c r="L43" i="5"/>
  <c r="R142" i="5"/>
  <c r="R114" i="5"/>
  <c r="R111" i="5"/>
  <c r="L37" i="5"/>
  <c r="R120" i="5"/>
  <c r="R140" i="5"/>
  <c r="L56" i="5"/>
  <c r="L38" i="5"/>
  <c r="L71" i="5"/>
  <c r="L23" i="5"/>
  <c r="R102" i="5"/>
  <c r="R76" i="5"/>
  <c r="L30" i="5"/>
  <c r="R95" i="5"/>
  <c r="L29" i="5"/>
  <c r="R144" i="5"/>
  <c r="R139" i="5"/>
  <c r="R59" i="5"/>
  <c r="R135" i="5"/>
  <c r="R88" i="5"/>
  <c r="R124" i="5"/>
  <c r="R136" i="5"/>
  <c r="R109" i="5"/>
  <c r="R87" i="5"/>
  <c r="R37" i="5"/>
  <c r="R106" i="5"/>
  <c r="R89" i="5"/>
  <c r="R83" i="5"/>
  <c r="L40" i="5" l="1"/>
  <c r="L49" i="5"/>
  <c r="L62" i="5"/>
  <c r="L67" i="5"/>
  <c r="L13" i="5"/>
  <c r="R13" i="5"/>
  <c r="L32" i="5"/>
  <c r="R32" i="5"/>
  <c r="L41" i="5"/>
  <c r="L53" i="5"/>
  <c r="L46" i="5"/>
  <c r="L39" i="5"/>
  <c r="L35" i="5"/>
  <c r="L33" i="5"/>
  <c r="L16" i="5"/>
  <c r="L61" i="5"/>
  <c r="R16" i="5"/>
  <c r="L42" i="5"/>
  <c r="L27" i="5"/>
  <c r="L44" i="5"/>
  <c r="R19" i="5"/>
  <c r="L60" i="5"/>
  <c r="G60" i="5"/>
  <c r="R60" i="5" s="1"/>
  <c r="L51" i="5"/>
  <c r="R61" i="5"/>
  <c r="L21" i="5"/>
  <c r="L19" i="5"/>
  <c r="L47" i="5"/>
  <c r="R21" i="5"/>
  <c r="R73" i="5"/>
  <c r="L69" i="5"/>
  <c r="G39" i="5"/>
  <c r="R39" i="5" s="1"/>
  <c r="G27" i="5"/>
  <c r="R27" i="5" s="1"/>
  <c r="R47" i="5"/>
  <c r="L55" i="5"/>
  <c r="R49" i="5"/>
  <c r="G62" i="5"/>
  <c r="R62" i="5" s="1"/>
  <c r="G33" i="5"/>
  <c r="R33" i="5" s="1"/>
  <c r="R69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oc 130814" type="6" refreshedVersion="7" background="1" saveData="1">
    <textPr codePage="10006" sourceFile="D:\TOC Data\20220928\20220913\TOC-iNSTR4_2022_09-13-001-DLR.txt">
      <textFields count="14">
        <textField type="skip"/>
        <textField type="skip"/>
        <textField type="skip"/>
        <textField/>
        <textField type="skip"/>
        <textField type="skip"/>
        <textField type="skip"/>
        <textField type="skip"/>
        <textField/>
        <textField/>
        <textField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<sst xmlns="http://schemas.openxmlformats.org/spreadsheetml/2006/main" count="1189" uniqueCount="251">
  <si>
    <t>Sample ID</t>
  </si>
  <si>
    <t>Date / Time</t>
  </si>
  <si>
    <t>NPOC</t>
  </si>
  <si>
    <t>TN</t>
  </si>
  <si>
    <t/>
  </si>
  <si>
    <t>d</t>
  </si>
  <si>
    <t>sheet</t>
  </si>
  <si>
    <t>sort!</t>
  </si>
  <si>
    <t>date</t>
  </si>
  <si>
    <t>K</t>
  </si>
  <si>
    <t>U</t>
  </si>
  <si>
    <t>Q</t>
  </si>
  <si>
    <t>S</t>
  </si>
  <si>
    <t>D</t>
  </si>
  <si>
    <t>M</t>
  </si>
  <si>
    <t>Z</t>
  </si>
  <si>
    <t>analyst</t>
  </si>
  <si>
    <t>TOC</t>
  </si>
  <si>
    <t>Unit</t>
  </si>
  <si>
    <t>mg/L</t>
  </si>
  <si>
    <t>=LEFT($C5,5)&amp;$D5&amp;$E$1&amp;RIGHT("        "&amp;FIXED(E3,2),8)&amp;RIGHT("         "&amp;FIXED($E5,2),8)&amp;REPT(" ",8)&amp;"D1"&amp;$G$1</t>
  </si>
  <si>
    <t>c</t>
  </si>
  <si>
    <t>slope</t>
  </si>
  <si>
    <t>intercept</t>
  </si>
  <si>
    <t>R2</t>
  </si>
  <si>
    <t>B</t>
  </si>
  <si>
    <t>R</t>
  </si>
  <si>
    <t>5 ppm</t>
  </si>
  <si>
    <t>rec</t>
  </si>
  <si>
    <t>tap</t>
  </si>
  <si>
    <t>ID</t>
  </si>
  <si>
    <t>Special line</t>
  </si>
  <si>
    <t>115438 1:2</t>
  </si>
  <si>
    <t>Result(NPOC)</t>
  </si>
  <si>
    <t>Result(TN)</t>
  </si>
  <si>
    <t>TOC_COMB4</t>
  </si>
  <si>
    <t>TN      4</t>
  </si>
  <si>
    <t>ALT (5.0)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</si>
  <si>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</si>
  <si>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</si>
  <si>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</si>
  <si>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</si>
  <si>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</si>
  <si>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</si>
  <si>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</si>
  <si>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</si>
  <si>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</si>
  <si>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</si>
  <si>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</si>
  <si>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</si>
  <si>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</si>
  <si>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</si>
  <si>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</si>
  <si>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</si>
  <si>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</si>
  <si>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</si>
  <si>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</si>
  <si>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</si>
  <si>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</si>
  <si>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</si>
  <si>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 xml:space="preserve"> 23</t>
  </si>
  <si>
    <t xml:space="preserve"> 24</t>
  </si>
  <si>
    <t xml:space="preserve"> 25</t>
  </si>
  <si>
    <t xml:space="preserve"> 26</t>
  </si>
  <si>
    <t xml:space="preserve"> 27</t>
  </si>
  <si>
    <t xml:space="preserve"> 28</t>
  </si>
  <si>
    <t xml:space="preserve"> 29</t>
  </si>
  <si>
    <t xml:space="preserve"> 30</t>
  </si>
  <si>
    <t xml:space="preserve"> 31</t>
  </si>
  <si>
    <t xml:space="preserve"> 32</t>
  </si>
  <si>
    <t xml:space="preserve"> 33</t>
  </si>
  <si>
    <t xml:space="preserve"> 34</t>
  </si>
  <si>
    <t xml:space="preserve"> 35</t>
  </si>
  <si>
    <t xml:space="preserve"> 36</t>
  </si>
  <si>
    <t xml:space="preserve"> 37</t>
  </si>
  <si>
    <t xml:space="preserve"> 38</t>
  </si>
  <si>
    <t xml:space="preserve"> 39</t>
  </si>
  <si>
    <t xml:space="preserve"> 40</t>
  </si>
  <si>
    <t xml:space="preserve"> 41</t>
  </si>
  <si>
    <t xml:space="preserve"> 42</t>
  </si>
  <si>
    <t xml:space="preserve"> 43</t>
  </si>
  <si>
    <t xml:space="preserve"> 44</t>
  </si>
  <si>
    <t xml:space="preserve"> 45</t>
  </si>
  <si>
    <t xml:space="preserve"> 46</t>
  </si>
  <si>
    <t xml:space="preserve"> 47</t>
  </si>
  <si>
    <t xml:space="preserve"> 48</t>
  </si>
  <si>
    <t xml:space="preserve"> 49</t>
  </si>
  <si>
    <t xml:space="preserve"> 50</t>
  </si>
  <si>
    <t xml:space="preserve"> 51</t>
  </si>
  <si>
    <t xml:space="preserve"> 52</t>
  </si>
  <si>
    <t xml:space="preserve"> 53</t>
  </si>
  <si>
    <t xml:space="preserve"> 54</t>
  </si>
  <si>
    <t xml:space="preserve"> 55</t>
  </si>
  <si>
    <t xml:space="preserve"> 56</t>
  </si>
  <si>
    <t xml:space="preserve"> 57</t>
  </si>
  <si>
    <t xml:space="preserve"> 58</t>
  </si>
  <si>
    <t xml:space="preserve"> 59</t>
  </si>
  <si>
    <t xml:space="preserve"> 60</t>
  </si>
  <si>
    <t xml:space="preserve"> 61</t>
  </si>
  <si>
    <t xml:space="preserve"> 62</t>
  </si>
  <si>
    <t xml:space="preserve"> 63</t>
  </si>
  <si>
    <t xml:space="preserve"> 64</t>
  </si>
  <si>
    <t xml:space="preserve"> 65</t>
  </si>
  <si>
    <t xml:space="preserve"> 66</t>
  </si>
  <si>
    <t xml:space="preserve"> 67</t>
  </si>
  <si>
    <t xml:space="preserve"> 68</t>
  </si>
  <si>
    <t xml:space="preserve"> 69</t>
  </si>
  <si>
    <t xml:space="preserve"> 70</t>
  </si>
  <si>
    <t xml:space="preserve"> 71</t>
  </si>
  <si>
    <t xml:space="preserve"> 72</t>
  </si>
  <si>
    <t xml:space="preserve"> 73</t>
  </si>
  <si>
    <t xml:space="preserve"> 74</t>
  </si>
  <si>
    <t xml:space="preserve"> 75</t>
  </si>
  <si>
    <t xml:space="preserve"> 76</t>
  </si>
  <si>
    <t xml:space="preserve"> 77</t>
  </si>
  <si>
    <t xml:space="preserve"> 78</t>
  </si>
  <si>
    <t xml:space="preserve"> 79</t>
  </si>
  <si>
    <t xml:space="preserve"> 80</t>
  </si>
  <si>
    <t xml:space="preserve"> 81</t>
  </si>
  <si>
    <t xml:space="preserve"> 82</t>
  </si>
  <si>
    <t xml:space="preserve"> 83</t>
  </si>
  <si>
    <t xml:space="preserve"> 84</t>
  </si>
  <si>
    <t xml:space="preserve"> 85</t>
  </si>
  <si>
    <t xml:space="preserve"> 86</t>
  </si>
  <si>
    <t xml:space="preserve"> 87</t>
  </si>
  <si>
    <t xml:space="preserve"> 88</t>
  </si>
  <si>
    <t xml:space="preserve"> 89</t>
  </si>
  <si>
    <t xml:space="preserve"> 90</t>
  </si>
  <si>
    <t xml:space="preserve"> 91</t>
  </si>
  <si>
    <t xml:space="preserve"> 92</t>
  </si>
  <si>
    <t xml:space="preserve"> 93</t>
  </si>
  <si>
    <t xml:space="preserve"> 94</t>
  </si>
  <si>
    <t xml:space="preserve"> 95</t>
  </si>
  <si>
    <t xml:space="preserve"> 96</t>
  </si>
  <si>
    <t xml:space="preserve"> 97</t>
  </si>
  <si>
    <t xml:space="preserve"> 98</t>
  </si>
  <si>
    <t xml:space="preserve"> 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</si>
  <si>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</si>
  <si>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</si>
  <si>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</si>
  <si>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</si>
  <si>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</si>
  <si>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</si>
  <si>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</si>
  <si>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</si>
  <si>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</si>
  <si>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</si>
  <si>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</si>
  <si>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</si>
  <si>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</si>
  <si>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</si>
  <si>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</si>
  <si>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</si>
  <si>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</si>
  <si>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</si>
  <si>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</si>
  <si>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</si>
  <si>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</si>
  <si>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</si>
  <si>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</si>
  <si>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</si>
  <si>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</si>
  <si>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</si>
  <si>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</si>
  <si>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</si>
  <si>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</si>
  <si>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</si>
  <si>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</si>
  <si>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</si>
  <si>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</si>
  <si>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</si>
  <si>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</si>
  <si>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</si>
  <si>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</si>
  <si>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</si>
  <si>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</si>
  <si>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</si>
  <si>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</si>
  <si>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</si>
  <si>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</si>
  <si>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</si>
  <si>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</si>
  <si>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</si>
  <si>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</si>
  <si>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</si>
  <si>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</si>
  <si>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</si>
  <si>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</si>
  <si>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</si>
  <si>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</si>
  <si>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</si>
  <si>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</si>
  <si>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</si>
  <si>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</si>
  <si>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</si>
  <si>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</si>
  <si>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</si>
  <si>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</si>
  <si>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</si>
  <si>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</si>
  <si>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</si>
  <si>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</si>
  <si>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</si>
  <si>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</si>
  <si>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</si>
  <si>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</si>
  <si>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</si>
  <si>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</si>
  <si>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</si>
  <si>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</si>
  <si>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</si>
  <si>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</si>
  <si>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</si>
  <si>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</si>
  <si>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</si>
  <si>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</si>
  <si>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</si>
  <si>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</si>
  <si>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</si>
  <si>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</si>
  <si>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</si>
  <si>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</si>
  <si>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</si>
  <si>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</si>
  <si>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</si>
  <si>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</si>
  <si>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</si>
  <si>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</si>
  <si>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dilx</t>
  </si>
  <si>
    <t>LRB</t>
  </si>
  <si>
    <t>DLR</t>
  </si>
  <si>
    <t>SKB</t>
  </si>
  <si>
    <t>LFB</t>
  </si>
  <si>
    <t>DI</t>
  </si>
  <si>
    <t>Standard</t>
  </si>
  <si>
    <t>LFB (3)</t>
  </si>
  <si>
    <t>Alt (5)</t>
  </si>
  <si>
    <t>CCC (3) Std 2</t>
  </si>
  <si>
    <t>DI Rinse</t>
  </si>
  <si>
    <t>CCC (3)Std 2</t>
  </si>
  <si>
    <t>213839 Dup</t>
  </si>
  <si>
    <t>213840 Spk</t>
  </si>
  <si>
    <t>CCC ((5) Std 3</t>
  </si>
  <si>
    <t>213944 Dup</t>
  </si>
  <si>
    <t>213945 Spk</t>
  </si>
  <si>
    <t>CCC (5) Std 3</t>
  </si>
  <si>
    <t>CCC (10) Std 4</t>
  </si>
  <si>
    <t>213905d4</t>
  </si>
  <si>
    <t>213907d4</t>
  </si>
  <si>
    <t>214031d4</t>
  </si>
  <si>
    <t>214033d4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</si>
</sst>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0.0%"/>
    <numFmt numFmtId="166" formatCode="0.000"/>
  </numFmts>
  <fonts count="7" x14ac:knownFonts="1">
    <font>
      <sz val="10"/>
      <name val="Arial"/>
    </font>
    <font>
      <sz val="8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2" fontId="0" fillId="0" borderId="0" xfId="0" applyNumberFormat="1"/>
    <xf numFmtId="0" fontId="0" fillId="0" borderId="0" xfId="0" quotePrefix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1" fontId="0" fillId="0" borderId="0" xfId="0" applyNumberFormat="1"/>
    <xf numFmtId="0" fontId="0" fillId="0" borderId="0" xfId="0" applyNumberFormat="1"/>
    <xf numFmtId="0" fontId="2" fillId="0" borderId="0" xfId="0" applyNumberFormat="1" applyFont="1"/>
    <xf numFmtId="0" fontId="4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/>
    <xf numFmtId="0" fontId="6" fillId="0" borderId="0" xfId="0" applyFont="1"/>
    <xf numFmtId="0" fontId="5" fillId="0" borderId="0" xfId="0" applyFont="1"/>
  </cellXfs>
  <cellStyles count="1">
    <cellStyle name="Normal" xfId="0" builtinId="0"/>
  </cellStyles>
  <dxfs count="4">
    <dxf>
      <font>
        <b/>
        <i val="0"/>
        <color rgb="FFC0000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oc 110315" growShrinkType="overwriteClear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40"/>
  <sheetViews>
    <sheetView topLeftCell="A41" workbookViewId="0">
      <selection activeCell="B23" sqref="B23"/>
    </sheetView>
  </sheetViews>
  <sheetFormatPr defaultRowHeight="12.75" x14ac:dyDescent="0.2"/>
  <cols>
    <col min="1" max="1" width="13.7109375" bestFit="1" customWidth="1"/>
    <col min="2" max="2" width="12.7109375" bestFit="1" customWidth="1"/>
    <col min="3" max="3" width="9.7109375" bestFit="1" customWidth="1"/>
    <col min="4" max="4" width="5.140625" customWidth="1"/>
    <col min="5" max="5" width="14.42578125" customWidth="1"/>
    <col min="6" max="6" width="3.28515625" customWidth="1"/>
    <col min="7" max="7" width="18.28515625" customWidth="1"/>
    <col min="8" max="8" width="10.28515625" customWidth="1"/>
    <col min="9" max="9" width="5.7109375" customWidth="1"/>
    <col min="10" max="10" width="5.140625" customWidth="1"/>
    <col min="11" max="11" width="8" bestFit="1" customWidth="1"/>
    <col min="12" max="12" width="9.28515625" customWidth="1"/>
    <col min="13" max="13" width="8.42578125" bestFit="1" customWidth="1"/>
    <col min="14" max="14" width="12.28515625" customWidth="1"/>
    <col min="15" max="15" width="4.140625" bestFit="1" customWidth="1"/>
    <col min="16" max="16" width="8.7109375" bestFit="1" customWidth="1"/>
    <col min="17" max="17" width="8.5703125" bestFit="1" customWidth="1"/>
    <col min="18" max="18" width="8.7109375" bestFit="1" customWidth="1"/>
  </cols>
  <sheetData>
    <row r="1" spans="1:16" x14ac:dyDescent="0.2">
      <c r="I1" s="7">
        <f>IF(ISERR(FIND(":",A1,1)),0,FIND(":",A1,1))</f>
        <v>0</v>
      </c>
      <c r="J1">
        <f>IF(I1,MID(A1,I1+1,3)/MID(A1,I1-1,1),1)</f>
        <v>1</v>
      </c>
      <c r="K1">
        <f>+J1*B1</f>
        <v>0</v>
      </c>
      <c r="L1">
        <f>+J1*C1</f>
        <v>0</v>
      </c>
      <c r="M1" s="11">
        <f>+D1</f>
        <v>0</v>
      </c>
      <c r="N1" s="12">
        <f>+E1</f>
        <v>0</v>
      </c>
    </row>
    <row r="5" spans="1:16" x14ac:dyDescent="0.2">
      <c r="B5" s="1"/>
    </row>
    <row r="10" spans="1:16" x14ac:dyDescent="0.2">
      <c r="I10" t="s">
        <v>29</v>
      </c>
      <c r="K10" t="s">
        <v>17</v>
      </c>
      <c r="L10" t="s">
        <v>3</v>
      </c>
      <c r="M10" t="s">
        <v>30</v>
      </c>
      <c r="N10" t="s">
        <v>8</v>
      </c>
    </row>
    <row r="11" spans="1:16" x14ac:dyDescent="0.2">
      <c r="A11" t="s">
        <v>0</v>
      </c>
      <c r="B11" t="s">
        <v>33</v>
      </c>
      <c r="C11" t="s">
        <v>34</v>
      </c>
      <c r="D11" t="s">
        <v>18</v>
      </c>
      <c r="E11" s="1" t="s">
        <v>1</v>
      </c>
      <c r="H11" t="str">
        <f>+A11</f>
        <v>Sample ID</v>
      </c>
      <c r="I11" s="7">
        <f t="shared" ref="I11:I17" si="0">IF(MID(A11,7,1)="d",1,0)</f>
        <v>0</v>
      </c>
      <c r="J11">
        <f t="shared" ref="J11:J17" si="1">IF(I11,MID(A11,8,5),1)</f>
        <v>1</v>
      </c>
      <c r="K11" s="13" t="e">
        <f>+J11*B11</f>
        <v>#VALUE!</v>
      </c>
      <c r="L11" s="13" t="e">
        <f>+J11*C11</f>
        <v>#VALUE!</v>
      </c>
      <c r="M11" s="11" t="str">
        <f t="shared" ref="M11:N14" si="2">+D11</f>
        <v>Unit</v>
      </c>
      <c r="N11" s="12" t="str">
        <f t="shared" si="2"/>
        <v>Date / Time</v>
      </c>
      <c r="P11" t="b">
        <f>EXACT(H11,A11)</f>
        <v>1</v>
      </c>
    </row>
    <row r="12" spans="1:16" x14ac:dyDescent="0.2">
      <c r="A12" t="s">
        <v>233</v>
      </c>
      <c r="B12">
        <v>-0.34510000000000002</v>
      </c>
      <c r="D12" t="s">
        <v>19</v>
      </c>
      <c r="E12" s="1">
        <v>44817.529918981483</v>
      </c>
      <c r="H12" t="str">
        <f>+A12</f>
        <v>DI</v>
      </c>
      <c r="I12" s="7">
        <f t="shared" si="0"/>
        <v>0</v>
      </c>
      <c r="J12">
        <f t="shared" si="1"/>
        <v>1</v>
      </c>
      <c r="K12" s="13">
        <f>+J12*B12</f>
        <v>-0.34510000000000002</v>
      </c>
      <c r="L12" s="13">
        <f>+J12*C12</f>
        <v>0</v>
      </c>
      <c r="M12" s="11" t="str">
        <f t="shared" si="2"/>
        <v>mg/L</v>
      </c>
      <c r="N12" s="12">
        <f t="shared" si="2"/>
        <v>44817.529918981483</v>
      </c>
      <c r="P12" t="b">
        <f>EXACT(H12,A12)</f>
        <v>1</v>
      </c>
    </row>
    <row r="13" spans="1:16" x14ac:dyDescent="0.2">
      <c r="A13" t="s">
        <v>234</v>
      </c>
      <c r="B13">
        <v>20</v>
      </c>
      <c r="D13" t="s">
        <v>19</v>
      </c>
      <c r="E13" s="1">
        <v>44817.490960648145</v>
      </c>
      <c r="H13" t="str">
        <f>+A13</f>
        <v>Standard</v>
      </c>
      <c r="I13" s="7">
        <f t="shared" si="0"/>
        <v>0</v>
      </c>
      <c r="J13">
        <f t="shared" si="1"/>
        <v>1</v>
      </c>
      <c r="K13" s="13">
        <f>+J13*B13</f>
        <v>20</v>
      </c>
      <c r="L13" s="13">
        <f>+J13*C13</f>
        <v>0</v>
      </c>
      <c r="M13" s="11" t="str">
        <f t="shared" si="2"/>
        <v>mg/L</v>
      </c>
      <c r="N13" s="12">
        <f t="shared" si="2"/>
        <v>44817.490960648145</v>
      </c>
      <c r="P13" t="b">
        <f>EXACT(H13,A13)</f>
        <v>1</v>
      </c>
    </row>
    <row r="14" spans="1:16" x14ac:dyDescent="0.2">
      <c r="A14" t="s">
        <v>233</v>
      </c>
      <c r="B14">
        <v>-0.46289999999999998</v>
      </c>
      <c r="D14" t="s">
        <v>19</v>
      </c>
      <c r="E14" s="1">
        <v>44817.548298611109</v>
      </c>
      <c r="H14" t="str">
        <f>+A14</f>
        <v>DI</v>
      </c>
      <c r="I14" s="7">
        <f t="shared" si="0"/>
        <v>0</v>
      </c>
      <c r="J14">
        <f t="shared" si="1"/>
        <v>1</v>
      </c>
      <c r="K14" s="13">
        <f>+J14*B14</f>
        <v>-0.46289999999999998</v>
      </c>
      <c r="L14" s="13">
        <f>+J14*C14</f>
        <v>0</v>
      </c>
      <c r="M14" s="11" t="str">
        <f t="shared" si="2"/>
        <v>mg/L</v>
      </c>
      <c r="N14" s="12">
        <f t="shared" si="2"/>
        <v>44817.548298611109</v>
      </c>
      <c r="P14" t="b">
        <f>EXACT(H14,A14)</f>
        <v>1</v>
      </c>
    </row>
    <row r="15" spans="1:16" x14ac:dyDescent="0.2">
      <c r="A15" t="s">
        <v>229</v>
      </c>
      <c r="B15">
        <v>-0.48089999999999999</v>
      </c>
      <c r="D15" t="s">
        <v>19</v>
      </c>
      <c r="E15" s="1">
        <v>44817.556076388886</v>
      </c>
      <c r="H15" t="str">
        <f>+A15</f>
        <v>LRB</v>
      </c>
      <c r="I15" s="7">
        <f t="shared" si="0"/>
        <v>0</v>
      </c>
      <c r="J15">
        <f t="shared" si="1"/>
        <v>1</v>
      </c>
      <c r="K15" s="13">
        <f t="shared" ref="K15:K34" si="3">+J15*B15</f>
        <v>-0.48089999999999999</v>
      </c>
      <c r="L15" s="13">
        <f t="shared" ref="L15:L34" si="4">+J15*C15</f>
        <v>0</v>
      </c>
      <c r="M15" s="11" t="str">
        <f t="shared" ref="M15:M35" si="5">+D15</f>
        <v>mg/L</v>
      </c>
      <c r="N15" s="12">
        <f t="shared" ref="N15:N78" si="6">+E15</f>
        <v>44817.556076388886</v>
      </c>
      <c r="P15" t="b">
        <f>EXACT(H15,A15)</f>
        <v>1</v>
      </c>
    </row>
    <row r="16" spans="1:16" x14ac:dyDescent="0.2">
      <c r="A16" t="s">
        <v>232</v>
      </c>
      <c r="B16">
        <v>2.3109999999999999</v>
      </c>
      <c r="D16" t="s">
        <v>19</v>
      </c>
      <c r="E16" s="1">
        <v>44818.45108796296</v>
      </c>
      <c r="H16" t="str">
        <f t="shared" ref="H16:H79" si="7">+A16</f>
        <v>LFB</v>
      </c>
      <c r="I16" s="7">
        <f t="shared" si="0"/>
        <v>0</v>
      </c>
      <c r="J16">
        <f t="shared" si="1"/>
        <v>1</v>
      </c>
      <c r="K16" s="13">
        <f t="shared" si="3"/>
        <v>2.3109999999999999</v>
      </c>
      <c r="L16" s="13">
        <f t="shared" si="4"/>
        <v>0</v>
      </c>
      <c r="M16" s="11" t="str">
        <f t="shared" si="5"/>
        <v>mg/L</v>
      </c>
      <c r="N16" s="12">
        <f t="shared" si="6"/>
        <v>44818.45108796296</v>
      </c>
      <c r="P16" t="b">
        <f t="shared" ref="P16:P79" si="8">EXACT(H16,A16)</f>
        <v>1</v>
      </c>
    </row>
    <row r="17" spans="1:16" x14ac:dyDescent="0.2">
      <c r="A17" t="s">
        <v>239</v>
      </c>
      <c r="B17">
        <v>3.1259999999999999</v>
      </c>
      <c r="D17" t="s">
        <v>19</v>
      </c>
      <c r="E17" s="1">
        <v>44817.577789351853</v>
      </c>
      <c r="H17" t="str">
        <f t="shared" si="7"/>
        <v>CCC (3)Std 2</v>
      </c>
      <c r="I17" s="7">
        <f t="shared" si="0"/>
        <v>0</v>
      </c>
      <c r="J17">
        <f t="shared" si="1"/>
        <v>1</v>
      </c>
      <c r="K17" s="13">
        <f t="shared" si="3"/>
        <v>3.1259999999999999</v>
      </c>
      <c r="L17" s="13">
        <f t="shared" si="4"/>
        <v>0</v>
      </c>
      <c r="M17" s="11" t="str">
        <f t="shared" si="5"/>
        <v>mg/L</v>
      </c>
      <c r="N17" s="12">
        <f t="shared" si="6"/>
        <v>44817.577789351853</v>
      </c>
      <c r="P17" t="b">
        <f t="shared" si="8"/>
        <v>1</v>
      </c>
    </row>
    <row r="18" spans="1:16" x14ac:dyDescent="0.2">
      <c r="A18" t="s">
        <v>37</v>
      </c>
      <c r="B18">
        <v>5.0510000000000002</v>
      </c>
      <c r="D18" t="s">
        <v>19</v>
      </c>
      <c r="E18" s="1">
        <v>44817.590381944443</v>
      </c>
      <c r="H18" t="str">
        <f t="shared" si="7"/>
        <v>ALT (5.0)</v>
      </c>
      <c r="I18" s="7">
        <f>IF(MID(A18,7,1)="d",1,0)</f>
        <v>0</v>
      </c>
      <c r="J18">
        <f>IF(I18,MID(A18,8,5),1)</f>
        <v>1</v>
      </c>
      <c r="K18" s="13">
        <f t="shared" si="3"/>
        <v>5.0510000000000002</v>
      </c>
      <c r="L18" s="13">
        <f t="shared" si="4"/>
        <v>0</v>
      </c>
      <c r="M18" s="11" t="str">
        <f t="shared" si="5"/>
        <v>mg/L</v>
      </c>
      <c r="N18" s="12">
        <f t="shared" si="6"/>
        <v>44817.590381944443</v>
      </c>
      <c r="P18" t="b">
        <f t="shared" si="8"/>
        <v>1</v>
      </c>
    </row>
    <row r="19" spans="1:16" x14ac:dyDescent="0.2">
      <c r="A19">
        <v>213833</v>
      </c>
      <c r="B19">
        <v>-7.5069999999999998E-2</v>
      </c>
      <c r="D19" t="s">
        <v>19</v>
      </c>
      <c r="E19" s="1">
        <v>44817.600868055553</v>
      </c>
      <c r="H19">
        <f t="shared" si="7"/>
        <v>213833</v>
      </c>
      <c r="I19" s="7">
        <f>IF(MID(A19,7,1)="d",1,0)</f>
        <v>0</v>
      </c>
      <c r="J19">
        <f>IF(I19,MID(A19,8,5),1)</f>
        <v>1</v>
      </c>
      <c r="K19" s="13">
        <f t="shared" si="3"/>
        <v>-7.5069999999999998E-2</v>
      </c>
      <c r="L19" s="13">
        <f t="shared" si="4"/>
        <v>0</v>
      </c>
      <c r="M19" s="11" t="str">
        <f t="shared" si="5"/>
        <v>mg/L</v>
      </c>
      <c r="N19" s="12">
        <f t="shared" si="6"/>
        <v>44817.600868055553</v>
      </c>
      <c r="P19" t="b">
        <f t="shared" si="8"/>
        <v>1</v>
      </c>
    </row>
    <row r="20" spans="1:16" x14ac:dyDescent="0.2">
      <c r="A20">
        <v>213834</v>
      </c>
      <c r="B20">
        <v>1.9790000000000001</v>
      </c>
      <c r="D20" t="s">
        <v>19</v>
      </c>
      <c r="E20" s="1">
        <v>44817.614386574074</v>
      </c>
      <c r="H20">
        <f t="shared" si="7"/>
        <v>213834</v>
      </c>
      <c r="I20" s="7">
        <f>IF(MID(A20,7,1)="d",1,0)</f>
        <v>0</v>
      </c>
      <c r="J20">
        <f>IF(I20,MID(A20,8,5),1)</f>
        <v>1</v>
      </c>
      <c r="K20" s="13">
        <f t="shared" si="3"/>
        <v>1.9790000000000001</v>
      </c>
      <c r="L20" s="13">
        <f t="shared" si="4"/>
        <v>0</v>
      </c>
      <c r="M20" s="11" t="str">
        <f t="shared" si="5"/>
        <v>mg/L</v>
      </c>
      <c r="N20" s="12">
        <f t="shared" si="6"/>
        <v>44817.614386574074</v>
      </c>
      <c r="P20" t="b">
        <f t="shared" si="8"/>
        <v>1</v>
      </c>
    </row>
    <row r="21" spans="1:16" x14ac:dyDescent="0.2">
      <c r="A21">
        <v>213835</v>
      </c>
      <c r="B21">
        <v>2.0339999999999998</v>
      </c>
      <c r="D21" t="s">
        <v>19</v>
      </c>
      <c r="E21" s="1">
        <v>44817.625034722223</v>
      </c>
      <c r="H21">
        <f t="shared" si="7"/>
        <v>213835</v>
      </c>
      <c r="I21" s="7">
        <f t="shared" ref="I21:I84" si="9">IF(MID(A21,7,1)="d",1,0)</f>
        <v>0</v>
      </c>
      <c r="J21">
        <f t="shared" ref="J21:J84" si="10">IF(I21,MID(A21,8,5),1)</f>
        <v>1</v>
      </c>
      <c r="K21" s="13">
        <f t="shared" si="3"/>
        <v>2.0339999999999998</v>
      </c>
      <c r="L21" s="13">
        <f t="shared" si="4"/>
        <v>0</v>
      </c>
      <c r="M21" s="11" t="str">
        <f t="shared" si="5"/>
        <v>mg/L</v>
      </c>
      <c r="N21" s="12">
        <f t="shared" si="6"/>
        <v>44817.625034722223</v>
      </c>
      <c r="P21" t="b">
        <f t="shared" si="8"/>
        <v>1</v>
      </c>
    </row>
    <row r="22" spans="1:16" x14ac:dyDescent="0.2">
      <c r="A22">
        <v>213836</v>
      </c>
      <c r="B22">
        <v>1.722</v>
      </c>
      <c r="D22" t="s">
        <v>19</v>
      </c>
      <c r="E22" s="1">
        <v>44817.633425925924</v>
      </c>
      <c r="H22">
        <f t="shared" si="7"/>
        <v>213836</v>
      </c>
      <c r="I22" s="7">
        <f t="shared" si="9"/>
        <v>0</v>
      </c>
      <c r="J22">
        <f t="shared" si="10"/>
        <v>1</v>
      </c>
      <c r="K22" s="13">
        <f t="shared" si="3"/>
        <v>1.722</v>
      </c>
      <c r="L22" s="13">
        <f t="shared" si="4"/>
        <v>0</v>
      </c>
      <c r="M22" s="11" t="str">
        <f t="shared" si="5"/>
        <v>mg/L</v>
      </c>
      <c r="N22" s="12">
        <f t="shared" si="6"/>
        <v>44817.633425925924</v>
      </c>
      <c r="P22" t="b">
        <f t="shared" si="8"/>
        <v>1</v>
      </c>
    </row>
    <row r="23" spans="1:16" x14ac:dyDescent="0.2">
      <c r="A23">
        <v>213837</v>
      </c>
      <c r="B23">
        <v>7.423</v>
      </c>
      <c r="D23" t="s">
        <v>19</v>
      </c>
      <c r="E23" s="1">
        <v>44817.647627314815</v>
      </c>
      <c r="H23">
        <f t="shared" si="7"/>
        <v>213837</v>
      </c>
      <c r="I23" s="7">
        <f t="shared" si="9"/>
        <v>0</v>
      </c>
      <c r="J23">
        <f t="shared" si="10"/>
        <v>1</v>
      </c>
      <c r="K23" s="13">
        <f t="shared" si="3"/>
        <v>7.423</v>
      </c>
      <c r="L23" s="13">
        <f t="shared" si="4"/>
        <v>0</v>
      </c>
      <c r="M23" s="11" t="str">
        <f t="shared" si="5"/>
        <v>mg/L</v>
      </c>
      <c r="N23" s="12">
        <f t="shared" si="6"/>
        <v>44817.647627314815</v>
      </c>
      <c r="P23" t="b">
        <f t="shared" si="8"/>
        <v>1</v>
      </c>
    </row>
    <row r="24" spans="1:16" x14ac:dyDescent="0.2">
      <c r="A24">
        <v>213838</v>
      </c>
      <c r="B24">
        <v>7.8520000000000003</v>
      </c>
      <c r="D24" t="s">
        <v>19</v>
      </c>
      <c r="E24" s="1">
        <v>44817.664189814815</v>
      </c>
      <c r="H24">
        <f t="shared" si="7"/>
        <v>213838</v>
      </c>
      <c r="I24" s="7">
        <f t="shared" si="9"/>
        <v>0</v>
      </c>
      <c r="J24">
        <f t="shared" si="10"/>
        <v>1</v>
      </c>
      <c r="K24" s="13">
        <f t="shared" si="3"/>
        <v>7.8520000000000003</v>
      </c>
      <c r="L24" s="13">
        <f t="shared" si="4"/>
        <v>0</v>
      </c>
      <c r="M24" s="11" t="str">
        <f t="shared" si="5"/>
        <v>mg/L</v>
      </c>
      <c r="N24" s="12">
        <f t="shared" si="6"/>
        <v>44817.664189814815</v>
      </c>
      <c r="P24" t="b">
        <f t="shared" si="8"/>
        <v>1</v>
      </c>
    </row>
    <row r="25" spans="1:16" x14ac:dyDescent="0.2">
      <c r="A25">
        <v>213839</v>
      </c>
      <c r="B25">
        <v>-3.9419999999999997E-2</v>
      </c>
      <c r="D25" t="s">
        <v>19</v>
      </c>
      <c r="E25" s="1">
        <v>44817.674814814818</v>
      </c>
      <c r="H25">
        <f t="shared" si="7"/>
        <v>213839</v>
      </c>
      <c r="I25" s="7">
        <f t="shared" si="9"/>
        <v>0</v>
      </c>
      <c r="J25">
        <f t="shared" si="10"/>
        <v>1</v>
      </c>
      <c r="K25" s="13">
        <f t="shared" si="3"/>
        <v>-3.9419999999999997E-2</v>
      </c>
      <c r="L25" s="13">
        <f t="shared" si="4"/>
        <v>0</v>
      </c>
      <c r="M25" s="11" t="str">
        <f t="shared" si="5"/>
        <v>mg/L</v>
      </c>
      <c r="N25" s="12">
        <f t="shared" si="6"/>
        <v>44817.674814814818</v>
      </c>
      <c r="P25" t="b">
        <f t="shared" si="8"/>
        <v>1</v>
      </c>
    </row>
    <row r="26" spans="1:16" x14ac:dyDescent="0.2">
      <c r="A26" t="s">
        <v>240</v>
      </c>
      <c r="B26">
        <v>-4.6780000000000002E-2</v>
      </c>
      <c r="D26" t="s">
        <v>19</v>
      </c>
      <c r="E26" s="1">
        <v>44817.683483796296</v>
      </c>
      <c r="H26" t="str">
        <f t="shared" si="7"/>
        <v>213839 Dup</v>
      </c>
      <c r="I26" s="7">
        <f t="shared" si="9"/>
        <v>0</v>
      </c>
      <c r="J26">
        <f t="shared" si="10"/>
        <v>1</v>
      </c>
      <c r="K26" s="13">
        <f t="shared" si="3"/>
        <v>-4.6780000000000002E-2</v>
      </c>
      <c r="L26" s="13">
        <f t="shared" si="4"/>
        <v>0</v>
      </c>
      <c r="M26" s="11" t="str">
        <f t="shared" si="5"/>
        <v>mg/L</v>
      </c>
      <c r="N26" s="12">
        <f t="shared" si="6"/>
        <v>44817.683483796296</v>
      </c>
      <c r="P26" t="b">
        <f t="shared" si="8"/>
        <v>1</v>
      </c>
    </row>
    <row r="27" spans="1:16" x14ac:dyDescent="0.2">
      <c r="A27">
        <v>213840</v>
      </c>
      <c r="B27">
        <v>1.7769999999999999</v>
      </c>
      <c r="D27" t="s">
        <v>19</v>
      </c>
      <c r="E27" s="1">
        <v>44817.694409722222</v>
      </c>
      <c r="H27">
        <f t="shared" si="7"/>
        <v>213840</v>
      </c>
      <c r="I27" s="7">
        <f t="shared" si="9"/>
        <v>0</v>
      </c>
      <c r="J27">
        <f t="shared" si="10"/>
        <v>1</v>
      </c>
      <c r="K27" s="13">
        <f t="shared" si="3"/>
        <v>1.7769999999999999</v>
      </c>
      <c r="L27" s="13">
        <f t="shared" si="4"/>
        <v>0</v>
      </c>
      <c r="M27" s="11" t="str">
        <f t="shared" si="5"/>
        <v>mg/L</v>
      </c>
      <c r="N27" s="12">
        <f t="shared" si="6"/>
        <v>44817.694409722222</v>
      </c>
      <c r="P27" t="b">
        <f t="shared" si="8"/>
        <v>1</v>
      </c>
    </row>
    <row r="28" spans="1:16" x14ac:dyDescent="0.2">
      <c r="A28" t="s">
        <v>241</v>
      </c>
      <c r="B28">
        <v>6.5469999999999997</v>
      </c>
      <c r="D28" t="s">
        <v>19</v>
      </c>
      <c r="E28" s="1">
        <v>44817.711481481485</v>
      </c>
      <c r="H28" t="str">
        <f t="shared" si="7"/>
        <v>213840 Spk</v>
      </c>
      <c r="I28" s="7">
        <f t="shared" si="9"/>
        <v>0</v>
      </c>
      <c r="J28">
        <f t="shared" si="10"/>
        <v>1</v>
      </c>
      <c r="K28" s="13">
        <f t="shared" si="3"/>
        <v>6.5469999999999997</v>
      </c>
      <c r="L28" s="13">
        <f t="shared" si="4"/>
        <v>0</v>
      </c>
      <c r="M28" s="11" t="str">
        <f t="shared" si="5"/>
        <v>mg/L</v>
      </c>
      <c r="N28" s="12">
        <f t="shared" si="6"/>
        <v>44817.711481481485</v>
      </c>
      <c r="P28" t="b">
        <f t="shared" si="8"/>
        <v>1</v>
      </c>
    </row>
    <row r="29" spans="1:16" x14ac:dyDescent="0.2">
      <c r="A29" t="s">
        <v>237</v>
      </c>
      <c r="B29">
        <v>2.64</v>
      </c>
      <c r="D29" t="s">
        <v>19</v>
      </c>
      <c r="E29" s="1">
        <v>44817.72556712963</v>
      </c>
      <c r="H29" t="str">
        <f t="shared" si="7"/>
        <v>CCC (3) Std 2</v>
      </c>
      <c r="I29" s="7">
        <f t="shared" si="9"/>
        <v>0</v>
      </c>
      <c r="J29">
        <f t="shared" si="10"/>
        <v>1</v>
      </c>
      <c r="K29" s="13">
        <f t="shared" si="3"/>
        <v>2.64</v>
      </c>
      <c r="L29" s="13">
        <f t="shared" si="4"/>
        <v>0</v>
      </c>
      <c r="M29" s="11" t="str">
        <f t="shared" si="5"/>
        <v>mg/L</v>
      </c>
      <c r="N29" s="12">
        <f t="shared" si="6"/>
        <v>44817.72556712963</v>
      </c>
      <c r="P29" t="b">
        <f t="shared" si="8"/>
        <v>1</v>
      </c>
    </row>
    <row r="30" spans="1:16" x14ac:dyDescent="0.2">
      <c r="A30" t="s">
        <v>237</v>
      </c>
      <c r="B30">
        <v>2.4849999999999999</v>
      </c>
      <c r="D30" t="s">
        <v>19</v>
      </c>
      <c r="E30" s="1">
        <v>44817.765949074077</v>
      </c>
      <c r="H30" t="str">
        <f t="shared" si="7"/>
        <v>CCC (3) Std 2</v>
      </c>
      <c r="I30" s="7">
        <f t="shared" si="9"/>
        <v>0</v>
      </c>
      <c r="J30">
        <f t="shared" si="10"/>
        <v>1</v>
      </c>
      <c r="K30" s="13">
        <f t="shared" si="3"/>
        <v>2.4849999999999999</v>
      </c>
      <c r="L30" s="13">
        <f t="shared" si="4"/>
        <v>0</v>
      </c>
      <c r="M30" s="11" t="str">
        <f t="shared" si="5"/>
        <v>mg/L</v>
      </c>
      <c r="N30" s="12">
        <f t="shared" si="6"/>
        <v>44817.765949074077</v>
      </c>
      <c r="P30" t="b">
        <f t="shared" si="8"/>
        <v>1</v>
      </c>
    </row>
    <row r="31" spans="1:16" x14ac:dyDescent="0.2">
      <c r="A31">
        <v>213841</v>
      </c>
      <c r="B31">
        <v>1.6850000000000001</v>
      </c>
      <c r="D31" t="s">
        <v>19</v>
      </c>
      <c r="E31" s="1">
        <v>44817.776562500003</v>
      </c>
      <c r="H31">
        <f t="shared" si="7"/>
        <v>213841</v>
      </c>
      <c r="I31" s="7">
        <f t="shared" si="9"/>
        <v>0</v>
      </c>
      <c r="J31">
        <f t="shared" si="10"/>
        <v>1</v>
      </c>
      <c r="K31" s="13">
        <f t="shared" si="3"/>
        <v>1.6850000000000001</v>
      </c>
      <c r="L31" s="13">
        <f t="shared" si="4"/>
        <v>0</v>
      </c>
      <c r="M31" s="11" t="str">
        <f t="shared" si="5"/>
        <v>mg/L</v>
      </c>
      <c r="N31" s="12">
        <f t="shared" si="6"/>
        <v>44817.776562500003</v>
      </c>
      <c r="P31" t="b">
        <f t="shared" si="8"/>
        <v>1</v>
      </c>
    </row>
    <row r="32" spans="1:16" x14ac:dyDescent="0.2">
      <c r="A32">
        <v>213842</v>
      </c>
      <c r="B32">
        <v>1.925</v>
      </c>
      <c r="D32" t="s">
        <v>19</v>
      </c>
      <c r="E32" s="1">
        <v>44817.796527777777</v>
      </c>
      <c r="H32">
        <f t="shared" si="7"/>
        <v>213842</v>
      </c>
      <c r="I32" s="7">
        <f t="shared" si="9"/>
        <v>0</v>
      </c>
      <c r="J32">
        <f t="shared" si="10"/>
        <v>1</v>
      </c>
      <c r="K32" s="13">
        <f t="shared" si="3"/>
        <v>1.925</v>
      </c>
      <c r="L32" s="13">
        <f t="shared" si="4"/>
        <v>0</v>
      </c>
      <c r="M32" s="11" t="str">
        <f t="shared" si="5"/>
        <v>mg/L</v>
      </c>
      <c r="N32" s="12">
        <f t="shared" si="6"/>
        <v>44817.796527777777</v>
      </c>
      <c r="P32" t="b">
        <f t="shared" si="8"/>
        <v>1</v>
      </c>
    </row>
    <row r="33" spans="1:19" x14ac:dyDescent="0.2">
      <c r="A33">
        <v>213843</v>
      </c>
      <c r="B33">
        <v>6.9820000000000002</v>
      </c>
      <c r="D33" t="s">
        <v>19</v>
      </c>
      <c r="E33" s="1">
        <v>44817.809560185182</v>
      </c>
      <c r="H33">
        <f t="shared" si="7"/>
        <v>213843</v>
      </c>
      <c r="I33" s="7">
        <f t="shared" si="9"/>
        <v>0</v>
      </c>
      <c r="J33">
        <f t="shared" si="10"/>
        <v>1</v>
      </c>
      <c r="K33" s="13">
        <f t="shared" si="3"/>
        <v>6.9820000000000002</v>
      </c>
      <c r="L33" s="13">
        <f t="shared" si="4"/>
        <v>0</v>
      </c>
      <c r="M33" s="11" t="str">
        <f t="shared" si="5"/>
        <v>mg/L</v>
      </c>
      <c r="N33" s="12">
        <f t="shared" si="6"/>
        <v>44817.809560185182</v>
      </c>
      <c r="P33" t="b">
        <f t="shared" si="8"/>
        <v>1</v>
      </c>
    </row>
    <row r="34" spans="1:19" x14ac:dyDescent="0.2">
      <c r="A34">
        <v>213844</v>
      </c>
      <c r="B34">
        <v>7.0049999999999999</v>
      </c>
      <c r="D34" t="s">
        <v>19</v>
      </c>
      <c r="E34" s="1">
        <v>44817.820416666669</v>
      </c>
      <c r="H34">
        <f t="shared" si="7"/>
        <v>213844</v>
      </c>
      <c r="I34" s="7">
        <f t="shared" si="9"/>
        <v>0</v>
      </c>
      <c r="J34">
        <f t="shared" si="10"/>
        <v>1</v>
      </c>
      <c r="K34" s="13">
        <f t="shared" si="3"/>
        <v>7.0049999999999999</v>
      </c>
      <c r="L34" s="13">
        <f t="shared" si="4"/>
        <v>0</v>
      </c>
      <c r="M34" s="11" t="str">
        <f t="shared" si="5"/>
        <v>mg/L</v>
      </c>
      <c r="N34" s="12">
        <f t="shared" si="6"/>
        <v>44817.820416666669</v>
      </c>
      <c r="P34" t="b">
        <f t="shared" si="8"/>
        <v>1</v>
      </c>
    </row>
    <row r="35" spans="1:19" x14ac:dyDescent="0.2">
      <c r="A35" t="s">
        <v>247</v>
      </c>
      <c r="B35">
        <v>6.6619999999999999</v>
      </c>
      <c r="D35" t="s">
        <v>19</v>
      </c>
      <c r="E35" s="1">
        <v>44817.830636574072</v>
      </c>
      <c r="H35" t="str">
        <f t="shared" si="7"/>
        <v>213905d4</v>
      </c>
      <c r="I35" s="7">
        <f t="shared" si="9"/>
        <v>1</v>
      </c>
      <c r="J35" t="str">
        <f t="shared" si="10"/>
        <v>4</v>
      </c>
      <c r="K35" s="13">
        <f>+J35*B35</f>
        <v>26.648</v>
      </c>
      <c r="L35" s="13">
        <f>+J35*C35</f>
        <v>0</v>
      </c>
      <c r="M35" s="11" t="str">
        <f t="shared" si="5"/>
        <v>mg/L</v>
      </c>
      <c r="N35" s="12">
        <f t="shared" si="6"/>
        <v>44817.830636574072</v>
      </c>
      <c r="P35" t="b">
        <f t="shared" si="8"/>
        <v>1</v>
      </c>
      <c r="S35" t="s">
        <v>32</v>
      </c>
    </row>
    <row r="36" spans="1:19" x14ac:dyDescent="0.2">
      <c r="A36">
        <v>213906</v>
      </c>
      <c r="B36">
        <v>0.67659999999999998</v>
      </c>
      <c r="D36" t="s">
        <v>19</v>
      </c>
      <c r="E36" s="1">
        <v>44817.840520833335</v>
      </c>
      <c r="H36">
        <f t="shared" si="7"/>
        <v>213906</v>
      </c>
      <c r="I36" s="7">
        <f t="shared" si="9"/>
        <v>0</v>
      </c>
      <c r="J36">
        <f t="shared" si="10"/>
        <v>1</v>
      </c>
      <c r="K36" s="13">
        <f t="shared" ref="K36:K82" si="11">+J36*B36</f>
        <v>0.67659999999999998</v>
      </c>
      <c r="L36" s="13">
        <f t="shared" ref="L36:L82" si="12">+J36*C36</f>
        <v>0</v>
      </c>
      <c r="M36" s="11" t="str">
        <f t="shared" ref="M36:N82" si="13">+D36</f>
        <v>mg/L</v>
      </c>
      <c r="N36" s="12">
        <f t="shared" si="6"/>
        <v>44817.840520833335</v>
      </c>
      <c r="P36" t="b">
        <f t="shared" si="8"/>
        <v>1</v>
      </c>
    </row>
    <row r="37" spans="1:19" x14ac:dyDescent="0.2">
      <c r="A37" t="s">
        <v>248</v>
      </c>
      <c r="B37">
        <v>6.3890000000000002</v>
      </c>
      <c r="D37" t="s">
        <v>19</v>
      </c>
      <c r="E37" s="1">
        <v>44817.851620370369</v>
      </c>
      <c r="H37" t="str">
        <f t="shared" si="7"/>
        <v>213907d4</v>
      </c>
      <c r="I37" s="7">
        <f t="shared" si="9"/>
        <v>1</v>
      </c>
      <c r="J37" t="str">
        <f t="shared" si="10"/>
        <v>4</v>
      </c>
      <c r="K37" s="13">
        <f t="shared" si="11"/>
        <v>25.556000000000001</v>
      </c>
      <c r="L37" s="13">
        <f t="shared" si="12"/>
        <v>0</v>
      </c>
      <c r="M37" s="11" t="str">
        <f t="shared" si="13"/>
        <v>mg/L</v>
      </c>
      <c r="N37" s="12">
        <f t="shared" si="6"/>
        <v>44817.851620370369</v>
      </c>
      <c r="P37" t="b">
        <f t="shared" si="8"/>
        <v>1</v>
      </c>
    </row>
    <row r="38" spans="1:19" x14ac:dyDescent="0.2">
      <c r="A38">
        <v>213908</v>
      </c>
      <c r="B38">
        <v>1.1559999999999999</v>
      </c>
      <c r="D38" t="s">
        <v>19</v>
      </c>
      <c r="E38" s="1">
        <v>44817.861932870372</v>
      </c>
      <c r="H38">
        <f t="shared" si="7"/>
        <v>213908</v>
      </c>
      <c r="I38" s="7">
        <f t="shared" si="9"/>
        <v>0</v>
      </c>
      <c r="J38">
        <f t="shared" si="10"/>
        <v>1</v>
      </c>
      <c r="K38" s="13">
        <f t="shared" si="11"/>
        <v>1.1559999999999999</v>
      </c>
      <c r="L38" s="13">
        <f t="shared" si="12"/>
        <v>0</v>
      </c>
      <c r="M38" s="11" t="str">
        <f t="shared" si="13"/>
        <v>mg/L</v>
      </c>
      <c r="N38" s="12">
        <f t="shared" si="6"/>
        <v>44817.861932870372</v>
      </c>
      <c r="P38" t="b">
        <f t="shared" si="8"/>
        <v>1</v>
      </c>
    </row>
    <row r="39" spans="1:19" x14ac:dyDescent="0.2">
      <c r="A39">
        <v>213909</v>
      </c>
      <c r="B39">
        <v>1.1879999999999999</v>
      </c>
      <c r="D39" t="s">
        <v>19</v>
      </c>
      <c r="E39" s="1">
        <v>44817.870081018518</v>
      </c>
      <c r="H39">
        <f t="shared" si="7"/>
        <v>213909</v>
      </c>
      <c r="I39" s="7">
        <f t="shared" si="9"/>
        <v>0</v>
      </c>
      <c r="J39">
        <f t="shared" si="10"/>
        <v>1</v>
      </c>
      <c r="K39" s="13">
        <f t="shared" si="11"/>
        <v>1.1879999999999999</v>
      </c>
      <c r="L39" s="13">
        <f t="shared" si="12"/>
        <v>0</v>
      </c>
      <c r="M39" s="11" t="str">
        <f t="shared" si="13"/>
        <v>mg/L</v>
      </c>
      <c r="N39" s="12">
        <f t="shared" si="6"/>
        <v>44817.870081018518</v>
      </c>
      <c r="P39" t="b">
        <f t="shared" si="8"/>
        <v>1</v>
      </c>
    </row>
    <row r="40" spans="1:19" x14ac:dyDescent="0.2">
      <c r="A40">
        <v>213942</v>
      </c>
      <c r="B40">
        <v>-0.2515</v>
      </c>
      <c r="D40" t="s">
        <v>19</v>
      </c>
      <c r="E40" s="1">
        <v>44817.880856481483</v>
      </c>
      <c r="H40">
        <f t="shared" si="7"/>
        <v>213942</v>
      </c>
      <c r="I40" s="7">
        <f t="shared" si="9"/>
        <v>0</v>
      </c>
      <c r="J40">
        <f t="shared" si="10"/>
        <v>1</v>
      </c>
      <c r="K40" s="13">
        <f t="shared" si="11"/>
        <v>-0.2515</v>
      </c>
      <c r="L40" s="13">
        <f t="shared" si="12"/>
        <v>0</v>
      </c>
      <c r="M40" s="11" t="str">
        <f t="shared" si="13"/>
        <v>mg/L</v>
      </c>
      <c r="N40" s="12">
        <f t="shared" si="6"/>
        <v>44817.880856481483</v>
      </c>
      <c r="P40" t="b">
        <f t="shared" si="8"/>
        <v>1</v>
      </c>
    </row>
    <row r="41" spans="1:19" x14ac:dyDescent="0.2">
      <c r="A41" t="s">
        <v>229</v>
      </c>
      <c r="B41">
        <v>-0.44190000000000002</v>
      </c>
      <c r="D41" t="s">
        <v>19</v>
      </c>
      <c r="E41" s="1">
        <v>44817.88894675926</v>
      </c>
      <c r="H41" t="str">
        <f t="shared" si="7"/>
        <v>LRB</v>
      </c>
      <c r="I41" s="7">
        <f t="shared" si="9"/>
        <v>0</v>
      </c>
      <c r="J41">
        <f t="shared" si="10"/>
        <v>1</v>
      </c>
      <c r="K41" s="13">
        <f t="shared" si="11"/>
        <v>-0.44190000000000002</v>
      </c>
      <c r="L41" s="13">
        <f t="shared" si="12"/>
        <v>0</v>
      </c>
      <c r="M41" s="11" t="str">
        <f t="shared" si="13"/>
        <v>mg/L</v>
      </c>
      <c r="N41" s="12">
        <f t="shared" si="6"/>
        <v>44817.88894675926</v>
      </c>
      <c r="P41" t="b">
        <f t="shared" si="8"/>
        <v>1</v>
      </c>
    </row>
    <row r="42" spans="1:19" x14ac:dyDescent="0.2">
      <c r="A42" t="s">
        <v>229</v>
      </c>
      <c r="B42">
        <v>-0.3992</v>
      </c>
      <c r="D42" t="s">
        <v>19</v>
      </c>
      <c r="E42" s="1">
        <v>44817.901238425926</v>
      </c>
      <c r="H42" t="str">
        <f t="shared" si="7"/>
        <v>LRB</v>
      </c>
      <c r="I42" s="7">
        <f t="shared" si="9"/>
        <v>0</v>
      </c>
      <c r="J42">
        <f t="shared" si="10"/>
        <v>1</v>
      </c>
      <c r="K42" s="13">
        <f t="shared" si="11"/>
        <v>-0.3992</v>
      </c>
      <c r="L42" s="13">
        <f t="shared" si="12"/>
        <v>0</v>
      </c>
      <c r="M42" s="11" t="str">
        <f t="shared" si="13"/>
        <v>mg/L</v>
      </c>
      <c r="N42" s="12">
        <f t="shared" si="6"/>
        <v>44817.901238425926</v>
      </c>
      <c r="P42" t="b">
        <f t="shared" si="8"/>
        <v>1</v>
      </c>
    </row>
    <row r="43" spans="1:19" x14ac:dyDescent="0.2">
      <c r="A43" t="s">
        <v>235</v>
      </c>
      <c r="B43">
        <v>2.258</v>
      </c>
      <c r="D43" t="s">
        <v>19</v>
      </c>
      <c r="E43" s="1">
        <v>44817.915127314816</v>
      </c>
      <c r="H43" t="str">
        <f t="shared" si="7"/>
        <v>LFB (3)</v>
      </c>
      <c r="I43" s="7">
        <f t="shared" si="9"/>
        <v>0</v>
      </c>
      <c r="J43">
        <f t="shared" si="10"/>
        <v>1</v>
      </c>
      <c r="K43" s="13">
        <f t="shared" si="11"/>
        <v>2.258</v>
      </c>
      <c r="L43" s="13">
        <f t="shared" si="12"/>
        <v>0</v>
      </c>
      <c r="M43" s="11" t="str">
        <f t="shared" si="13"/>
        <v>mg/L</v>
      </c>
      <c r="N43" s="12">
        <f t="shared" si="6"/>
        <v>44817.915127314816</v>
      </c>
      <c r="P43" t="b">
        <f t="shared" si="8"/>
        <v>1</v>
      </c>
    </row>
    <row r="44" spans="1:19" x14ac:dyDescent="0.2">
      <c r="A44" t="s">
        <v>235</v>
      </c>
      <c r="B44">
        <v>2.41</v>
      </c>
      <c r="D44" t="s">
        <v>19</v>
      </c>
      <c r="E44" s="1">
        <v>44817.929710648146</v>
      </c>
      <c r="H44" t="str">
        <f t="shared" si="7"/>
        <v>LFB (3)</v>
      </c>
      <c r="I44" s="7">
        <f t="shared" si="9"/>
        <v>0</v>
      </c>
      <c r="J44">
        <f t="shared" si="10"/>
        <v>1</v>
      </c>
      <c r="K44" s="13">
        <f t="shared" si="11"/>
        <v>2.41</v>
      </c>
      <c r="L44" s="13">
        <f t="shared" si="12"/>
        <v>0</v>
      </c>
      <c r="M44" s="11" t="str">
        <f t="shared" si="13"/>
        <v>mg/L</v>
      </c>
      <c r="N44" s="12">
        <f t="shared" si="6"/>
        <v>44817.929710648146</v>
      </c>
      <c r="P44" t="b">
        <f t="shared" si="8"/>
        <v>1</v>
      </c>
    </row>
    <row r="45" spans="1:19" x14ac:dyDescent="0.2">
      <c r="A45" t="s">
        <v>242</v>
      </c>
      <c r="B45">
        <v>4.5190000000000001</v>
      </c>
      <c r="D45" t="s">
        <v>19</v>
      </c>
      <c r="E45" s="1">
        <v>44817.939513888887</v>
      </c>
      <c r="H45" t="str">
        <f t="shared" si="7"/>
        <v>CCC ((5) Std 3</v>
      </c>
      <c r="I45" s="7">
        <f t="shared" si="9"/>
        <v>0</v>
      </c>
      <c r="J45">
        <f t="shared" si="10"/>
        <v>1</v>
      </c>
      <c r="K45" s="13">
        <f t="shared" si="11"/>
        <v>4.5190000000000001</v>
      </c>
      <c r="L45" s="13">
        <f t="shared" si="12"/>
        <v>0</v>
      </c>
      <c r="M45" s="11" t="str">
        <f t="shared" si="13"/>
        <v>mg/L</v>
      </c>
      <c r="N45" s="12">
        <f t="shared" si="6"/>
        <v>44817.939513888887</v>
      </c>
      <c r="P45" t="b">
        <f t="shared" si="8"/>
        <v>1</v>
      </c>
    </row>
    <row r="46" spans="1:19" x14ac:dyDescent="0.2">
      <c r="A46" t="s">
        <v>236</v>
      </c>
      <c r="B46">
        <v>5.2210000000000001</v>
      </c>
      <c r="D46" t="s">
        <v>19</v>
      </c>
      <c r="E46" s="1">
        <v>44817.949189814812</v>
      </c>
      <c r="H46" t="str">
        <f t="shared" si="7"/>
        <v>Alt (5)</v>
      </c>
      <c r="I46" s="7">
        <f t="shared" si="9"/>
        <v>0</v>
      </c>
      <c r="J46">
        <f t="shared" si="10"/>
        <v>1</v>
      </c>
      <c r="K46" s="13">
        <f t="shared" si="11"/>
        <v>5.2210000000000001</v>
      </c>
      <c r="L46" s="13">
        <f t="shared" si="12"/>
        <v>0</v>
      </c>
      <c r="M46" s="11" t="str">
        <f t="shared" si="13"/>
        <v>mg/L</v>
      </c>
      <c r="N46" s="12">
        <f t="shared" si="6"/>
        <v>44817.949189814812</v>
      </c>
      <c r="P46" t="b">
        <f t="shared" si="8"/>
        <v>1</v>
      </c>
    </row>
    <row r="47" spans="1:19" x14ac:dyDescent="0.2">
      <c r="A47">
        <v>213943</v>
      </c>
      <c r="B47">
        <v>4.2709999999999999</v>
      </c>
      <c r="D47" t="s">
        <v>19</v>
      </c>
      <c r="E47" s="1">
        <v>44817.961516203701</v>
      </c>
      <c r="H47">
        <f t="shared" si="7"/>
        <v>213943</v>
      </c>
      <c r="I47" s="7">
        <f t="shared" si="9"/>
        <v>0</v>
      </c>
      <c r="J47">
        <f t="shared" si="10"/>
        <v>1</v>
      </c>
      <c r="K47" s="13">
        <f t="shared" si="11"/>
        <v>4.2709999999999999</v>
      </c>
      <c r="L47" s="13">
        <f t="shared" si="12"/>
        <v>0</v>
      </c>
      <c r="M47" s="11" t="str">
        <f t="shared" si="13"/>
        <v>mg/L</v>
      </c>
      <c r="N47" s="12">
        <f t="shared" si="6"/>
        <v>44817.961516203701</v>
      </c>
      <c r="P47" t="b">
        <f t="shared" si="8"/>
        <v>1</v>
      </c>
    </row>
    <row r="48" spans="1:19" x14ac:dyDescent="0.2">
      <c r="A48">
        <v>213944</v>
      </c>
      <c r="B48">
        <v>4.3739999999999997</v>
      </c>
      <c r="D48" t="s">
        <v>19</v>
      </c>
      <c r="E48" s="1">
        <v>44817.973981481482</v>
      </c>
      <c r="H48">
        <f t="shared" si="7"/>
        <v>213944</v>
      </c>
      <c r="I48" s="7">
        <f t="shared" si="9"/>
        <v>0</v>
      </c>
      <c r="J48">
        <f t="shared" si="10"/>
        <v>1</v>
      </c>
      <c r="K48" s="13">
        <f t="shared" si="11"/>
        <v>4.3739999999999997</v>
      </c>
      <c r="L48" s="13">
        <f t="shared" si="12"/>
        <v>0</v>
      </c>
      <c r="M48" s="11" t="str">
        <f t="shared" si="13"/>
        <v>mg/L</v>
      </c>
      <c r="N48" s="12">
        <f t="shared" si="6"/>
        <v>44817.973981481482</v>
      </c>
      <c r="P48" t="b">
        <f t="shared" si="8"/>
        <v>1</v>
      </c>
    </row>
    <row r="49" spans="1:16" x14ac:dyDescent="0.2">
      <c r="A49" t="s">
        <v>243</v>
      </c>
      <c r="B49">
        <v>4.5129999999999999</v>
      </c>
      <c r="D49" t="s">
        <v>19</v>
      </c>
      <c r="E49" s="1">
        <v>44817.983530092592</v>
      </c>
      <c r="H49" t="str">
        <f t="shared" si="7"/>
        <v>213944 Dup</v>
      </c>
      <c r="I49" s="7">
        <f t="shared" si="9"/>
        <v>0</v>
      </c>
      <c r="J49">
        <f t="shared" si="10"/>
        <v>1</v>
      </c>
      <c r="K49" s="13">
        <f t="shared" si="11"/>
        <v>4.5129999999999999</v>
      </c>
      <c r="L49" s="13">
        <f t="shared" si="12"/>
        <v>0</v>
      </c>
      <c r="M49" s="11" t="str">
        <f t="shared" si="13"/>
        <v>mg/L</v>
      </c>
      <c r="N49" s="12">
        <f t="shared" si="6"/>
        <v>44817.983530092592</v>
      </c>
      <c r="P49" t="b">
        <f t="shared" si="8"/>
        <v>1</v>
      </c>
    </row>
    <row r="50" spans="1:16" x14ac:dyDescent="0.2">
      <c r="A50">
        <v>213945</v>
      </c>
      <c r="B50">
        <v>4.3280000000000003</v>
      </c>
      <c r="D50" t="s">
        <v>19</v>
      </c>
      <c r="E50" s="1">
        <v>44817.995138888888</v>
      </c>
      <c r="H50">
        <f t="shared" si="7"/>
        <v>213945</v>
      </c>
      <c r="I50" s="7">
        <f t="shared" si="9"/>
        <v>0</v>
      </c>
      <c r="J50">
        <f t="shared" si="10"/>
        <v>1</v>
      </c>
      <c r="K50" s="13">
        <f t="shared" si="11"/>
        <v>4.3280000000000003</v>
      </c>
      <c r="L50" s="13">
        <f t="shared" si="12"/>
        <v>0</v>
      </c>
      <c r="M50" s="11" t="str">
        <f t="shared" si="13"/>
        <v>mg/L</v>
      </c>
      <c r="N50" s="12">
        <f t="shared" si="6"/>
        <v>44817.995138888888</v>
      </c>
      <c r="P50" t="b">
        <f t="shared" si="8"/>
        <v>1</v>
      </c>
    </row>
    <row r="51" spans="1:16" x14ac:dyDescent="0.2">
      <c r="A51" t="s">
        <v>244</v>
      </c>
      <c r="B51">
        <v>9.2270000000000003</v>
      </c>
      <c r="D51" t="s">
        <v>19</v>
      </c>
      <c r="E51" s="1">
        <v>44818.008425925924</v>
      </c>
      <c r="H51" t="str">
        <f t="shared" si="7"/>
        <v>213945 Spk</v>
      </c>
      <c r="I51" s="7">
        <f t="shared" si="9"/>
        <v>0</v>
      </c>
      <c r="J51">
        <f t="shared" si="10"/>
        <v>1</v>
      </c>
      <c r="K51" s="13">
        <f t="shared" si="11"/>
        <v>9.2270000000000003</v>
      </c>
      <c r="L51" s="13">
        <f t="shared" si="12"/>
        <v>0</v>
      </c>
      <c r="M51" s="11" t="str">
        <f t="shared" si="13"/>
        <v>mg/L</v>
      </c>
      <c r="N51" s="12">
        <f t="shared" si="6"/>
        <v>44818.008425925924</v>
      </c>
      <c r="P51" t="b">
        <f t="shared" si="8"/>
        <v>1</v>
      </c>
    </row>
    <row r="52" spans="1:16" x14ac:dyDescent="0.2">
      <c r="A52">
        <v>213946</v>
      </c>
      <c r="B52">
        <v>9.9909999999999997</v>
      </c>
      <c r="D52" t="s">
        <v>19</v>
      </c>
      <c r="E52" s="1">
        <v>44818.031851851854</v>
      </c>
      <c r="H52">
        <f t="shared" si="7"/>
        <v>213946</v>
      </c>
      <c r="I52" s="7">
        <f t="shared" si="9"/>
        <v>0</v>
      </c>
      <c r="J52">
        <f t="shared" si="10"/>
        <v>1</v>
      </c>
      <c r="K52" s="13">
        <f t="shared" si="11"/>
        <v>9.9909999999999997</v>
      </c>
      <c r="L52" s="13">
        <f t="shared" si="12"/>
        <v>0</v>
      </c>
      <c r="M52" s="11" t="str">
        <f t="shared" si="13"/>
        <v>mg/L</v>
      </c>
      <c r="N52" s="12">
        <f t="shared" si="6"/>
        <v>44818.031851851854</v>
      </c>
      <c r="P52" t="b">
        <f t="shared" si="8"/>
        <v>1</v>
      </c>
    </row>
    <row r="53" spans="1:16" x14ac:dyDescent="0.2">
      <c r="A53">
        <v>213947</v>
      </c>
      <c r="B53">
        <v>9.9670000000000005</v>
      </c>
      <c r="D53" t="s">
        <v>19</v>
      </c>
      <c r="E53" s="1">
        <v>44818.045057870368</v>
      </c>
      <c r="H53">
        <f t="shared" si="7"/>
        <v>213947</v>
      </c>
      <c r="I53" s="7">
        <f t="shared" si="9"/>
        <v>0</v>
      </c>
      <c r="J53">
        <f t="shared" si="10"/>
        <v>1</v>
      </c>
      <c r="K53" s="13">
        <f t="shared" si="11"/>
        <v>9.9670000000000005</v>
      </c>
      <c r="L53" s="13">
        <f t="shared" si="12"/>
        <v>0</v>
      </c>
      <c r="M53" s="11" t="str">
        <f t="shared" si="13"/>
        <v>mg/L</v>
      </c>
      <c r="N53" s="12">
        <f t="shared" si="6"/>
        <v>44818.045057870368</v>
      </c>
      <c r="P53" t="b">
        <f t="shared" si="8"/>
        <v>1</v>
      </c>
    </row>
    <row r="54" spans="1:16" x14ac:dyDescent="0.2">
      <c r="A54">
        <v>213948</v>
      </c>
      <c r="B54">
        <v>-0.27429999999999999</v>
      </c>
      <c r="D54" t="s">
        <v>19</v>
      </c>
      <c r="E54" s="1">
        <v>44818.055127314816</v>
      </c>
      <c r="H54">
        <f t="shared" si="7"/>
        <v>213948</v>
      </c>
      <c r="I54" s="7">
        <f t="shared" si="9"/>
        <v>0</v>
      </c>
      <c r="J54">
        <f t="shared" si="10"/>
        <v>1</v>
      </c>
      <c r="K54" s="13">
        <f t="shared" si="11"/>
        <v>-0.27429999999999999</v>
      </c>
      <c r="L54" s="13">
        <f t="shared" si="12"/>
        <v>0</v>
      </c>
      <c r="M54" s="11" t="str">
        <f t="shared" si="13"/>
        <v>mg/L</v>
      </c>
      <c r="N54" s="12">
        <f t="shared" si="6"/>
        <v>44818.055127314816</v>
      </c>
      <c r="P54" t="b">
        <f t="shared" si="8"/>
        <v>1</v>
      </c>
    </row>
    <row r="55" spans="1:16" x14ac:dyDescent="0.2">
      <c r="A55">
        <v>213949</v>
      </c>
      <c r="B55">
        <v>4.3339999999999996</v>
      </c>
      <c r="D55" t="s">
        <v>19</v>
      </c>
      <c r="E55" s="1">
        <v>44818.067291666666</v>
      </c>
      <c r="H55">
        <f t="shared" si="7"/>
        <v>213949</v>
      </c>
      <c r="I55" s="7">
        <f t="shared" si="9"/>
        <v>0</v>
      </c>
      <c r="J55">
        <f t="shared" si="10"/>
        <v>1</v>
      </c>
      <c r="K55" s="13">
        <f t="shared" si="11"/>
        <v>4.3339999999999996</v>
      </c>
      <c r="L55" s="13">
        <f t="shared" si="12"/>
        <v>0</v>
      </c>
      <c r="M55" s="11" t="str">
        <f t="shared" si="13"/>
        <v>mg/L</v>
      </c>
      <c r="N55" s="12">
        <f t="shared" si="6"/>
        <v>44818.067291666666</v>
      </c>
      <c r="P55" t="b">
        <f t="shared" si="8"/>
        <v>1</v>
      </c>
    </row>
    <row r="56" spans="1:16" x14ac:dyDescent="0.2">
      <c r="A56">
        <v>213950</v>
      </c>
      <c r="B56">
        <v>4.3440000000000003</v>
      </c>
      <c r="D56" t="s">
        <v>19</v>
      </c>
      <c r="E56" s="1">
        <v>44818.082777777781</v>
      </c>
      <c r="H56">
        <f t="shared" si="7"/>
        <v>213950</v>
      </c>
      <c r="I56" s="7">
        <f t="shared" si="9"/>
        <v>0</v>
      </c>
      <c r="J56">
        <f t="shared" si="10"/>
        <v>1</v>
      </c>
      <c r="K56" s="13">
        <f t="shared" si="11"/>
        <v>4.3440000000000003</v>
      </c>
      <c r="L56" s="13">
        <f t="shared" si="12"/>
        <v>0</v>
      </c>
      <c r="M56" s="11" t="str">
        <f t="shared" si="13"/>
        <v>mg/L</v>
      </c>
      <c r="N56" s="12">
        <f t="shared" si="6"/>
        <v>44818.082777777781</v>
      </c>
      <c r="P56" t="b">
        <f t="shared" si="8"/>
        <v>1</v>
      </c>
    </row>
    <row r="57" spans="1:16" x14ac:dyDescent="0.2">
      <c r="A57" t="s">
        <v>245</v>
      </c>
      <c r="B57">
        <v>4.4779999999999998</v>
      </c>
      <c r="D57" t="s">
        <v>19</v>
      </c>
      <c r="E57" s="1">
        <v>44818.092407407406</v>
      </c>
      <c r="H57" t="str">
        <f t="shared" si="7"/>
        <v>CCC (5) Std 3</v>
      </c>
      <c r="I57" s="7">
        <f t="shared" si="9"/>
        <v>0</v>
      </c>
      <c r="J57">
        <f t="shared" si="10"/>
        <v>1</v>
      </c>
      <c r="K57" s="13">
        <f t="shared" si="11"/>
        <v>4.4779999999999998</v>
      </c>
      <c r="L57" s="13">
        <f t="shared" si="12"/>
        <v>0</v>
      </c>
      <c r="M57" s="11" t="str">
        <f t="shared" si="13"/>
        <v>mg/L</v>
      </c>
      <c r="N57" s="12">
        <f t="shared" si="6"/>
        <v>44818.092407407406</v>
      </c>
      <c r="P57" t="b">
        <f t="shared" si="8"/>
        <v>1</v>
      </c>
    </row>
    <row r="58" spans="1:16" x14ac:dyDescent="0.2">
      <c r="A58">
        <v>213951</v>
      </c>
      <c r="B58">
        <v>4.2300000000000004</v>
      </c>
      <c r="D58" t="s">
        <v>19</v>
      </c>
      <c r="E58" s="1">
        <v>44818.104004629633</v>
      </c>
      <c r="H58">
        <f t="shared" si="7"/>
        <v>213951</v>
      </c>
      <c r="I58" s="7">
        <f t="shared" si="9"/>
        <v>0</v>
      </c>
      <c r="J58">
        <f t="shared" si="10"/>
        <v>1</v>
      </c>
      <c r="K58" s="13">
        <f t="shared" si="11"/>
        <v>4.2300000000000004</v>
      </c>
      <c r="L58" s="13">
        <f t="shared" si="12"/>
        <v>0</v>
      </c>
      <c r="M58" s="11" t="str">
        <f t="shared" si="13"/>
        <v>mg/L</v>
      </c>
      <c r="N58" s="12">
        <f t="shared" si="6"/>
        <v>44818.104004629633</v>
      </c>
      <c r="P58" t="b">
        <f t="shared" si="8"/>
        <v>1</v>
      </c>
    </row>
    <row r="59" spans="1:16" x14ac:dyDescent="0.2">
      <c r="A59">
        <v>213952</v>
      </c>
      <c r="B59">
        <v>9.8260000000000005</v>
      </c>
      <c r="D59" t="s">
        <v>19</v>
      </c>
      <c r="E59" s="1">
        <v>44818.117210648146</v>
      </c>
      <c r="H59">
        <f t="shared" si="7"/>
        <v>213952</v>
      </c>
      <c r="I59" s="7">
        <f t="shared" si="9"/>
        <v>0</v>
      </c>
      <c r="J59">
        <f t="shared" si="10"/>
        <v>1</v>
      </c>
      <c r="K59" s="13">
        <f t="shared" si="11"/>
        <v>9.8260000000000005</v>
      </c>
      <c r="L59" s="13">
        <f t="shared" si="12"/>
        <v>0</v>
      </c>
      <c r="M59" s="11" t="str">
        <f t="shared" si="13"/>
        <v>mg/L</v>
      </c>
      <c r="N59" s="12">
        <f t="shared" si="6"/>
        <v>44818.117210648146</v>
      </c>
      <c r="P59" t="b">
        <f t="shared" si="8"/>
        <v>1</v>
      </c>
    </row>
    <row r="60" spans="1:16" x14ac:dyDescent="0.2">
      <c r="A60">
        <v>213953</v>
      </c>
      <c r="B60">
        <v>9.6059999999999999</v>
      </c>
      <c r="D60" t="s">
        <v>19</v>
      </c>
      <c r="E60" s="1">
        <v>44818.127488425926</v>
      </c>
      <c r="H60">
        <f t="shared" si="7"/>
        <v>213953</v>
      </c>
      <c r="I60" s="7">
        <f t="shared" si="9"/>
        <v>0</v>
      </c>
      <c r="J60">
        <f t="shared" si="10"/>
        <v>1</v>
      </c>
      <c r="K60" s="13">
        <f t="shared" si="11"/>
        <v>9.6059999999999999</v>
      </c>
      <c r="L60" s="13">
        <f t="shared" si="12"/>
        <v>0</v>
      </c>
      <c r="M60" s="11" t="str">
        <f t="shared" si="13"/>
        <v>mg/L</v>
      </c>
      <c r="N60" s="12">
        <f t="shared" si="6"/>
        <v>44818.127488425926</v>
      </c>
      <c r="P60" t="b">
        <f t="shared" si="8"/>
        <v>1</v>
      </c>
    </row>
    <row r="61" spans="1:16" x14ac:dyDescent="0.2">
      <c r="A61" t="s">
        <v>249</v>
      </c>
      <c r="B61">
        <v>6.3869999999999996</v>
      </c>
      <c r="D61" t="s">
        <v>19</v>
      </c>
      <c r="E61" s="1">
        <v>44818.140196759261</v>
      </c>
      <c r="H61" t="str">
        <f t="shared" si="7"/>
        <v>214031d4</v>
      </c>
      <c r="I61" s="7">
        <f t="shared" si="9"/>
        <v>1</v>
      </c>
      <c r="J61" t="str">
        <f t="shared" si="10"/>
        <v>4</v>
      </c>
      <c r="K61" s="13">
        <f t="shared" si="11"/>
        <v>25.547999999999998</v>
      </c>
      <c r="L61" s="13">
        <f t="shared" si="12"/>
        <v>0</v>
      </c>
      <c r="M61" s="11" t="str">
        <f t="shared" si="13"/>
        <v>mg/L</v>
      </c>
      <c r="N61" s="12">
        <f t="shared" si="6"/>
        <v>44818.140196759261</v>
      </c>
      <c r="P61" t="b">
        <f t="shared" si="8"/>
        <v>1</v>
      </c>
    </row>
    <row r="62" spans="1:16" x14ac:dyDescent="0.2">
      <c r="A62">
        <v>214032</v>
      </c>
      <c r="B62">
        <v>0.13769999999999999</v>
      </c>
      <c r="D62" t="s">
        <v>19</v>
      </c>
      <c r="E62" s="1">
        <v>44818.15115740741</v>
      </c>
      <c r="H62">
        <f t="shared" si="7"/>
        <v>214032</v>
      </c>
      <c r="I62" s="7">
        <f t="shared" si="9"/>
        <v>0</v>
      </c>
      <c r="J62">
        <f t="shared" si="10"/>
        <v>1</v>
      </c>
      <c r="K62" s="13">
        <f t="shared" si="11"/>
        <v>0.13769999999999999</v>
      </c>
      <c r="L62" s="13">
        <f t="shared" si="12"/>
        <v>0</v>
      </c>
      <c r="M62" s="11" t="str">
        <f t="shared" si="13"/>
        <v>mg/L</v>
      </c>
      <c r="N62" s="12">
        <f t="shared" si="6"/>
        <v>44818.15115740741</v>
      </c>
      <c r="P62" t="b">
        <f t="shared" si="8"/>
        <v>1</v>
      </c>
    </row>
    <row r="63" spans="1:16" x14ac:dyDescent="0.2">
      <c r="A63" t="s">
        <v>250</v>
      </c>
      <c r="B63">
        <v>6.4790000000000001</v>
      </c>
      <c r="D63" t="s">
        <v>19</v>
      </c>
      <c r="E63" s="1">
        <v>44818.164305555554</v>
      </c>
      <c r="H63" t="str">
        <f t="shared" si="7"/>
        <v>214033d4</v>
      </c>
      <c r="I63" s="7">
        <f t="shared" si="9"/>
        <v>1</v>
      </c>
      <c r="J63" t="str">
        <f t="shared" si="10"/>
        <v>4</v>
      </c>
      <c r="K63" s="13">
        <f t="shared" si="11"/>
        <v>25.916</v>
      </c>
      <c r="L63" s="13">
        <f t="shared" si="12"/>
        <v>0</v>
      </c>
      <c r="M63" s="11" t="str">
        <f t="shared" si="13"/>
        <v>mg/L</v>
      </c>
      <c r="N63" s="12">
        <f t="shared" si="6"/>
        <v>44818.164305555554</v>
      </c>
      <c r="P63" t="b">
        <f t="shared" si="8"/>
        <v>1</v>
      </c>
    </row>
    <row r="64" spans="1:16" x14ac:dyDescent="0.2">
      <c r="A64">
        <v>214034</v>
      </c>
      <c r="B64">
        <v>1.0569999999999999</v>
      </c>
      <c r="D64" t="s">
        <v>19</v>
      </c>
      <c r="E64" s="1">
        <v>44818.174571759257</v>
      </c>
      <c r="H64">
        <f t="shared" si="7"/>
        <v>214034</v>
      </c>
      <c r="I64" s="7">
        <f t="shared" si="9"/>
        <v>0</v>
      </c>
      <c r="J64">
        <f t="shared" si="10"/>
        <v>1</v>
      </c>
      <c r="K64" s="13">
        <f t="shared" si="11"/>
        <v>1.0569999999999999</v>
      </c>
      <c r="L64" s="13">
        <f t="shared" si="12"/>
        <v>0</v>
      </c>
      <c r="M64" s="11" t="str">
        <f t="shared" si="13"/>
        <v>mg/L</v>
      </c>
      <c r="N64" s="12">
        <f t="shared" si="6"/>
        <v>44818.174571759257</v>
      </c>
      <c r="P64" t="b">
        <f t="shared" si="8"/>
        <v>1</v>
      </c>
    </row>
    <row r="65" spans="1:16" x14ac:dyDescent="0.2">
      <c r="A65" t="s">
        <v>229</v>
      </c>
      <c r="B65">
        <v>-0.3891</v>
      </c>
      <c r="D65" t="s">
        <v>19</v>
      </c>
      <c r="E65" s="1">
        <v>44818.182476851849</v>
      </c>
      <c r="H65" t="str">
        <f t="shared" si="7"/>
        <v>LRB</v>
      </c>
      <c r="I65" s="7">
        <f t="shared" si="9"/>
        <v>0</v>
      </c>
      <c r="J65">
        <f t="shared" si="10"/>
        <v>1</v>
      </c>
      <c r="K65" s="13">
        <f t="shared" si="11"/>
        <v>-0.3891</v>
      </c>
      <c r="L65" s="13">
        <f t="shared" si="12"/>
        <v>0</v>
      </c>
      <c r="M65" s="11" t="str">
        <f t="shared" si="13"/>
        <v>mg/L</v>
      </c>
      <c r="N65" s="12">
        <f t="shared" si="6"/>
        <v>44818.182476851849</v>
      </c>
      <c r="P65" t="b">
        <f t="shared" si="8"/>
        <v>1</v>
      </c>
    </row>
    <row r="66" spans="1:16" x14ac:dyDescent="0.2">
      <c r="A66" t="s">
        <v>229</v>
      </c>
      <c r="B66">
        <v>-0.43020000000000003</v>
      </c>
      <c r="D66" t="s">
        <v>19</v>
      </c>
      <c r="E66" s="1">
        <v>44818.203125</v>
      </c>
      <c r="H66" t="str">
        <f t="shared" si="7"/>
        <v>LRB</v>
      </c>
      <c r="I66" s="7">
        <f t="shared" si="9"/>
        <v>0</v>
      </c>
      <c r="J66">
        <f t="shared" si="10"/>
        <v>1</v>
      </c>
      <c r="K66" s="13">
        <f t="shared" si="11"/>
        <v>-0.43020000000000003</v>
      </c>
      <c r="L66" s="13">
        <f t="shared" si="12"/>
        <v>0</v>
      </c>
      <c r="M66" s="11" t="str">
        <f t="shared" si="13"/>
        <v>mg/L</v>
      </c>
      <c r="N66" s="12">
        <f t="shared" si="6"/>
        <v>44818.203125</v>
      </c>
      <c r="P66" t="b">
        <f t="shared" si="8"/>
        <v>1</v>
      </c>
    </row>
    <row r="67" spans="1:16" x14ac:dyDescent="0.2">
      <c r="A67" t="s">
        <v>235</v>
      </c>
      <c r="B67">
        <v>2.4689999999999999</v>
      </c>
      <c r="D67" t="s">
        <v>19</v>
      </c>
      <c r="E67" s="1">
        <v>44818.21503472222</v>
      </c>
      <c r="H67" t="str">
        <f t="shared" si="7"/>
        <v>LFB (3)</v>
      </c>
      <c r="I67" s="7">
        <f t="shared" si="9"/>
        <v>0</v>
      </c>
      <c r="J67">
        <f t="shared" si="10"/>
        <v>1</v>
      </c>
      <c r="K67" s="13">
        <f t="shared" si="11"/>
        <v>2.4689999999999999</v>
      </c>
      <c r="L67" s="13">
        <f t="shared" si="12"/>
        <v>0</v>
      </c>
      <c r="M67" s="11" t="str">
        <f t="shared" si="13"/>
        <v>mg/L</v>
      </c>
      <c r="N67" s="12">
        <f t="shared" si="6"/>
        <v>44818.21503472222</v>
      </c>
      <c r="P67" t="b">
        <f t="shared" si="8"/>
        <v>1</v>
      </c>
    </row>
    <row r="68" spans="1:16" x14ac:dyDescent="0.2">
      <c r="A68" t="s">
        <v>235</v>
      </c>
      <c r="B68">
        <v>2.5270000000000001</v>
      </c>
      <c r="D68" t="s">
        <v>19</v>
      </c>
      <c r="E68" s="1">
        <v>44818.226631944446</v>
      </c>
      <c r="H68" t="str">
        <f t="shared" si="7"/>
        <v>LFB (3)</v>
      </c>
      <c r="I68" s="7">
        <f t="shared" si="9"/>
        <v>0</v>
      </c>
      <c r="J68">
        <f t="shared" si="10"/>
        <v>1</v>
      </c>
      <c r="K68" s="13">
        <f t="shared" si="11"/>
        <v>2.5270000000000001</v>
      </c>
      <c r="L68" s="13">
        <f t="shared" si="12"/>
        <v>0</v>
      </c>
      <c r="M68" s="11" t="str">
        <f t="shared" si="13"/>
        <v>mg/L</v>
      </c>
      <c r="N68" s="12">
        <f t="shared" si="6"/>
        <v>44818.226631944446</v>
      </c>
      <c r="P68" t="b">
        <f t="shared" si="8"/>
        <v>1</v>
      </c>
    </row>
    <row r="69" spans="1:16" x14ac:dyDescent="0.2">
      <c r="A69" t="s">
        <v>246</v>
      </c>
      <c r="B69">
        <v>9.2650000000000006</v>
      </c>
      <c r="D69" t="s">
        <v>19</v>
      </c>
      <c r="E69" s="1">
        <v>44818.236840277779</v>
      </c>
      <c r="H69" t="str">
        <f t="shared" si="7"/>
        <v>CCC (10) Std 4</v>
      </c>
      <c r="I69" s="7">
        <f t="shared" si="9"/>
        <v>0</v>
      </c>
      <c r="J69">
        <f t="shared" si="10"/>
        <v>1</v>
      </c>
      <c r="K69" s="13">
        <f t="shared" si="11"/>
        <v>9.2650000000000006</v>
      </c>
      <c r="L69" s="13">
        <f t="shared" si="12"/>
        <v>0</v>
      </c>
      <c r="M69" s="11" t="str">
        <f t="shared" si="13"/>
        <v>mg/L</v>
      </c>
      <c r="N69" s="12">
        <f t="shared" si="6"/>
        <v>44818.236840277779</v>
      </c>
      <c r="P69" t="b">
        <f t="shared" si="8"/>
        <v>1</v>
      </c>
    </row>
    <row r="70" spans="1:16" x14ac:dyDescent="0.2">
      <c r="A70" t="s">
        <v>236</v>
      </c>
      <c r="B70">
        <v>4.62</v>
      </c>
      <c r="D70" t="s">
        <v>19</v>
      </c>
      <c r="E70" s="1">
        <v>44818.250300925924</v>
      </c>
      <c r="H70" t="str">
        <f t="shared" si="7"/>
        <v>Alt (5)</v>
      </c>
      <c r="I70" s="7">
        <f t="shared" si="9"/>
        <v>0</v>
      </c>
      <c r="J70">
        <f t="shared" si="10"/>
        <v>1</v>
      </c>
      <c r="K70" s="13">
        <f t="shared" si="11"/>
        <v>4.62</v>
      </c>
      <c r="L70" s="13">
        <f t="shared" si="12"/>
        <v>0</v>
      </c>
      <c r="M70" s="11" t="str">
        <f t="shared" si="13"/>
        <v>mg/L</v>
      </c>
      <c r="N70" s="12">
        <f t="shared" si="6"/>
        <v>44818.250300925924</v>
      </c>
      <c r="P70" t="b">
        <f t="shared" si="8"/>
        <v>1</v>
      </c>
    </row>
    <row r="71" spans="1:16" x14ac:dyDescent="0.2">
      <c r="A71" t="s">
        <v>238</v>
      </c>
      <c r="B71">
        <v>-0.41139999999999999</v>
      </c>
      <c r="D71" t="s">
        <v>19</v>
      </c>
      <c r="E71" s="1">
        <v>44818.260057870371</v>
      </c>
      <c r="H71" t="str">
        <f t="shared" si="7"/>
        <v>DI Rinse</v>
      </c>
      <c r="I71" s="7">
        <f t="shared" si="9"/>
        <v>0</v>
      </c>
      <c r="J71">
        <f t="shared" si="10"/>
        <v>1</v>
      </c>
      <c r="K71" s="13">
        <f t="shared" si="11"/>
        <v>-0.41139999999999999</v>
      </c>
      <c r="L71" s="13">
        <f t="shared" si="12"/>
        <v>0</v>
      </c>
      <c r="M71" s="11" t="str">
        <f t="shared" si="13"/>
        <v>mg/L</v>
      </c>
      <c r="N71" s="12">
        <f t="shared" si="6"/>
        <v>44818.260057870371</v>
      </c>
      <c r="P71" t="b">
        <f t="shared" si="8"/>
        <v>1</v>
      </c>
    </row>
    <row r="72" spans="1:16" x14ac:dyDescent="0.2">
      <c r="A72" t="s">
        <v>238</v>
      </c>
      <c r="B72">
        <v>-0.44040000000000001</v>
      </c>
      <c r="D72" t="s">
        <v>19</v>
      </c>
      <c r="E72" s="1">
        <v>44818.470543981479</v>
      </c>
      <c r="H72" t="str">
        <f t="shared" si="7"/>
        <v>DI Rinse</v>
      </c>
      <c r="I72" s="7">
        <f t="shared" si="9"/>
        <v>0</v>
      </c>
      <c r="J72">
        <f t="shared" si="10"/>
        <v>1</v>
      </c>
      <c r="K72" s="13">
        <f t="shared" si="11"/>
        <v>-0.44040000000000001</v>
      </c>
      <c r="L72" s="13">
        <f t="shared" si="12"/>
        <v>0</v>
      </c>
      <c r="M72" s="11" t="str">
        <f t="shared" si="13"/>
        <v>mg/L</v>
      </c>
      <c r="N72" s="12">
        <f t="shared" si="6"/>
        <v>44818.470543981479</v>
      </c>
      <c r="P72" t="b">
        <f t="shared" si="8"/>
        <v>1</v>
      </c>
    </row>
    <row r="73" spans="1:16" x14ac:dyDescent="0.2">
      <c r="E73" s="1"/>
      <c r="H73">
        <f t="shared" si="7"/>
        <v>0</v>
      </c>
      <c r="I73" s="7">
        <f t="shared" si="9"/>
        <v>0</v>
      </c>
      <c r="J73">
        <f t="shared" si="10"/>
        <v>1</v>
      </c>
      <c r="K73" s="13">
        <f t="shared" si="11"/>
        <v>0</v>
      </c>
      <c r="L73" s="13">
        <f t="shared" si="12"/>
        <v>0</v>
      </c>
      <c r="M73" s="11">
        <f t="shared" si="13"/>
        <v>0</v>
      </c>
      <c r="N73" s="12">
        <f t="shared" si="6"/>
        <v>0</v>
      </c>
      <c r="P73" t="b">
        <f t="shared" si="8"/>
        <v>0</v>
      </c>
    </row>
    <row r="74" spans="1:16" x14ac:dyDescent="0.2">
      <c r="E74" s="1"/>
      <c r="H74">
        <f>+A74</f>
        <v>0</v>
      </c>
      <c r="I74" s="7">
        <f t="shared" si="9"/>
        <v>0</v>
      </c>
      <c r="J74">
        <f t="shared" si="10"/>
        <v>1</v>
      </c>
      <c r="K74" s="13">
        <f t="shared" si="11"/>
        <v>0</v>
      </c>
      <c r="L74" s="13">
        <f t="shared" si="12"/>
        <v>0</v>
      </c>
      <c r="M74" s="11">
        <f t="shared" si="13"/>
        <v>0</v>
      </c>
      <c r="N74" s="12">
        <f t="shared" si="6"/>
        <v>0</v>
      </c>
      <c r="P74" t="b">
        <f t="shared" si="8"/>
        <v>0</v>
      </c>
    </row>
    <row r="75" spans="1:16" x14ac:dyDescent="0.2">
      <c r="E75" s="1"/>
      <c r="H75">
        <f t="shared" si="7"/>
        <v>0</v>
      </c>
      <c r="I75" s="7">
        <f t="shared" si="9"/>
        <v>0</v>
      </c>
      <c r="J75">
        <f t="shared" si="10"/>
        <v>1</v>
      </c>
      <c r="K75" s="13">
        <f t="shared" si="11"/>
        <v>0</v>
      </c>
      <c r="L75" s="13">
        <f t="shared" si="12"/>
        <v>0</v>
      </c>
      <c r="M75" s="11">
        <f t="shared" si="13"/>
        <v>0</v>
      </c>
      <c r="N75" s="12">
        <f t="shared" si="6"/>
        <v>0</v>
      </c>
      <c r="P75" t="b">
        <f t="shared" si="8"/>
        <v>0</v>
      </c>
    </row>
    <row r="76" spans="1:16" x14ac:dyDescent="0.2">
      <c r="E76" s="1"/>
      <c r="H76">
        <f t="shared" si="7"/>
        <v>0</v>
      </c>
      <c r="I76" s="7">
        <f t="shared" si="9"/>
        <v>0</v>
      </c>
      <c r="J76">
        <f t="shared" si="10"/>
        <v>1</v>
      </c>
      <c r="K76" s="13">
        <f t="shared" si="11"/>
        <v>0</v>
      </c>
      <c r="L76" s="13">
        <f t="shared" si="12"/>
        <v>0</v>
      </c>
      <c r="M76" s="11">
        <f t="shared" si="13"/>
        <v>0</v>
      </c>
      <c r="N76" s="12">
        <f t="shared" si="6"/>
        <v>0</v>
      </c>
      <c r="P76" t="b">
        <f t="shared" si="8"/>
        <v>0</v>
      </c>
    </row>
    <row r="77" spans="1:16" x14ac:dyDescent="0.2">
      <c r="E77" s="1"/>
      <c r="H77">
        <f t="shared" si="7"/>
        <v>0</v>
      </c>
      <c r="I77" s="7">
        <f t="shared" si="9"/>
        <v>0</v>
      </c>
      <c r="J77">
        <f t="shared" si="10"/>
        <v>1</v>
      </c>
      <c r="K77" s="13">
        <f t="shared" si="11"/>
        <v>0</v>
      </c>
      <c r="L77" s="13">
        <f t="shared" si="12"/>
        <v>0</v>
      </c>
      <c r="M77" s="11">
        <f t="shared" si="13"/>
        <v>0</v>
      </c>
      <c r="N77" s="12">
        <f t="shared" si="6"/>
        <v>0</v>
      </c>
      <c r="P77" t="b">
        <f t="shared" si="8"/>
        <v>0</v>
      </c>
    </row>
    <row r="78" spans="1:16" x14ac:dyDescent="0.2">
      <c r="E78" s="1"/>
      <c r="H78">
        <f t="shared" si="7"/>
        <v>0</v>
      </c>
      <c r="I78" s="7">
        <f t="shared" si="9"/>
        <v>0</v>
      </c>
      <c r="J78">
        <f t="shared" si="10"/>
        <v>1</v>
      </c>
      <c r="K78" s="13">
        <f t="shared" si="11"/>
        <v>0</v>
      </c>
      <c r="L78" s="13">
        <f t="shared" si="12"/>
        <v>0</v>
      </c>
      <c r="M78" s="11">
        <f t="shared" si="13"/>
        <v>0</v>
      </c>
      <c r="N78" s="12">
        <f t="shared" si="6"/>
        <v>0</v>
      </c>
      <c r="P78" t="b">
        <f t="shared" si="8"/>
        <v>0</v>
      </c>
    </row>
    <row r="79" spans="1:16" x14ac:dyDescent="0.2">
      <c r="E79" s="1"/>
      <c r="H79">
        <f t="shared" si="7"/>
        <v>0</v>
      </c>
      <c r="I79" s="7">
        <f t="shared" si="9"/>
        <v>0</v>
      </c>
      <c r="J79">
        <f t="shared" si="10"/>
        <v>1</v>
      </c>
      <c r="K79" s="13">
        <f t="shared" si="11"/>
        <v>0</v>
      </c>
      <c r="L79" s="13">
        <f t="shared" si="12"/>
        <v>0</v>
      </c>
      <c r="M79" s="11">
        <f t="shared" si="13"/>
        <v>0</v>
      </c>
      <c r="N79" s="12">
        <f t="shared" si="13"/>
        <v>0</v>
      </c>
      <c r="P79" t="b">
        <f t="shared" si="8"/>
        <v>0</v>
      </c>
    </row>
    <row r="80" spans="1:16" x14ac:dyDescent="0.2">
      <c r="E80" s="1"/>
      <c r="H80">
        <f>+A80</f>
        <v>0</v>
      </c>
      <c r="I80" s="7">
        <f t="shared" si="9"/>
        <v>0</v>
      </c>
      <c r="J80">
        <f t="shared" si="10"/>
        <v>1</v>
      </c>
      <c r="K80" s="13">
        <f t="shared" si="11"/>
        <v>0</v>
      </c>
      <c r="L80" s="13">
        <f t="shared" si="12"/>
        <v>0</v>
      </c>
      <c r="M80" s="11">
        <f t="shared" si="13"/>
        <v>0</v>
      </c>
      <c r="N80" s="12">
        <f t="shared" si="13"/>
        <v>0</v>
      </c>
      <c r="P80" t="b">
        <f>EXACT(H80,A80)</f>
        <v>0</v>
      </c>
    </row>
    <row r="81" spans="5:16" x14ac:dyDescent="0.2">
      <c r="E81" s="1"/>
      <c r="H81">
        <f>+A81</f>
        <v>0</v>
      </c>
      <c r="I81" s="7">
        <f t="shared" si="9"/>
        <v>0</v>
      </c>
      <c r="J81">
        <f t="shared" si="10"/>
        <v>1</v>
      </c>
      <c r="K81" s="13">
        <f t="shared" si="11"/>
        <v>0</v>
      </c>
      <c r="L81" s="13">
        <f t="shared" si="12"/>
        <v>0</v>
      </c>
      <c r="M81" s="11">
        <f t="shared" si="13"/>
        <v>0</v>
      </c>
      <c r="N81" s="12">
        <f t="shared" si="13"/>
        <v>0</v>
      </c>
      <c r="P81" t="b">
        <f>EXACT(H81,A81)</f>
        <v>0</v>
      </c>
    </row>
    <row r="82" spans="5:16" x14ac:dyDescent="0.2">
      <c r="E82" s="1"/>
      <c r="H82">
        <f>+A82</f>
        <v>0</v>
      </c>
      <c r="I82" s="7">
        <f t="shared" si="9"/>
        <v>0</v>
      </c>
      <c r="J82">
        <f t="shared" si="10"/>
        <v>1</v>
      </c>
      <c r="K82" s="13">
        <f t="shared" si="11"/>
        <v>0</v>
      </c>
      <c r="L82" s="13">
        <f t="shared" si="12"/>
        <v>0</v>
      </c>
      <c r="M82" s="11">
        <f t="shared" si="13"/>
        <v>0</v>
      </c>
      <c r="N82" s="12">
        <f t="shared" si="13"/>
        <v>0</v>
      </c>
      <c r="P82" t="b">
        <f>EXACT(H82,A82)</f>
        <v>0</v>
      </c>
    </row>
    <row r="83" spans="5:16" x14ac:dyDescent="0.2">
      <c r="E83" s="1"/>
      <c r="H83">
        <f t="shared" ref="H83:H140" si="14">+A83</f>
        <v>0</v>
      </c>
      <c r="I83" s="7">
        <f t="shared" si="9"/>
        <v>0</v>
      </c>
      <c r="J83">
        <f t="shared" si="10"/>
        <v>1</v>
      </c>
      <c r="K83" s="13">
        <f t="shared" ref="K83:K140" si="15">+J83*B83</f>
        <v>0</v>
      </c>
      <c r="L83" s="13">
        <f t="shared" ref="L83:L140" si="16">+J83*C83</f>
        <v>0</v>
      </c>
      <c r="M83" s="11">
        <f t="shared" ref="M83:M140" si="17">+D83</f>
        <v>0</v>
      </c>
      <c r="N83" s="12">
        <f t="shared" ref="N83:N140" si="18">+E83</f>
        <v>0</v>
      </c>
      <c r="P83" t="b">
        <f t="shared" ref="P83:P140" si="19">EXACT(H83,A83)</f>
        <v>0</v>
      </c>
    </row>
    <row r="84" spans="5:16" x14ac:dyDescent="0.2">
      <c r="E84" s="1"/>
      <c r="H84">
        <f t="shared" si="14"/>
        <v>0</v>
      </c>
      <c r="I84" s="7">
        <f t="shared" si="9"/>
        <v>0</v>
      </c>
      <c r="J84">
        <f t="shared" si="10"/>
        <v>1</v>
      </c>
      <c r="K84" s="13">
        <f t="shared" si="15"/>
        <v>0</v>
      </c>
      <c r="L84" s="13">
        <f t="shared" si="16"/>
        <v>0</v>
      </c>
      <c r="M84" s="11">
        <f t="shared" si="17"/>
        <v>0</v>
      </c>
      <c r="N84" s="12">
        <f t="shared" si="18"/>
        <v>0</v>
      </c>
      <c r="P84" t="b">
        <f t="shared" si="19"/>
        <v>0</v>
      </c>
    </row>
    <row r="85" spans="5:16" x14ac:dyDescent="0.2">
      <c r="E85" s="1"/>
      <c r="H85">
        <f t="shared" si="14"/>
        <v>0</v>
      </c>
      <c r="I85" s="7">
        <f t="shared" ref="I85:I140" si="20">IF(MID(A85,7,1)="d",1,0)</f>
        <v>0</v>
      </c>
      <c r="J85">
        <f t="shared" ref="J85:J140" si="21">IF(I85,MID(A85,8,5),1)</f>
        <v>1</v>
      </c>
      <c r="K85" s="13">
        <f t="shared" si="15"/>
        <v>0</v>
      </c>
      <c r="L85" s="13">
        <f t="shared" si="16"/>
        <v>0</v>
      </c>
      <c r="M85" s="11">
        <f t="shared" si="17"/>
        <v>0</v>
      </c>
      <c r="N85" s="12">
        <f t="shared" si="18"/>
        <v>0</v>
      </c>
      <c r="P85" t="b">
        <f t="shared" si="19"/>
        <v>0</v>
      </c>
    </row>
    <row r="86" spans="5:16" x14ac:dyDescent="0.2">
      <c r="E86" s="1"/>
      <c r="H86">
        <f t="shared" si="14"/>
        <v>0</v>
      </c>
      <c r="I86" s="7">
        <f t="shared" si="20"/>
        <v>0</v>
      </c>
      <c r="J86">
        <f t="shared" si="21"/>
        <v>1</v>
      </c>
      <c r="K86" s="13">
        <f t="shared" si="15"/>
        <v>0</v>
      </c>
      <c r="L86" s="13">
        <f t="shared" si="16"/>
        <v>0</v>
      </c>
      <c r="M86" s="11">
        <f t="shared" si="17"/>
        <v>0</v>
      </c>
      <c r="N86" s="12">
        <f t="shared" si="18"/>
        <v>0</v>
      </c>
      <c r="P86" t="b">
        <f t="shared" si="19"/>
        <v>0</v>
      </c>
    </row>
    <row r="87" spans="5:16" x14ac:dyDescent="0.2">
      <c r="E87" s="1"/>
      <c r="H87">
        <f t="shared" si="14"/>
        <v>0</v>
      </c>
      <c r="I87" s="7">
        <f t="shared" si="20"/>
        <v>0</v>
      </c>
      <c r="J87">
        <f t="shared" si="21"/>
        <v>1</v>
      </c>
      <c r="K87" s="13">
        <f t="shared" si="15"/>
        <v>0</v>
      </c>
      <c r="L87" s="13">
        <f t="shared" si="16"/>
        <v>0</v>
      </c>
      <c r="M87" s="11">
        <f t="shared" si="17"/>
        <v>0</v>
      </c>
      <c r="N87" s="12">
        <f t="shared" si="18"/>
        <v>0</v>
      </c>
      <c r="P87" t="b">
        <f t="shared" si="19"/>
        <v>0</v>
      </c>
    </row>
    <row r="88" spans="5:16" x14ac:dyDescent="0.2">
      <c r="E88" s="1"/>
      <c r="H88">
        <f t="shared" si="14"/>
        <v>0</v>
      </c>
      <c r="I88" s="7">
        <f t="shared" si="20"/>
        <v>0</v>
      </c>
      <c r="J88">
        <f t="shared" si="21"/>
        <v>1</v>
      </c>
      <c r="K88" s="13">
        <f t="shared" si="15"/>
        <v>0</v>
      </c>
      <c r="L88" s="13">
        <f t="shared" si="16"/>
        <v>0</v>
      </c>
      <c r="M88" s="11">
        <f t="shared" si="17"/>
        <v>0</v>
      </c>
      <c r="N88" s="12">
        <f t="shared" si="18"/>
        <v>0</v>
      </c>
      <c r="P88" t="b">
        <f t="shared" si="19"/>
        <v>0</v>
      </c>
    </row>
    <row r="89" spans="5:16" x14ac:dyDescent="0.2">
      <c r="E89" s="1"/>
      <c r="H89">
        <f t="shared" si="14"/>
        <v>0</v>
      </c>
      <c r="I89" s="7">
        <f t="shared" si="20"/>
        <v>0</v>
      </c>
      <c r="J89">
        <f t="shared" si="21"/>
        <v>1</v>
      </c>
      <c r="K89" s="13">
        <f t="shared" si="15"/>
        <v>0</v>
      </c>
      <c r="L89" s="13">
        <f t="shared" si="16"/>
        <v>0</v>
      </c>
      <c r="M89" s="11">
        <f t="shared" si="17"/>
        <v>0</v>
      </c>
      <c r="N89" s="12">
        <f t="shared" si="18"/>
        <v>0</v>
      </c>
      <c r="P89" t="b">
        <f t="shared" si="19"/>
        <v>0</v>
      </c>
    </row>
    <row r="90" spans="5:16" x14ac:dyDescent="0.2">
      <c r="E90" s="1"/>
      <c r="H90">
        <f t="shared" si="14"/>
        <v>0</v>
      </c>
      <c r="I90" s="7">
        <f t="shared" si="20"/>
        <v>0</v>
      </c>
      <c r="J90">
        <f t="shared" si="21"/>
        <v>1</v>
      </c>
      <c r="K90" s="13">
        <f t="shared" si="15"/>
        <v>0</v>
      </c>
      <c r="L90" s="13">
        <f t="shared" si="16"/>
        <v>0</v>
      </c>
      <c r="M90" s="11">
        <f t="shared" si="17"/>
        <v>0</v>
      </c>
      <c r="N90" s="12">
        <f t="shared" si="18"/>
        <v>0</v>
      </c>
      <c r="P90" t="b">
        <f t="shared" si="19"/>
        <v>0</v>
      </c>
    </row>
    <row r="91" spans="5:16" x14ac:dyDescent="0.2">
      <c r="E91" s="1"/>
      <c r="H91">
        <f t="shared" si="14"/>
        <v>0</v>
      </c>
      <c r="I91" s="7">
        <f t="shared" si="20"/>
        <v>0</v>
      </c>
      <c r="J91">
        <f t="shared" si="21"/>
        <v>1</v>
      </c>
      <c r="K91" s="13">
        <f t="shared" si="15"/>
        <v>0</v>
      </c>
      <c r="L91" s="13">
        <f t="shared" si="16"/>
        <v>0</v>
      </c>
      <c r="M91" s="11">
        <f t="shared" si="17"/>
        <v>0</v>
      </c>
      <c r="N91" s="12">
        <f t="shared" si="18"/>
        <v>0</v>
      </c>
      <c r="P91" t="b">
        <f t="shared" si="19"/>
        <v>0</v>
      </c>
    </row>
    <row r="92" spans="5:16" x14ac:dyDescent="0.2">
      <c r="E92" s="1"/>
      <c r="H92">
        <f t="shared" si="14"/>
        <v>0</v>
      </c>
      <c r="I92" s="7">
        <f t="shared" si="20"/>
        <v>0</v>
      </c>
      <c r="J92">
        <f t="shared" si="21"/>
        <v>1</v>
      </c>
      <c r="K92" s="13">
        <f t="shared" si="15"/>
        <v>0</v>
      </c>
      <c r="L92" s="13">
        <f t="shared" si="16"/>
        <v>0</v>
      </c>
      <c r="M92" s="11">
        <f t="shared" si="17"/>
        <v>0</v>
      </c>
      <c r="N92" s="12">
        <f t="shared" si="18"/>
        <v>0</v>
      </c>
      <c r="P92" t="b">
        <f t="shared" si="19"/>
        <v>0</v>
      </c>
    </row>
    <row r="93" spans="5:16" x14ac:dyDescent="0.2">
      <c r="E93" s="1"/>
      <c r="H93">
        <f t="shared" si="14"/>
        <v>0</v>
      </c>
      <c r="I93" s="7">
        <f t="shared" si="20"/>
        <v>0</v>
      </c>
      <c r="J93">
        <f t="shared" si="21"/>
        <v>1</v>
      </c>
      <c r="K93" s="13">
        <f t="shared" si="15"/>
        <v>0</v>
      </c>
      <c r="L93" s="13">
        <f t="shared" si="16"/>
        <v>0</v>
      </c>
      <c r="M93" s="11">
        <f t="shared" si="17"/>
        <v>0</v>
      </c>
      <c r="N93" s="12">
        <f t="shared" si="18"/>
        <v>0</v>
      </c>
      <c r="P93" t="b">
        <f t="shared" si="19"/>
        <v>0</v>
      </c>
    </row>
    <row r="94" spans="5:16" x14ac:dyDescent="0.2">
      <c r="E94" s="1"/>
      <c r="H94">
        <f t="shared" si="14"/>
        <v>0</v>
      </c>
      <c r="I94" s="7">
        <f t="shared" si="20"/>
        <v>0</v>
      </c>
      <c r="J94">
        <f t="shared" si="21"/>
        <v>1</v>
      </c>
      <c r="K94" s="13">
        <f t="shared" si="15"/>
        <v>0</v>
      </c>
      <c r="L94" s="13">
        <f t="shared" si="16"/>
        <v>0</v>
      </c>
      <c r="M94" s="11">
        <f t="shared" si="17"/>
        <v>0</v>
      </c>
      <c r="N94" s="12">
        <f t="shared" si="18"/>
        <v>0</v>
      </c>
      <c r="P94" t="b">
        <f t="shared" si="19"/>
        <v>0</v>
      </c>
    </row>
    <row r="95" spans="5:16" x14ac:dyDescent="0.2">
      <c r="E95" s="1"/>
      <c r="H95">
        <f t="shared" si="14"/>
        <v>0</v>
      </c>
      <c r="I95" s="7">
        <f t="shared" si="20"/>
        <v>0</v>
      </c>
      <c r="J95">
        <f t="shared" si="21"/>
        <v>1</v>
      </c>
      <c r="K95" s="13">
        <f t="shared" si="15"/>
        <v>0</v>
      </c>
      <c r="L95" s="13">
        <f t="shared" si="16"/>
        <v>0</v>
      </c>
      <c r="M95" s="11">
        <f t="shared" si="17"/>
        <v>0</v>
      </c>
      <c r="N95" s="12">
        <f t="shared" si="18"/>
        <v>0</v>
      </c>
      <c r="P95" t="b">
        <f t="shared" si="19"/>
        <v>0</v>
      </c>
    </row>
    <row r="96" spans="5:16" x14ac:dyDescent="0.2">
      <c r="E96" s="1"/>
      <c r="H96">
        <f t="shared" si="14"/>
        <v>0</v>
      </c>
      <c r="I96" s="7">
        <f t="shared" si="20"/>
        <v>0</v>
      </c>
      <c r="J96">
        <f t="shared" si="21"/>
        <v>1</v>
      </c>
      <c r="K96" s="13">
        <f t="shared" si="15"/>
        <v>0</v>
      </c>
      <c r="L96" s="13">
        <f t="shared" si="16"/>
        <v>0</v>
      </c>
      <c r="M96" s="11">
        <f t="shared" si="17"/>
        <v>0</v>
      </c>
      <c r="N96" s="12">
        <f t="shared" si="18"/>
        <v>0</v>
      </c>
      <c r="P96" t="b">
        <f t="shared" si="19"/>
        <v>0</v>
      </c>
    </row>
    <row r="97" spans="5:16" x14ac:dyDescent="0.2">
      <c r="E97" s="1"/>
      <c r="H97">
        <f t="shared" si="14"/>
        <v>0</v>
      </c>
      <c r="I97" s="7">
        <f t="shared" si="20"/>
        <v>0</v>
      </c>
      <c r="J97">
        <f t="shared" si="21"/>
        <v>1</v>
      </c>
      <c r="K97" s="13">
        <f t="shared" si="15"/>
        <v>0</v>
      </c>
      <c r="L97" s="13">
        <f t="shared" si="16"/>
        <v>0</v>
      </c>
      <c r="M97" s="11">
        <f t="shared" si="17"/>
        <v>0</v>
      </c>
      <c r="N97" s="12">
        <f t="shared" si="18"/>
        <v>0</v>
      </c>
      <c r="P97" t="b">
        <f t="shared" si="19"/>
        <v>0</v>
      </c>
    </row>
    <row r="98" spans="5:16" x14ac:dyDescent="0.2">
      <c r="E98" s="1"/>
      <c r="H98">
        <f t="shared" si="14"/>
        <v>0</v>
      </c>
      <c r="I98" s="7">
        <f t="shared" si="20"/>
        <v>0</v>
      </c>
      <c r="J98">
        <f t="shared" si="21"/>
        <v>1</v>
      </c>
      <c r="K98" s="13">
        <f t="shared" si="15"/>
        <v>0</v>
      </c>
      <c r="L98" s="13">
        <f t="shared" si="16"/>
        <v>0</v>
      </c>
      <c r="M98" s="11">
        <f t="shared" si="17"/>
        <v>0</v>
      </c>
      <c r="N98" s="12">
        <f t="shared" si="18"/>
        <v>0</v>
      </c>
      <c r="P98" t="b">
        <f t="shared" si="19"/>
        <v>0</v>
      </c>
    </row>
    <row r="99" spans="5:16" x14ac:dyDescent="0.2">
      <c r="E99" s="1"/>
      <c r="H99">
        <f t="shared" si="14"/>
        <v>0</v>
      </c>
      <c r="I99" s="7">
        <f t="shared" si="20"/>
        <v>0</v>
      </c>
      <c r="J99">
        <f t="shared" si="21"/>
        <v>1</v>
      </c>
      <c r="K99" s="13">
        <f t="shared" si="15"/>
        <v>0</v>
      </c>
      <c r="L99" s="13">
        <f t="shared" si="16"/>
        <v>0</v>
      </c>
      <c r="M99" s="11">
        <f t="shared" si="17"/>
        <v>0</v>
      </c>
      <c r="N99" s="12">
        <f t="shared" si="18"/>
        <v>0</v>
      </c>
      <c r="P99" t="b">
        <f t="shared" si="19"/>
        <v>0</v>
      </c>
    </row>
    <row r="100" spans="5:16" x14ac:dyDescent="0.2">
      <c r="E100" s="1"/>
      <c r="H100">
        <f t="shared" si="14"/>
        <v>0</v>
      </c>
      <c r="I100" s="7">
        <f t="shared" si="20"/>
        <v>0</v>
      </c>
      <c r="J100">
        <f t="shared" si="21"/>
        <v>1</v>
      </c>
      <c r="K100" s="13">
        <f t="shared" si="15"/>
        <v>0</v>
      </c>
      <c r="L100" s="13">
        <f t="shared" si="16"/>
        <v>0</v>
      </c>
      <c r="M100" s="11">
        <f t="shared" si="17"/>
        <v>0</v>
      </c>
      <c r="N100" s="12">
        <f t="shared" si="18"/>
        <v>0</v>
      </c>
      <c r="P100" t="b">
        <f t="shared" si="19"/>
        <v>0</v>
      </c>
    </row>
    <row r="101" spans="5:16" x14ac:dyDescent="0.2">
      <c r="E101" s="1"/>
      <c r="H101">
        <f t="shared" si="14"/>
        <v>0</v>
      </c>
      <c r="I101" s="7">
        <f t="shared" si="20"/>
        <v>0</v>
      </c>
      <c r="J101">
        <f t="shared" si="21"/>
        <v>1</v>
      </c>
      <c r="K101" s="13">
        <f t="shared" si="15"/>
        <v>0</v>
      </c>
      <c r="L101" s="13">
        <f t="shared" si="16"/>
        <v>0</v>
      </c>
      <c r="M101" s="11">
        <f t="shared" si="17"/>
        <v>0</v>
      </c>
      <c r="N101" s="12">
        <f t="shared" si="18"/>
        <v>0</v>
      </c>
      <c r="P101" t="b">
        <f t="shared" si="19"/>
        <v>0</v>
      </c>
    </row>
    <row r="102" spans="5:16" x14ac:dyDescent="0.2">
      <c r="E102" s="1"/>
      <c r="H102">
        <f t="shared" si="14"/>
        <v>0</v>
      </c>
      <c r="I102" s="7">
        <f t="shared" si="20"/>
        <v>0</v>
      </c>
      <c r="J102">
        <f t="shared" si="21"/>
        <v>1</v>
      </c>
      <c r="K102" s="13">
        <f t="shared" si="15"/>
        <v>0</v>
      </c>
      <c r="L102" s="13">
        <f t="shared" si="16"/>
        <v>0</v>
      </c>
      <c r="M102" s="11">
        <f t="shared" si="17"/>
        <v>0</v>
      </c>
      <c r="N102" s="12">
        <f t="shared" si="18"/>
        <v>0</v>
      </c>
      <c r="P102" t="b">
        <f t="shared" si="19"/>
        <v>0</v>
      </c>
    </row>
    <row r="103" spans="5:16" x14ac:dyDescent="0.2">
      <c r="E103" s="1"/>
      <c r="H103">
        <f t="shared" si="14"/>
        <v>0</v>
      </c>
      <c r="I103" s="7">
        <f t="shared" si="20"/>
        <v>0</v>
      </c>
      <c r="J103">
        <f t="shared" si="21"/>
        <v>1</v>
      </c>
      <c r="K103" s="13">
        <f t="shared" si="15"/>
        <v>0</v>
      </c>
      <c r="L103" s="13">
        <f t="shared" si="16"/>
        <v>0</v>
      </c>
      <c r="M103" s="11">
        <f t="shared" si="17"/>
        <v>0</v>
      </c>
      <c r="N103" s="12">
        <f t="shared" si="18"/>
        <v>0</v>
      </c>
      <c r="P103" t="b">
        <f t="shared" si="19"/>
        <v>0</v>
      </c>
    </row>
    <row r="104" spans="5:16" x14ac:dyDescent="0.2">
      <c r="E104" s="1"/>
      <c r="H104">
        <f t="shared" si="14"/>
        <v>0</v>
      </c>
      <c r="I104" s="7">
        <f t="shared" si="20"/>
        <v>0</v>
      </c>
      <c r="J104">
        <f t="shared" si="21"/>
        <v>1</v>
      </c>
      <c r="K104" s="13">
        <f t="shared" si="15"/>
        <v>0</v>
      </c>
      <c r="L104" s="13">
        <f t="shared" si="16"/>
        <v>0</v>
      </c>
      <c r="M104" s="11">
        <f t="shared" si="17"/>
        <v>0</v>
      </c>
      <c r="N104" s="12">
        <f t="shared" si="18"/>
        <v>0</v>
      </c>
      <c r="P104" t="b">
        <f t="shared" si="19"/>
        <v>0</v>
      </c>
    </row>
    <row r="105" spans="5:16" x14ac:dyDescent="0.2">
      <c r="E105" s="1"/>
      <c r="H105">
        <f t="shared" si="14"/>
        <v>0</v>
      </c>
      <c r="I105" s="7">
        <f t="shared" si="20"/>
        <v>0</v>
      </c>
      <c r="J105">
        <f t="shared" si="21"/>
        <v>1</v>
      </c>
      <c r="K105" s="13">
        <f t="shared" si="15"/>
        <v>0</v>
      </c>
      <c r="L105" s="13">
        <f t="shared" si="16"/>
        <v>0</v>
      </c>
      <c r="M105" s="11">
        <f t="shared" si="17"/>
        <v>0</v>
      </c>
      <c r="N105" s="12">
        <f t="shared" si="18"/>
        <v>0</v>
      </c>
      <c r="P105" t="b">
        <f t="shared" si="19"/>
        <v>0</v>
      </c>
    </row>
    <row r="106" spans="5:16" x14ac:dyDescent="0.2">
      <c r="E106" s="1"/>
      <c r="H106">
        <f t="shared" si="14"/>
        <v>0</v>
      </c>
      <c r="I106" s="7">
        <f t="shared" si="20"/>
        <v>0</v>
      </c>
      <c r="J106">
        <f t="shared" si="21"/>
        <v>1</v>
      </c>
      <c r="K106" s="13">
        <f t="shared" si="15"/>
        <v>0</v>
      </c>
      <c r="L106" s="13">
        <f t="shared" si="16"/>
        <v>0</v>
      </c>
      <c r="M106" s="11">
        <f t="shared" si="17"/>
        <v>0</v>
      </c>
      <c r="N106" s="12">
        <f t="shared" si="18"/>
        <v>0</v>
      </c>
      <c r="P106" t="b">
        <f t="shared" si="19"/>
        <v>0</v>
      </c>
    </row>
    <row r="107" spans="5:16" x14ac:dyDescent="0.2">
      <c r="E107" s="1"/>
      <c r="H107">
        <f t="shared" si="14"/>
        <v>0</v>
      </c>
      <c r="I107" s="7">
        <f t="shared" si="20"/>
        <v>0</v>
      </c>
      <c r="J107">
        <f t="shared" si="21"/>
        <v>1</v>
      </c>
      <c r="K107" s="13">
        <f t="shared" si="15"/>
        <v>0</v>
      </c>
      <c r="L107" s="13">
        <f t="shared" si="16"/>
        <v>0</v>
      </c>
      <c r="M107" s="11">
        <f t="shared" si="17"/>
        <v>0</v>
      </c>
      <c r="N107" s="12">
        <f t="shared" si="18"/>
        <v>0</v>
      </c>
      <c r="P107" t="b">
        <f t="shared" si="19"/>
        <v>0</v>
      </c>
    </row>
    <row r="108" spans="5:16" x14ac:dyDescent="0.2">
      <c r="E108" s="1"/>
      <c r="H108">
        <f t="shared" si="14"/>
        <v>0</v>
      </c>
      <c r="I108" s="7">
        <f t="shared" si="20"/>
        <v>0</v>
      </c>
      <c r="J108">
        <f t="shared" si="21"/>
        <v>1</v>
      </c>
      <c r="K108" s="13">
        <f t="shared" si="15"/>
        <v>0</v>
      </c>
      <c r="L108" s="13">
        <f t="shared" si="16"/>
        <v>0</v>
      </c>
      <c r="M108" s="11">
        <f t="shared" si="17"/>
        <v>0</v>
      </c>
      <c r="N108" s="12">
        <f t="shared" si="18"/>
        <v>0</v>
      </c>
      <c r="P108" t="b">
        <f t="shared" si="19"/>
        <v>0</v>
      </c>
    </row>
    <row r="109" spans="5:16" x14ac:dyDescent="0.2">
      <c r="E109" s="1"/>
      <c r="H109">
        <f t="shared" si="14"/>
        <v>0</v>
      </c>
      <c r="I109" s="7">
        <f t="shared" si="20"/>
        <v>0</v>
      </c>
      <c r="J109">
        <f t="shared" si="21"/>
        <v>1</v>
      </c>
      <c r="K109" s="13">
        <f t="shared" si="15"/>
        <v>0</v>
      </c>
      <c r="L109" s="13">
        <f t="shared" si="16"/>
        <v>0</v>
      </c>
      <c r="M109" s="11">
        <f t="shared" si="17"/>
        <v>0</v>
      </c>
      <c r="N109" s="12">
        <f t="shared" si="18"/>
        <v>0</v>
      </c>
      <c r="P109" t="b">
        <f t="shared" si="19"/>
        <v>0</v>
      </c>
    </row>
    <row r="110" spans="5:16" x14ac:dyDescent="0.2">
      <c r="E110" s="1"/>
      <c r="H110">
        <f t="shared" si="14"/>
        <v>0</v>
      </c>
      <c r="I110" s="7">
        <f t="shared" si="20"/>
        <v>0</v>
      </c>
      <c r="J110">
        <f t="shared" si="21"/>
        <v>1</v>
      </c>
      <c r="K110" s="13">
        <f t="shared" si="15"/>
        <v>0</v>
      </c>
      <c r="L110" s="13">
        <f t="shared" si="16"/>
        <v>0</v>
      </c>
      <c r="M110" s="11">
        <f t="shared" si="17"/>
        <v>0</v>
      </c>
      <c r="N110" s="12">
        <f t="shared" si="18"/>
        <v>0</v>
      </c>
      <c r="P110" t="b">
        <f t="shared" si="19"/>
        <v>0</v>
      </c>
    </row>
    <row r="111" spans="5:16" x14ac:dyDescent="0.2">
      <c r="E111" s="1"/>
      <c r="H111">
        <f t="shared" si="14"/>
        <v>0</v>
      </c>
      <c r="I111" s="7">
        <f t="shared" si="20"/>
        <v>0</v>
      </c>
      <c r="J111">
        <f t="shared" si="21"/>
        <v>1</v>
      </c>
      <c r="K111" s="13">
        <f t="shared" si="15"/>
        <v>0</v>
      </c>
      <c r="L111" s="13">
        <f t="shared" si="16"/>
        <v>0</v>
      </c>
      <c r="M111" s="11">
        <f t="shared" si="17"/>
        <v>0</v>
      </c>
      <c r="N111" s="12">
        <f t="shared" si="18"/>
        <v>0</v>
      </c>
      <c r="P111" t="b">
        <f t="shared" si="19"/>
        <v>0</v>
      </c>
    </row>
    <row r="112" spans="5:16" x14ac:dyDescent="0.2">
      <c r="E112" s="1"/>
      <c r="H112">
        <f t="shared" si="14"/>
        <v>0</v>
      </c>
      <c r="I112" s="7">
        <f t="shared" si="20"/>
        <v>0</v>
      </c>
      <c r="J112">
        <f t="shared" si="21"/>
        <v>1</v>
      </c>
      <c r="K112" s="13">
        <f t="shared" si="15"/>
        <v>0</v>
      </c>
      <c r="L112" s="13">
        <f t="shared" si="16"/>
        <v>0</v>
      </c>
      <c r="M112" s="11">
        <f t="shared" si="17"/>
        <v>0</v>
      </c>
      <c r="N112" s="12">
        <f t="shared" si="18"/>
        <v>0</v>
      </c>
      <c r="P112" t="b">
        <f t="shared" si="19"/>
        <v>0</v>
      </c>
    </row>
    <row r="113" spans="5:16" x14ac:dyDescent="0.2">
      <c r="E113" s="1"/>
      <c r="H113">
        <f t="shared" si="14"/>
        <v>0</v>
      </c>
      <c r="I113" s="7">
        <f t="shared" si="20"/>
        <v>0</v>
      </c>
      <c r="J113">
        <f t="shared" si="21"/>
        <v>1</v>
      </c>
      <c r="K113" s="13">
        <f t="shared" si="15"/>
        <v>0</v>
      </c>
      <c r="L113" s="13">
        <f t="shared" si="16"/>
        <v>0</v>
      </c>
      <c r="M113" s="11">
        <f t="shared" si="17"/>
        <v>0</v>
      </c>
      <c r="N113" s="12">
        <f t="shared" si="18"/>
        <v>0</v>
      </c>
      <c r="P113" t="b">
        <f t="shared" si="19"/>
        <v>0</v>
      </c>
    </row>
    <row r="114" spans="5:16" x14ac:dyDescent="0.2">
      <c r="E114" s="1"/>
      <c r="H114">
        <f t="shared" si="14"/>
        <v>0</v>
      </c>
      <c r="I114" s="7">
        <f t="shared" si="20"/>
        <v>0</v>
      </c>
      <c r="J114">
        <f t="shared" si="21"/>
        <v>1</v>
      </c>
      <c r="K114" s="13">
        <f t="shared" si="15"/>
        <v>0</v>
      </c>
      <c r="L114" s="13">
        <f t="shared" si="16"/>
        <v>0</v>
      </c>
      <c r="M114" s="11">
        <f t="shared" si="17"/>
        <v>0</v>
      </c>
      <c r="N114" s="12">
        <f t="shared" si="18"/>
        <v>0</v>
      </c>
      <c r="P114" t="b">
        <f t="shared" si="19"/>
        <v>0</v>
      </c>
    </row>
    <row r="115" spans="5:16" x14ac:dyDescent="0.2">
      <c r="E115" s="1"/>
      <c r="H115">
        <f t="shared" si="14"/>
        <v>0</v>
      </c>
      <c r="I115" s="7">
        <f t="shared" si="20"/>
        <v>0</v>
      </c>
      <c r="J115">
        <f t="shared" si="21"/>
        <v>1</v>
      </c>
      <c r="K115" s="13">
        <f t="shared" si="15"/>
        <v>0</v>
      </c>
      <c r="L115" s="13">
        <f t="shared" si="16"/>
        <v>0</v>
      </c>
      <c r="M115" s="11">
        <f t="shared" si="17"/>
        <v>0</v>
      </c>
      <c r="N115" s="12">
        <f t="shared" si="18"/>
        <v>0</v>
      </c>
      <c r="P115" t="b">
        <f t="shared" si="19"/>
        <v>0</v>
      </c>
    </row>
    <row r="116" spans="5:16" x14ac:dyDescent="0.2">
      <c r="E116" s="1"/>
      <c r="H116">
        <f t="shared" si="14"/>
        <v>0</v>
      </c>
      <c r="I116" s="7">
        <f t="shared" si="20"/>
        <v>0</v>
      </c>
      <c r="J116">
        <f t="shared" si="21"/>
        <v>1</v>
      </c>
      <c r="K116" s="13">
        <f t="shared" si="15"/>
        <v>0</v>
      </c>
      <c r="L116" s="13">
        <f t="shared" si="16"/>
        <v>0</v>
      </c>
      <c r="M116" s="11">
        <f t="shared" si="17"/>
        <v>0</v>
      </c>
      <c r="N116" s="12">
        <f t="shared" si="18"/>
        <v>0</v>
      </c>
      <c r="P116" t="b">
        <f t="shared" si="19"/>
        <v>0</v>
      </c>
    </row>
    <row r="117" spans="5:16" x14ac:dyDescent="0.2">
      <c r="E117" s="1"/>
      <c r="H117">
        <f t="shared" si="14"/>
        <v>0</v>
      </c>
      <c r="I117" s="7">
        <f t="shared" si="20"/>
        <v>0</v>
      </c>
      <c r="J117">
        <f t="shared" si="21"/>
        <v>1</v>
      </c>
      <c r="K117" s="13">
        <f t="shared" si="15"/>
        <v>0</v>
      </c>
      <c r="L117" s="13">
        <f t="shared" si="16"/>
        <v>0</v>
      </c>
      <c r="M117" s="11">
        <f t="shared" si="17"/>
        <v>0</v>
      </c>
      <c r="N117" s="12">
        <f t="shared" si="18"/>
        <v>0</v>
      </c>
      <c r="P117" t="b">
        <f t="shared" si="19"/>
        <v>0</v>
      </c>
    </row>
    <row r="118" spans="5:16" x14ac:dyDescent="0.2">
      <c r="E118" s="1"/>
      <c r="H118">
        <f t="shared" si="14"/>
        <v>0</v>
      </c>
      <c r="I118" s="7">
        <f t="shared" si="20"/>
        <v>0</v>
      </c>
      <c r="J118">
        <f t="shared" si="21"/>
        <v>1</v>
      </c>
      <c r="K118" s="13">
        <f t="shared" si="15"/>
        <v>0</v>
      </c>
      <c r="L118" s="13">
        <f t="shared" si="16"/>
        <v>0</v>
      </c>
      <c r="M118" s="11">
        <f t="shared" si="17"/>
        <v>0</v>
      </c>
      <c r="N118" s="12">
        <f t="shared" si="18"/>
        <v>0</v>
      </c>
      <c r="P118" t="b">
        <f t="shared" si="19"/>
        <v>0</v>
      </c>
    </row>
    <row r="119" spans="5:16" x14ac:dyDescent="0.2">
      <c r="E119" s="1"/>
      <c r="H119">
        <f t="shared" si="14"/>
        <v>0</v>
      </c>
      <c r="I119" s="7">
        <f t="shared" si="20"/>
        <v>0</v>
      </c>
      <c r="J119">
        <f t="shared" si="21"/>
        <v>1</v>
      </c>
      <c r="K119" s="13">
        <f t="shared" si="15"/>
        <v>0</v>
      </c>
      <c r="L119" s="13">
        <f t="shared" si="16"/>
        <v>0</v>
      </c>
      <c r="M119" s="11">
        <f t="shared" si="17"/>
        <v>0</v>
      </c>
      <c r="N119" s="12">
        <f t="shared" si="18"/>
        <v>0</v>
      </c>
      <c r="P119" t="b">
        <f t="shared" si="19"/>
        <v>0</v>
      </c>
    </row>
    <row r="120" spans="5:16" x14ac:dyDescent="0.2">
      <c r="E120" s="1"/>
      <c r="H120">
        <f t="shared" si="14"/>
        <v>0</v>
      </c>
      <c r="I120" s="7">
        <f t="shared" si="20"/>
        <v>0</v>
      </c>
      <c r="J120">
        <f t="shared" si="21"/>
        <v>1</v>
      </c>
      <c r="K120" s="13">
        <f t="shared" si="15"/>
        <v>0</v>
      </c>
      <c r="L120" s="13">
        <f t="shared" si="16"/>
        <v>0</v>
      </c>
      <c r="M120" s="11">
        <f t="shared" si="17"/>
        <v>0</v>
      </c>
      <c r="N120" s="12">
        <f t="shared" si="18"/>
        <v>0</v>
      </c>
      <c r="P120" t="b">
        <f t="shared" si="19"/>
        <v>0</v>
      </c>
    </row>
    <row r="121" spans="5:16" x14ac:dyDescent="0.2">
      <c r="E121" s="1"/>
      <c r="H121">
        <f t="shared" si="14"/>
        <v>0</v>
      </c>
      <c r="I121" s="7">
        <f t="shared" si="20"/>
        <v>0</v>
      </c>
      <c r="J121">
        <f t="shared" si="21"/>
        <v>1</v>
      </c>
      <c r="K121" s="13">
        <f t="shared" si="15"/>
        <v>0</v>
      </c>
      <c r="L121" s="13">
        <f t="shared" si="16"/>
        <v>0</v>
      </c>
      <c r="M121" s="11">
        <f t="shared" si="17"/>
        <v>0</v>
      </c>
      <c r="N121" s="12">
        <f t="shared" si="18"/>
        <v>0</v>
      </c>
      <c r="P121" t="b">
        <f t="shared" si="19"/>
        <v>0</v>
      </c>
    </row>
    <row r="122" spans="5:16" x14ac:dyDescent="0.2">
      <c r="E122" s="1"/>
      <c r="H122">
        <f t="shared" si="14"/>
        <v>0</v>
      </c>
      <c r="I122" s="7">
        <f t="shared" si="20"/>
        <v>0</v>
      </c>
      <c r="J122">
        <f t="shared" si="21"/>
        <v>1</v>
      </c>
      <c r="K122" s="13">
        <f t="shared" si="15"/>
        <v>0</v>
      </c>
      <c r="L122" s="13">
        <f t="shared" si="16"/>
        <v>0</v>
      </c>
      <c r="M122" s="11">
        <f t="shared" si="17"/>
        <v>0</v>
      </c>
      <c r="N122" s="12">
        <f t="shared" si="18"/>
        <v>0</v>
      </c>
      <c r="P122" t="b">
        <f t="shared" si="19"/>
        <v>0</v>
      </c>
    </row>
    <row r="123" spans="5:16" x14ac:dyDescent="0.2">
      <c r="E123" s="1"/>
      <c r="H123">
        <f t="shared" si="14"/>
        <v>0</v>
      </c>
      <c r="I123" s="7">
        <f t="shared" si="20"/>
        <v>0</v>
      </c>
      <c r="J123">
        <f t="shared" si="21"/>
        <v>1</v>
      </c>
      <c r="K123" s="13">
        <f t="shared" si="15"/>
        <v>0</v>
      </c>
      <c r="L123" s="13">
        <f t="shared" si="16"/>
        <v>0</v>
      </c>
      <c r="M123" s="11">
        <f t="shared" si="17"/>
        <v>0</v>
      </c>
      <c r="N123" s="12">
        <f t="shared" si="18"/>
        <v>0</v>
      </c>
      <c r="P123" t="b">
        <f t="shared" si="19"/>
        <v>0</v>
      </c>
    </row>
    <row r="124" spans="5:16" x14ac:dyDescent="0.2">
      <c r="E124" s="1"/>
      <c r="H124">
        <f t="shared" si="14"/>
        <v>0</v>
      </c>
      <c r="I124" s="7">
        <f t="shared" si="20"/>
        <v>0</v>
      </c>
      <c r="J124">
        <f t="shared" si="21"/>
        <v>1</v>
      </c>
      <c r="K124" s="13">
        <f t="shared" si="15"/>
        <v>0</v>
      </c>
      <c r="L124" s="13">
        <f t="shared" si="16"/>
        <v>0</v>
      </c>
      <c r="M124" s="11">
        <f t="shared" si="17"/>
        <v>0</v>
      </c>
      <c r="N124" s="12">
        <f t="shared" si="18"/>
        <v>0</v>
      </c>
      <c r="P124" t="b">
        <f t="shared" si="19"/>
        <v>0</v>
      </c>
    </row>
    <row r="125" spans="5:16" x14ac:dyDescent="0.2">
      <c r="E125" s="1"/>
      <c r="H125">
        <f t="shared" si="14"/>
        <v>0</v>
      </c>
      <c r="I125" s="7">
        <f t="shared" si="20"/>
        <v>0</v>
      </c>
      <c r="J125">
        <f t="shared" si="21"/>
        <v>1</v>
      </c>
      <c r="K125" s="13">
        <f t="shared" si="15"/>
        <v>0</v>
      </c>
      <c r="L125" s="13">
        <f t="shared" si="16"/>
        <v>0</v>
      </c>
      <c r="M125" s="11">
        <f t="shared" si="17"/>
        <v>0</v>
      </c>
      <c r="N125" s="12">
        <f t="shared" si="18"/>
        <v>0</v>
      </c>
      <c r="P125" t="b">
        <f t="shared" si="19"/>
        <v>0</v>
      </c>
    </row>
    <row r="126" spans="5:16" x14ac:dyDescent="0.2">
      <c r="E126" s="1"/>
      <c r="H126">
        <f t="shared" si="14"/>
        <v>0</v>
      </c>
      <c r="I126" s="7">
        <f t="shared" si="20"/>
        <v>0</v>
      </c>
      <c r="J126">
        <f t="shared" si="21"/>
        <v>1</v>
      </c>
      <c r="K126" s="13">
        <f t="shared" si="15"/>
        <v>0</v>
      </c>
      <c r="L126" s="13">
        <f t="shared" si="16"/>
        <v>0</v>
      </c>
      <c r="M126" s="11">
        <f t="shared" si="17"/>
        <v>0</v>
      </c>
      <c r="N126" s="12">
        <f t="shared" si="18"/>
        <v>0</v>
      </c>
      <c r="P126" t="b">
        <f t="shared" si="19"/>
        <v>0</v>
      </c>
    </row>
    <row r="127" spans="5:16" x14ac:dyDescent="0.2">
      <c r="E127" s="1"/>
      <c r="H127">
        <f t="shared" si="14"/>
        <v>0</v>
      </c>
      <c r="I127" s="7">
        <f t="shared" si="20"/>
        <v>0</v>
      </c>
      <c r="J127">
        <f t="shared" si="21"/>
        <v>1</v>
      </c>
      <c r="K127" s="13">
        <f t="shared" si="15"/>
        <v>0</v>
      </c>
      <c r="L127" s="13">
        <f t="shared" si="16"/>
        <v>0</v>
      </c>
      <c r="M127" s="11">
        <f t="shared" si="17"/>
        <v>0</v>
      </c>
      <c r="N127" s="12">
        <f t="shared" si="18"/>
        <v>0</v>
      </c>
      <c r="P127" t="b">
        <f t="shared" si="19"/>
        <v>0</v>
      </c>
    </row>
    <row r="128" spans="5:16" x14ac:dyDescent="0.2">
      <c r="E128" s="1"/>
      <c r="H128">
        <f t="shared" si="14"/>
        <v>0</v>
      </c>
      <c r="I128" s="7">
        <f t="shared" si="20"/>
        <v>0</v>
      </c>
      <c r="J128">
        <f t="shared" si="21"/>
        <v>1</v>
      </c>
      <c r="K128" s="13">
        <f t="shared" si="15"/>
        <v>0</v>
      </c>
      <c r="L128" s="13">
        <f t="shared" si="16"/>
        <v>0</v>
      </c>
      <c r="M128" s="11">
        <f t="shared" si="17"/>
        <v>0</v>
      </c>
      <c r="N128" s="12">
        <f t="shared" si="18"/>
        <v>0</v>
      </c>
      <c r="P128" t="b">
        <f t="shared" si="19"/>
        <v>0</v>
      </c>
    </row>
    <row r="129" spans="5:16" x14ac:dyDescent="0.2">
      <c r="E129" s="1"/>
      <c r="H129">
        <f t="shared" si="14"/>
        <v>0</v>
      </c>
      <c r="I129" s="7">
        <f t="shared" si="20"/>
        <v>0</v>
      </c>
      <c r="J129">
        <f t="shared" si="21"/>
        <v>1</v>
      </c>
      <c r="K129" s="13">
        <f t="shared" si="15"/>
        <v>0</v>
      </c>
      <c r="L129" s="13">
        <f t="shared" si="16"/>
        <v>0</v>
      </c>
      <c r="M129" s="11">
        <f t="shared" si="17"/>
        <v>0</v>
      </c>
      <c r="N129" s="12">
        <f t="shared" si="18"/>
        <v>0</v>
      </c>
      <c r="P129" t="b">
        <f t="shared" si="19"/>
        <v>0</v>
      </c>
    </row>
    <row r="130" spans="5:16" x14ac:dyDescent="0.2">
      <c r="E130" s="1"/>
      <c r="H130">
        <f t="shared" si="14"/>
        <v>0</v>
      </c>
      <c r="I130" s="7">
        <f t="shared" si="20"/>
        <v>0</v>
      </c>
      <c r="J130">
        <f t="shared" si="21"/>
        <v>1</v>
      </c>
      <c r="K130" s="13">
        <f t="shared" si="15"/>
        <v>0</v>
      </c>
      <c r="L130" s="13">
        <f t="shared" si="16"/>
        <v>0</v>
      </c>
      <c r="M130" s="11">
        <f t="shared" si="17"/>
        <v>0</v>
      </c>
      <c r="N130" s="12">
        <f t="shared" si="18"/>
        <v>0</v>
      </c>
      <c r="P130" t="b">
        <f t="shared" si="19"/>
        <v>0</v>
      </c>
    </row>
    <row r="131" spans="5:16" x14ac:dyDescent="0.2">
      <c r="E131" s="1"/>
      <c r="H131">
        <f t="shared" si="14"/>
        <v>0</v>
      </c>
      <c r="I131" s="7">
        <f t="shared" si="20"/>
        <v>0</v>
      </c>
      <c r="J131">
        <f t="shared" si="21"/>
        <v>1</v>
      </c>
      <c r="K131" s="13">
        <f t="shared" si="15"/>
        <v>0</v>
      </c>
      <c r="L131" s="13">
        <f t="shared" si="16"/>
        <v>0</v>
      </c>
      <c r="M131" s="11">
        <f t="shared" si="17"/>
        <v>0</v>
      </c>
      <c r="N131" s="12">
        <f t="shared" si="18"/>
        <v>0</v>
      </c>
      <c r="P131" t="b">
        <f t="shared" si="19"/>
        <v>0</v>
      </c>
    </row>
    <row r="132" spans="5:16" x14ac:dyDescent="0.2">
      <c r="E132" s="1"/>
      <c r="H132">
        <f t="shared" si="14"/>
        <v>0</v>
      </c>
      <c r="I132" s="7">
        <f t="shared" si="20"/>
        <v>0</v>
      </c>
      <c r="J132">
        <f t="shared" si="21"/>
        <v>1</v>
      </c>
      <c r="K132" s="13">
        <f t="shared" si="15"/>
        <v>0</v>
      </c>
      <c r="L132" s="13">
        <f t="shared" si="16"/>
        <v>0</v>
      </c>
      <c r="M132" s="11">
        <f t="shared" si="17"/>
        <v>0</v>
      </c>
      <c r="N132" s="12">
        <f t="shared" si="18"/>
        <v>0</v>
      </c>
      <c r="P132" t="b">
        <f t="shared" si="19"/>
        <v>0</v>
      </c>
    </row>
    <row r="133" spans="5:16" x14ac:dyDescent="0.2">
      <c r="E133" s="1"/>
      <c r="H133">
        <f t="shared" si="14"/>
        <v>0</v>
      </c>
      <c r="I133" s="7">
        <f t="shared" si="20"/>
        <v>0</v>
      </c>
      <c r="J133">
        <f t="shared" si="21"/>
        <v>1</v>
      </c>
      <c r="K133" s="13">
        <f t="shared" si="15"/>
        <v>0</v>
      </c>
      <c r="L133" s="13">
        <f t="shared" si="16"/>
        <v>0</v>
      </c>
      <c r="M133" s="11">
        <f t="shared" si="17"/>
        <v>0</v>
      </c>
      <c r="N133" s="12">
        <f t="shared" si="18"/>
        <v>0</v>
      </c>
      <c r="P133" t="b">
        <f t="shared" si="19"/>
        <v>0</v>
      </c>
    </row>
    <row r="134" spans="5:16" x14ac:dyDescent="0.2">
      <c r="E134" s="1"/>
      <c r="H134">
        <f t="shared" si="14"/>
        <v>0</v>
      </c>
      <c r="I134" s="7">
        <f t="shared" si="20"/>
        <v>0</v>
      </c>
      <c r="J134">
        <f t="shared" si="21"/>
        <v>1</v>
      </c>
      <c r="K134" s="13">
        <f t="shared" si="15"/>
        <v>0</v>
      </c>
      <c r="L134" s="13">
        <f t="shared" si="16"/>
        <v>0</v>
      </c>
      <c r="M134" s="11">
        <f t="shared" si="17"/>
        <v>0</v>
      </c>
      <c r="N134" s="12">
        <f t="shared" si="18"/>
        <v>0</v>
      </c>
      <c r="P134" t="b">
        <f t="shared" si="19"/>
        <v>0</v>
      </c>
    </row>
    <row r="135" spans="5:16" x14ac:dyDescent="0.2">
      <c r="E135" s="1"/>
      <c r="H135">
        <f t="shared" si="14"/>
        <v>0</v>
      </c>
      <c r="I135" s="7">
        <f t="shared" si="20"/>
        <v>0</v>
      </c>
      <c r="J135">
        <f t="shared" si="21"/>
        <v>1</v>
      </c>
      <c r="K135" s="13">
        <f t="shared" si="15"/>
        <v>0</v>
      </c>
      <c r="L135" s="13">
        <f t="shared" si="16"/>
        <v>0</v>
      </c>
      <c r="M135" s="11">
        <f t="shared" si="17"/>
        <v>0</v>
      </c>
      <c r="N135" s="12">
        <f t="shared" si="18"/>
        <v>0</v>
      </c>
      <c r="P135" t="b">
        <f t="shared" si="19"/>
        <v>0</v>
      </c>
    </row>
    <row r="136" spans="5:16" x14ac:dyDescent="0.2">
      <c r="E136" s="1"/>
      <c r="H136">
        <f t="shared" si="14"/>
        <v>0</v>
      </c>
      <c r="I136" s="7">
        <f t="shared" si="20"/>
        <v>0</v>
      </c>
      <c r="J136">
        <f t="shared" si="21"/>
        <v>1</v>
      </c>
      <c r="K136" s="13">
        <f t="shared" si="15"/>
        <v>0</v>
      </c>
      <c r="L136" s="13">
        <f t="shared" si="16"/>
        <v>0</v>
      </c>
      <c r="M136" s="11">
        <f t="shared" si="17"/>
        <v>0</v>
      </c>
      <c r="N136" s="12">
        <f t="shared" si="18"/>
        <v>0</v>
      </c>
      <c r="P136" t="b">
        <f t="shared" si="19"/>
        <v>0</v>
      </c>
    </row>
    <row r="137" spans="5:16" x14ac:dyDescent="0.2">
      <c r="E137" s="1"/>
      <c r="H137">
        <f t="shared" si="14"/>
        <v>0</v>
      </c>
      <c r="I137" s="7">
        <f t="shared" si="20"/>
        <v>0</v>
      </c>
      <c r="J137">
        <f t="shared" si="21"/>
        <v>1</v>
      </c>
      <c r="K137" s="13">
        <f t="shared" si="15"/>
        <v>0</v>
      </c>
      <c r="L137" s="13">
        <f t="shared" si="16"/>
        <v>0</v>
      </c>
      <c r="M137" s="11">
        <f t="shared" si="17"/>
        <v>0</v>
      </c>
      <c r="N137" s="12">
        <f t="shared" si="18"/>
        <v>0</v>
      </c>
      <c r="P137" t="b">
        <f t="shared" si="19"/>
        <v>0</v>
      </c>
    </row>
    <row r="138" spans="5:16" x14ac:dyDescent="0.2">
      <c r="E138" s="1"/>
      <c r="H138">
        <f t="shared" si="14"/>
        <v>0</v>
      </c>
      <c r="I138" s="7">
        <f t="shared" si="20"/>
        <v>0</v>
      </c>
      <c r="J138">
        <f t="shared" si="21"/>
        <v>1</v>
      </c>
      <c r="K138" s="13">
        <f t="shared" si="15"/>
        <v>0</v>
      </c>
      <c r="L138" s="13">
        <f t="shared" si="16"/>
        <v>0</v>
      </c>
      <c r="M138" s="11">
        <f t="shared" si="17"/>
        <v>0</v>
      </c>
      <c r="N138" s="12">
        <f t="shared" si="18"/>
        <v>0</v>
      </c>
      <c r="P138" t="b">
        <f t="shared" si="19"/>
        <v>0</v>
      </c>
    </row>
    <row r="139" spans="5:16" x14ac:dyDescent="0.2">
      <c r="E139" s="1"/>
      <c r="H139">
        <f t="shared" si="14"/>
        <v>0</v>
      </c>
      <c r="I139" s="7">
        <f t="shared" si="20"/>
        <v>0</v>
      </c>
      <c r="J139">
        <f t="shared" si="21"/>
        <v>1</v>
      </c>
      <c r="K139" s="13">
        <f t="shared" si="15"/>
        <v>0</v>
      </c>
      <c r="L139" s="13">
        <f t="shared" si="16"/>
        <v>0</v>
      </c>
      <c r="M139" s="11">
        <f t="shared" si="17"/>
        <v>0</v>
      </c>
      <c r="N139" s="12">
        <f t="shared" si="18"/>
        <v>0</v>
      </c>
      <c r="P139" t="b">
        <f t="shared" si="19"/>
        <v>0</v>
      </c>
    </row>
    <row r="140" spans="5:16" x14ac:dyDescent="0.2">
      <c r="E140" s="1"/>
      <c r="H140">
        <f t="shared" si="14"/>
        <v>0</v>
      </c>
      <c r="I140" s="7">
        <f t="shared" si="20"/>
        <v>0</v>
      </c>
      <c r="J140">
        <f t="shared" si="21"/>
        <v>1</v>
      </c>
      <c r="K140" s="13">
        <f t="shared" si="15"/>
        <v>0</v>
      </c>
      <c r="L140" s="13">
        <f t="shared" si="16"/>
        <v>0</v>
      </c>
      <c r="M140" s="11">
        <f t="shared" si="17"/>
        <v>0</v>
      </c>
      <c r="N140" s="12">
        <f t="shared" si="18"/>
        <v>0</v>
      </c>
      <c r="P140" t="b">
        <f t="shared" si="19"/>
        <v>0</v>
      </c>
    </row>
  </sheetData>
  <phoneticPr fontId="0" type="noConversion"/>
  <conditionalFormatting sqref="B1:B9 B11:B65536">
    <cfRule type="cellIs" dxfId="3" priority="2" stopIfTrue="1" operator="greaterThan">
      <formula>20</formula>
    </cfRule>
  </conditionalFormatting>
  <conditionalFormatting sqref="B10">
    <cfRule type="cellIs" dxfId="2" priority="1" stopIfTrue="1" operator="greaterThan">
      <formula>20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G400"/>
  <sheetViews>
    <sheetView workbookViewId="0">
      <selection activeCell="F1" sqref="F1:F65536"/>
    </sheetView>
  </sheetViews>
  <sheetFormatPr defaultRowHeight="12.75" x14ac:dyDescent="0.2"/>
  <cols>
    <col min="2" max="2" width="21.42578125" style="7" customWidth="1"/>
    <col min="6" max="6" width="6.85546875" customWidth="1"/>
  </cols>
  <sheetData>
    <row r="1" spans="1:7" x14ac:dyDescent="0.2">
      <c r="A1" t="str">
        <f>+Input!A12</f>
        <v>DI</v>
      </c>
      <c r="B1" s="1">
        <f>+Input!N12</f>
        <v>44817.529918981483</v>
      </c>
      <c r="C1">
        <f>+Input!K12</f>
        <v>-0.34510000000000002</v>
      </c>
      <c r="D1">
        <f>+Input!L12</f>
        <v>0</v>
      </c>
      <c r="E1" s="15">
        <f>+Input!J12</f>
        <v>1</v>
      </c>
      <c r="F1" s="2" t="s">
        <v>41</v>
      </c>
      <c r="G1" s="14" t="s">
        <v>31</v>
      </c>
    </row>
    <row r="2" spans="1:7" x14ac:dyDescent="0.2">
      <c r="A2" t="str">
        <f>+Input!H14</f>
        <v>DI</v>
      </c>
      <c r="B2" s="1">
        <f>+Input!N14</f>
        <v>44817.548298611109</v>
      </c>
      <c r="C2">
        <f>+Input!K14</f>
        <v>-0.46289999999999998</v>
      </c>
      <c r="D2">
        <f>+Input!L14</f>
        <v>0</v>
      </c>
      <c r="E2" s="15">
        <f>+Input!J14</f>
        <v>1</v>
      </c>
      <c r="F2" s="2" t="s">
        <v>42</v>
      </c>
      <c r="G2" s="14" t="s">
        <v>31</v>
      </c>
    </row>
    <row r="3" spans="1:7" x14ac:dyDescent="0.2">
      <c r="A3" t="str">
        <f>+Input!H15</f>
        <v>LRB</v>
      </c>
      <c r="B3" s="1">
        <f>+Input!N15</f>
        <v>44817.556076388886</v>
      </c>
      <c r="C3">
        <f>+Input!K15</f>
        <v>-0.48089999999999999</v>
      </c>
      <c r="D3">
        <f>+Input!L15</f>
        <v>0</v>
      </c>
      <c r="E3" s="15">
        <f>+Input!J15</f>
        <v>1</v>
      </c>
      <c r="F3" s="2" t="s">
        <v>43</v>
      </c>
      <c r="G3" s="14" t="s">
        <v>31</v>
      </c>
    </row>
    <row r="4" spans="1:7" x14ac:dyDescent="0.2">
      <c r="A4" t="str">
        <f>+Input!H16</f>
        <v>LFB</v>
      </c>
      <c r="B4" s="1">
        <f>+Input!N16</f>
        <v>44818.45108796296</v>
      </c>
      <c r="C4">
        <f>+Input!K16</f>
        <v>2.3109999999999999</v>
      </c>
      <c r="D4">
        <f>+Input!L16</f>
        <v>0</v>
      </c>
      <c r="E4" s="15">
        <f>+Input!J16</f>
        <v>1</v>
      </c>
      <c r="F4" s="2" t="s">
        <v>44</v>
      </c>
    </row>
    <row r="5" spans="1:7" x14ac:dyDescent="0.2">
      <c r="A5" t="str">
        <f>+Input!H17</f>
        <v>CCC (3)Std 2</v>
      </c>
      <c r="B5" s="1">
        <f>+Input!N17</f>
        <v>44817.577789351853</v>
      </c>
      <c r="C5">
        <f>+Input!K17</f>
        <v>3.1259999999999999</v>
      </c>
      <c r="D5">
        <f>+Input!L17</f>
        <v>0</v>
      </c>
      <c r="E5" s="15">
        <f>+Input!J17</f>
        <v>1</v>
      </c>
      <c r="F5" s="2" t="s">
        <v>45</v>
      </c>
    </row>
    <row r="6" spans="1:7" x14ac:dyDescent="0.2">
      <c r="A6" t="str">
        <f>+Input!H18</f>
        <v>ALT (5.0)</v>
      </c>
      <c r="B6" s="1">
        <f>+Input!N18</f>
        <v>44817.590381944443</v>
      </c>
      <c r="C6">
        <f>+Input!K18</f>
        <v>5.0510000000000002</v>
      </c>
      <c r="D6">
        <f>+Input!L18</f>
        <v>0</v>
      </c>
      <c r="E6" s="15">
        <f>+Input!J18</f>
        <v>1</v>
      </c>
      <c r="F6" s="2" t="s">
        <v>46</v>
      </c>
    </row>
    <row r="7" spans="1:7" x14ac:dyDescent="0.2">
      <c r="A7">
        <f>+Input!H19</f>
        <v>213833</v>
      </c>
      <c r="B7" s="1">
        <f>+Input!N19</f>
        <v>44817.600868055553</v>
      </c>
      <c r="C7">
        <f>+Input!K19</f>
        <v>-7.5069999999999998E-2</v>
      </c>
      <c r="D7">
        <f>+Input!L19</f>
        <v>0</v>
      </c>
      <c r="E7" s="15">
        <f>+Input!J19</f>
        <v>1</v>
      </c>
      <c r="F7" s="2" t="s">
        <v>47</v>
      </c>
    </row>
    <row r="8" spans="1:7" x14ac:dyDescent="0.2">
      <c r="A8">
        <f>+Input!H20</f>
        <v>213834</v>
      </c>
      <c r="B8" s="1">
        <f>+Input!N20</f>
        <v>44817.614386574074</v>
      </c>
      <c r="C8">
        <f>+Input!K20</f>
        <v>1.9790000000000001</v>
      </c>
      <c r="D8">
        <f>+Input!L20</f>
        <v>0</v>
      </c>
      <c r="E8" s="15">
        <f>+Input!J20</f>
        <v>1</v>
      </c>
      <c r="F8" s="2" t="s">
        <v>48</v>
      </c>
    </row>
    <row r="9" spans="1:7" x14ac:dyDescent="0.2">
      <c r="A9">
        <f>+Input!H21</f>
        <v>213835</v>
      </c>
      <c r="B9" s="1">
        <f>+Input!N21</f>
        <v>44817.625034722223</v>
      </c>
      <c r="C9">
        <f>+Input!K21</f>
        <v>2.0339999999999998</v>
      </c>
      <c r="D9">
        <f>+Input!L21</f>
        <v>0</v>
      </c>
      <c r="E9" s="15">
        <f>+Input!J21</f>
        <v>1</v>
      </c>
      <c r="F9" s="2" t="s">
        <v>49</v>
      </c>
    </row>
    <row r="10" spans="1:7" x14ac:dyDescent="0.2">
      <c r="A10">
        <f>+Input!H22</f>
        <v>213836</v>
      </c>
      <c r="B10" s="1">
        <f>+Input!N22</f>
        <v>44817.633425925924</v>
      </c>
      <c r="C10">
        <f>+Input!K22</f>
        <v>1.722</v>
      </c>
      <c r="D10">
        <f>+Input!L22</f>
        <v>0</v>
      </c>
      <c r="E10" s="15">
        <f>+Input!J22</f>
        <v>1</v>
      </c>
      <c r="F10" s="2" t="s">
        <v>50</v>
      </c>
    </row>
    <row r="11" spans="1:7" x14ac:dyDescent="0.2">
      <c r="A11">
        <f>+Input!H23</f>
        <v>213837</v>
      </c>
      <c r="B11" s="1">
        <f>+Input!N23</f>
        <v>44817.647627314815</v>
      </c>
      <c r="C11">
        <f>+Input!K23</f>
        <v>7.423</v>
      </c>
      <c r="D11">
        <f>+Input!L23</f>
        <v>0</v>
      </c>
      <c r="E11" s="15">
        <f>+Input!J23</f>
        <v>1</v>
      </c>
      <c r="F11" s="2" t="s">
        <v>51</v>
      </c>
    </row>
    <row r="12" spans="1:7" x14ac:dyDescent="0.2">
      <c r="A12">
        <f>+Input!H24</f>
        <v>213838</v>
      </c>
      <c r="B12" s="1">
        <f>+Input!N24</f>
        <v>44817.664189814815</v>
      </c>
      <c r="C12">
        <f>+Input!K24</f>
        <v>7.8520000000000003</v>
      </c>
      <c r="D12">
        <f>+Input!L24</f>
        <v>0</v>
      </c>
      <c r="E12" s="15">
        <f>+Input!J24</f>
        <v>1</v>
      </c>
      <c r="F12" s="2" t="s">
        <v>52</v>
      </c>
    </row>
    <row r="13" spans="1:7" x14ac:dyDescent="0.2">
      <c r="A13">
        <f>+Input!H25</f>
        <v>213839</v>
      </c>
      <c r="B13" s="1">
        <f>+Input!N25</f>
        <v>44817.674814814818</v>
      </c>
      <c r="C13">
        <f>+Input!K25</f>
        <v>-3.9419999999999997E-2</v>
      </c>
      <c r="D13">
        <f>+Input!L25</f>
        <v>0</v>
      </c>
      <c r="E13" s="15">
        <f>+Input!J25</f>
        <v>1</v>
      </c>
      <c r="F13" s="2" t="s">
        <v>53</v>
      </c>
    </row>
    <row r="14" spans="1:7" x14ac:dyDescent="0.2">
      <c r="A14" t="str">
        <f>+Input!H26</f>
        <v>213839 Dup</v>
      </c>
      <c r="B14" s="1">
        <f>+Input!N26</f>
        <v>44817.683483796296</v>
      </c>
      <c r="C14">
        <f>+Input!K26</f>
        <v>-4.6780000000000002E-2</v>
      </c>
      <c r="D14">
        <f>+Input!L26</f>
        <v>0</v>
      </c>
      <c r="E14" s="15">
        <f>+Input!J26</f>
        <v>1</v>
      </c>
      <c r="F14" s="2" t="s">
        <v>54</v>
      </c>
    </row>
    <row r="15" spans="1:7" x14ac:dyDescent="0.2">
      <c r="A15">
        <f>+Input!H27</f>
        <v>213840</v>
      </c>
      <c r="B15" s="1">
        <f>+Input!N27</f>
        <v>44817.694409722222</v>
      </c>
      <c r="C15">
        <f>+Input!K27</f>
        <v>1.7769999999999999</v>
      </c>
      <c r="D15">
        <f>+Input!L27</f>
        <v>0</v>
      </c>
      <c r="E15" s="15">
        <f>+Input!J27</f>
        <v>1</v>
      </c>
      <c r="F15" s="2" t="s">
        <v>55</v>
      </c>
    </row>
    <row r="16" spans="1:7" x14ac:dyDescent="0.2">
      <c r="A16" t="str">
        <f>+Input!H28</f>
        <v>213840 Spk</v>
      </c>
      <c r="B16" s="1">
        <f>+Input!N28</f>
        <v>44817.711481481485</v>
      </c>
      <c r="C16">
        <f>+Input!K28</f>
        <v>6.5469999999999997</v>
      </c>
      <c r="D16">
        <f>+Input!L28</f>
        <v>0</v>
      </c>
      <c r="E16" s="15">
        <f>+Input!J28</f>
        <v>1</v>
      </c>
      <c r="F16" s="2" t="s">
        <v>56</v>
      </c>
    </row>
    <row r="17" spans="1:6" x14ac:dyDescent="0.2">
      <c r="A17" t="str">
        <f>+Input!H29</f>
        <v>CCC (3) Std 2</v>
      </c>
      <c r="B17" s="1">
        <f>+Input!N29</f>
        <v>44817.72556712963</v>
      </c>
      <c r="C17">
        <f>+Input!K29</f>
        <v>2.64</v>
      </c>
      <c r="D17">
        <f>+Input!L29</f>
        <v>0</v>
      </c>
      <c r="E17" s="15">
        <f>+Input!J29</f>
        <v>1</v>
      </c>
      <c r="F17" s="2" t="s">
        <v>57</v>
      </c>
    </row>
    <row r="18" spans="1:6" x14ac:dyDescent="0.2">
      <c r="A18" t="str">
        <f>+Input!H30</f>
        <v>CCC (3) Std 2</v>
      </c>
      <c r="B18" s="1">
        <f>+Input!N30</f>
        <v>44817.765949074077</v>
      </c>
      <c r="C18">
        <f>+Input!K30</f>
        <v>2.4849999999999999</v>
      </c>
      <c r="D18">
        <f>+Input!L30</f>
        <v>0</v>
      </c>
      <c r="E18" s="15">
        <f>+Input!J30</f>
        <v>1</v>
      </c>
      <c r="F18" s="2" t="s">
        <v>58</v>
      </c>
    </row>
    <row r="19" spans="1:6" x14ac:dyDescent="0.2">
      <c r="A19">
        <f>+Input!H31</f>
        <v>213841</v>
      </c>
      <c r="B19" s="1">
        <f>+Input!N31</f>
        <v>44817.776562500003</v>
      </c>
      <c r="C19">
        <f>+Input!K31</f>
        <v>1.6850000000000001</v>
      </c>
      <c r="D19">
        <f>+Input!L31</f>
        <v>0</v>
      </c>
      <c r="E19" s="15">
        <f>+Input!J31</f>
        <v>1</v>
      </c>
      <c r="F19" s="2" t="s">
        <v>59</v>
      </c>
    </row>
    <row r="20" spans="1:6" x14ac:dyDescent="0.2">
      <c r="A20">
        <f>+Input!H32</f>
        <v>213842</v>
      </c>
      <c r="B20" s="1">
        <f>+Input!N32</f>
        <v>44817.796527777777</v>
      </c>
      <c r="C20">
        <f>+Input!K32</f>
        <v>1.925</v>
      </c>
      <c r="D20">
        <f>+Input!L32</f>
        <v>0</v>
      </c>
      <c r="E20" s="15">
        <f>+Input!J32</f>
        <v>1</v>
      </c>
      <c r="F20" s="2" t="s">
        <v>60</v>
      </c>
    </row>
    <row r="21" spans="1:6" x14ac:dyDescent="0.2">
      <c r="A21">
        <f>+Input!H33</f>
        <v>213843</v>
      </c>
      <c r="B21" s="1">
        <f>+Input!N33</f>
        <v>44817.809560185182</v>
      </c>
      <c r="C21">
        <f>+Input!K33</f>
        <v>6.9820000000000002</v>
      </c>
      <c r="D21">
        <f>+Input!L33</f>
        <v>0</v>
      </c>
      <c r="E21" s="15">
        <f>+Input!J33</f>
        <v>1</v>
      </c>
      <c r="F21" s="2" t="s">
        <v>61</v>
      </c>
    </row>
    <row r="22" spans="1:6" x14ac:dyDescent="0.2">
      <c r="A22">
        <f>+Input!H34</f>
        <v>213844</v>
      </c>
      <c r="B22" s="1">
        <f>+Input!N34</f>
        <v>44817.820416666669</v>
      </c>
      <c r="C22">
        <f>+Input!K34</f>
        <v>7.0049999999999999</v>
      </c>
      <c r="D22">
        <f>+Input!L34</f>
        <v>0</v>
      </c>
      <c r="E22" s="15">
        <f>+Input!J34</f>
        <v>1</v>
      </c>
      <c r="F22" s="2" t="s">
        <v>62</v>
      </c>
    </row>
    <row r="23" spans="1:6" x14ac:dyDescent="0.2">
      <c r="A23" t="str">
        <f>+Input!H35</f>
        <v>213905d4</v>
      </c>
      <c r="B23" s="1">
        <f>+Input!N35</f>
        <v>44817.830636574072</v>
      </c>
      <c r="C23">
        <f>+Input!K35</f>
        <v>26.648</v>
      </c>
      <c r="D23">
        <f>+Input!L35</f>
        <v>0</v>
      </c>
      <c r="E23" s="15" t="str">
        <f>+Input!J35</f>
        <v>4</v>
      </c>
      <c r="F23" s="2" t="s">
        <v>63</v>
      </c>
    </row>
    <row r="24" spans="1:6" x14ac:dyDescent="0.2">
      <c r="A24">
        <f>+Input!H36</f>
        <v>213906</v>
      </c>
      <c r="B24" s="1">
        <f>+Input!N36</f>
        <v>44817.840520833335</v>
      </c>
      <c r="C24">
        <f>+Input!K36</f>
        <v>0.67659999999999998</v>
      </c>
      <c r="D24">
        <f>+Input!L36</f>
        <v>0</v>
      </c>
      <c r="E24" s="15">
        <f>+Input!J36</f>
        <v>1</v>
      </c>
      <c r="F24" s="2" t="s">
        <v>64</v>
      </c>
    </row>
    <row r="25" spans="1:6" x14ac:dyDescent="0.2">
      <c r="A25" t="str">
        <f>+Input!H37</f>
        <v>213907d4</v>
      </c>
      <c r="B25" s="1">
        <f>+Input!N37</f>
        <v>44817.851620370369</v>
      </c>
      <c r="C25">
        <f>+Input!K37</f>
        <v>25.556000000000001</v>
      </c>
      <c r="D25">
        <f>+Input!L37</f>
        <v>0</v>
      </c>
      <c r="E25" s="15" t="str">
        <f>+Input!J37</f>
        <v>4</v>
      </c>
      <c r="F25" s="2" t="s">
        <v>65</v>
      </c>
    </row>
    <row r="26" spans="1:6" x14ac:dyDescent="0.2">
      <c r="A26">
        <f>+Input!H38</f>
        <v>213908</v>
      </c>
      <c r="B26" s="1">
        <f>+Input!N38</f>
        <v>44817.861932870372</v>
      </c>
      <c r="C26">
        <f>+Input!K38</f>
        <v>1.1559999999999999</v>
      </c>
      <c r="D26">
        <f>+Input!L38</f>
        <v>0</v>
      </c>
      <c r="E26" s="15">
        <f>+Input!J38</f>
        <v>1</v>
      </c>
      <c r="F26" s="2" t="s">
        <v>66</v>
      </c>
    </row>
    <row r="27" spans="1:6" x14ac:dyDescent="0.2">
      <c r="A27">
        <f>+Input!H39</f>
        <v>213909</v>
      </c>
      <c r="B27" s="1">
        <f>+Input!N39</f>
        <v>44817.870081018518</v>
      </c>
      <c r="C27">
        <f>+Input!K39</f>
        <v>1.1879999999999999</v>
      </c>
      <c r="D27">
        <f>+Input!L39</f>
        <v>0</v>
      </c>
      <c r="E27" s="15">
        <f>+Input!J39</f>
        <v>1</v>
      </c>
      <c r="F27" s="2" t="s">
        <v>67</v>
      </c>
    </row>
    <row r="28" spans="1:6" x14ac:dyDescent="0.2">
      <c r="A28">
        <f>+Input!H40</f>
        <v>213942</v>
      </c>
      <c r="B28" s="1">
        <f>+Input!N40</f>
        <v>44817.880856481483</v>
      </c>
      <c r="C28">
        <f>+Input!K40</f>
        <v>-0.2515</v>
      </c>
      <c r="D28">
        <f>+Input!L40</f>
        <v>0</v>
      </c>
      <c r="E28" s="15">
        <f>+Input!J40</f>
        <v>1</v>
      </c>
      <c r="F28" s="2" t="s">
        <v>68</v>
      </c>
    </row>
    <row r="29" spans="1:6" x14ac:dyDescent="0.2">
      <c r="A29" t="str">
        <f>+Input!H41</f>
        <v>LRB</v>
      </c>
      <c r="B29" s="1">
        <f>+Input!N41</f>
        <v>44817.88894675926</v>
      </c>
      <c r="C29">
        <f>+Input!K41</f>
        <v>-0.44190000000000002</v>
      </c>
      <c r="D29">
        <f>+Input!L41</f>
        <v>0</v>
      </c>
      <c r="E29" s="15">
        <f>+Input!J41</f>
        <v>1</v>
      </c>
      <c r="F29" s="2" t="s">
        <v>69</v>
      </c>
    </row>
    <row r="30" spans="1:6" x14ac:dyDescent="0.2">
      <c r="A30" t="str">
        <f>+Input!H42</f>
        <v>LRB</v>
      </c>
      <c r="B30" s="1">
        <f>+Input!N42</f>
        <v>44817.901238425926</v>
      </c>
      <c r="C30">
        <f>+Input!K42</f>
        <v>-0.3992</v>
      </c>
      <c r="D30">
        <f>+Input!L42</f>
        <v>0</v>
      </c>
      <c r="E30" s="15">
        <f>+Input!J42</f>
        <v>1</v>
      </c>
      <c r="F30" s="2" t="s">
        <v>70</v>
      </c>
    </row>
    <row r="31" spans="1:6" x14ac:dyDescent="0.2">
      <c r="A31" t="str">
        <f>+Input!H43</f>
        <v>LFB (3)</v>
      </c>
      <c r="B31" s="1">
        <f>+Input!N43</f>
        <v>44817.915127314816</v>
      </c>
      <c r="C31">
        <f>+Input!K43</f>
        <v>2.258</v>
      </c>
      <c r="D31">
        <f>+Input!L43</f>
        <v>0</v>
      </c>
      <c r="E31" s="15">
        <f>+Input!J43</f>
        <v>1</v>
      </c>
      <c r="F31" s="2" t="s">
        <v>71</v>
      </c>
    </row>
    <row r="32" spans="1:6" x14ac:dyDescent="0.2">
      <c r="A32" t="str">
        <f>+Input!H44</f>
        <v>LFB (3)</v>
      </c>
      <c r="B32" s="1">
        <f>+Input!N44</f>
        <v>44817.929710648146</v>
      </c>
      <c r="C32">
        <f>+Input!K44</f>
        <v>2.41</v>
      </c>
      <c r="D32">
        <f>+Input!L44</f>
        <v>0</v>
      </c>
      <c r="E32" s="15">
        <f>+Input!J44</f>
        <v>1</v>
      </c>
      <c r="F32" s="2" t="s">
        <v>72</v>
      </c>
    </row>
    <row r="33" spans="1:6" x14ac:dyDescent="0.2">
      <c r="A33" t="str">
        <f>+Input!H45</f>
        <v>CCC ((5) Std 3</v>
      </c>
      <c r="B33" s="1">
        <f>+Input!N45</f>
        <v>44817.939513888887</v>
      </c>
      <c r="C33">
        <f>+Input!K45</f>
        <v>4.5190000000000001</v>
      </c>
      <c r="D33">
        <f>+Input!L45</f>
        <v>0</v>
      </c>
      <c r="E33" s="15">
        <f>+Input!J45</f>
        <v>1</v>
      </c>
      <c r="F33" s="2" t="s">
        <v>73</v>
      </c>
    </row>
    <row r="34" spans="1:6" x14ac:dyDescent="0.2">
      <c r="A34" t="str">
        <f>+Input!H46</f>
        <v>Alt (5)</v>
      </c>
      <c r="B34" s="1">
        <f>+Input!N46</f>
        <v>44817.949189814812</v>
      </c>
      <c r="C34">
        <f>+Input!K46</f>
        <v>5.2210000000000001</v>
      </c>
      <c r="D34">
        <f>+Input!L46</f>
        <v>0</v>
      </c>
      <c r="E34" s="15">
        <f>+Input!J46</f>
        <v>1</v>
      </c>
      <c r="F34" s="2" t="s">
        <v>74</v>
      </c>
    </row>
    <row r="35" spans="1:6" x14ac:dyDescent="0.2">
      <c r="A35">
        <f>+Input!H47</f>
        <v>213943</v>
      </c>
      <c r="B35" s="1">
        <f>+Input!N47</f>
        <v>44817.961516203701</v>
      </c>
      <c r="C35">
        <f>+Input!K47</f>
        <v>4.2709999999999999</v>
      </c>
      <c r="D35">
        <f>+Input!L47</f>
        <v>0</v>
      </c>
      <c r="E35" s="15">
        <f>+Input!J47</f>
        <v>1</v>
      </c>
      <c r="F35" s="2" t="s">
        <v>75</v>
      </c>
    </row>
    <row r="36" spans="1:6" x14ac:dyDescent="0.2">
      <c r="A36">
        <f>+Input!H48</f>
        <v>213944</v>
      </c>
      <c r="B36" s="1">
        <f>+Input!N48</f>
        <v>44817.973981481482</v>
      </c>
      <c r="C36">
        <f>+Input!K48</f>
        <v>4.3739999999999997</v>
      </c>
      <c r="D36">
        <f>+Input!L48</f>
        <v>0</v>
      </c>
      <c r="E36" s="15">
        <f>+Input!J48</f>
        <v>1</v>
      </c>
      <c r="F36" s="2" t="s">
        <v>76</v>
      </c>
    </row>
    <row r="37" spans="1:6" x14ac:dyDescent="0.2">
      <c r="A37" t="str">
        <f>+Input!H49</f>
        <v>213944 Dup</v>
      </c>
      <c r="B37" s="1">
        <f>+Input!N49</f>
        <v>44817.983530092592</v>
      </c>
      <c r="C37">
        <f>+Input!K49</f>
        <v>4.5129999999999999</v>
      </c>
      <c r="D37">
        <f>+Input!L49</f>
        <v>0</v>
      </c>
      <c r="E37" s="15">
        <f>+Input!J49</f>
        <v>1</v>
      </c>
      <c r="F37" s="2" t="s">
        <v>77</v>
      </c>
    </row>
    <row r="38" spans="1:6" x14ac:dyDescent="0.2">
      <c r="A38">
        <f>+Input!H50</f>
        <v>213945</v>
      </c>
      <c r="B38" s="1">
        <f>+Input!N50</f>
        <v>44817.995138888888</v>
      </c>
      <c r="C38">
        <f>+Input!K50</f>
        <v>4.3280000000000003</v>
      </c>
      <c r="D38">
        <f>+Input!L50</f>
        <v>0</v>
      </c>
      <c r="E38" s="15">
        <f>+Input!J50</f>
        <v>1</v>
      </c>
      <c r="F38" s="2" t="s">
        <v>78</v>
      </c>
    </row>
    <row r="39" spans="1:6" x14ac:dyDescent="0.2">
      <c r="A39" t="str">
        <f>+Input!H51</f>
        <v>213945 Spk</v>
      </c>
      <c r="B39" s="1">
        <f>+Input!N51</f>
        <v>44818.008425925924</v>
      </c>
      <c r="C39">
        <f>+Input!K51</f>
        <v>9.2270000000000003</v>
      </c>
      <c r="D39">
        <f>+Input!L51</f>
        <v>0</v>
      </c>
      <c r="E39" s="15">
        <f>+Input!J51</f>
        <v>1</v>
      </c>
      <c r="F39" s="2" t="s">
        <v>79</v>
      </c>
    </row>
    <row r="40" spans="1:6" x14ac:dyDescent="0.2">
      <c r="A40">
        <f>+Input!H52</f>
        <v>213946</v>
      </c>
      <c r="B40" s="1">
        <f>+Input!N52</f>
        <v>44818.031851851854</v>
      </c>
      <c r="C40">
        <f>+Input!K52</f>
        <v>9.9909999999999997</v>
      </c>
      <c r="D40">
        <f>+Input!L52</f>
        <v>0</v>
      </c>
      <c r="E40" s="15">
        <f>+Input!J52</f>
        <v>1</v>
      </c>
      <c r="F40" s="2" t="s">
        <v>80</v>
      </c>
    </row>
    <row r="41" spans="1:6" x14ac:dyDescent="0.2">
      <c r="A41">
        <f>+Input!H53</f>
        <v>213947</v>
      </c>
      <c r="B41" s="1">
        <f>+Input!N53</f>
        <v>44818.045057870368</v>
      </c>
      <c r="C41">
        <f>+Input!K53</f>
        <v>9.9670000000000005</v>
      </c>
      <c r="D41">
        <f>+Input!L53</f>
        <v>0</v>
      </c>
      <c r="E41" s="15">
        <f>+Input!J53</f>
        <v>1</v>
      </c>
      <c r="F41" s="2" t="s">
        <v>81</v>
      </c>
    </row>
    <row r="42" spans="1:6" x14ac:dyDescent="0.2">
      <c r="A42">
        <f>+Input!H54</f>
        <v>213948</v>
      </c>
      <c r="B42" s="1">
        <f>+Input!N54</f>
        <v>44818.055127314816</v>
      </c>
      <c r="C42">
        <f>+Input!K54</f>
        <v>-0.27429999999999999</v>
      </c>
      <c r="D42">
        <f>+Input!L54</f>
        <v>0</v>
      </c>
      <c r="E42" s="15">
        <f>+Input!J54</f>
        <v>1</v>
      </c>
      <c r="F42" s="2" t="s">
        <v>82</v>
      </c>
    </row>
    <row r="43" spans="1:6" x14ac:dyDescent="0.2">
      <c r="A43">
        <f>+Input!H55</f>
        <v>213949</v>
      </c>
      <c r="B43" s="1">
        <f>+Input!N55</f>
        <v>44818.067291666666</v>
      </c>
      <c r="C43">
        <f>+Input!K55</f>
        <v>4.3339999999999996</v>
      </c>
      <c r="D43">
        <f>+Input!L55</f>
        <v>0</v>
      </c>
      <c r="E43" s="15">
        <f>+Input!J55</f>
        <v>1</v>
      </c>
      <c r="F43" s="2" t="s">
        <v>83</v>
      </c>
    </row>
    <row r="44" spans="1:6" x14ac:dyDescent="0.2">
      <c r="A44">
        <f>+Input!H56</f>
        <v>213950</v>
      </c>
      <c r="B44" s="1">
        <f>+Input!N56</f>
        <v>44818.082777777781</v>
      </c>
      <c r="C44">
        <f>+Input!K56</f>
        <v>4.3440000000000003</v>
      </c>
      <c r="D44">
        <f>+Input!L56</f>
        <v>0</v>
      </c>
      <c r="E44" s="15">
        <f>+Input!J56</f>
        <v>1</v>
      </c>
      <c r="F44" s="2" t="s">
        <v>84</v>
      </c>
    </row>
    <row r="45" spans="1:6" x14ac:dyDescent="0.2">
      <c r="A45" t="str">
        <f>+Input!H57</f>
        <v>CCC (5) Std 3</v>
      </c>
      <c r="B45" s="1">
        <f>+Input!N57</f>
        <v>44818.092407407406</v>
      </c>
      <c r="C45">
        <f>+Input!K57</f>
        <v>4.4779999999999998</v>
      </c>
      <c r="D45">
        <f>+Input!L57</f>
        <v>0</v>
      </c>
      <c r="E45" s="15">
        <f>+Input!J57</f>
        <v>1</v>
      </c>
      <c r="F45" s="2" t="s">
        <v>85</v>
      </c>
    </row>
    <row r="46" spans="1:6" x14ac:dyDescent="0.2">
      <c r="A46">
        <f>+Input!H58</f>
        <v>213951</v>
      </c>
      <c r="B46" s="1">
        <f>+Input!N58</f>
        <v>44818.104004629633</v>
      </c>
      <c r="C46">
        <f>+Input!K58</f>
        <v>4.2300000000000004</v>
      </c>
      <c r="D46">
        <f>+Input!L58</f>
        <v>0</v>
      </c>
      <c r="E46" s="15">
        <f>+Input!J58</f>
        <v>1</v>
      </c>
      <c r="F46" s="2" t="s">
        <v>86</v>
      </c>
    </row>
    <row r="47" spans="1:6" x14ac:dyDescent="0.2">
      <c r="A47">
        <f>+Input!H59</f>
        <v>213952</v>
      </c>
      <c r="B47" s="1">
        <f>+Input!N59</f>
        <v>44818.117210648146</v>
      </c>
      <c r="C47">
        <f>+Input!K59</f>
        <v>9.8260000000000005</v>
      </c>
      <c r="D47">
        <f>+Input!L59</f>
        <v>0</v>
      </c>
      <c r="E47" s="15">
        <f>+Input!J59</f>
        <v>1</v>
      </c>
      <c r="F47" s="2" t="s">
        <v>87</v>
      </c>
    </row>
    <row r="48" spans="1:6" x14ac:dyDescent="0.2">
      <c r="A48">
        <f>+Input!H60</f>
        <v>213953</v>
      </c>
      <c r="B48" s="1">
        <f>+Input!N60</f>
        <v>44818.127488425926</v>
      </c>
      <c r="C48">
        <f>+Input!K60</f>
        <v>9.6059999999999999</v>
      </c>
      <c r="D48">
        <f>+Input!L60</f>
        <v>0</v>
      </c>
      <c r="E48" s="15">
        <f>+Input!J60</f>
        <v>1</v>
      </c>
      <c r="F48" s="2" t="s">
        <v>88</v>
      </c>
    </row>
    <row r="49" spans="1:6" x14ac:dyDescent="0.2">
      <c r="A49" t="str">
        <f>+Input!H61</f>
        <v>214031d4</v>
      </c>
      <c r="B49" s="1">
        <f>+Input!N61</f>
        <v>44818.140196759261</v>
      </c>
      <c r="C49">
        <f>+Input!K61</f>
        <v>25.547999999999998</v>
      </c>
      <c r="D49">
        <f>+Input!L61</f>
        <v>0</v>
      </c>
      <c r="E49" s="15" t="str">
        <f>+Input!J61</f>
        <v>4</v>
      </c>
      <c r="F49" s="2" t="s">
        <v>89</v>
      </c>
    </row>
    <row r="50" spans="1:6" x14ac:dyDescent="0.2">
      <c r="A50">
        <f>+Input!H62</f>
        <v>214032</v>
      </c>
      <c r="B50" s="1">
        <f>+Input!N62</f>
        <v>44818.15115740741</v>
      </c>
      <c r="C50">
        <f>+Input!K62</f>
        <v>0.13769999999999999</v>
      </c>
      <c r="D50">
        <f>+Input!L62</f>
        <v>0</v>
      </c>
      <c r="E50" s="15">
        <f>+Input!J62</f>
        <v>1</v>
      </c>
      <c r="F50" s="2" t="s">
        <v>90</v>
      </c>
    </row>
    <row r="51" spans="1:6" x14ac:dyDescent="0.2">
      <c r="A51" t="str">
        <f>+Input!H63</f>
        <v>214033d4</v>
      </c>
      <c r="B51" s="1">
        <f>+Input!N63</f>
        <v>44818.164305555554</v>
      </c>
      <c r="C51">
        <f>+Input!K63</f>
        <v>25.916</v>
      </c>
      <c r="D51">
        <f>+Input!L63</f>
        <v>0</v>
      </c>
      <c r="E51" s="15" t="str">
        <f>+Input!J63</f>
        <v>4</v>
      </c>
      <c r="F51" s="2" t="s">
        <v>91</v>
      </c>
    </row>
    <row r="52" spans="1:6" x14ac:dyDescent="0.2">
      <c r="A52">
        <f>+Input!H64</f>
        <v>214034</v>
      </c>
      <c r="B52" s="1">
        <f>+Input!N64</f>
        <v>44818.174571759257</v>
      </c>
      <c r="C52">
        <f>+Input!K64</f>
        <v>1.0569999999999999</v>
      </c>
      <c r="D52">
        <f>+Input!L64</f>
        <v>0</v>
      </c>
      <c r="E52" s="15">
        <f>+Input!J64</f>
        <v>1</v>
      </c>
      <c r="F52" s="2" t="s">
        <v>92</v>
      </c>
    </row>
    <row r="53" spans="1:6" x14ac:dyDescent="0.2">
      <c r="A53" t="str">
        <f>+Input!H65</f>
        <v>LRB</v>
      </c>
      <c r="B53" s="1">
        <f>+Input!N65</f>
        <v>44818.182476851849</v>
      </c>
      <c r="C53">
        <f>+Input!K65</f>
        <v>-0.3891</v>
      </c>
      <c r="D53">
        <f>+Input!L65</f>
        <v>0</v>
      </c>
      <c r="E53" s="15">
        <f>+Input!J65</f>
        <v>1</v>
      </c>
      <c r="F53" s="2" t="s">
        <v>93</v>
      </c>
    </row>
    <row r="54" spans="1:6" x14ac:dyDescent="0.2">
      <c r="A54" t="str">
        <f>+Input!H66</f>
        <v>LRB</v>
      </c>
      <c r="B54" s="1">
        <f>+Input!N66</f>
        <v>44818.203125</v>
      </c>
      <c r="C54">
        <f>+Input!K66</f>
        <v>-0.43020000000000003</v>
      </c>
      <c r="D54">
        <f>+Input!L66</f>
        <v>0</v>
      </c>
      <c r="E54" s="15">
        <f>+Input!J66</f>
        <v>1</v>
      </c>
      <c r="F54" s="2" t="s">
        <v>94</v>
      </c>
    </row>
    <row r="55" spans="1:6" x14ac:dyDescent="0.2">
      <c r="A55" t="str">
        <f>+Input!H67</f>
        <v>LFB (3)</v>
      </c>
      <c r="B55" s="1">
        <f>+Input!N67</f>
        <v>44818.21503472222</v>
      </c>
      <c r="C55">
        <f>+Input!K67</f>
        <v>2.4689999999999999</v>
      </c>
      <c r="D55">
        <f>+Input!L67</f>
        <v>0</v>
      </c>
      <c r="E55" s="15">
        <f>+Input!J67</f>
        <v>1</v>
      </c>
      <c r="F55" s="2" t="s">
        <v>95</v>
      </c>
    </row>
    <row r="56" spans="1:6" x14ac:dyDescent="0.2">
      <c r="A56" t="str">
        <f>+Input!H68</f>
        <v>LFB (3)</v>
      </c>
      <c r="B56" s="1">
        <f>+Input!N68</f>
        <v>44818.226631944446</v>
      </c>
      <c r="C56">
        <f>+Input!K68</f>
        <v>2.5270000000000001</v>
      </c>
      <c r="D56">
        <f>+Input!L68</f>
        <v>0</v>
      </c>
      <c r="E56" s="15">
        <f>+Input!J68</f>
        <v>1</v>
      </c>
      <c r="F56" s="2" t="s">
        <v>96</v>
      </c>
    </row>
    <row r="57" spans="1:6" x14ac:dyDescent="0.2">
      <c r="A57" t="str">
        <f>+Input!H69</f>
        <v>CCC (10) Std 4</v>
      </c>
      <c r="B57" s="1">
        <f>+Input!N69</f>
        <v>44818.236840277779</v>
      </c>
      <c r="C57">
        <f>+Input!K69</f>
        <v>9.2650000000000006</v>
      </c>
      <c r="D57">
        <f>+Input!L69</f>
        <v>0</v>
      </c>
      <c r="E57" s="15">
        <f>+Input!J69</f>
        <v>1</v>
      </c>
      <c r="F57" s="2" t="s">
        <v>97</v>
      </c>
    </row>
    <row r="58" spans="1:6" x14ac:dyDescent="0.2">
      <c r="A58" t="str">
        <f>+Input!H70</f>
        <v>Alt (5)</v>
      </c>
      <c r="B58" s="1">
        <f>+Input!N70</f>
        <v>44818.250300925924</v>
      </c>
      <c r="C58">
        <f>+Input!K70</f>
        <v>4.62</v>
      </c>
      <c r="D58">
        <f>+Input!L70</f>
        <v>0</v>
      </c>
      <c r="E58" s="15">
        <f>+Input!J70</f>
        <v>1</v>
      </c>
      <c r="F58" s="2" t="s">
        <v>98</v>
      </c>
    </row>
    <row r="59" spans="1:6" x14ac:dyDescent="0.2">
      <c r="A59" t="str">
        <f>+Input!H71</f>
        <v>DI Rinse</v>
      </c>
      <c r="B59" s="1">
        <f>+Input!N71</f>
        <v>44818.260057870371</v>
      </c>
      <c r="C59">
        <f>+Input!K71</f>
        <v>-0.41139999999999999</v>
      </c>
      <c r="D59">
        <f>+Input!L71</f>
        <v>0</v>
      </c>
      <c r="E59" s="15">
        <f>+Input!J71</f>
        <v>1</v>
      </c>
      <c r="F59" s="2" t="s">
        <v>99</v>
      </c>
    </row>
    <row r="60" spans="1:6" x14ac:dyDescent="0.2">
      <c r="A60" t="str">
        <f>+Input!H72</f>
        <v>DI Rinse</v>
      </c>
      <c r="B60" s="1">
        <f>+Input!N72</f>
        <v>44818.470543981479</v>
      </c>
      <c r="C60">
        <f>+Input!K72</f>
        <v>-0.44040000000000001</v>
      </c>
      <c r="D60">
        <f>+Input!L72</f>
        <v>0</v>
      </c>
      <c r="E60" s="15">
        <f>+Input!J72</f>
        <v>1</v>
      </c>
      <c r="F60" s="2" t="s">
        <v>100</v>
      </c>
    </row>
    <row r="61" spans="1:6" x14ac:dyDescent="0.2">
      <c r="A61">
        <f>+Input!H73</f>
        <v>0</v>
      </c>
      <c r="B61" s="1">
        <f>+Input!N73</f>
        <v>0</v>
      </c>
      <c r="C61">
        <f>+Input!K73</f>
        <v>0</v>
      </c>
      <c r="D61">
        <f>+Input!L73</f>
        <v>0</v>
      </c>
      <c r="E61" s="15">
        <f>+Input!J73</f>
        <v>1</v>
      </c>
      <c r="F61" s="2" t="s">
        <v>101</v>
      </c>
    </row>
    <row r="62" spans="1:6" x14ac:dyDescent="0.2">
      <c r="A62">
        <f>+Input!H74</f>
        <v>0</v>
      </c>
      <c r="B62" s="1">
        <f>+Input!N74</f>
        <v>0</v>
      </c>
      <c r="C62">
        <f>+Input!K74</f>
        <v>0</v>
      </c>
      <c r="D62">
        <f>+Input!L74</f>
        <v>0</v>
      </c>
      <c r="E62" s="15">
        <f>+Input!J74</f>
        <v>1</v>
      </c>
      <c r="F62" s="2" t="s">
        <v>102</v>
      </c>
    </row>
    <row r="63" spans="1:6" x14ac:dyDescent="0.2">
      <c r="A63">
        <f>+Input!H75</f>
        <v>0</v>
      </c>
      <c r="B63" s="1">
        <f>+Input!N75</f>
        <v>0</v>
      </c>
      <c r="C63">
        <f>+Input!K75</f>
        <v>0</v>
      </c>
      <c r="D63">
        <f>+Input!L75</f>
        <v>0</v>
      </c>
      <c r="E63" s="15">
        <f>+Input!J75</f>
        <v>1</v>
      </c>
      <c r="F63" s="2" t="s">
        <v>103</v>
      </c>
    </row>
    <row r="64" spans="1:6" x14ac:dyDescent="0.2">
      <c r="A64">
        <f>+Input!H76</f>
        <v>0</v>
      </c>
      <c r="B64" s="1">
        <f>+Input!N76</f>
        <v>0</v>
      </c>
      <c r="C64">
        <f>+Input!K76</f>
        <v>0</v>
      </c>
      <c r="D64">
        <f>+Input!L76</f>
        <v>0</v>
      </c>
      <c r="E64" s="15">
        <f>+Input!J76</f>
        <v>1</v>
      </c>
      <c r="F64" s="2" t="s">
        <v>104</v>
      </c>
    </row>
    <row r="65" spans="1:6" x14ac:dyDescent="0.2">
      <c r="A65">
        <f>+Input!H77</f>
        <v>0</v>
      </c>
      <c r="B65" s="1">
        <f>+Input!N77</f>
        <v>0</v>
      </c>
      <c r="C65">
        <f>+Input!K77</f>
        <v>0</v>
      </c>
      <c r="D65">
        <f>+Input!L77</f>
        <v>0</v>
      </c>
      <c r="E65" s="15">
        <f>+Input!J77</f>
        <v>1</v>
      </c>
      <c r="F65" s="2" t="s">
        <v>105</v>
      </c>
    </row>
    <row r="66" spans="1:6" x14ac:dyDescent="0.2">
      <c r="A66">
        <f>+Input!H78</f>
        <v>0</v>
      </c>
      <c r="B66" s="1">
        <f>+Input!N78</f>
        <v>0</v>
      </c>
      <c r="C66">
        <f>+Input!K78</f>
        <v>0</v>
      </c>
      <c r="D66">
        <f>+Input!L78</f>
        <v>0</v>
      </c>
      <c r="E66" s="15">
        <f>+Input!J78</f>
        <v>1</v>
      </c>
      <c r="F66" s="2" t="s">
        <v>106</v>
      </c>
    </row>
    <row r="67" spans="1:6" x14ac:dyDescent="0.2">
      <c r="A67">
        <f>+Input!H79</f>
        <v>0</v>
      </c>
      <c r="B67" s="1">
        <f>+Input!N79</f>
        <v>0</v>
      </c>
      <c r="C67">
        <f>+Input!K79</f>
        <v>0</v>
      </c>
      <c r="D67">
        <f>+Input!L79</f>
        <v>0</v>
      </c>
      <c r="E67" s="15">
        <f>+Input!J79</f>
        <v>1</v>
      </c>
      <c r="F67" s="2" t="s">
        <v>107</v>
      </c>
    </row>
    <row r="68" spans="1:6" x14ac:dyDescent="0.2">
      <c r="A68">
        <f>+Input!H80</f>
        <v>0</v>
      </c>
      <c r="B68" s="1">
        <f>+Input!N80</f>
        <v>0</v>
      </c>
      <c r="C68">
        <f>+Input!K80</f>
        <v>0</v>
      </c>
      <c r="D68">
        <f>+Input!L80</f>
        <v>0</v>
      </c>
      <c r="E68" s="15">
        <f>+Input!J80</f>
        <v>1</v>
      </c>
      <c r="F68" s="2" t="s">
        <v>108</v>
      </c>
    </row>
    <row r="69" spans="1:6" x14ac:dyDescent="0.2">
      <c r="A69">
        <f>+Input!H81</f>
        <v>0</v>
      </c>
      <c r="B69" s="1">
        <f>+Input!N81</f>
        <v>0</v>
      </c>
      <c r="C69">
        <f>+Input!K81</f>
        <v>0</v>
      </c>
      <c r="D69">
        <f>+Input!L81</f>
        <v>0</v>
      </c>
      <c r="E69" s="15">
        <f>+Input!J81</f>
        <v>1</v>
      </c>
      <c r="F69" s="2" t="s">
        <v>109</v>
      </c>
    </row>
    <row r="70" spans="1:6" x14ac:dyDescent="0.2">
      <c r="A70">
        <f>+Input!H82</f>
        <v>0</v>
      </c>
      <c r="B70" s="1">
        <f>+Input!N82</f>
        <v>0</v>
      </c>
      <c r="C70">
        <f>+Input!K82</f>
        <v>0</v>
      </c>
      <c r="D70">
        <f>+Input!L82</f>
        <v>0</v>
      </c>
      <c r="E70" s="15">
        <f>+Input!J82</f>
        <v>1</v>
      </c>
      <c r="F70" s="2" t="s">
        <v>110</v>
      </c>
    </row>
    <row r="71" spans="1:6" x14ac:dyDescent="0.2">
      <c r="A71">
        <f>+Input!H83</f>
        <v>0</v>
      </c>
      <c r="B71" s="1">
        <f>+Input!N83</f>
        <v>0</v>
      </c>
      <c r="C71">
        <f>+Input!K83</f>
        <v>0</v>
      </c>
      <c r="D71">
        <f>+Input!L83</f>
        <v>0</v>
      </c>
      <c r="E71" s="15">
        <f>+Input!J83</f>
        <v>1</v>
      </c>
      <c r="F71" s="2" t="s">
        <v>111</v>
      </c>
    </row>
    <row r="72" spans="1:6" x14ac:dyDescent="0.2">
      <c r="A72">
        <f>+Input!H84</f>
        <v>0</v>
      </c>
      <c r="B72" s="1">
        <f>+Input!N84</f>
        <v>0</v>
      </c>
      <c r="C72">
        <f>+Input!K84</f>
        <v>0</v>
      </c>
      <c r="D72">
        <f>+Input!L84</f>
        <v>0</v>
      </c>
      <c r="E72" s="15">
        <f>+Input!J84</f>
        <v>1</v>
      </c>
      <c r="F72" s="2" t="s">
        <v>112</v>
      </c>
    </row>
    <row r="73" spans="1:6" x14ac:dyDescent="0.2">
      <c r="A73">
        <f>+Input!H85</f>
        <v>0</v>
      </c>
      <c r="B73" s="1">
        <f>+Input!N85</f>
        <v>0</v>
      </c>
      <c r="C73">
        <f>+Input!K85</f>
        <v>0</v>
      </c>
      <c r="D73">
        <f>+Input!L85</f>
        <v>0</v>
      </c>
      <c r="E73" s="15">
        <f>+Input!J85</f>
        <v>1</v>
      </c>
      <c r="F73" s="2" t="s">
        <v>113</v>
      </c>
    </row>
    <row r="74" spans="1:6" x14ac:dyDescent="0.2">
      <c r="A74">
        <f>+Input!H86</f>
        <v>0</v>
      </c>
      <c r="B74" s="1">
        <f>+Input!N86</f>
        <v>0</v>
      </c>
      <c r="C74">
        <f>+Input!K86</f>
        <v>0</v>
      </c>
      <c r="D74">
        <f>+Input!L86</f>
        <v>0</v>
      </c>
      <c r="E74" s="15">
        <f>+Input!J86</f>
        <v>1</v>
      </c>
      <c r="F74" s="2" t="s">
        <v>114</v>
      </c>
    </row>
    <row r="75" spans="1:6" x14ac:dyDescent="0.2">
      <c r="A75">
        <f>+Input!H87</f>
        <v>0</v>
      </c>
      <c r="B75" s="1">
        <f>+Input!N87</f>
        <v>0</v>
      </c>
      <c r="C75">
        <f>+Input!K87</f>
        <v>0</v>
      </c>
      <c r="D75">
        <f>+Input!L87</f>
        <v>0</v>
      </c>
      <c r="E75" s="15">
        <f>+Input!J87</f>
        <v>1</v>
      </c>
      <c r="F75" s="2" t="s">
        <v>115</v>
      </c>
    </row>
    <row r="76" spans="1:6" x14ac:dyDescent="0.2">
      <c r="A76">
        <f>+Input!H88</f>
        <v>0</v>
      </c>
      <c r="B76" s="1">
        <f>+Input!N88</f>
        <v>0</v>
      </c>
      <c r="C76">
        <f>+Input!K88</f>
        <v>0</v>
      </c>
      <c r="D76">
        <f>+Input!L88</f>
        <v>0</v>
      </c>
      <c r="E76" s="15">
        <f>+Input!J88</f>
        <v>1</v>
      </c>
      <c r="F76" s="2" t="s">
        <v>116</v>
      </c>
    </row>
    <row r="77" spans="1:6" x14ac:dyDescent="0.2">
      <c r="A77">
        <f>+Input!H89</f>
        <v>0</v>
      </c>
      <c r="B77" s="1">
        <f>+Input!N89</f>
        <v>0</v>
      </c>
      <c r="C77">
        <f>+Input!K89</f>
        <v>0</v>
      </c>
      <c r="D77">
        <f>+Input!L89</f>
        <v>0</v>
      </c>
      <c r="E77" s="15">
        <f>+Input!J89</f>
        <v>1</v>
      </c>
      <c r="F77" s="2" t="s">
        <v>117</v>
      </c>
    </row>
    <row r="78" spans="1:6" x14ac:dyDescent="0.2">
      <c r="A78">
        <f>+Input!H90</f>
        <v>0</v>
      </c>
      <c r="B78" s="1">
        <f>+Input!N90</f>
        <v>0</v>
      </c>
      <c r="C78">
        <f>+Input!K90</f>
        <v>0</v>
      </c>
      <c r="D78">
        <f>+Input!L90</f>
        <v>0</v>
      </c>
      <c r="E78" s="15">
        <f>+Input!J90</f>
        <v>1</v>
      </c>
      <c r="F78" s="2" t="s">
        <v>118</v>
      </c>
    </row>
    <row r="79" spans="1:6" x14ac:dyDescent="0.2">
      <c r="A79">
        <f>+Input!H91</f>
        <v>0</v>
      </c>
      <c r="B79" s="1">
        <f>+Input!N91</f>
        <v>0</v>
      </c>
      <c r="C79">
        <f>+Input!K91</f>
        <v>0</v>
      </c>
      <c r="D79">
        <f>+Input!L91</f>
        <v>0</v>
      </c>
      <c r="E79" s="15">
        <f>+Input!J91</f>
        <v>1</v>
      </c>
      <c r="F79" s="2" t="s">
        <v>119</v>
      </c>
    </row>
    <row r="80" spans="1:6" x14ac:dyDescent="0.2">
      <c r="A80">
        <f>+Input!H92</f>
        <v>0</v>
      </c>
      <c r="B80" s="1">
        <f>+Input!N92</f>
        <v>0</v>
      </c>
      <c r="C80">
        <f>+Input!K92</f>
        <v>0</v>
      </c>
      <c r="D80">
        <f>+Input!L92</f>
        <v>0</v>
      </c>
      <c r="E80" s="15">
        <f>+Input!J92</f>
        <v>1</v>
      </c>
      <c r="F80" s="2" t="s">
        <v>120</v>
      </c>
    </row>
    <row r="81" spans="1:6" x14ac:dyDescent="0.2">
      <c r="A81">
        <f>+Input!H93</f>
        <v>0</v>
      </c>
      <c r="B81" s="1">
        <f>+Input!N93</f>
        <v>0</v>
      </c>
      <c r="C81">
        <f>+Input!K93</f>
        <v>0</v>
      </c>
      <c r="D81">
        <f>+Input!L93</f>
        <v>0</v>
      </c>
      <c r="E81" s="15">
        <f>+Input!J93</f>
        <v>1</v>
      </c>
      <c r="F81" s="2" t="s">
        <v>121</v>
      </c>
    </row>
    <row r="82" spans="1:6" x14ac:dyDescent="0.2">
      <c r="A82">
        <f>+Input!H94</f>
        <v>0</v>
      </c>
      <c r="B82" s="1">
        <f>+Input!N94</f>
        <v>0</v>
      </c>
      <c r="C82">
        <f>+Input!K94</f>
        <v>0</v>
      </c>
      <c r="D82">
        <f>+Input!L94</f>
        <v>0</v>
      </c>
      <c r="E82" s="15">
        <f>+Input!J94</f>
        <v>1</v>
      </c>
      <c r="F82" s="2" t="s">
        <v>122</v>
      </c>
    </row>
    <row r="83" spans="1:6" x14ac:dyDescent="0.2">
      <c r="A83">
        <f>+Input!H95</f>
        <v>0</v>
      </c>
      <c r="B83" s="1">
        <f>+Input!N95</f>
        <v>0</v>
      </c>
      <c r="C83">
        <f>+Input!K95</f>
        <v>0</v>
      </c>
      <c r="D83">
        <f>+Input!L95</f>
        <v>0</v>
      </c>
      <c r="E83" s="15">
        <f>+Input!J95</f>
        <v>1</v>
      </c>
      <c r="F83" s="2" t="s">
        <v>123</v>
      </c>
    </row>
    <row r="84" spans="1:6" x14ac:dyDescent="0.2">
      <c r="A84">
        <f>+Input!H96</f>
        <v>0</v>
      </c>
      <c r="B84" s="1">
        <f>+Input!N96</f>
        <v>0</v>
      </c>
      <c r="C84">
        <f>+Input!K96</f>
        <v>0</v>
      </c>
      <c r="D84">
        <f>+Input!L96</f>
        <v>0</v>
      </c>
      <c r="E84" s="15">
        <f>+Input!J96</f>
        <v>1</v>
      </c>
      <c r="F84" s="2" t="s">
        <v>124</v>
      </c>
    </row>
    <row r="85" spans="1:6" x14ac:dyDescent="0.2">
      <c r="A85">
        <f>+Input!H97</f>
        <v>0</v>
      </c>
      <c r="B85" s="1">
        <f>+Input!N97</f>
        <v>0</v>
      </c>
      <c r="C85">
        <f>+Input!K97</f>
        <v>0</v>
      </c>
      <c r="D85">
        <f>+Input!L97</f>
        <v>0</v>
      </c>
      <c r="E85" s="15">
        <f>+Input!J97</f>
        <v>1</v>
      </c>
      <c r="F85" s="2" t="s">
        <v>125</v>
      </c>
    </row>
    <row r="86" spans="1:6" x14ac:dyDescent="0.2">
      <c r="A86">
        <f>+Input!H98</f>
        <v>0</v>
      </c>
      <c r="B86" s="1">
        <f>+Input!N98</f>
        <v>0</v>
      </c>
      <c r="C86">
        <f>+Input!K98</f>
        <v>0</v>
      </c>
      <c r="D86">
        <f>+Input!L98</f>
        <v>0</v>
      </c>
      <c r="E86" s="15">
        <f>+Input!J98</f>
        <v>1</v>
      </c>
      <c r="F86" s="2" t="s">
        <v>126</v>
      </c>
    </row>
    <row r="87" spans="1:6" x14ac:dyDescent="0.2">
      <c r="A87">
        <f>+Input!H99</f>
        <v>0</v>
      </c>
      <c r="B87" s="1">
        <f>+Input!N99</f>
        <v>0</v>
      </c>
      <c r="C87">
        <f>+Input!K99</f>
        <v>0</v>
      </c>
      <c r="D87">
        <f>+Input!L99</f>
        <v>0</v>
      </c>
      <c r="E87" s="15">
        <f>+Input!J99</f>
        <v>1</v>
      </c>
      <c r="F87" s="2" t="s">
        <v>127</v>
      </c>
    </row>
    <row r="88" spans="1:6" x14ac:dyDescent="0.2">
      <c r="A88">
        <f>+Input!H100</f>
        <v>0</v>
      </c>
      <c r="B88" s="1">
        <f>+Input!N100</f>
        <v>0</v>
      </c>
      <c r="C88">
        <f>+Input!K100</f>
        <v>0</v>
      </c>
      <c r="D88">
        <f>+Input!L100</f>
        <v>0</v>
      </c>
      <c r="E88" s="15">
        <f>+Input!J100</f>
        <v>1</v>
      </c>
      <c r="F88" s="2" t="s">
        <v>128</v>
      </c>
    </row>
    <row r="89" spans="1:6" x14ac:dyDescent="0.2">
      <c r="A89">
        <f>+Input!H101</f>
        <v>0</v>
      </c>
      <c r="B89" s="1">
        <f>+Input!N101</f>
        <v>0</v>
      </c>
      <c r="C89">
        <f>+Input!K101</f>
        <v>0</v>
      </c>
      <c r="D89">
        <f>+Input!L101</f>
        <v>0</v>
      </c>
      <c r="E89" s="15">
        <f>+Input!J101</f>
        <v>1</v>
      </c>
      <c r="F89" s="2" t="s">
        <v>129</v>
      </c>
    </row>
    <row r="90" spans="1:6" x14ac:dyDescent="0.2">
      <c r="A90">
        <f>+Input!H102</f>
        <v>0</v>
      </c>
      <c r="B90" s="1">
        <f>+Input!N102</f>
        <v>0</v>
      </c>
      <c r="C90">
        <f>+Input!K102</f>
        <v>0</v>
      </c>
      <c r="D90">
        <f>+Input!L102</f>
        <v>0</v>
      </c>
      <c r="E90" s="15">
        <f>+Input!J102</f>
        <v>1</v>
      </c>
      <c r="F90" s="2" t="s">
        <v>130</v>
      </c>
    </row>
    <row r="91" spans="1:6" x14ac:dyDescent="0.2">
      <c r="A91">
        <f>+Input!H103</f>
        <v>0</v>
      </c>
      <c r="B91" s="1">
        <f>+Input!N103</f>
        <v>0</v>
      </c>
      <c r="C91">
        <f>+Input!K103</f>
        <v>0</v>
      </c>
      <c r="D91">
        <f>+Input!L103</f>
        <v>0</v>
      </c>
      <c r="E91" s="15">
        <f>+Input!J103</f>
        <v>1</v>
      </c>
      <c r="F91" s="2" t="s">
        <v>131</v>
      </c>
    </row>
    <row r="92" spans="1:6" x14ac:dyDescent="0.2">
      <c r="A92">
        <f>+Input!H104</f>
        <v>0</v>
      </c>
      <c r="B92" s="1">
        <f>+Input!N104</f>
        <v>0</v>
      </c>
      <c r="C92">
        <f>+Input!K104</f>
        <v>0</v>
      </c>
      <c r="D92">
        <f>+Input!L104</f>
        <v>0</v>
      </c>
      <c r="E92" s="15">
        <f>+Input!J104</f>
        <v>1</v>
      </c>
      <c r="F92" s="2" t="s">
        <v>132</v>
      </c>
    </row>
    <row r="93" spans="1:6" x14ac:dyDescent="0.2">
      <c r="A93">
        <f>+Input!H105</f>
        <v>0</v>
      </c>
      <c r="B93" s="1">
        <f>+Input!N105</f>
        <v>0</v>
      </c>
      <c r="C93">
        <f>+Input!K105</f>
        <v>0</v>
      </c>
      <c r="D93">
        <f>+Input!L105</f>
        <v>0</v>
      </c>
      <c r="E93" s="15">
        <f>+Input!J105</f>
        <v>1</v>
      </c>
      <c r="F93" s="2" t="s">
        <v>133</v>
      </c>
    </row>
    <row r="94" spans="1:6" x14ac:dyDescent="0.2">
      <c r="A94">
        <f>+Input!H106</f>
        <v>0</v>
      </c>
      <c r="B94" s="1">
        <f>+Input!N106</f>
        <v>0</v>
      </c>
      <c r="C94">
        <f>+Input!K106</f>
        <v>0</v>
      </c>
      <c r="D94">
        <f>+Input!L106</f>
        <v>0</v>
      </c>
      <c r="E94" s="15">
        <f>+Input!J106</f>
        <v>1</v>
      </c>
      <c r="F94" s="2" t="s">
        <v>134</v>
      </c>
    </row>
    <row r="95" spans="1:6" x14ac:dyDescent="0.2">
      <c r="A95">
        <f>+Input!H107</f>
        <v>0</v>
      </c>
      <c r="B95" s="1">
        <f>+Input!N107</f>
        <v>0</v>
      </c>
      <c r="C95">
        <f>+Input!K107</f>
        <v>0</v>
      </c>
      <c r="D95">
        <f>+Input!L107</f>
        <v>0</v>
      </c>
      <c r="E95" s="15">
        <f>+Input!J107</f>
        <v>1</v>
      </c>
      <c r="F95" s="2" t="s">
        <v>135</v>
      </c>
    </row>
    <row r="96" spans="1:6" x14ac:dyDescent="0.2">
      <c r="A96">
        <f>+Input!H108</f>
        <v>0</v>
      </c>
      <c r="B96" s="1">
        <f>+Input!N108</f>
        <v>0</v>
      </c>
      <c r="C96">
        <f>+Input!K108</f>
        <v>0</v>
      </c>
      <c r="D96">
        <f>+Input!L108</f>
        <v>0</v>
      </c>
      <c r="E96" s="15">
        <f>+Input!J108</f>
        <v>1</v>
      </c>
      <c r="F96" s="2" t="s">
        <v>136</v>
      </c>
    </row>
    <row r="97" spans="1:6" x14ac:dyDescent="0.2">
      <c r="A97">
        <f>+Input!H109</f>
        <v>0</v>
      </c>
      <c r="B97" s="1">
        <f>+Input!N109</f>
        <v>0</v>
      </c>
      <c r="C97">
        <f>+Input!K109</f>
        <v>0</v>
      </c>
      <c r="D97">
        <f>+Input!L109</f>
        <v>0</v>
      </c>
      <c r="E97" s="15">
        <f>+Input!J109</f>
        <v>1</v>
      </c>
      <c r="F97" s="2" t="s">
        <v>137</v>
      </c>
    </row>
    <row r="98" spans="1:6" x14ac:dyDescent="0.2">
      <c r="A98">
        <f>+Input!H110</f>
        <v>0</v>
      </c>
      <c r="B98" s="1">
        <f>+Input!N110</f>
        <v>0</v>
      </c>
      <c r="C98">
        <f>+Input!K110</f>
        <v>0</v>
      </c>
      <c r="D98">
        <f>+Input!L110</f>
        <v>0</v>
      </c>
      <c r="E98" s="15">
        <f>+Input!J110</f>
        <v>1</v>
      </c>
      <c r="F98" s="2" t="s">
        <v>138</v>
      </c>
    </row>
    <row r="99" spans="1:6" x14ac:dyDescent="0.2">
      <c r="A99">
        <f>+Input!H111</f>
        <v>0</v>
      </c>
      <c r="B99" s="1">
        <f>+Input!N111</f>
        <v>0</v>
      </c>
      <c r="C99">
        <f>+Input!K111</f>
        <v>0</v>
      </c>
      <c r="D99">
        <f>+Input!L111</f>
        <v>0</v>
      </c>
      <c r="E99" s="15">
        <f>+Input!J111</f>
        <v>1</v>
      </c>
      <c r="F99" s="2" t="s">
        <v>139</v>
      </c>
    </row>
    <row r="100" spans="1:6" x14ac:dyDescent="0.2">
      <c r="A100">
        <f>+Input!H112</f>
        <v>0</v>
      </c>
      <c r="B100" s="1">
        <f>+Input!N112</f>
        <v>0</v>
      </c>
      <c r="C100">
        <f>+Input!K112</f>
        <v>0</v>
      </c>
      <c r="D100">
        <f>+Input!L112</f>
        <v>0</v>
      </c>
      <c r="E100" s="15">
        <f>+Input!J112</f>
        <v>1</v>
      </c>
      <c r="F100" s="2" t="s">
        <v>140</v>
      </c>
    </row>
    <row r="101" spans="1:6" x14ac:dyDescent="0.2">
      <c r="A101">
        <f>+Input!H113</f>
        <v>0</v>
      </c>
      <c r="B101" s="1">
        <f>+Input!N113</f>
        <v>0</v>
      </c>
      <c r="C101">
        <f>+Input!K113</f>
        <v>0</v>
      </c>
      <c r="D101">
        <f>+Input!L113</f>
        <v>0</v>
      </c>
      <c r="E101" s="15">
        <f>+Input!J113</f>
        <v>1</v>
      </c>
      <c r="F101" s="2" t="s">
        <v>141</v>
      </c>
    </row>
    <row r="102" spans="1:6" x14ac:dyDescent="0.2">
      <c r="A102">
        <f>+Input!H114</f>
        <v>0</v>
      </c>
      <c r="B102" s="1">
        <f>+Input!N114</f>
        <v>0</v>
      </c>
      <c r="C102">
        <f>+Input!K114</f>
        <v>0</v>
      </c>
      <c r="D102">
        <f>+Input!L114</f>
        <v>0</v>
      </c>
      <c r="E102" s="15">
        <f>+Input!J114</f>
        <v>1</v>
      </c>
      <c r="F102" s="2" t="s">
        <v>142</v>
      </c>
    </row>
    <row r="103" spans="1:6" x14ac:dyDescent="0.2">
      <c r="A103">
        <f>+Input!H115</f>
        <v>0</v>
      </c>
      <c r="B103" s="1">
        <f>+Input!N115</f>
        <v>0</v>
      </c>
      <c r="C103">
        <f>+Input!K115</f>
        <v>0</v>
      </c>
      <c r="D103">
        <f>+Input!L115</f>
        <v>0</v>
      </c>
      <c r="E103" s="15">
        <f>+Input!J115</f>
        <v>1</v>
      </c>
      <c r="F103" s="2" t="s">
        <v>143</v>
      </c>
    </row>
    <row r="104" spans="1:6" x14ac:dyDescent="0.2">
      <c r="A104">
        <f>+Input!H116</f>
        <v>0</v>
      </c>
      <c r="B104" s="1">
        <f>+Input!N116</f>
        <v>0</v>
      </c>
      <c r="C104">
        <f>+Input!K116</f>
        <v>0</v>
      </c>
      <c r="D104">
        <f>+Input!L116</f>
        <v>0</v>
      </c>
      <c r="E104" s="15">
        <f>+Input!J116</f>
        <v>1</v>
      </c>
      <c r="F104" s="2" t="s">
        <v>144</v>
      </c>
    </row>
    <row r="105" spans="1:6" x14ac:dyDescent="0.2">
      <c r="A105">
        <f>+Input!H117</f>
        <v>0</v>
      </c>
      <c r="B105" s="1">
        <f>+Input!N117</f>
        <v>0</v>
      </c>
      <c r="C105">
        <f>+Input!K117</f>
        <v>0</v>
      </c>
      <c r="D105">
        <f>+Input!L117</f>
        <v>0</v>
      </c>
      <c r="E105" s="15">
        <f>+Input!J117</f>
        <v>1</v>
      </c>
      <c r="F105" s="2" t="s">
        <v>145</v>
      </c>
    </row>
    <row r="106" spans="1:6" x14ac:dyDescent="0.2">
      <c r="A106">
        <f>+Input!H118</f>
        <v>0</v>
      </c>
      <c r="B106" s="1">
        <f>+Input!N118</f>
        <v>0</v>
      </c>
      <c r="C106">
        <f>+Input!K118</f>
        <v>0</v>
      </c>
      <c r="D106">
        <f>+Input!L118</f>
        <v>0</v>
      </c>
      <c r="E106" s="15">
        <f>+Input!J118</f>
        <v>1</v>
      </c>
      <c r="F106" s="2" t="s">
        <v>146</v>
      </c>
    </row>
    <row r="107" spans="1:6" x14ac:dyDescent="0.2">
      <c r="A107">
        <f>+Input!H119</f>
        <v>0</v>
      </c>
      <c r="B107" s="1">
        <f>+Input!N119</f>
        <v>0</v>
      </c>
      <c r="C107">
        <f>+Input!K119</f>
        <v>0</v>
      </c>
      <c r="D107">
        <f>+Input!L119</f>
        <v>0</v>
      </c>
      <c r="E107" s="15">
        <f>+Input!J119</f>
        <v>1</v>
      </c>
      <c r="F107" s="2" t="s">
        <v>147</v>
      </c>
    </row>
    <row r="108" spans="1:6" x14ac:dyDescent="0.2">
      <c r="A108">
        <f>+Input!H120</f>
        <v>0</v>
      </c>
      <c r="B108" s="1">
        <f>+Input!N120</f>
        <v>0</v>
      </c>
      <c r="C108">
        <f>+Input!K120</f>
        <v>0</v>
      </c>
      <c r="D108">
        <f>+Input!L120</f>
        <v>0</v>
      </c>
      <c r="E108" s="15">
        <f>+Input!J120</f>
        <v>1</v>
      </c>
      <c r="F108" s="2" t="s">
        <v>148</v>
      </c>
    </row>
    <row r="109" spans="1:6" x14ac:dyDescent="0.2">
      <c r="A109">
        <f>+Input!H121</f>
        <v>0</v>
      </c>
      <c r="B109" s="1">
        <f>+Input!N121</f>
        <v>0</v>
      </c>
      <c r="C109">
        <f>+Input!K121</f>
        <v>0</v>
      </c>
      <c r="D109">
        <f>+Input!L121</f>
        <v>0</v>
      </c>
      <c r="E109" s="15">
        <f>+Input!J121</f>
        <v>1</v>
      </c>
      <c r="F109" s="2" t="s">
        <v>149</v>
      </c>
    </row>
    <row r="110" spans="1:6" x14ac:dyDescent="0.2">
      <c r="A110">
        <f>+Input!H122</f>
        <v>0</v>
      </c>
      <c r="B110" s="1">
        <f>+Input!N122</f>
        <v>0</v>
      </c>
      <c r="C110">
        <f>+Input!K122</f>
        <v>0</v>
      </c>
      <c r="D110">
        <f>+Input!L122</f>
        <v>0</v>
      </c>
      <c r="E110" s="15">
        <f>+Input!J122</f>
        <v>1</v>
      </c>
      <c r="F110" s="2" t="s">
        <v>150</v>
      </c>
    </row>
    <row r="111" spans="1:6" x14ac:dyDescent="0.2">
      <c r="A111">
        <f>+Input!H123</f>
        <v>0</v>
      </c>
      <c r="B111" s="1">
        <f>+Input!N123</f>
        <v>0</v>
      </c>
      <c r="C111">
        <f>+Input!K123</f>
        <v>0</v>
      </c>
      <c r="D111">
        <f>+Input!L123</f>
        <v>0</v>
      </c>
      <c r="E111" s="15">
        <f>+Input!J123</f>
        <v>1</v>
      </c>
      <c r="F111" s="2" t="s">
        <v>151</v>
      </c>
    </row>
    <row r="112" spans="1:6" x14ac:dyDescent="0.2">
      <c r="A112">
        <f>+Input!H124</f>
        <v>0</v>
      </c>
      <c r="B112" s="1">
        <f>+Input!N124</f>
        <v>0</v>
      </c>
      <c r="C112">
        <f>+Input!K124</f>
        <v>0</v>
      </c>
      <c r="D112">
        <f>+Input!L124</f>
        <v>0</v>
      </c>
      <c r="E112" s="15">
        <f>+Input!J124</f>
        <v>1</v>
      </c>
      <c r="F112" s="2" t="s">
        <v>152</v>
      </c>
    </row>
    <row r="113" spans="1:6" x14ac:dyDescent="0.2">
      <c r="A113">
        <f>+Input!H125</f>
        <v>0</v>
      </c>
      <c r="B113" s="1">
        <f>+Input!N125</f>
        <v>0</v>
      </c>
      <c r="C113">
        <f>+Input!K125</f>
        <v>0</v>
      </c>
      <c r="D113">
        <f>+Input!L125</f>
        <v>0</v>
      </c>
      <c r="E113" s="15">
        <f>+Input!J125</f>
        <v>1</v>
      </c>
      <c r="F113" s="2" t="s">
        <v>153</v>
      </c>
    </row>
    <row r="114" spans="1:6" x14ac:dyDescent="0.2">
      <c r="A114">
        <f>+Input!H126</f>
        <v>0</v>
      </c>
      <c r="B114" s="1">
        <f>+Input!N126</f>
        <v>0</v>
      </c>
      <c r="C114">
        <f>+Input!K126</f>
        <v>0</v>
      </c>
      <c r="D114">
        <f>+Input!L126</f>
        <v>0</v>
      </c>
      <c r="E114" s="15">
        <f>+Input!J126</f>
        <v>1</v>
      </c>
      <c r="F114" s="2" t="s">
        <v>154</v>
      </c>
    </row>
    <row r="115" spans="1:6" x14ac:dyDescent="0.2">
      <c r="A115">
        <f>+Input!H127</f>
        <v>0</v>
      </c>
      <c r="B115" s="1">
        <f>+Input!N127</f>
        <v>0</v>
      </c>
      <c r="C115">
        <f>+Input!K127</f>
        <v>0</v>
      </c>
      <c r="D115">
        <f>+Input!L127</f>
        <v>0</v>
      </c>
      <c r="E115" s="15">
        <f>+Input!J127</f>
        <v>1</v>
      </c>
      <c r="F115" s="2" t="s">
        <v>155</v>
      </c>
    </row>
    <row r="116" spans="1:6" x14ac:dyDescent="0.2">
      <c r="A116">
        <f>+Input!H128</f>
        <v>0</v>
      </c>
      <c r="B116" s="1">
        <f>+Input!N128</f>
        <v>0</v>
      </c>
      <c r="C116">
        <f>+Input!K128</f>
        <v>0</v>
      </c>
      <c r="D116">
        <f>+Input!L128</f>
        <v>0</v>
      </c>
      <c r="E116" s="15">
        <f>+Input!J128</f>
        <v>1</v>
      </c>
      <c r="F116" s="2" t="s">
        <v>156</v>
      </c>
    </row>
    <row r="117" spans="1:6" x14ac:dyDescent="0.2">
      <c r="A117">
        <f>+Input!H129</f>
        <v>0</v>
      </c>
      <c r="B117" s="1">
        <f>+Input!N129</f>
        <v>0</v>
      </c>
      <c r="C117">
        <f>+Input!K129</f>
        <v>0</v>
      </c>
      <c r="D117">
        <f>+Input!L129</f>
        <v>0</v>
      </c>
      <c r="E117" s="15">
        <f>+Input!J129</f>
        <v>1</v>
      </c>
      <c r="F117" s="2" t="s">
        <v>157</v>
      </c>
    </row>
    <row r="118" spans="1:6" x14ac:dyDescent="0.2">
      <c r="A118">
        <f>+Input!H130</f>
        <v>0</v>
      </c>
      <c r="B118" s="1">
        <f>+Input!N130</f>
        <v>0</v>
      </c>
      <c r="C118">
        <f>+Input!K130</f>
        <v>0</v>
      </c>
      <c r="D118">
        <f>+Input!L130</f>
        <v>0</v>
      </c>
      <c r="E118" s="15">
        <f>+Input!J130</f>
        <v>1</v>
      </c>
      <c r="F118" s="2" t="s">
        <v>158</v>
      </c>
    </row>
    <row r="119" spans="1:6" x14ac:dyDescent="0.2">
      <c r="A119">
        <f>+Input!H131</f>
        <v>0</v>
      </c>
      <c r="B119" s="1">
        <f>+Input!N131</f>
        <v>0</v>
      </c>
      <c r="C119">
        <f>+Input!K131</f>
        <v>0</v>
      </c>
      <c r="D119">
        <f>+Input!L131</f>
        <v>0</v>
      </c>
      <c r="E119" s="15">
        <f>+Input!J131</f>
        <v>1</v>
      </c>
      <c r="F119" s="2" t="s">
        <v>159</v>
      </c>
    </row>
    <row r="120" spans="1:6" x14ac:dyDescent="0.2">
      <c r="A120">
        <f>+Input!H132</f>
        <v>0</v>
      </c>
      <c r="B120" s="1">
        <f>+Input!N132</f>
        <v>0</v>
      </c>
      <c r="C120">
        <f>+Input!K132</f>
        <v>0</v>
      </c>
      <c r="D120">
        <f>+Input!L132</f>
        <v>0</v>
      </c>
      <c r="E120" s="15">
        <f>+Input!J132</f>
        <v>1</v>
      </c>
      <c r="F120" s="2" t="s">
        <v>160</v>
      </c>
    </row>
    <row r="121" spans="1:6" x14ac:dyDescent="0.2">
      <c r="A121">
        <f>+Input!H133</f>
        <v>0</v>
      </c>
      <c r="B121" s="1">
        <f>+Input!N133</f>
        <v>0</v>
      </c>
      <c r="C121">
        <f>+Input!K133</f>
        <v>0</v>
      </c>
      <c r="D121">
        <f>+Input!L133</f>
        <v>0</v>
      </c>
      <c r="E121" s="15">
        <f>+Input!J133</f>
        <v>1</v>
      </c>
      <c r="F121" s="2" t="s">
        <v>161</v>
      </c>
    </row>
    <row r="122" spans="1:6" x14ac:dyDescent="0.2">
      <c r="A122">
        <f>+Input!H134</f>
        <v>0</v>
      </c>
      <c r="B122" s="1">
        <f>+Input!N134</f>
        <v>0</v>
      </c>
      <c r="C122">
        <f>+Input!K134</f>
        <v>0</v>
      </c>
      <c r="D122">
        <f>+Input!L134</f>
        <v>0</v>
      </c>
      <c r="E122" s="15">
        <f>+Input!J134</f>
        <v>1</v>
      </c>
      <c r="F122" s="2" t="s">
        <v>162</v>
      </c>
    </row>
    <row r="123" spans="1:6" x14ac:dyDescent="0.2">
      <c r="A123">
        <f>+Input!H135</f>
        <v>0</v>
      </c>
      <c r="B123" s="1">
        <f>+Input!N135</f>
        <v>0</v>
      </c>
      <c r="C123">
        <f>+Input!K135</f>
        <v>0</v>
      </c>
      <c r="D123">
        <f>+Input!L135</f>
        <v>0</v>
      </c>
      <c r="E123" s="15">
        <f>+Input!J135</f>
        <v>1</v>
      </c>
      <c r="F123" s="2" t="s">
        <v>163</v>
      </c>
    </row>
    <row r="124" spans="1:6" x14ac:dyDescent="0.2">
      <c r="A124">
        <f>+Input!H136</f>
        <v>0</v>
      </c>
      <c r="B124" s="1">
        <f>+Input!N136</f>
        <v>0</v>
      </c>
      <c r="C124">
        <f>+Input!K136</f>
        <v>0</v>
      </c>
      <c r="D124">
        <f>+Input!L136</f>
        <v>0</v>
      </c>
      <c r="E124" s="15">
        <f>+Input!J136</f>
        <v>1</v>
      </c>
      <c r="F124" s="2" t="s">
        <v>164</v>
      </c>
    </row>
    <row r="125" spans="1:6" x14ac:dyDescent="0.2">
      <c r="A125">
        <f>+Input!H137</f>
        <v>0</v>
      </c>
      <c r="B125" s="1">
        <f>+Input!N137</f>
        <v>0</v>
      </c>
      <c r="C125">
        <f>+Input!K137</f>
        <v>0</v>
      </c>
      <c r="D125">
        <f>+Input!L137</f>
        <v>0</v>
      </c>
      <c r="E125" s="15">
        <f>+Input!J137</f>
        <v>1</v>
      </c>
      <c r="F125" s="2" t="s">
        <v>165</v>
      </c>
    </row>
    <row r="126" spans="1:6" x14ac:dyDescent="0.2">
      <c r="A126">
        <f>+Input!H138</f>
        <v>0</v>
      </c>
      <c r="B126" s="1">
        <f>+Input!N138</f>
        <v>0</v>
      </c>
      <c r="C126">
        <f>+Input!K138</f>
        <v>0</v>
      </c>
      <c r="D126">
        <f>+Input!L138</f>
        <v>0</v>
      </c>
      <c r="E126" s="15">
        <f>+Input!J138</f>
        <v>1</v>
      </c>
      <c r="F126" s="2" t="s">
        <v>166</v>
      </c>
    </row>
    <row r="127" spans="1:6" x14ac:dyDescent="0.2">
      <c r="A127">
        <f>+Input!H139</f>
        <v>0</v>
      </c>
      <c r="B127" s="1">
        <f>+Input!N139</f>
        <v>0</v>
      </c>
      <c r="C127">
        <f>+Input!K139</f>
        <v>0</v>
      </c>
      <c r="D127">
        <f>+Input!L139</f>
        <v>0</v>
      </c>
      <c r="E127" s="15">
        <f>+Input!J139</f>
        <v>1</v>
      </c>
      <c r="F127" s="2" t="s">
        <v>167</v>
      </c>
    </row>
    <row r="128" spans="1:6" x14ac:dyDescent="0.2">
      <c r="A128">
        <f>+Input!H140</f>
        <v>0</v>
      </c>
      <c r="B128" s="1">
        <f>+Input!N140</f>
        <v>0</v>
      </c>
      <c r="C128">
        <f>+Input!K140</f>
        <v>0</v>
      </c>
      <c r="D128">
        <f>+Input!L140</f>
        <v>0</v>
      </c>
      <c r="E128" s="15">
        <f>+Input!J140</f>
        <v>1</v>
      </c>
      <c r="F128" s="2" t="s">
        <v>168</v>
      </c>
    </row>
    <row r="129" spans="1:6" x14ac:dyDescent="0.2">
      <c r="A129">
        <f>+Input!H141</f>
        <v>0</v>
      </c>
      <c r="B129" s="1">
        <f>+Input!N141</f>
        <v>0</v>
      </c>
      <c r="C129">
        <f>+Input!K141</f>
        <v>0</v>
      </c>
      <c r="D129">
        <f>+Input!L141</f>
        <v>0</v>
      </c>
      <c r="E129" s="15">
        <f>+Input!J141</f>
        <v>0</v>
      </c>
      <c r="F129" s="2" t="s">
        <v>169</v>
      </c>
    </row>
    <row r="130" spans="1:6" x14ac:dyDescent="0.2">
      <c r="A130">
        <f>+Input!H142</f>
        <v>0</v>
      </c>
      <c r="B130" s="1">
        <f>+Input!N142</f>
        <v>0</v>
      </c>
      <c r="C130">
        <f>+Input!K142</f>
        <v>0</v>
      </c>
      <c r="D130">
        <f>+Input!L142</f>
        <v>0</v>
      </c>
      <c r="E130" s="15">
        <f>+Input!J142</f>
        <v>0</v>
      </c>
      <c r="F130" s="2" t="s">
        <v>170</v>
      </c>
    </row>
    <row r="131" spans="1:6" x14ac:dyDescent="0.2">
      <c r="A131">
        <f>+Input!H143</f>
        <v>0</v>
      </c>
      <c r="B131" s="1">
        <f>+Input!N143</f>
        <v>0</v>
      </c>
      <c r="C131">
        <f>+Input!K143</f>
        <v>0</v>
      </c>
      <c r="D131">
        <f>+Input!L143</f>
        <v>0</v>
      </c>
      <c r="E131" s="15">
        <f>+Input!J143</f>
        <v>0</v>
      </c>
      <c r="F131" s="2" t="s">
        <v>171</v>
      </c>
    </row>
    <row r="132" spans="1:6" x14ac:dyDescent="0.2">
      <c r="A132">
        <f>+Input!H144</f>
        <v>0</v>
      </c>
      <c r="B132" s="1">
        <f>+Input!N144</f>
        <v>0</v>
      </c>
      <c r="C132">
        <f>+Input!K144</f>
        <v>0</v>
      </c>
      <c r="D132">
        <f>+Input!L144</f>
        <v>0</v>
      </c>
      <c r="E132" s="15">
        <f>+Input!J144</f>
        <v>0</v>
      </c>
      <c r="F132" s="2" t="s">
        <v>172</v>
      </c>
    </row>
    <row r="133" spans="1:6" x14ac:dyDescent="0.2">
      <c r="A133">
        <f>+Input!H145</f>
        <v>0</v>
      </c>
      <c r="B133" s="1">
        <f>+Input!N145</f>
        <v>0</v>
      </c>
      <c r="C133">
        <f>+Input!K145</f>
        <v>0</v>
      </c>
      <c r="D133">
        <f>+Input!L145</f>
        <v>0</v>
      </c>
      <c r="E133" s="15">
        <f>+Input!J145</f>
        <v>0</v>
      </c>
      <c r="F133" s="2" t="s">
        <v>173</v>
      </c>
    </row>
    <row r="134" spans="1:6" x14ac:dyDescent="0.2">
      <c r="A134">
        <f>+Input!H146</f>
        <v>0</v>
      </c>
      <c r="B134" s="1">
        <f>+Input!N146</f>
        <v>0</v>
      </c>
      <c r="C134">
        <f>+Input!K146</f>
        <v>0</v>
      </c>
      <c r="D134">
        <f>+Input!L146</f>
        <v>0</v>
      </c>
      <c r="E134" s="15">
        <f>+Input!J146</f>
        <v>0</v>
      </c>
      <c r="F134" s="2" t="s">
        <v>174</v>
      </c>
    </row>
    <row r="135" spans="1:6" x14ac:dyDescent="0.2">
      <c r="A135">
        <f>+Input!H147</f>
        <v>0</v>
      </c>
      <c r="B135" s="1">
        <f>+Input!N147</f>
        <v>0</v>
      </c>
      <c r="C135">
        <f>+Input!K147</f>
        <v>0</v>
      </c>
      <c r="D135">
        <f>+Input!L147</f>
        <v>0</v>
      </c>
      <c r="E135" s="15">
        <f>+Input!J147</f>
        <v>0</v>
      </c>
      <c r="F135" s="2" t="s">
        <v>175</v>
      </c>
    </row>
    <row r="136" spans="1:6" x14ac:dyDescent="0.2">
      <c r="A136">
        <f>+Input!H148</f>
        <v>0</v>
      </c>
      <c r="B136" s="1">
        <f>+Input!N148</f>
        <v>0</v>
      </c>
      <c r="C136">
        <f>+Input!K148</f>
        <v>0</v>
      </c>
      <c r="D136">
        <f>+Input!L148</f>
        <v>0</v>
      </c>
      <c r="E136" s="15">
        <f>+Input!J148</f>
        <v>0</v>
      </c>
      <c r="F136" s="2" t="s">
        <v>176</v>
      </c>
    </row>
    <row r="137" spans="1:6" x14ac:dyDescent="0.2">
      <c r="A137">
        <f>+Input!H149</f>
        <v>0</v>
      </c>
      <c r="B137" s="1">
        <f>+Input!N149</f>
        <v>0</v>
      </c>
      <c r="C137">
        <f>+Input!K149</f>
        <v>0</v>
      </c>
      <c r="D137">
        <f>+Input!L149</f>
        <v>0</v>
      </c>
      <c r="E137" s="15">
        <f>+Input!J149</f>
        <v>0</v>
      </c>
      <c r="F137" s="2" t="s">
        <v>177</v>
      </c>
    </row>
    <row r="138" spans="1:6" x14ac:dyDescent="0.2">
      <c r="A138">
        <f>+Input!H150</f>
        <v>0</v>
      </c>
      <c r="B138" s="1">
        <f>+Input!N150</f>
        <v>0</v>
      </c>
      <c r="C138">
        <f>+Input!K150</f>
        <v>0</v>
      </c>
      <c r="D138">
        <f>+Input!L150</f>
        <v>0</v>
      </c>
      <c r="E138" s="15">
        <f>+Input!J150</f>
        <v>0</v>
      </c>
      <c r="F138" s="2" t="s">
        <v>178</v>
      </c>
    </row>
    <row r="139" spans="1:6" x14ac:dyDescent="0.2">
      <c r="A139">
        <f>+Input!H151</f>
        <v>0</v>
      </c>
      <c r="B139" s="1">
        <f>+Input!N151</f>
        <v>0</v>
      </c>
      <c r="C139">
        <f>+Input!K151</f>
        <v>0</v>
      </c>
      <c r="D139">
        <f>+Input!L151</f>
        <v>0</v>
      </c>
      <c r="E139" s="15">
        <f>+Input!J151</f>
        <v>0</v>
      </c>
      <c r="F139" s="2" t="s">
        <v>179</v>
      </c>
    </row>
    <row r="140" spans="1:6" x14ac:dyDescent="0.2">
      <c r="A140">
        <f>+Input!H152</f>
        <v>0</v>
      </c>
      <c r="B140" s="1">
        <f>+Input!N152</f>
        <v>0</v>
      </c>
      <c r="C140">
        <f>+Input!K152</f>
        <v>0</v>
      </c>
      <c r="D140">
        <f>+Input!L152</f>
        <v>0</v>
      </c>
      <c r="E140" s="15">
        <f>+Input!J152</f>
        <v>0</v>
      </c>
      <c r="F140" s="2" t="s">
        <v>180</v>
      </c>
    </row>
    <row r="141" spans="1:6" x14ac:dyDescent="0.2">
      <c r="A141">
        <f>+Input!H153</f>
        <v>0</v>
      </c>
      <c r="B141" s="1">
        <f>+Input!N153</f>
        <v>0</v>
      </c>
      <c r="C141">
        <f>+Input!K153</f>
        <v>0</v>
      </c>
      <c r="D141">
        <f>+Input!L153</f>
        <v>0</v>
      </c>
      <c r="E141" s="15">
        <f>+Input!J153</f>
        <v>0</v>
      </c>
      <c r="F141" s="2" t="s">
        <v>181</v>
      </c>
    </row>
    <row r="142" spans="1:6" x14ac:dyDescent="0.2">
      <c r="A142">
        <f>+Input!H154</f>
        <v>0</v>
      </c>
      <c r="B142" s="1">
        <f>+Input!N154</f>
        <v>0</v>
      </c>
      <c r="C142">
        <f>+Input!K154</f>
        <v>0</v>
      </c>
      <c r="D142">
        <f>+Input!L154</f>
        <v>0</v>
      </c>
      <c r="E142" s="15">
        <f>+Input!J154</f>
        <v>0</v>
      </c>
      <c r="F142" s="2" t="s">
        <v>182</v>
      </c>
    </row>
    <row r="143" spans="1:6" x14ac:dyDescent="0.2">
      <c r="A143">
        <f>+Input!H155</f>
        <v>0</v>
      </c>
      <c r="B143" s="1">
        <f>+Input!N155</f>
        <v>0</v>
      </c>
      <c r="C143">
        <f>+Input!K155</f>
        <v>0</v>
      </c>
      <c r="D143">
        <f>+Input!L155</f>
        <v>0</v>
      </c>
      <c r="E143" s="15">
        <f>+Input!J155</f>
        <v>0</v>
      </c>
      <c r="F143" s="2" t="s">
        <v>183</v>
      </c>
    </row>
    <row r="144" spans="1:6" x14ac:dyDescent="0.2">
      <c r="A144">
        <f>+Input!H156</f>
        <v>0</v>
      </c>
      <c r="B144" s="1">
        <f>+Input!N156</f>
        <v>0</v>
      </c>
      <c r="C144">
        <f>+Input!K156</f>
        <v>0</v>
      </c>
      <c r="D144">
        <f>+Input!L156</f>
        <v>0</v>
      </c>
      <c r="E144" s="15">
        <f>+Input!J156</f>
        <v>0</v>
      </c>
      <c r="F144" s="2" t="s">
        <v>184</v>
      </c>
    </row>
    <row r="145" spans="1:6" x14ac:dyDescent="0.2">
      <c r="A145">
        <f>+Input!H157</f>
        <v>0</v>
      </c>
      <c r="B145" s="1">
        <f>+Input!N157</f>
        <v>0</v>
      </c>
      <c r="C145">
        <f>+Input!K157</f>
        <v>0</v>
      </c>
      <c r="D145">
        <f>+Input!L157</f>
        <v>0</v>
      </c>
      <c r="E145" s="15">
        <f>+Input!J157</f>
        <v>0</v>
      </c>
      <c r="F145" s="2" t="s">
        <v>185</v>
      </c>
    </row>
    <row r="146" spans="1:6" x14ac:dyDescent="0.2">
      <c r="A146">
        <f>+Input!H158</f>
        <v>0</v>
      </c>
      <c r="B146" s="1">
        <f>+Input!N158</f>
        <v>0</v>
      </c>
      <c r="C146">
        <f>+Input!K158</f>
        <v>0</v>
      </c>
      <c r="D146">
        <f>+Input!L158</f>
        <v>0</v>
      </c>
      <c r="E146" s="15">
        <f>+Input!J158</f>
        <v>0</v>
      </c>
      <c r="F146" s="2" t="s">
        <v>186</v>
      </c>
    </row>
    <row r="147" spans="1:6" x14ac:dyDescent="0.2">
      <c r="A147">
        <f>+Input!H159</f>
        <v>0</v>
      </c>
      <c r="B147" s="1">
        <f>+Input!N159</f>
        <v>0</v>
      </c>
      <c r="C147">
        <f>+Input!K159</f>
        <v>0</v>
      </c>
      <c r="D147">
        <f>+Input!L159</f>
        <v>0</v>
      </c>
      <c r="E147" s="15">
        <f>+Input!J159</f>
        <v>0</v>
      </c>
      <c r="F147" s="2" t="s">
        <v>187</v>
      </c>
    </row>
    <row r="148" spans="1:6" x14ac:dyDescent="0.2">
      <c r="A148">
        <f>+Input!H160</f>
        <v>0</v>
      </c>
      <c r="B148" s="1">
        <f>+Input!N160</f>
        <v>0</v>
      </c>
      <c r="C148">
        <f>+Input!K160</f>
        <v>0</v>
      </c>
      <c r="D148">
        <f>+Input!L160</f>
        <v>0</v>
      </c>
      <c r="E148" s="15">
        <f>+Input!J160</f>
        <v>0</v>
      </c>
      <c r="F148" s="2" t="s">
        <v>188</v>
      </c>
    </row>
    <row r="149" spans="1:6" x14ac:dyDescent="0.2">
      <c r="A149">
        <f>+Input!H161</f>
        <v>0</v>
      </c>
      <c r="B149" s="1">
        <f>+Input!N161</f>
        <v>0</v>
      </c>
      <c r="C149">
        <f>+Input!K161</f>
        <v>0</v>
      </c>
      <c r="D149">
        <f>+Input!L161</f>
        <v>0</v>
      </c>
      <c r="E149" s="15">
        <f>+Input!J161</f>
        <v>0</v>
      </c>
      <c r="F149" s="2" t="s">
        <v>189</v>
      </c>
    </row>
    <row r="150" spans="1:6" x14ac:dyDescent="0.2">
      <c r="A150">
        <f>+Input!H162</f>
        <v>0</v>
      </c>
      <c r="B150" s="1">
        <f>+Input!N162</f>
        <v>0</v>
      </c>
      <c r="C150">
        <f>+Input!K162</f>
        <v>0</v>
      </c>
      <c r="D150">
        <f>+Input!L162</f>
        <v>0</v>
      </c>
      <c r="E150" s="15">
        <f>+Input!J162</f>
        <v>0</v>
      </c>
      <c r="F150" s="2" t="s">
        <v>190</v>
      </c>
    </row>
    <row r="151" spans="1:6" x14ac:dyDescent="0.2">
      <c r="A151">
        <f>+Input!H163</f>
        <v>0</v>
      </c>
      <c r="B151" s="1">
        <f>+Input!N163</f>
        <v>0</v>
      </c>
      <c r="C151">
        <f>+Input!K163</f>
        <v>0</v>
      </c>
      <c r="D151">
        <f>+Input!L163</f>
        <v>0</v>
      </c>
      <c r="E151" s="15">
        <f>+Input!J163</f>
        <v>0</v>
      </c>
      <c r="F151" s="2" t="s">
        <v>191</v>
      </c>
    </row>
    <row r="152" spans="1:6" x14ac:dyDescent="0.2">
      <c r="A152">
        <f>+Input!H164</f>
        <v>0</v>
      </c>
      <c r="B152" s="1">
        <f>+Input!N164</f>
        <v>0</v>
      </c>
      <c r="C152">
        <f>+Input!K164</f>
        <v>0</v>
      </c>
      <c r="D152">
        <f>+Input!L164</f>
        <v>0</v>
      </c>
      <c r="E152" s="15">
        <f>+Input!J164</f>
        <v>0</v>
      </c>
      <c r="F152" s="2" t="s">
        <v>192</v>
      </c>
    </row>
    <row r="153" spans="1:6" x14ac:dyDescent="0.2">
      <c r="A153">
        <f>+Input!H165</f>
        <v>0</v>
      </c>
      <c r="B153" s="1">
        <f>+Input!N165</f>
        <v>0</v>
      </c>
      <c r="C153">
        <f>+Input!K165</f>
        <v>0</v>
      </c>
      <c r="D153">
        <f>+Input!L165</f>
        <v>0</v>
      </c>
      <c r="E153" s="15">
        <f>+Input!J165</f>
        <v>0</v>
      </c>
      <c r="F153" s="2" t="s">
        <v>193</v>
      </c>
    </row>
    <row r="154" spans="1:6" x14ac:dyDescent="0.2">
      <c r="A154">
        <f>+Input!H166</f>
        <v>0</v>
      </c>
      <c r="B154" s="1">
        <f>+Input!N166</f>
        <v>0</v>
      </c>
      <c r="C154">
        <f>+Input!K166</f>
        <v>0</v>
      </c>
      <c r="D154">
        <f>+Input!L166</f>
        <v>0</v>
      </c>
      <c r="E154" s="15">
        <f>+Input!J166</f>
        <v>0</v>
      </c>
      <c r="F154" s="2" t="s">
        <v>194</v>
      </c>
    </row>
    <row r="155" spans="1:6" x14ac:dyDescent="0.2">
      <c r="A155">
        <f>+Input!H167</f>
        <v>0</v>
      </c>
      <c r="B155" s="1">
        <f>+Input!N167</f>
        <v>0</v>
      </c>
      <c r="C155">
        <f>+Input!K167</f>
        <v>0</v>
      </c>
      <c r="D155">
        <f>+Input!L167</f>
        <v>0</v>
      </c>
      <c r="E155" s="15">
        <f>+Input!J167</f>
        <v>0</v>
      </c>
      <c r="F155" s="2" t="s">
        <v>195</v>
      </c>
    </row>
    <row r="156" spans="1:6" x14ac:dyDescent="0.2">
      <c r="A156">
        <f>+Input!H168</f>
        <v>0</v>
      </c>
      <c r="B156" s="1">
        <f>+Input!N168</f>
        <v>0</v>
      </c>
      <c r="C156">
        <f>+Input!K168</f>
        <v>0</v>
      </c>
      <c r="D156">
        <f>+Input!L168</f>
        <v>0</v>
      </c>
      <c r="E156" s="15">
        <f>+Input!J168</f>
        <v>0</v>
      </c>
      <c r="F156" s="2" t="s">
        <v>196</v>
      </c>
    </row>
    <row r="157" spans="1:6" x14ac:dyDescent="0.2">
      <c r="A157">
        <f>+Input!H169</f>
        <v>0</v>
      </c>
      <c r="B157" s="1">
        <f>+Input!N169</f>
        <v>0</v>
      </c>
      <c r="C157">
        <f>+Input!K169</f>
        <v>0</v>
      </c>
      <c r="D157">
        <f>+Input!L169</f>
        <v>0</v>
      </c>
      <c r="E157" s="15">
        <f>+Input!J169</f>
        <v>0</v>
      </c>
      <c r="F157" s="2" t="s">
        <v>197</v>
      </c>
    </row>
    <row r="158" spans="1:6" x14ac:dyDescent="0.2">
      <c r="A158">
        <f>+Input!H170</f>
        <v>0</v>
      </c>
      <c r="B158" s="1">
        <f>+Input!N170</f>
        <v>0</v>
      </c>
      <c r="C158">
        <f>+Input!K170</f>
        <v>0</v>
      </c>
      <c r="D158">
        <f>+Input!L170</f>
        <v>0</v>
      </c>
      <c r="E158" s="15">
        <f>+Input!J170</f>
        <v>0</v>
      </c>
      <c r="F158" s="2" t="s">
        <v>198</v>
      </c>
    </row>
    <row r="159" spans="1:6" x14ac:dyDescent="0.2">
      <c r="A159">
        <f>+Input!H171</f>
        <v>0</v>
      </c>
      <c r="B159" s="1">
        <f>+Input!N171</f>
        <v>0</v>
      </c>
      <c r="C159">
        <f>+Input!K171</f>
        <v>0</v>
      </c>
      <c r="D159">
        <f>+Input!L171</f>
        <v>0</v>
      </c>
      <c r="E159" s="15">
        <f>+Input!J171</f>
        <v>0</v>
      </c>
      <c r="F159" s="2" t="s">
        <v>199</v>
      </c>
    </row>
    <row r="160" spans="1:6" x14ac:dyDescent="0.2">
      <c r="A160">
        <f>+Input!H172</f>
        <v>0</v>
      </c>
      <c r="B160" s="1">
        <f>+Input!N172</f>
        <v>0</v>
      </c>
      <c r="C160">
        <f>+Input!K172</f>
        <v>0</v>
      </c>
      <c r="D160">
        <f>+Input!L172</f>
        <v>0</v>
      </c>
      <c r="E160" s="15">
        <f>+Input!J172</f>
        <v>0</v>
      </c>
      <c r="F160" s="2" t="s">
        <v>200</v>
      </c>
    </row>
    <row r="161" spans="1:6" x14ac:dyDescent="0.2">
      <c r="A161">
        <f>+Input!H173</f>
        <v>0</v>
      </c>
      <c r="B161" s="1">
        <f>+Input!N173</f>
        <v>0</v>
      </c>
      <c r="C161">
        <f>+Input!K173</f>
        <v>0</v>
      </c>
      <c r="D161">
        <f>+Input!L173</f>
        <v>0</v>
      </c>
      <c r="E161" s="15">
        <f>+Input!J173</f>
        <v>0</v>
      </c>
      <c r="F161" s="2" t="s">
        <v>201</v>
      </c>
    </row>
    <row r="162" spans="1:6" x14ac:dyDescent="0.2">
      <c r="A162">
        <f>+Input!H174</f>
        <v>0</v>
      </c>
      <c r="B162" s="1">
        <f>+Input!N174</f>
        <v>0</v>
      </c>
      <c r="C162">
        <f>+Input!K174</f>
        <v>0</v>
      </c>
      <c r="D162">
        <f>+Input!L174</f>
        <v>0</v>
      </c>
      <c r="E162" s="15">
        <f>+Input!J174</f>
        <v>0</v>
      </c>
      <c r="F162" s="2" t="s">
        <v>202</v>
      </c>
    </row>
    <row r="163" spans="1:6" x14ac:dyDescent="0.2">
      <c r="A163">
        <f>+Input!H175</f>
        <v>0</v>
      </c>
      <c r="B163" s="1">
        <f>+Input!N175</f>
        <v>0</v>
      </c>
      <c r="C163">
        <f>+Input!K175</f>
        <v>0</v>
      </c>
      <c r="D163">
        <f>+Input!L175</f>
        <v>0</v>
      </c>
      <c r="E163" s="15">
        <f>+Input!J175</f>
        <v>0</v>
      </c>
      <c r="F163" s="2" t="s">
        <v>203</v>
      </c>
    </row>
    <row r="164" spans="1:6" x14ac:dyDescent="0.2">
      <c r="A164">
        <f>+Input!H176</f>
        <v>0</v>
      </c>
      <c r="B164" s="1">
        <f>+Input!N176</f>
        <v>0</v>
      </c>
      <c r="C164">
        <f>+Input!K176</f>
        <v>0</v>
      </c>
      <c r="D164">
        <f>+Input!L176</f>
        <v>0</v>
      </c>
      <c r="E164" s="15">
        <f>+Input!J176</f>
        <v>0</v>
      </c>
      <c r="F164" s="2" t="s">
        <v>204</v>
      </c>
    </row>
    <row r="165" spans="1:6" x14ac:dyDescent="0.2">
      <c r="A165">
        <f>+Input!H177</f>
        <v>0</v>
      </c>
      <c r="B165" s="1">
        <f>+Input!N177</f>
        <v>0</v>
      </c>
      <c r="C165">
        <f>+Input!K177</f>
        <v>0</v>
      </c>
      <c r="D165">
        <f>+Input!L177</f>
        <v>0</v>
      </c>
      <c r="E165" s="15">
        <f>+Input!J177</f>
        <v>0</v>
      </c>
      <c r="F165" s="2" t="s">
        <v>205</v>
      </c>
    </row>
    <row r="166" spans="1:6" x14ac:dyDescent="0.2">
      <c r="A166">
        <f>+Input!H178</f>
        <v>0</v>
      </c>
      <c r="B166" s="1">
        <f>+Input!N178</f>
        <v>0</v>
      </c>
      <c r="C166">
        <f>+Input!K178</f>
        <v>0</v>
      </c>
      <c r="D166">
        <f>+Input!L178</f>
        <v>0</v>
      </c>
      <c r="E166" s="15">
        <f>+Input!J178</f>
        <v>0</v>
      </c>
      <c r="F166" s="2" t="s">
        <v>206</v>
      </c>
    </row>
    <row r="167" spans="1:6" x14ac:dyDescent="0.2">
      <c r="A167">
        <f>+Input!H179</f>
        <v>0</v>
      </c>
      <c r="B167" s="1">
        <f>+Input!N179</f>
        <v>0</v>
      </c>
      <c r="C167">
        <f>+Input!K179</f>
        <v>0</v>
      </c>
      <c r="D167">
        <f>+Input!L179</f>
        <v>0</v>
      </c>
      <c r="E167" s="15">
        <f>+Input!J179</f>
        <v>0</v>
      </c>
      <c r="F167" s="2" t="s">
        <v>207</v>
      </c>
    </row>
    <row r="168" spans="1:6" x14ac:dyDescent="0.2">
      <c r="A168">
        <f>+Input!H180</f>
        <v>0</v>
      </c>
      <c r="B168" s="1">
        <f>+Input!N180</f>
        <v>0</v>
      </c>
      <c r="C168">
        <f>+Input!K180</f>
        <v>0</v>
      </c>
      <c r="D168">
        <f>+Input!L180</f>
        <v>0</v>
      </c>
      <c r="E168" s="15">
        <f>+Input!J180</f>
        <v>0</v>
      </c>
      <c r="F168" s="2" t="s">
        <v>208</v>
      </c>
    </row>
    <row r="169" spans="1:6" x14ac:dyDescent="0.2">
      <c r="A169">
        <f>+Input!H181</f>
        <v>0</v>
      </c>
      <c r="B169" s="1">
        <f>+Input!N181</f>
        <v>0</v>
      </c>
      <c r="C169">
        <f>+Input!K181</f>
        <v>0</v>
      </c>
      <c r="D169">
        <f>+Input!L181</f>
        <v>0</v>
      </c>
      <c r="E169" s="15">
        <f>+Input!J181</f>
        <v>0</v>
      </c>
      <c r="F169" s="2" t="s">
        <v>209</v>
      </c>
    </row>
    <row r="170" spans="1:6" x14ac:dyDescent="0.2">
      <c r="A170">
        <f>+Input!H182</f>
        <v>0</v>
      </c>
      <c r="B170" s="1">
        <f>+Input!N182</f>
        <v>0</v>
      </c>
      <c r="C170">
        <f>+Input!K182</f>
        <v>0</v>
      </c>
      <c r="D170">
        <f>+Input!L182</f>
        <v>0</v>
      </c>
      <c r="E170" s="15">
        <f>+Input!J182</f>
        <v>0</v>
      </c>
      <c r="F170" s="2" t="s">
        <v>210</v>
      </c>
    </row>
    <row r="171" spans="1:6" x14ac:dyDescent="0.2">
      <c r="A171">
        <f>+Input!H183</f>
        <v>0</v>
      </c>
      <c r="B171" s="1">
        <f>+Input!N183</f>
        <v>0</v>
      </c>
      <c r="C171">
        <f>+Input!K183</f>
        <v>0</v>
      </c>
      <c r="D171">
        <f>+Input!L183</f>
        <v>0</v>
      </c>
      <c r="E171" s="15">
        <f>+Input!J183</f>
        <v>0</v>
      </c>
      <c r="F171" s="2" t="s">
        <v>211</v>
      </c>
    </row>
    <row r="172" spans="1:6" x14ac:dyDescent="0.2">
      <c r="A172">
        <f>+Input!H184</f>
        <v>0</v>
      </c>
      <c r="B172" s="1">
        <f>+Input!N184</f>
        <v>0</v>
      </c>
      <c r="C172">
        <f>+Input!K184</f>
        <v>0</v>
      </c>
      <c r="D172">
        <f>+Input!L184</f>
        <v>0</v>
      </c>
      <c r="E172" s="15">
        <f>+Input!J184</f>
        <v>0</v>
      </c>
      <c r="F172" s="2" t="s">
        <v>212</v>
      </c>
    </row>
    <row r="173" spans="1:6" x14ac:dyDescent="0.2">
      <c r="A173">
        <f>+Input!H185</f>
        <v>0</v>
      </c>
      <c r="B173" s="1">
        <f>+Input!N185</f>
        <v>0</v>
      </c>
      <c r="C173">
        <f>+Input!K185</f>
        <v>0</v>
      </c>
      <c r="D173">
        <f>+Input!L185</f>
        <v>0</v>
      </c>
      <c r="E173" s="15">
        <f>+Input!J185</f>
        <v>0</v>
      </c>
      <c r="F173" s="2" t="s">
        <v>213</v>
      </c>
    </row>
    <row r="174" spans="1:6" x14ac:dyDescent="0.2">
      <c r="A174">
        <f>+Input!H186</f>
        <v>0</v>
      </c>
      <c r="B174" s="1">
        <f>+Input!N186</f>
        <v>0</v>
      </c>
      <c r="C174">
        <f>+Input!K186</f>
        <v>0</v>
      </c>
      <c r="D174">
        <f>+Input!L186</f>
        <v>0</v>
      </c>
      <c r="E174" s="15">
        <f>+Input!J186</f>
        <v>0</v>
      </c>
      <c r="F174" s="2" t="s">
        <v>214</v>
      </c>
    </row>
    <row r="175" spans="1:6" x14ac:dyDescent="0.2">
      <c r="A175">
        <f>+Input!H187</f>
        <v>0</v>
      </c>
      <c r="B175" s="1">
        <f>+Input!N187</f>
        <v>0</v>
      </c>
      <c r="C175">
        <f>+Input!K187</f>
        <v>0</v>
      </c>
      <c r="D175">
        <f>+Input!L187</f>
        <v>0</v>
      </c>
      <c r="E175" s="15">
        <f>+Input!J187</f>
        <v>0</v>
      </c>
      <c r="F175" s="2" t="s">
        <v>215</v>
      </c>
    </row>
    <row r="176" spans="1:6" x14ac:dyDescent="0.2">
      <c r="A176">
        <f>+Input!H188</f>
        <v>0</v>
      </c>
      <c r="B176" s="1">
        <f>+Input!N188</f>
        <v>0</v>
      </c>
      <c r="C176">
        <f>+Input!K188</f>
        <v>0</v>
      </c>
      <c r="D176">
        <f>+Input!L188</f>
        <v>0</v>
      </c>
      <c r="E176" s="15">
        <f>+Input!J188</f>
        <v>0</v>
      </c>
      <c r="F176" s="2" t="s">
        <v>216</v>
      </c>
    </row>
    <row r="177" spans="1:6" x14ac:dyDescent="0.2">
      <c r="A177">
        <f>+Input!H189</f>
        <v>0</v>
      </c>
      <c r="B177" s="1">
        <f>+Input!N189</f>
        <v>0</v>
      </c>
      <c r="C177">
        <f>+Input!K189</f>
        <v>0</v>
      </c>
      <c r="D177">
        <f>+Input!L189</f>
        <v>0</v>
      </c>
      <c r="E177" s="15">
        <f>+Input!J189</f>
        <v>0</v>
      </c>
      <c r="F177" s="2" t="s">
        <v>217</v>
      </c>
    </row>
    <row r="178" spans="1:6" x14ac:dyDescent="0.2">
      <c r="A178">
        <f>+Input!H190</f>
        <v>0</v>
      </c>
      <c r="B178" s="1">
        <f>+Input!N190</f>
        <v>0</v>
      </c>
      <c r="C178">
        <f>+Input!K190</f>
        <v>0</v>
      </c>
      <c r="D178">
        <f>+Input!L190</f>
        <v>0</v>
      </c>
      <c r="E178" s="15">
        <f>+Input!J190</f>
        <v>0</v>
      </c>
      <c r="F178" s="2" t="s">
        <v>218</v>
      </c>
    </row>
    <row r="179" spans="1:6" x14ac:dyDescent="0.2">
      <c r="A179">
        <f>+Input!H191</f>
        <v>0</v>
      </c>
      <c r="B179" s="1">
        <f>+Input!N191</f>
        <v>0</v>
      </c>
      <c r="C179">
        <f>+Input!K191</f>
        <v>0</v>
      </c>
      <c r="D179">
        <f>+Input!L191</f>
        <v>0</v>
      </c>
      <c r="E179" s="15">
        <f>+Input!J191</f>
        <v>0</v>
      </c>
      <c r="F179" s="2" t="s">
        <v>219</v>
      </c>
    </row>
    <row r="180" spans="1:6" x14ac:dyDescent="0.2">
      <c r="A180">
        <f>+Input!H192</f>
        <v>0</v>
      </c>
      <c r="B180" s="1">
        <f>+Input!N192</f>
        <v>0</v>
      </c>
      <c r="C180">
        <f>+Input!K192</f>
        <v>0</v>
      </c>
      <c r="D180">
        <f>+Input!L192</f>
        <v>0</v>
      </c>
      <c r="E180" s="15">
        <f>+Input!J192</f>
        <v>0</v>
      </c>
      <c r="F180" s="2" t="s">
        <v>220</v>
      </c>
    </row>
    <row r="181" spans="1:6" x14ac:dyDescent="0.2">
      <c r="A181">
        <f>+Input!H193</f>
        <v>0</v>
      </c>
      <c r="B181" s="1">
        <f>+Input!N193</f>
        <v>0</v>
      </c>
      <c r="C181">
        <f>+Input!K193</f>
        <v>0</v>
      </c>
      <c r="D181">
        <f>+Input!L193</f>
        <v>0</v>
      </c>
      <c r="E181" s="15">
        <f>+Input!J193</f>
        <v>0</v>
      </c>
      <c r="F181" s="2" t="s">
        <v>221</v>
      </c>
    </row>
    <row r="182" spans="1:6" x14ac:dyDescent="0.2">
      <c r="A182">
        <f>+Input!H194</f>
        <v>0</v>
      </c>
      <c r="B182" s="1">
        <f>+Input!N194</f>
        <v>0</v>
      </c>
      <c r="C182">
        <f>+Input!K194</f>
        <v>0</v>
      </c>
      <c r="D182">
        <f>+Input!L194</f>
        <v>0</v>
      </c>
      <c r="E182" s="15">
        <f>+Input!J194</f>
        <v>0</v>
      </c>
      <c r="F182" s="2" t="s">
        <v>222</v>
      </c>
    </row>
    <row r="183" spans="1:6" x14ac:dyDescent="0.2">
      <c r="A183">
        <f>+Input!H195</f>
        <v>0</v>
      </c>
      <c r="B183" s="1">
        <f>+Input!N195</f>
        <v>0</v>
      </c>
      <c r="C183">
        <f>+Input!K195</f>
        <v>0</v>
      </c>
      <c r="D183">
        <f>+Input!L195</f>
        <v>0</v>
      </c>
      <c r="E183" s="15">
        <f>+Input!J195</f>
        <v>0</v>
      </c>
      <c r="F183" s="2" t="s">
        <v>223</v>
      </c>
    </row>
    <row r="184" spans="1:6" x14ac:dyDescent="0.2">
      <c r="A184">
        <f>+Input!H196</f>
        <v>0</v>
      </c>
      <c r="B184" s="1">
        <f>+Input!N196</f>
        <v>0</v>
      </c>
      <c r="C184">
        <f>+Input!K196</f>
        <v>0</v>
      </c>
      <c r="D184">
        <f>+Input!L196</f>
        <v>0</v>
      </c>
      <c r="E184" s="15">
        <f>+Input!J196</f>
        <v>0</v>
      </c>
      <c r="F184" s="2" t="s">
        <v>224</v>
      </c>
    </row>
    <row r="185" spans="1:6" x14ac:dyDescent="0.2">
      <c r="A185">
        <f>+Input!H197</f>
        <v>0</v>
      </c>
      <c r="B185" s="1">
        <f>+Input!N197</f>
        <v>0</v>
      </c>
      <c r="C185">
        <f>+Input!K197</f>
        <v>0</v>
      </c>
      <c r="D185">
        <f>+Input!L197</f>
        <v>0</v>
      </c>
      <c r="E185" s="15">
        <f>+Input!J197</f>
        <v>0</v>
      </c>
      <c r="F185" s="2" t="s">
        <v>225</v>
      </c>
    </row>
    <row r="186" spans="1:6" x14ac:dyDescent="0.2">
      <c r="A186">
        <f>+Input!H198</f>
        <v>0</v>
      </c>
      <c r="B186" s="1">
        <f>+Input!N198</f>
        <v>0</v>
      </c>
      <c r="C186">
        <f>+Input!K198</f>
        <v>0</v>
      </c>
      <c r="D186">
        <f>+Input!L198</f>
        <v>0</v>
      </c>
      <c r="E186" s="15">
        <f>+Input!J198</f>
        <v>0</v>
      </c>
      <c r="F186" s="2" t="s">
        <v>226</v>
      </c>
    </row>
    <row r="187" spans="1:6" x14ac:dyDescent="0.2">
      <c r="A187">
        <f>+Input!H199</f>
        <v>0</v>
      </c>
      <c r="B187" s="1">
        <f>+Input!N199</f>
        <v>0</v>
      </c>
      <c r="C187">
        <f>+Input!K199</f>
        <v>0</v>
      </c>
      <c r="D187">
        <f>+Input!L199</f>
        <v>0</v>
      </c>
      <c r="E187" s="15">
        <f>+Input!J199</f>
        <v>0</v>
      </c>
      <c r="F187" s="2" t="s">
        <v>227</v>
      </c>
    </row>
    <row r="188" spans="1:6" x14ac:dyDescent="0.2">
      <c r="A188">
        <f>+Input!H200</f>
        <v>0</v>
      </c>
      <c r="B188" s="1">
        <f>+Input!N200</f>
        <v>0</v>
      </c>
      <c r="C188">
        <f>+Input!K200</f>
        <v>0</v>
      </c>
      <c r="D188">
        <f>+Input!L200</f>
        <v>0</v>
      </c>
      <c r="E188" s="15">
        <f>+Input!J200</f>
        <v>0</v>
      </c>
    </row>
    <row r="189" spans="1:6" x14ac:dyDescent="0.2">
      <c r="A189">
        <f>+Input!H201</f>
        <v>0</v>
      </c>
      <c r="B189" s="1">
        <f>+Input!N201</f>
        <v>0</v>
      </c>
      <c r="C189">
        <f>+Input!K201</f>
        <v>0</v>
      </c>
      <c r="D189">
        <f>+Input!L201</f>
        <v>0</v>
      </c>
      <c r="E189" s="15">
        <f>+Input!J201</f>
        <v>0</v>
      </c>
    </row>
    <row r="190" spans="1:6" x14ac:dyDescent="0.2">
      <c r="A190">
        <f>+Input!H202</f>
        <v>0</v>
      </c>
      <c r="B190" s="1">
        <f>+Input!N202</f>
        <v>0</v>
      </c>
      <c r="C190">
        <f>+Input!K202</f>
        <v>0</v>
      </c>
      <c r="D190">
        <f>+Input!L202</f>
        <v>0</v>
      </c>
      <c r="E190" s="15">
        <f>+Input!J202</f>
        <v>0</v>
      </c>
    </row>
    <row r="191" spans="1:6" x14ac:dyDescent="0.2">
      <c r="A191" t="s">
        <v>4</v>
      </c>
      <c r="B191" s="7" t="s">
        <v>4</v>
      </c>
      <c r="C191" t="s">
        <v>4</v>
      </c>
      <c r="D191" t="s">
        <v>4</v>
      </c>
    </row>
    <row r="192" spans="1:6" x14ac:dyDescent="0.2">
      <c r="A192" t="s">
        <v>4</v>
      </c>
      <c r="B192" s="7" t="s">
        <v>4</v>
      </c>
      <c r="C192" t="s">
        <v>4</v>
      </c>
      <c r="D192" t="s">
        <v>4</v>
      </c>
    </row>
    <row r="193" spans="1:4" x14ac:dyDescent="0.2">
      <c r="A193" t="s">
        <v>4</v>
      </c>
      <c r="B193" s="7" t="s">
        <v>4</v>
      </c>
      <c r="C193" t="s">
        <v>4</v>
      </c>
      <c r="D193" t="s">
        <v>4</v>
      </c>
    </row>
    <row r="194" spans="1:4" x14ac:dyDescent="0.2">
      <c r="A194" t="s">
        <v>4</v>
      </c>
      <c r="B194" s="7" t="s">
        <v>4</v>
      </c>
      <c r="C194" t="s">
        <v>4</v>
      </c>
      <c r="D194" t="s">
        <v>4</v>
      </c>
    </row>
    <row r="195" spans="1:4" x14ac:dyDescent="0.2">
      <c r="A195" t="s">
        <v>4</v>
      </c>
      <c r="B195" s="7" t="s">
        <v>4</v>
      </c>
      <c r="C195" t="s">
        <v>4</v>
      </c>
      <c r="D195" t="s">
        <v>4</v>
      </c>
    </row>
    <row r="196" spans="1:4" x14ac:dyDescent="0.2">
      <c r="A196" t="s">
        <v>4</v>
      </c>
      <c r="B196" s="7" t="s">
        <v>4</v>
      </c>
      <c r="C196" t="s">
        <v>4</v>
      </c>
      <c r="D196" t="s">
        <v>4</v>
      </c>
    </row>
    <row r="197" spans="1:4" x14ac:dyDescent="0.2">
      <c r="A197" t="s">
        <v>4</v>
      </c>
      <c r="B197" s="7" t="s">
        <v>4</v>
      </c>
      <c r="C197" t="s">
        <v>4</v>
      </c>
      <c r="D197" t="s">
        <v>4</v>
      </c>
    </row>
    <row r="198" spans="1:4" x14ac:dyDescent="0.2">
      <c r="A198" t="s">
        <v>4</v>
      </c>
      <c r="B198" s="7" t="s">
        <v>4</v>
      </c>
      <c r="C198" t="s">
        <v>4</v>
      </c>
      <c r="D198" t="s">
        <v>4</v>
      </c>
    </row>
    <row r="199" spans="1:4" x14ac:dyDescent="0.2">
      <c r="A199" t="s">
        <v>4</v>
      </c>
      <c r="B199" s="7" t="s">
        <v>4</v>
      </c>
      <c r="C199" t="s">
        <v>4</v>
      </c>
      <c r="D199" t="s">
        <v>4</v>
      </c>
    </row>
    <row r="200" spans="1:4" x14ac:dyDescent="0.2">
      <c r="A200" t="s">
        <v>4</v>
      </c>
      <c r="B200" s="7" t="s">
        <v>4</v>
      </c>
      <c r="C200" t="s">
        <v>4</v>
      </c>
      <c r="D200" t="s">
        <v>4</v>
      </c>
    </row>
    <row r="201" spans="1:4" x14ac:dyDescent="0.2">
      <c r="A201" t="s">
        <v>4</v>
      </c>
      <c r="B201" s="7" t="s">
        <v>4</v>
      </c>
      <c r="C201" t="s">
        <v>4</v>
      </c>
      <c r="D201" t="s">
        <v>4</v>
      </c>
    </row>
    <row r="202" spans="1:4" x14ac:dyDescent="0.2">
      <c r="A202" t="s">
        <v>4</v>
      </c>
      <c r="B202" s="7" t="s">
        <v>4</v>
      </c>
      <c r="C202" t="s">
        <v>4</v>
      </c>
      <c r="D202" t="s">
        <v>4</v>
      </c>
    </row>
    <row r="203" spans="1:4" x14ac:dyDescent="0.2">
      <c r="A203" t="s">
        <v>4</v>
      </c>
      <c r="B203" s="7" t="s">
        <v>4</v>
      </c>
      <c r="C203" t="s">
        <v>4</v>
      </c>
      <c r="D203" t="s">
        <v>4</v>
      </c>
    </row>
    <row r="204" spans="1:4" x14ac:dyDescent="0.2">
      <c r="A204" t="s">
        <v>4</v>
      </c>
      <c r="B204" s="7" t="s">
        <v>4</v>
      </c>
      <c r="C204" t="s">
        <v>4</v>
      </c>
      <c r="D204" t="s">
        <v>4</v>
      </c>
    </row>
    <row r="205" spans="1:4" x14ac:dyDescent="0.2">
      <c r="A205" t="s">
        <v>4</v>
      </c>
      <c r="B205" s="7" t="s">
        <v>4</v>
      </c>
      <c r="C205" t="s">
        <v>4</v>
      </c>
      <c r="D205" t="s">
        <v>4</v>
      </c>
    </row>
    <row r="206" spans="1:4" x14ac:dyDescent="0.2">
      <c r="A206" t="s">
        <v>4</v>
      </c>
      <c r="B206" s="7" t="s">
        <v>4</v>
      </c>
      <c r="C206" t="s">
        <v>4</v>
      </c>
      <c r="D206" t="s">
        <v>4</v>
      </c>
    </row>
    <row r="207" spans="1:4" x14ac:dyDescent="0.2">
      <c r="A207" t="s">
        <v>4</v>
      </c>
      <c r="B207" s="7" t="s">
        <v>4</v>
      </c>
      <c r="C207" t="s">
        <v>4</v>
      </c>
      <c r="D207" t="s">
        <v>4</v>
      </c>
    </row>
    <row r="208" spans="1:4" x14ac:dyDescent="0.2">
      <c r="A208" t="s">
        <v>4</v>
      </c>
      <c r="B208" s="7" t="s">
        <v>4</v>
      </c>
      <c r="C208" t="s">
        <v>4</v>
      </c>
      <c r="D208" t="s">
        <v>4</v>
      </c>
    </row>
    <row r="209" spans="1:4" x14ac:dyDescent="0.2">
      <c r="A209" t="s">
        <v>4</v>
      </c>
      <c r="B209" s="7" t="s">
        <v>4</v>
      </c>
      <c r="C209" t="s">
        <v>4</v>
      </c>
      <c r="D209" t="s">
        <v>4</v>
      </c>
    </row>
    <row r="210" spans="1:4" x14ac:dyDescent="0.2">
      <c r="A210" t="s">
        <v>4</v>
      </c>
      <c r="B210" s="7" t="s">
        <v>4</v>
      </c>
      <c r="C210" t="s">
        <v>4</v>
      </c>
      <c r="D210" t="s">
        <v>4</v>
      </c>
    </row>
    <row r="211" spans="1:4" x14ac:dyDescent="0.2">
      <c r="A211" t="s">
        <v>4</v>
      </c>
      <c r="B211" s="7" t="s">
        <v>4</v>
      </c>
      <c r="C211" t="s">
        <v>4</v>
      </c>
      <c r="D211" t="s">
        <v>4</v>
      </c>
    </row>
    <row r="212" spans="1:4" x14ac:dyDescent="0.2">
      <c r="A212" t="s">
        <v>4</v>
      </c>
      <c r="B212" s="7" t="s">
        <v>4</v>
      </c>
      <c r="C212" t="s">
        <v>4</v>
      </c>
      <c r="D212" t="s">
        <v>4</v>
      </c>
    </row>
    <row r="213" spans="1:4" x14ac:dyDescent="0.2">
      <c r="A213" t="s">
        <v>4</v>
      </c>
      <c r="B213" s="7" t="s">
        <v>4</v>
      </c>
      <c r="C213" t="s">
        <v>4</v>
      </c>
      <c r="D213" t="s">
        <v>4</v>
      </c>
    </row>
    <row r="214" spans="1:4" x14ac:dyDescent="0.2">
      <c r="A214" t="s">
        <v>4</v>
      </c>
      <c r="B214" s="7" t="s">
        <v>4</v>
      </c>
      <c r="C214" t="s">
        <v>4</v>
      </c>
      <c r="D214" t="s">
        <v>4</v>
      </c>
    </row>
    <row r="215" spans="1:4" x14ac:dyDescent="0.2">
      <c r="A215" t="s">
        <v>4</v>
      </c>
      <c r="B215" s="7" t="s">
        <v>4</v>
      </c>
      <c r="C215" t="s">
        <v>4</v>
      </c>
      <c r="D215" t="s">
        <v>4</v>
      </c>
    </row>
    <row r="216" spans="1:4" x14ac:dyDescent="0.2">
      <c r="A216" t="s">
        <v>4</v>
      </c>
      <c r="B216" s="7" t="s">
        <v>4</v>
      </c>
      <c r="C216" t="s">
        <v>4</v>
      </c>
      <c r="D216" t="s">
        <v>4</v>
      </c>
    </row>
    <row r="217" spans="1:4" x14ac:dyDescent="0.2">
      <c r="A217" t="s">
        <v>4</v>
      </c>
      <c r="B217" s="7" t="s">
        <v>4</v>
      </c>
      <c r="C217" t="s">
        <v>4</v>
      </c>
      <c r="D217" t="s">
        <v>4</v>
      </c>
    </row>
    <row r="218" spans="1:4" x14ac:dyDescent="0.2">
      <c r="A218" t="s">
        <v>4</v>
      </c>
      <c r="B218" s="7" t="s">
        <v>4</v>
      </c>
      <c r="C218" t="s">
        <v>4</v>
      </c>
      <c r="D218" t="s">
        <v>4</v>
      </c>
    </row>
    <row r="219" spans="1:4" x14ac:dyDescent="0.2">
      <c r="A219" t="s">
        <v>4</v>
      </c>
      <c r="B219" s="7" t="s">
        <v>4</v>
      </c>
      <c r="C219" t="s">
        <v>4</v>
      </c>
      <c r="D219" t="s">
        <v>4</v>
      </c>
    </row>
    <row r="220" spans="1:4" x14ac:dyDescent="0.2">
      <c r="A220" t="s">
        <v>4</v>
      </c>
      <c r="B220" s="7" t="s">
        <v>4</v>
      </c>
      <c r="C220" t="s">
        <v>4</v>
      </c>
      <c r="D220" t="s">
        <v>4</v>
      </c>
    </row>
    <row r="221" spans="1:4" x14ac:dyDescent="0.2">
      <c r="A221" t="s">
        <v>4</v>
      </c>
      <c r="B221" s="7" t="s">
        <v>4</v>
      </c>
      <c r="C221" t="s">
        <v>4</v>
      </c>
      <c r="D221" t="s">
        <v>4</v>
      </c>
    </row>
    <row r="222" spans="1:4" x14ac:dyDescent="0.2">
      <c r="A222" t="s">
        <v>4</v>
      </c>
      <c r="B222" s="7" t="s">
        <v>4</v>
      </c>
      <c r="C222" t="s">
        <v>4</v>
      </c>
      <c r="D222" t="s">
        <v>4</v>
      </c>
    </row>
    <row r="223" spans="1:4" x14ac:dyDescent="0.2">
      <c r="A223" t="s">
        <v>4</v>
      </c>
      <c r="B223" s="7" t="s">
        <v>4</v>
      </c>
      <c r="C223" t="s">
        <v>4</v>
      </c>
      <c r="D223" t="s">
        <v>4</v>
      </c>
    </row>
    <row r="224" spans="1:4" x14ac:dyDescent="0.2">
      <c r="A224" t="s">
        <v>4</v>
      </c>
      <c r="B224" s="7" t="s">
        <v>4</v>
      </c>
      <c r="C224" t="s">
        <v>4</v>
      </c>
      <c r="D224" t="s">
        <v>4</v>
      </c>
    </row>
    <row r="225" spans="1:4" x14ac:dyDescent="0.2">
      <c r="A225" t="s">
        <v>4</v>
      </c>
      <c r="B225" s="7" t="s">
        <v>4</v>
      </c>
      <c r="C225" t="s">
        <v>4</v>
      </c>
      <c r="D225" t="s">
        <v>4</v>
      </c>
    </row>
    <row r="226" spans="1:4" x14ac:dyDescent="0.2">
      <c r="A226" t="s">
        <v>4</v>
      </c>
      <c r="B226" s="7" t="s">
        <v>4</v>
      </c>
      <c r="C226" t="s">
        <v>4</v>
      </c>
      <c r="D226" t="s">
        <v>4</v>
      </c>
    </row>
    <row r="227" spans="1:4" x14ac:dyDescent="0.2">
      <c r="A227" t="s">
        <v>4</v>
      </c>
      <c r="B227" s="7" t="s">
        <v>4</v>
      </c>
      <c r="C227" t="s">
        <v>4</v>
      </c>
      <c r="D227" t="s">
        <v>4</v>
      </c>
    </row>
    <row r="228" spans="1:4" x14ac:dyDescent="0.2">
      <c r="A228" t="s">
        <v>4</v>
      </c>
      <c r="B228" s="7" t="s">
        <v>4</v>
      </c>
      <c r="C228" t="s">
        <v>4</v>
      </c>
      <c r="D228" t="s">
        <v>4</v>
      </c>
    </row>
    <row r="229" spans="1:4" x14ac:dyDescent="0.2">
      <c r="A229" t="s">
        <v>4</v>
      </c>
      <c r="B229" s="7" t="s">
        <v>4</v>
      </c>
      <c r="C229" t="s">
        <v>4</v>
      </c>
      <c r="D229" t="s">
        <v>4</v>
      </c>
    </row>
    <row r="230" spans="1:4" x14ac:dyDescent="0.2">
      <c r="A230" t="s">
        <v>4</v>
      </c>
      <c r="B230" s="7" t="s">
        <v>4</v>
      </c>
      <c r="C230" t="s">
        <v>4</v>
      </c>
      <c r="D230" t="s">
        <v>4</v>
      </c>
    </row>
    <row r="231" spans="1:4" x14ac:dyDescent="0.2">
      <c r="A231" t="s">
        <v>4</v>
      </c>
      <c r="B231" s="7" t="s">
        <v>4</v>
      </c>
      <c r="C231" t="s">
        <v>4</v>
      </c>
      <c r="D231" t="s">
        <v>4</v>
      </c>
    </row>
    <row r="232" spans="1:4" x14ac:dyDescent="0.2">
      <c r="A232" t="s">
        <v>4</v>
      </c>
      <c r="B232" s="7" t="s">
        <v>4</v>
      </c>
      <c r="C232" t="s">
        <v>4</v>
      </c>
      <c r="D232" t="s">
        <v>4</v>
      </c>
    </row>
    <row r="233" spans="1:4" x14ac:dyDescent="0.2">
      <c r="A233" t="s">
        <v>4</v>
      </c>
      <c r="B233" s="7" t="s">
        <v>4</v>
      </c>
      <c r="C233" t="s">
        <v>4</v>
      </c>
      <c r="D233" t="s">
        <v>4</v>
      </c>
    </row>
    <row r="234" spans="1:4" x14ac:dyDescent="0.2">
      <c r="A234" t="s">
        <v>4</v>
      </c>
      <c r="B234" s="7" t="s">
        <v>4</v>
      </c>
      <c r="C234" t="s">
        <v>4</v>
      </c>
      <c r="D234" t="s">
        <v>4</v>
      </c>
    </row>
    <row r="235" spans="1:4" x14ac:dyDescent="0.2">
      <c r="A235" t="s">
        <v>4</v>
      </c>
      <c r="B235" s="7" t="s">
        <v>4</v>
      </c>
      <c r="C235" t="s">
        <v>4</v>
      </c>
      <c r="D235" t="s">
        <v>4</v>
      </c>
    </row>
    <row r="236" spans="1:4" x14ac:dyDescent="0.2">
      <c r="A236" t="s">
        <v>4</v>
      </c>
      <c r="B236" s="7" t="s">
        <v>4</v>
      </c>
      <c r="C236" t="s">
        <v>4</v>
      </c>
      <c r="D236" t="s">
        <v>4</v>
      </c>
    </row>
    <row r="237" spans="1:4" x14ac:dyDescent="0.2">
      <c r="A237" t="s">
        <v>4</v>
      </c>
      <c r="B237" s="7" t="s">
        <v>4</v>
      </c>
      <c r="C237" t="s">
        <v>4</v>
      </c>
      <c r="D237" t="s">
        <v>4</v>
      </c>
    </row>
    <row r="238" spans="1:4" x14ac:dyDescent="0.2">
      <c r="A238" t="s">
        <v>4</v>
      </c>
      <c r="B238" s="7" t="s">
        <v>4</v>
      </c>
      <c r="C238" t="s">
        <v>4</v>
      </c>
      <c r="D238" t="s">
        <v>4</v>
      </c>
    </row>
    <row r="239" spans="1:4" x14ac:dyDescent="0.2">
      <c r="A239" t="s">
        <v>4</v>
      </c>
      <c r="B239" s="7" t="s">
        <v>4</v>
      </c>
      <c r="C239" t="s">
        <v>4</v>
      </c>
      <c r="D239" t="s">
        <v>4</v>
      </c>
    </row>
    <row r="240" spans="1:4" x14ac:dyDescent="0.2">
      <c r="A240" t="s">
        <v>4</v>
      </c>
      <c r="B240" s="7" t="s">
        <v>4</v>
      </c>
      <c r="C240" t="s">
        <v>4</v>
      </c>
      <c r="D240" t="s">
        <v>4</v>
      </c>
    </row>
    <row r="241" spans="1:4" x14ac:dyDescent="0.2">
      <c r="A241" t="s">
        <v>4</v>
      </c>
      <c r="B241" s="7" t="s">
        <v>4</v>
      </c>
      <c r="C241" t="s">
        <v>4</v>
      </c>
      <c r="D241" t="s">
        <v>4</v>
      </c>
    </row>
    <row r="242" spans="1:4" x14ac:dyDescent="0.2">
      <c r="A242" t="s">
        <v>4</v>
      </c>
      <c r="B242" s="7" t="s">
        <v>4</v>
      </c>
      <c r="C242" t="s">
        <v>4</v>
      </c>
      <c r="D242" t="s">
        <v>4</v>
      </c>
    </row>
    <row r="243" spans="1:4" x14ac:dyDescent="0.2">
      <c r="A243" t="s">
        <v>4</v>
      </c>
      <c r="B243" s="7" t="s">
        <v>4</v>
      </c>
      <c r="C243" t="s">
        <v>4</v>
      </c>
      <c r="D243" t="s">
        <v>4</v>
      </c>
    </row>
    <row r="244" spans="1:4" x14ac:dyDescent="0.2">
      <c r="A244" t="s">
        <v>4</v>
      </c>
      <c r="B244" s="7" t="s">
        <v>4</v>
      </c>
      <c r="C244" t="s">
        <v>4</v>
      </c>
      <c r="D244" t="s">
        <v>4</v>
      </c>
    </row>
    <row r="245" spans="1:4" x14ac:dyDescent="0.2">
      <c r="A245" t="s">
        <v>4</v>
      </c>
      <c r="B245" s="7" t="s">
        <v>4</v>
      </c>
      <c r="C245" t="s">
        <v>4</v>
      </c>
      <c r="D245" t="s">
        <v>4</v>
      </c>
    </row>
    <row r="246" spans="1:4" x14ac:dyDescent="0.2">
      <c r="A246" t="s">
        <v>4</v>
      </c>
      <c r="B246" s="7" t="s">
        <v>4</v>
      </c>
      <c r="C246" t="s">
        <v>4</v>
      </c>
      <c r="D246" t="s">
        <v>4</v>
      </c>
    </row>
    <row r="247" spans="1:4" x14ac:dyDescent="0.2">
      <c r="A247" t="s">
        <v>4</v>
      </c>
      <c r="B247" s="7" t="s">
        <v>4</v>
      </c>
      <c r="C247" t="s">
        <v>4</v>
      </c>
      <c r="D247" t="s">
        <v>4</v>
      </c>
    </row>
    <row r="248" spans="1:4" x14ac:dyDescent="0.2">
      <c r="A248" t="s">
        <v>4</v>
      </c>
      <c r="B248" s="7" t="s">
        <v>4</v>
      </c>
      <c r="C248" t="s">
        <v>4</v>
      </c>
      <c r="D248" t="s">
        <v>4</v>
      </c>
    </row>
    <row r="249" spans="1:4" x14ac:dyDescent="0.2">
      <c r="A249" t="s">
        <v>4</v>
      </c>
      <c r="B249" s="7" t="s">
        <v>4</v>
      </c>
      <c r="C249" t="s">
        <v>4</v>
      </c>
      <c r="D249" t="s">
        <v>4</v>
      </c>
    </row>
    <row r="250" spans="1:4" x14ac:dyDescent="0.2">
      <c r="A250" t="s">
        <v>4</v>
      </c>
      <c r="B250" s="7" t="s">
        <v>4</v>
      </c>
      <c r="C250" t="s">
        <v>4</v>
      </c>
      <c r="D250" t="s">
        <v>4</v>
      </c>
    </row>
    <row r="251" spans="1:4" x14ac:dyDescent="0.2">
      <c r="A251" t="s">
        <v>4</v>
      </c>
      <c r="B251" s="7" t="s">
        <v>4</v>
      </c>
      <c r="C251" t="s">
        <v>4</v>
      </c>
      <c r="D251" t="s">
        <v>4</v>
      </c>
    </row>
    <row r="252" spans="1:4" x14ac:dyDescent="0.2">
      <c r="A252" t="s">
        <v>4</v>
      </c>
      <c r="B252" s="7" t="s">
        <v>4</v>
      </c>
      <c r="C252" t="s">
        <v>4</v>
      </c>
      <c r="D252" t="s">
        <v>4</v>
      </c>
    </row>
    <row r="253" spans="1:4" x14ac:dyDescent="0.2">
      <c r="A253" t="s">
        <v>4</v>
      </c>
      <c r="B253" s="7" t="s">
        <v>4</v>
      </c>
      <c r="C253" t="s">
        <v>4</v>
      </c>
      <c r="D253" t="s">
        <v>4</v>
      </c>
    </row>
    <row r="254" spans="1:4" x14ac:dyDescent="0.2">
      <c r="A254" t="s">
        <v>4</v>
      </c>
      <c r="B254" s="7" t="s">
        <v>4</v>
      </c>
      <c r="C254" t="s">
        <v>4</v>
      </c>
      <c r="D254" t="s">
        <v>4</v>
      </c>
    </row>
    <row r="255" spans="1:4" x14ac:dyDescent="0.2">
      <c r="A255" t="s">
        <v>4</v>
      </c>
      <c r="B255" s="7" t="s">
        <v>4</v>
      </c>
      <c r="C255" t="s">
        <v>4</v>
      </c>
      <c r="D255" t="s">
        <v>4</v>
      </c>
    </row>
    <row r="256" spans="1:4" x14ac:dyDescent="0.2">
      <c r="A256" t="s">
        <v>4</v>
      </c>
      <c r="B256" s="7" t="s">
        <v>4</v>
      </c>
      <c r="C256" t="s">
        <v>4</v>
      </c>
      <c r="D256" t="s">
        <v>4</v>
      </c>
    </row>
    <row r="257" spans="1:4" x14ac:dyDescent="0.2">
      <c r="A257" t="s">
        <v>4</v>
      </c>
      <c r="B257" s="7" t="s">
        <v>4</v>
      </c>
      <c r="C257" t="s">
        <v>4</v>
      </c>
      <c r="D257" t="s">
        <v>4</v>
      </c>
    </row>
    <row r="258" spans="1:4" x14ac:dyDescent="0.2">
      <c r="A258" t="s">
        <v>4</v>
      </c>
      <c r="B258" s="7" t="s">
        <v>4</v>
      </c>
      <c r="C258" t="s">
        <v>4</v>
      </c>
      <c r="D258" t="s">
        <v>4</v>
      </c>
    </row>
    <row r="259" spans="1:4" x14ac:dyDescent="0.2">
      <c r="A259" t="s">
        <v>4</v>
      </c>
      <c r="B259" s="7" t="s">
        <v>4</v>
      </c>
      <c r="C259" t="s">
        <v>4</v>
      </c>
      <c r="D259" t="s">
        <v>4</v>
      </c>
    </row>
    <row r="260" spans="1:4" x14ac:dyDescent="0.2">
      <c r="A260" t="s">
        <v>4</v>
      </c>
      <c r="B260" s="7" t="s">
        <v>4</v>
      </c>
      <c r="C260" t="s">
        <v>4</v>
      </c>
      <c r="D260" t="s">
        <v>4</v>
      </c>
    </row>
    <row r="261" spans="1:4" x14ac:dyDescent="0.2">
      <c r="A261" t="s">
        <v>4</v>
      </c>
      <c r="B261" s="7" t="s">
        <v>4</v>
      </c>
      <c r="C261" t="s">
        <v>4</v>
      </c>
      <c r="D261" t="s">
        <v>4</v>
      </c>
    </row>
    <row r="262" spans="1:4" x14ac:dyDescent="0.2">
      <c r="A262" t="s">
        <v>4</v>
      </c>
      <c r="B262" s="7" t="s">
        <v>4</v>
      </c>
      <c r="C262" t="s">
        <v>4</v>
      </c>
      <c r="D262" t="s">
        <v>4</v>
      </c>
    </row>
    <row r="263" spans="1:4" x14ac:dyDescent="0.2">
      <c r="A263" t="s">
        <v>4</v>
      </c>
      <c r="B263" s="7" t="s">
        <v>4</v>
      </c>
      <c r="C263" t="s">
        <v>4</v>
      </c>
      <c r="D263" t="s">
        <v>4</v>
      </c>
    </row>
    <row r="264" spans="1:4" x14ac:dyDescent="0.2">
      <c r="A264" t="s">
        <v>4</v>
      </c>
      <c r="B264" s="7" t="s">
        <v>4</v>
      </c>
      <c r="C264" t="s">
        <v>4</v>
      </c>
      <c r="D264" t="s">
        <v>4</v>
      </c>
    </row>
    <row r="265" spans="1:4" x14ac:dyDescent="0.2">
      <c r="A265" t="s">
        <v>4</v>
      </c>
      <c r="B265" s="7" t="s">
        <v>4</v>
      </c>
      <c r="C265" t="s">
        <v>4</v>
      </c>
      <c r="D265" t="s">
        <v>4</v>
      </c>
    </row>
    <row r="266" spans="1:4" x14ac:dyDescent="0.2">
      <c r="A266" t="s">
        <v>4</v>
      </c>
      <c r="B266" s="7" t="s">
        <v>4</v>
      </c>
      <c r="C266" t="s">
        <v>4</v>
      </c>
      <c r="D266" t="s">
        <v>4</v>
      </c>
    </row>
    <row r="267" spans="1:4" x14ac:dyDescent="0.2">
      <c r="A267" t="s">
        <v>4</v>
      </c>
      <c r="B267" s="7" t="s">
        <v>4</v>
      </c>
      <c r="C267" t="s">
        <v>4</v>
      </c>
      <c r="D267" t="s">
        <v>4</v>
      </c>
    </row>
    <row r="268" spans="1:4" x14ac:dyDescent="0.2">
      <c r="A268" t="s">
        <v>4</v>
      </c>
      <c r="B268" s="7" t="s">
        <v>4</v>
      </c>
      <c r="C268" t="s">
        <v>4</v>
      </c>
      <c r="D268" t="s">
        <v>4</v>
      </c>
    </row>
    <row r="269" spans="1:4" x14ac:dyDescent="0.2">
      <c r="A269" t="s">
        <v>4</v>
      </c>
      <c r="B269" s="7" t="s">
        <v>4</v>
      </c>
      <c r="C269" t="s">
        <v>4</v>
      </c>
      <c r="D269" t="s">
        <v>4</v>
      </c>
    </row>
    <row r="270" spans="1:4" x14ac:dyDescent="0.2">
      <c r="A270" t="s">
        <v>4</v>
      </c>
      <c r="B270" s="7" t="s">
        <v>4</v>
      </c>
      <c r="C270" t="s">
        <v>4</v>
      </c>
      <c r="D270" t="s">
        <v>4</v>
      </c>
    </row>
    <row r="271" spans="1:4" x14ac:dyDescent="0.2">
      <c r="A271" t="s">
        <v>4</v>
      </c>
      <c r="B271" s="7" t="s">
        <v>4</v>
      </c>
      <c r="C271" t="s">
        <v>4</v>
      </c>
      <c r="D271" t="s">
        <v>4</v>
      </c>
    </row>
    <row r="272" spans="1:4" x14ac:dyDescent="0.2">
      <c r="A272" t="s">
        <v>4</v>
      </c>
      <c r="B272" s="7" t="s">
        <v>4</v>
      </c>
      <c r="C272" t="s">
        <v>4</v>
      </c>
      <c r="D272" t="s">
        <v>4</v>
      </c>
    </row>
    <row r="273" spans="1:4" x14ac:dyDescent="0.2">
      <c r="A273" t="s">
        <v>4</v>
      </c>
      <c r="B273" s="7" t="s">
        <v>4</v>
      </c>
      <c r="C273" t="s">
        <v>4</v>
      </c>
      <c r="D273" t="s">
        <v>4</v>
      </c>
    </row>
    <row r="274" spans="1:4" x14ac:dyDescent="0.2">
      <c r="A274" t="s">
        <v>4</v>
      </c>
      <c r="B274" s="7" t="s">
        <v>4</v>
      </c>
      <c r="C274" t="s">
        <v>4</v>
      </c>
      <c r="D274" t="s">
        <v>4</v>
      </c>
    </row>
    <row r="275" spans="1:4" x14ac:dyDescent="0.2">
      <c r="A275" t="s">
        <v>4</v>
      </c>
      <c r="B275" s="7" t="s">
        <v>4</v>
      </c>
      <c r="C275" t="s">
        <v>4</v>
      </c>
      <c r="D275" t="s">
        <v>4</v>
      </c>
    </row>
    <row r="276" spans="1:4" x14ac:dyDescent="0.2">
      <c r="A276" t="s">
        <v>4</v>
      </c>
      <c r="B276" s="7" t="s">
        <v>4</v>
      </c>
      <c r="C276" t="s">
        <v>4</v>
      </c>
      <c r="D276" t="s">
        <v>4</v>
      </c>
    </row>
    <row r="277" spans="1:4" x14ac:dyDescent="0.2">
      <c r="A277" t="s">
        <v>4</v>
      </c>
      <c r="B277" s="7" t="s">
        <v>4</v>
      </c>
      <c r="C277" t="s">
        <v>4</v>
      </c>
      <c r="D277" t="s">
        <v>4</v>
      </c>
    </row>
    <row r="278" spans="1:4" x14ac:dyDescent="0.2">
      <c r="A278" t="s">
        <v>4</v>
      </c>
      <c r="B278" s="7" t="s">
        <v>4</v>
      </c>
      <c r="C278" t="s">
        <v>4</v>
      </c>
      <c r="D278" t="s">
        <v>4</v>
      </c>
    </row>
    <row r="279" spans="1:4" x14ac:dyDescent="0.2">
      <c r="A279" t="s">
        <v>4</v>
      </c>
      <c r="B279" s="7" t="s">
        <v>4</v>
      </c>
      <c r="C279" t="s">
        <v>4</v>
      </c>
      <c r="D279" t="s">
        <v>4</v>
      </c>
    </row>
    <row r="280" spans="1:4" x14ac:dyDescent="0.2">
      <c r="A280" t="s">
        <v>4</v>
      </c>
      <c r="B280" s="7" t="s">
        <v>4</v>
      </c>
      <c r="C280" t="s">
        <v>4</v>
      </c>
      <c r="D280" t="s">
        <v>4</v>
      </c>
    </row>
    <row r="281" spans="1:4" x14ac:dyDescent="0.2">
      <c r="A281" t="s">
        <v>4</v>
      </c>
      <c r="B281" s="7" t="s">
        <v>4</v>
      </c>
      <c r="C281" t="s">
        <v>4</v>
      </c>
      <c r="D281" t="s">
        <v>4</v>
      </c>
    </row>
    <row r="282" spans="1:4" x14ac:dyDescent="0.2">
      <c r="A282" t="s">
        <v>4</v>
      </c>
      <c r="B282" s="7" t="s">
        <v>4</v>
      </c>
      <c r="C282" t="s">
        <v>4</v>
      </c>
      <c r="D282" t="s">
        <v>4</v>
      </c>
    </row>
    <row r="283" spans="1:4" x14ac:dyDescent="0.2">
      <c r="A283" t="s">
        <v>4</v>
      </c>
      <c r="B283" s="7" t="s">
        <v>4</v>
      </c>
      <c r="C283" t="s">
        <v>4</v>
      </c>
      <c r="D283" t="s">
        <v>4</v>
      </c>
    </row>
    <row r="284" spans="1:4" x14ac:dyDescent="0.2">
      <c r="A284" t="s">
        <v>4</v>
      </c>
      <c r="B284" s="7" t="s">
        <v>4</v>
      </c>
      <c r="C284" t="s">
        <v>4</v>
      </c>
      <c r="D284" t="s">
        <v>4</v>
      </c>
    </row>
    <row r="285" spans="1:4" x14ac:dyDescent="0.2">
      <c r="A285" t="s">
        <v>4</v>
      </c>
      <c r="B285" s="7" t="s">
        <v>4</v>
      </c>
      <c r="C285" t="s">
        <v>4</v>
      </c>
      <c r="D285" t="s">
        <v>4</v>
      </c>
    </row>
    <row r="286" spans="1:4" x14ac:dyDescent="0.2">
      <c r="A286" t="s">
        <v>4</v>
      </c>
      <c r="B286" s="7" t="s">
        <v>4</v>
      </c>
      <c r="C286" t="s">
        <v>4</v>
      </c>
      <c r="D286" t="s">
        <v>4</v>
      </c>
    </row>
    <row r="287" spans="1:4" x14ac:dyDescent="0.2">
      <c r="A287" t="s">
        <v>4</v>
      </c>
      <c r="B287" s="7" t="s">
        <v>4</v>
      </c>
      <c r="C287" t="s">
        <v>4</v>
      </c>
      <c r="D287" t="s">
        <v>4</v>
      </c>
    </row>
    <row r="288" spans="1:4" x14ac:dyDescent="0.2">
      <c r="A288" t="s">
        <v>4</v>
      </c>
      <c r="B288" s="7" t="s">
        <v>4</v>
      </c>
      <c r="C288" t="s">
        <v>4</v>
      </c>
      <c r="D288" t="s">
        <v>4</v>
      </c>
    </row>
    <row r="289" spans="1:4" x14ac:dyDescent="0.2">
      <c r="A289" t="s">
        <v>4</v>
      </c>
      <c r="B289" s="7" t="s">
        <v>4</v>
      </c>
      <c r="C289" t="s">
        <v>4</v>
      </c>
      <c r="D289" t="s">
        <v>4</v>
      </c>
    </row>
    <row r="290" spans="1:4" x14ac:dyDescent="0.2">
      <c r="A290" t="s">
        <v>4</v>
      </c>
      <c r="B290" s="7" t="s">
        <v>4</v>
      </c>
      <c r="C290" t="s">
        <v>4</v>
      </c>
      <c r="D290" t="s">
        <v>4</v>
      </c>
    </row>
    <row r="291" spans="1:4" x14ac:dyDescent="0.2">
      <c r="A291" t="s">
        <v>4</v>
      </c>
      <c r="B291" s="7" t="s">
        <v>4</v>
      </c>
      <c r="C291" t="s">
        <v>4</v>
      </c>
      <c r="D291" t="s">
        <v>4</v>
      </c>
    </row>
    <row r="292" spans="1:4" x14ac:dyDescent="0.2">
      <c r="A292" t="s">
        <v>4</v>
      </c>
      <c r="B292" s="7" t="s">
        <v>4</v>
      </c>
      <c r="C292" t="s">
        <v>4</v>
      </c>
      <c r="D292" t="s">
        <v>4</v>
      </c>
    </row>
    <row r="293" spans="1:4" x14ac:dyDescent="0.2">
      <c r="A293" t="s">
        <v>4</v>
      </c>
      <c r="B293" s="7" t="s">
        <v>4</v>
      </c>
      <c r="C293" t="s">
        <v>4</v>
      </c>
      <c r="D293" t="s">
        <v>4</v>
      </c>
    </row>
    <row r="294" spans="1:4" x14ac:dyDescent="0.2">
      <c r="A294" t="s">
        <v>4</v>
      </c>
      <c r="B294" s="7" t="s">
        <v>4</v>
      </c>
      <c r="C294" t="s">
        <v>4</v>
      </c>
      <c r="D294" t="s">
        <v>4</v>
      </c>
    </row>
    <row r="295" spans="1:4" x14ac:dyDescent="0.2">
      <c r="A295" t="s">
        <v>4</v>
      </c>
      <c r="B295" s="7" t="s">
        <v>4</v>
      </c>
      <c r="C295" t="s">
        <v>4</v>
      </c>
      <c r="D295" t="s">
        <v>4</v>
      </c>
    </row>
    <row r="296" spans="1:4" x14ac:dyDescent="0.2">
      <c r="A296" t="s">
        <v>4</v>
      </c>
      <c r="B296" s="7" t="s">
        <v>4</v>
      </c>
      <c r="C296" t="s">
        <v>4</v>
      </c>
      <c r="D296" t="s">
        <v>4</v>
      </c>
    </row>
    <row r="297" spans="1:4" x14ac:dyDescent="0.2">
      <c r="A297" t="s">
        <v>4</v>
      </c>
      <c r="B297" s="7" t="s">
        <v>4</v>
      </c>
      <c r="C297" t="s">
        <v>4</v>
      </c>
      <c r="D297" t="s">
        <v>4</v>
      </c>
    </row>
    <row r="298" spans="1:4" x14ac:dyDescent="0.2">
      <c r="A298" t="s">
        <v>4</v>
      </c>
      <c r="B298" s="7" t="s">
        <v>4</v>
      </c>
      <c r="C298" t="s">
        <v>4</v>
      </c>
      <c r="D298" t="s">
        <v>4</v>
      </c>
    </row>
    <row r="299" spans="1:4" x14ac:dyDescent="0.2">
      <c r="A299" t="s">
        <v>4</v>
      </c>
      <c r="B299" s="7" t="s">
        <v>4</v>
      </c>
      <c r="C299" t="s">
        <v>4</v>
      </c>
      <c r="D299" t="s">
        <v>4</v>
      </c>
    </row>
    <row r="300" spans="1:4" x14ac:dyDescent="0.2">
      <c r="A300" t="s">
        <v>4</v>
      </c>
      <c r="B300" s="7" t="s">
        <v>4</v>
      </c>
      <c r="C300" t="s">
        <v>4</v>
      </c>
      <c r="D300" t="s">
        <v>4</v>
      </c>
    </row>
    <row r="301" spans="1:4" x14ac:dyDescent="0.2">
      <c r="A301" t="s">
        <v>4</v>
      </c>
      <c r="B301" s="7" t="s">
        <v>4</v>
      </c>
      <c r="C301" t="s">
        <v>4</v>
      </c>
      <c r="D301" t="s">
        <v>4</v>
      </c>
    </row>
    <row r="302" spans="1:4" x14ac:dyDescent="0.2">
      <c r="A302" t="s">
        <v>4</v>
      </c>
      <c r="B302" s="7" t="s">
        <v>4</v>
      </c>
      <c r="C302" t="s">
        <v>4</v>
      </c>
      <c r="D302" t="s">
        <v>4</v>
      </c>
    </row>
    <row r="303" spans="1:4" x14ac:dyDescent="0.2">
      <c r="A303" t="s">
        <v>4</v>
      </c>
      <c r="B303" s="7" t="s">
        <v>4</v>
      </c>
      <c r="C303" t="s">
        <v>4</v>
      </c>
      <c r="D303" t="s">
        <v>4</v>
      </c>
    </row>
    <row r="304" spans="1:4" x14ac:dyDescent="0.2">
      <c r="A304" t="s">
        <v>4</v>
      </c>
      <c r="B304" s="7" t="s">
        <v>4</v>
      </c>
      <c r="C304" t="s">
        <v>4</v>
      </c>
      <c r="D304" t="s">
        <v>4</v>
      </c>
    </row>
    <row r="305" spans="1:4" x14ac:dyDescent="0.2">
      <c r="A305" t="s">
        <v>4</v>
      </c>
      <c r="B305" s="7" t="s">
        <v>4</v>
      </c>
      <c r="C305" t="s">
        <v>4</v>
      </c>
      <c r="D305" t="s">
        <v>4</v>
      </c>
    </row>
    <row r="306" spans="1:4" x14ac:dyDescent="0.2">
      <c r="A306" t="s">
        <v>4</v>
      </c>
      <c r="B306" s="7" t="s">
        <v>4</v>
      </c>
      <c r="C306" t="s">
        <v>4</v>
      </c>
      <c r="D306" t="s">
        <v>4</v>
      </c>
    </row>
    <row r="307" spans="1:4" x14ac:dyDescent="0.2">
      <c r="A307" t="s">
        <v>4</v>
      </c>
      <c r="B307" s="7" t="s">
        <v>4</v>
      </c>
      <c r="C307" t="s">
        <v>4</v>
      </c>
      <c r="D307" t="s">
        <v>4</v>
      </c>
    </row>
    <row r="308" spans="1:4" x14ac:dyDescent="0.2">
      <c r="A308" t="s">
        <v>4</v>
      </c>
      <c r="B308" s="7" t="s">
        <v>4</v>
      </c>
      <c r="C308" t="s">
        <v>4</v>
      </c>
      <c r="D308" t="s">
        <v>4</v>
      </c>
    </row>
    <row r="309" spans="1:4" x14ac:dyDescent="0.2">
      <c r="A309" t="s">
        <v>4</v>
      </c>
      <c r="B309" s="7" t="s">
        <v>4</v>
      </c>
      <c r="C309" t="s">
        <v>4</v>
      </c>
      <c r="D309" t="s">
        <v>4</v>
      </c>
    </row>
    <row r="310" spans="1:4" x14ac:dyDescent="0.2">
      <c r="A310" t="s">
        <v>4</v>
      </c>
      <c r="B310" s="7" t="s">
        <v>4</v>
      </c>
      <c r="C310" t="s">
        <v>4</v>
      </c>
      <c r="D310" t="s">
        <v>4</v>
      </c>
    </row>
    <row r="311" spans="1:4" x14ac:dyDescent="0.2">
      <c r="A311" t="s">
        <v>4</v>
      </c>
      <c r="B311" s="7" t="s">
        <v>4</v>
      </c>
      <c r="C311" t="s">
        <v>4</v>
      </c>
      <c r="D311" t="s">
        <v>4</v>
      </c>
    </row>
    <row r="312" spans="1:4" x14ac:dyDescent="0.2">
      <c r="A312" t="s">
        <v>4</v>
      </c>
      <c r="B312" s="7" t="s">
        <v>4</v>
      </c>
      <c r="C312" t="s">
        <v>4</v>
      </c>
      <c r="D312" t="s">
        <v>4</v>
      </c>
    </row>
    <row r="313" spans="1:4" x14ac:dyDescent="0.2">
      <c r="A313" t="s">
        <v>4</v>
      </c>
      <c r="B313" s="7" t="s">
        <v>4</v>
      </c>
      <c r="C313" t="s">
        <v>4</v>
      </c>
      <c r="D313" t="s">
        <v>4</v>
      </c>
    </row>
    <row r="314" spans="1:4" x14ac:dyDescent="0.2">
      <c r="A314" t="s">
        <v>4</v>
      </c>
      <c r="B314" s="7" t="s">
        <v>4</v>
      </c>
      <c r="C314" t="s">
        <v>4</v>
      </c>
      <c r="D314" t="s">
        <v>4</v>
      </c>
    </row>
    <row r="315" spans="1:4" x14ac:dyDescent="0.2">
      <c r="A315" t="s">
        <v>4</v>
      </c>
      <c r="B315" s="7" t="s">
        <v>4</v>
      </c>
      <c r="C315" t="s">
        <v>4</v>
      </c>
      <c r="D315" t="s">
        <v>4</v>
      </c>
    </row>
    <row r="316" spans="1:4" x14ac:dyDescent="0.2">
      <c r="A316" t="s">
        <v>4</v>
      </c>
      <c r="B316" s="7" t="s">
        <v>4</v>
      </c>
      <c r="C316" t="s">
        <v>4</v>
      </c>
      <c r="D316" t="s">
        <v>4</v>
      </c>
    </row>
    <row r="317" spans="1:4" x14ac:dyDescent="0.2">
      <c r="A317" t="s">
        <v>4</v>
      </c>
      <c r="B317" s="7" t="s">
        <v>4</v>
      </c>
      <c r="C317" t="s">
        <v>4</v>
      </c>
      <c r="D317" t="s">
        <v>4</v>
      </c>
    </row>
    <row r="318" spans="1:4" x14ac:dyDescent="0.2">
      <c r="A318" t="s">
        <v>4</v>
      </c>
      <c r="B318" s="7" t="s">
        <v>4</v>
      </c>
      <c r="C318" t="s">
        <v>4</v>
      </c>
      <c r="D318" t="s">
        <v>4</v>
      </c>
    </row>
    <row r="319" spans="1:4" x14ac:dyDescent="0.2">
      <c r="A319" t="s">
        <v>4</v>
      </c>
      <c r="B319" s="7" t="s">
        <v>4</v>
      </c>
      <c r="C319" t="s">
        <v>4</v>
      </c>
      <c r="D319" t="s">
        <v>4</v>
      </c>
    </row>
    <row r="320" spans="1:4" x14ac:dyDescent="0.2">
      <c r="A320" t="s">
        <v>4</v>
      </c>
      <c r="B320" s="7" t="s">
        <v>4</v>
      </c>
      <c r="C320" t="s">
        <v>4</v>
      </c>
      <c r="D320" t="s">
        <v>4</v>
      </c>
    </row>
    <row r="321" spans="1:4" x14ac:dyDescent="0.2">
      <c r="A321" t="s">
        <v>4</v>
      </c>
      <c r="B321" s="7" t="s">
        <v>4</v>
      </c>
      <c r="C321" t="s">
        <v>4</v>
      </c>
      <c r="D321" t="s">
        <v>4</v>
      </c>
    </row>
    <row r="322" spans="1:4" x14ac:dyDescent="0.2">
      <c r="A322" t="s">
        <v>4</v>
      </c>
      <c r="B322" s="7" t="s">
        <v>4</v>
      </c>
      <c r="C322" t="s">
        <v>4</v>
      </c>
      <c r="D322" t="s">
        <v>4</v>
      </c>
    </row>
    <row r="323" spans="1:4" x14ac:dyDescent="0.2">
      <c r="A323" t="s">
        <v>4</v>
      </c>
      <c r="B323" s="7" t="s">
        <v>4</v>
      </c>
      <c r="C323" t="s">
        <v>4</v>
      </c>
      <c r="D323" t="s">
        <v>4</v>
      </c>
    </row>
    <row r="324" spans="1:4" x14ac:dyDescent="0.2">
      <c r="A324" t="s">
        <v>4</v>
      </c>
      <c r="B324" s="7" t="s">
        <v>4</v>
      </c>
      <c r="C324" t="s">
        <v>4</v>
      </c>
      <c r="D324" t="s">
        <v>4</v>
      </c>
    </row>
    <row r="325" spans="1:4" x14ac:dyDescent="0.2">
      <c r="A325" t="s">
        <v>4</v>
      </c>
      <c r="B325" s="7" t="s">
        <v>4</v>
      </c>
      <c r="C325" t="s">
        <v>4</v>
      </c>
      <c r="D325" t="s">
        <v>4</v>
      </c>
    </row>
    <row r="326" spans="1:4" x14ac:dyDescent="0.2">
      <c r="A326" t="s">
        <v>4</v>
      </c>
      <c r="B326" s="7" t="s">
        <v>4</v>
      </c>
      <c r="C326" t="s">
        <v>4</v>
      </c>
      <c r="D326" t="s">
        <v>4</v>
      </c>
    </row>
    <row r="327" spans="1:4" x14ac:dyDescent="0.2">
      <c r="A327" t="s">
        <v>4</v>
      </c>
      <c r="B327" s="7" t="s">
        <v>4</v>
      </c>
      <c r="C327" t="s">
        <v>4</v>
      </c>
      <c r="D327" t="s">
        <v>4</v>
      </c>
    </row>
    <row r="328" spans="1:4" x14ac:dyDescent="0.2">
      <c r="A328" t="s">
        <v>4</v>
      </c>
      <c r="B328" s="7" t="s">
        <v>4</v>
      </c>
      <c r="C328" t="s">
        <v>4</v>
      </c>
      <c r="D328" t="s">
        <v>4</v>
      </c>
    </row>
    <row r="329" spans="1:4" x14ac:dyDescent="0.2">
      <c r="A329" t="s">
        <v>4</v>
      </c>
      <c r="B329" s="7" t="s">
        <v>4</v>
      </c>
      <c r="C329" t="s">
        <v>4</v>
      </c>
      <c r="D329" t="s">
        <v>4</v>
      </c>
    </row>
    <row r="330" spans="1:4" x14ac:dyDescent="0.2">
      <c r="A330" t="s">
        <v>4</v>
      </c>
      <c r="B330" s="7" t="s">
        <v>4</v>
      </c>
      <c r="C330" t="s">
        <v>4</v>
      </c>
      <c r="D330" t="s">
        <v>4</v>
      </c>
    </row>
    <row r="331" spans="1:4" x14ac:dyDescent="0.2">
      <c r="A331" t="s">
        <v>4</v>
      </c>
      <c r="B331" s="7" t="s">
        <v>4</v>
      </c>
      <c r="C331" t="s">
        <v>4</v>
      </c>
      <c r="D331" t="s">
        <v>4</v>
      </c>
    </row>
    <row r="332" spans="1:4" x14ac:dyDescent="0.2">
      <c r="A332" t="s">
        <v>4</v>
      </c>
      <c r="B332" s="7" t="s">
        <v>4</v>
      </c>
      <c r="C332" t="s">
        <v>4</v>
      </c>
      <c r="D332" t="s">
        <v>4</v>
      </c>
    </row>
    <row r="333" spans="1:4" x14ac:dyDescent="0.2">
      <c r="A333" t="s">
        <v>4</v>
      </c>
      <c r="B333" s="7" t="s">
        <v>4</v>
      </c>
      <c r="C333" t="s">
        <v>4</v>
      </c>
      <c r="D333" t="s">
        <v>4</v>
      </c>
    </row>
    <row r="334" spans="1:4" x14ac:dyDescent="0.2">
      <c r="A334" t="s">
        <v>4</v>
      </c>
      <c r="B334" s="7" t="s">
        <v>4</v>
      </c>
      <c r="C334" t="s">
        <v>4</v>
      </c>
      <c r="D334" t="s">
        <v>4</v>
      </c>
    </row>
    <row r="335" spans="1:4" x14ac:dyDescent="0.2">
      <c r="A335" t="s">
        <v>4</v>
      </c>
      <c r="B335" s="7" t="s">
        <v>4</v>
      </c>
      <c r="C335" t="s">
        <v>4</v>
      </c>
      <c r="D335" t="s">
        <v>4</v>
      </c>
    </row>
    <row r="336" spans="1:4" x14ac:dyDescent="0.2">
      <c r="A336" t="s">
        <v>4</v>
      </c>
      <c r="B336" s="7" t="s">
        <v>4</v>
      </c>
      <c r="C336" t="s">
        <v>4</v>
      </c>
      <c r="D336" t="s">
        <v>4</v>
      </c>
    </row>
    <row r="337" spans="1:4" x14ac:dyDescent="0.2">
      <c r="A337" t="s">
        <v>4</v>
      </c>
      <c r="B337" s="7" t="s">
        <v>4</v>
      </c>
      <c r="C337" t="s">
        <v>4</v>
      </c>
      <c r="D337" t="s">
        <v>4</v>
      </c>
    </row>
    <row r="338" spans="1:4" x14ac:dyDescent="0.2">
      <c r="A338" t="s">
        <v>4</v>
      </c>
      <c r="B338" s="7" t="s">
        <v>4</v>
      </c>
      <c r="C338" t="s">
        <v>4</v>
      </c>
      <c r="D338" t="s">
        <v>4</v>
      </c>
    </row>
    <row r="339" spans="1:4" x14ac:dyDescent="0.2">
      <c r="A339" t="s">
        <v>4</v>
      </c>
      <c r="B339" s="7" t="s">
        <v>4</v>
      </c>
      <c r="C339" t="s">
        <v>4</v>
      </c>
      <c r="D339" t="s">
        <v>4</v>
      </c>
    </row>
    <row r="340" spans="1:4" x14ac:dyDescent="0.2">
      <c r="A340" t="s">
        <v>4</v>
      </c>
      <c r="B340" s="7" t="s">
        <v>4</v>
      </c>
      <c r="C340" t="s">
        <v>4</v>
      </c>
      <c r="D340" t="s">
        <v>4</v>
      </c>
    </row>
    <row r="341" spans="1:4" x14ac:dyDescent="0.2">
      <c r="A341" t="s">
        <v>4</v>
      </c>
      <c r="B341" s="7" t="s">
        <v>4</v>
      </c>
      <c r="C341" t="s">
        <v>4</v>
      </c>
      <c r="D341" t="s">
        <v>4</v>
      </c>
    </row>
    <row r="342" spans="1:4" x14ac:dyDescent="0.2">
      <c r="A342" t="s">
        <v>4</v>
      </c>
      <c r="B342" s="7" t="s">
        <v>4</v>
      </c>
      <c r="C342" t="s">
        <v>4</v>
      </c>
      <c r="D342" t="s">
        <v>4</v>
      </c>
    </row>
    <row r="343" spans="1:4" x14ac:dyDescent="0.2">
      <c r="A343" t="s">
        <v>4</v>
      </c>
      <c r="B343" s="7" t="s">
        <v>4</v>
      </c>
      <c r="C343" t="s">
        <v>4</v>
      </c>
      <c r="D343" t="s">
        <v>4</v>
      </c>
    </row>
    <row r="344" spans="1:4" x14ac:dyDescent="0.2">
      <c r="A344" t="s">
        <v>4</v>
      </c>
      <c r="B344" s="7" t="s">
        <v>4</v>
      </c>
      <c r="C344" t="s">
        <v>4</v>
      </c>
      <c r="D344" t="s">
        <v>4</v>
      </c>
    </row>
    <row r="345" spans="1:4" x14ac:dyDescent="0.2">
      <c r="A345" t="s">
        <v>4</v>
      </c>
      <c r="B345" s="7" t="s">
        <v>4</v>
      </c>
      <c r="C345" t="s">
        <v>4</v>
      </c>
      <c r="D345" t="s">
        <v>4</v>
      </c>
    </row>
    <row r="346" spans="1:4" x14ac:dyDescent="0.2">
      <c r="A346" t="s">
        <v>4</v>
      </c>
      <c r="B346" s="7" t="s">
        <v>4</v>
      </c>
      <c r="C346" t="s">
        <v>4</v>
      </c>
      <c r="D346" t="s">
        <v>4</v>
      </c>
    </row>
    <row r="347" spans="1:4" x14ac:dyDescent="0.2">
      <c r="A347" t="s">
        <v>4</v>
      </c>
      <c r="B347" s="7" t="s">
        <v>4</v>
      </c>
      <c r="C347" t="s">
        <v>4</v>
      </c>
      <c r="D347" t="s">
        <v>4</v>
      </c>
    </row>
    <row r="348" spans="1:4" x14ac:dyDescent="0.2">
      <c r="A348" t="s">
        <v>4</v>
      </c>
      <c r="B348" s="7" t="s">
        <v>4</v>
      </c>
      <c r="C348" t="s">
        <v>4</v>
      </c>
      <c r="D348" t="s">
        <v>4</v>
      </c>
    </row>
    <row r="349" spans="1:4" x14ac:dyDescent="0.2">
      <c r="A349" t="s">
        <v>4</v>
      </c>
      <c r="B349" s="7" t="s">
        <v>4</v>
      </c>
      <c r="C349" t="s">
        <v>4</v>
      </c>
      <c r="D349" t="s">
        <v>4</v>
      </c>
    </row>
    <row r="350" spans="1:4" x14ac:dyDescent="0.2">
      <c r="A350" t="s">
        <v>4</v>
      </c>
      <c r="B350" s="7" t="s">
        <v>4</v>
      </c>
      <c r="C350" t="s">
        <v>4</v>
      </c>
      <c r="D350" t="s">
        <v>4</v>
      </c>
    </row>
    <row r="351" spans="1:4" x14ac:dyDescent="0.2">
      <c r="A351" t="s">
        <v>4</v>
      </c>
      <c r="B351" s="7" t="s">
        <v>4</v>
      </c>
      <c r="C351" t="s">
        <v>4</v>
      </c>
      <c r="D351" t="s">
        <v>4</v>
      </c>
    </row>
    <row r="352" spans="1:4" x14ac:dyDescent="0.2">
      <c r="A352" t="s">
        <v>4</v>
      </c>
      <c r="B352" s="7" t="s">
        <v>4</v>
      </c>
      <c r="C352" t="s">
        <v>4</v>
      </c>
      <c r="D352" t="s">
        <v>4</v>
      </c>
    </row>
    <row r="353" spans="1:4" x14ac:dyDescent="0.2">
      <c r="A353" t="s">
        <v>4</v>
      </c>
      <c r="B353" s="7" t="s">
        <v>4</v>
      </c>
      <c r="C353" t="s">
        <v>4</v>
      </c>
      <c r="D353" t="s">
        <v>4</v>
      </c>
    </row>
    <row r="354" spans="1:4" x14ac:dyDescent="0.2">
      <c r="A354" t="s">
        <v>4</v>
      </c>
      <c r="B354" s="7" t="s">
        <v>4</v>
      </c>
      <c r="C354" t="s">
        <v>4</v>
      </c>
      <c r="D354" t="s">
        <v>4</v>
      </c>
    </row>
    <row r="355" spans="1:4" x14ac:dyDescent="0.2">
      <c r="A355" t="s">
        <v>4</v>
      </c>
      <c r="B355" s="7" t="s">
        <v>4</v>
      </c>
      <c r="C355" t="s">
        <v>4</v>
      </c>
      <c r="D355" t="s">
        <v>4</v>
      </c>
    </row>
    <row r="356" spans="1:4" x14ac:dyDescent="0.2">
      <c r="A356" t="s">
        <v>4</v>
      </c>
      <c r="B356" s="7" t="s">
        <v>4</v>
      </c>
      <c r="C356" t="s">
        <v>4</v>
      </c>
      <c r="D356" t="s">
        <v>4</v>
      </c>
    </row>
    <row r="357" spans="1:4" x14ac:dyDescent="0.2">
      <c r="A357" t="s">
        <v>4</v>
      </c>
      <c r="B357" s="7" t="s">
        <v>4</v>
      </c>
      <c r="C357" t="s">
        <v>4</v>
      </c>
      <c r="D357" t="s">
        <v>4</v>
      </c>
    </row>
    <row r="358" spans="1:4" x14ac:dyDescent="0.2">
      <c r="A358" t="s">
        <v>4</v>
      </c>
      <c r="B358" s="7" t="s">
        <v>4</v>
      </c>
      <c r="C358" t="s">
        <v>4</v>
      </c>
      <c r="D358" t="s">
        <v>4</v>
      </c>
    </row>
    <row r="359" spans="1:4" x14ac:dyDescent="0.2">
      <c r="A359" t="s">
        <v>4</v>
      </c>
      <c r="B359" s="7" t="s">
        <v>4</v>
      </c>
      <c r="C359" t="s">
        <v>4</v>
      </c>
      <c r="D359" t="s">
        <v>4</v>
      </c>
    </row>
    <row r="360" spans="1:4" x14ac:dyDescent="0.2">
      <c r="A360" t="s">
        <v>4</v>
      </c>
      <c r="B360" s="7" t="s">
        <v>4</v>
      </c>
      <c r="C360" t="s">
        <v>4</v>
      </c>
      <c r="D360" t="s">
        <v>4</v>
      </c>
    </row>
    <row r="361" spans="1:4" x14ac:dyDescent="0.2">
      <c r="A361" t="s">
        <v>4</v>
      </c>
      <c r="B361" s="7" t="s">
        <v>4</v>
      </c>
      <c r="C361" t="s">
        <v>4</v>
      </c>
      <c r="D361" t="s">
        <v>4</v>
      </c>
    </row>
    <row r="362" spans="1:4" x14ac:dyDescent="0.2">
      <c r="A362" t="s">
        <v>4</v>
      </c>
      <c r="B362" s="7" t="s">
        <v>4</v>
      </c>
      <c r="C362" t="s">
        <v>4</v>
      </c>
      <c r="D362" t="s">
        <v>4</v>
      </c>
    </row>
    <row r="363" spans="1:4" x14ac:dyDescent="0.2">
      <c r="A363" t="s">
        <v>4</v>
      </c>
      <c r="B363" s="7" t="s">
        <v>4</v>
      </c>
      <c r="C363" t="s">
        <v>4</v>
      </c>
      <c r="D363" t="s">
        <v>4</v>
      </c>
    </row>
    <row r="364" spans="1:4" x14ac:dyDescent="0.2">
      <c r="A364" t="s">
        <v>4</v>
      </c>
      <c r="B364" s="7" t="s">
        <v>4</v>
      </c>
      <c r="C364" t="s">
        <v>4</v>
      </c>
      <c r="D364" t="s">
        <v>4</v>
      </c>
    </row>
    <row r="365" spans="1:4" x14ac:dyDescent="0.2">
      <c r="A365" t="s">
        <v>4</v>
      </c>
      <c r="B365" s="7" t="s">
        <v>4</v>
      </c>
      <c r="C365" t="s">
        <v>4</v>
      </c>
      <c r="D365" t="s">
        <v>4</v>
      </c>
    </row>
    <row r="366" spans="1:4" x14ac:dyDescent="0.2">
      <c r="A366" t="s">
        <v>4</v>
      </c>
      <c r="B366" s="7" t="s">
        <v>4</v>
      </c>
      <c r="C366" t="s">
        <v>4</v>
      </c>
      <c r="D366" t="s">
        <v>4</v>
      </c>
    </row>
    <row r="367" spans="1:4" x14ac:dyDescent="0.2">
      <c r="A367" t="s">
        <v>4</v>
      </c>
      <c r="B367" s="7" t="s">
        <v>4</v>
      </c>
      <c r="C367" t="s">
        <v>4</v>
      </c>
      <c r="D367" t="s">
        <v>4</v>
      </c>
    </row>
    <row r="368" spans="1:4" x14ac:dyDescent="0.2">
      <c r="A368" t="s">
        <v>4</v>
      </c>
      <c r="B368" s="7" t="s">
        <v>4</v>
      </c>
      <c r="C368" t="s">
        <v>4</v>
      </c>
      <c r="D368" t="s">
        <v>4</v>
      </c>
    </row>
    <row r="369" spans="1:4" x14ac:dyDescent="0.2">
      <c r="A369" t="s">
        <v>4</v>
      </c>
      <c r="B369" s="7" t="s">
        <v>4</v>
      </c>
      <c r="C369" t="s">
        <v>4</v>
      </c>
      <c r="D369" t="s">
        <v>4</v>
      </c>
    </row>
    <row r="370" spans="1:4" x14ac:dyDescent="0.2">
      <c r="A370" t="s">
        <v>4</v>
      </c>
      <c r="B370" s="7" t="s">
        <v>4</v>
      </c>
      <c r="C370" t="s">
        <v>4</v>
      </c>
      <c r="D370" t="s">
        <v>4</v>
      </c>
    </row>
    <row r="371" spans="1:4" x14ac:dyDescent="0.2">
      <c r="A371" t="s">
        <v>4</v>
      </c>
      <c r="B371" s="7" t="s">
        <v>4</v>
      </c>
      <c r="C371" t="s">
        <v>4</v>
      </c>
      <c r="D371" t="s">
        <v>4</v>
      </c>
    </row>
    <row r="372" spans="1:4" x14ac:dyDescent="0.2">
      <c r="A372" t="s">
        <v>4</v>
      </c>
      <c r="B372" s="7" t="s">
        <v>4</v>
      </c>
      <c r="C372" t="s">
        <v>4</v>
      </c>
      <c r="D372" t="s">
        <v>4</v>
      </c>
    </row>
    <row r="373" spans="1:4" x14ac:dyDescent="0.2">
      <c r="A373" t="s">
        <v>4</v>
      </c>
      <c r="B373" s="7" t="s">
        <v>4</v>
      </c>
      <c r="C373" t="s">
        <v>4</v>
      </c>
      <c r="D373" t="s">
        <v>4</v>
      </c>
    </row>
    <row r="374" spans="1:4" x14ac:dyDescent="0.2">
      <c r="A374" t="s">
        <v>4</v>
      </c>
      <c r="B374" s="7" t="s">
        <v>4</v>
      </c>
      <c r="C374" t="s">
        <v>4</v>
      </c>
      <c r="D374" t="s">
        <v>4</v>
      </c>
    </row>
    <row r="375" spans="1:4" x14ac:dyDescent="0.2">
      <c r="A375" t="s">
        <v>4</v>
      </c>
      <c r="B375" s="7" t="s">
        <v>4</v>
      </c>
      <c r="C375" t="s">
        <v>4</v>
      </c>
      <c r="D375" t="s">
        <v>4</v>
      </c>
    </row>
    <row r="376" spans="1:4" x14ac:dyDescent="0.2">
      <c r="A376" t="s">
        <v>4</v>
      </c>
      <c r="B376" s="7" t="s">
        <v>4</v>
      </c>
      <c r="C376" t="s">
        <v>4</v>
      </c>
      <c r="D376" t="s">
        <v>4</v>
      </c>
    </row>
    <row r="377" spans="1:4" x14ac:dyDescent="0.2">
      <c r="A377" t="s">
        <v>4</v>
      </c>
      <c r="B377" s="7" t="s">
        <v>4</v>
      </c>
      <c r="C377" t="s">
        <v>4</v>
      </c>
      <c r="D377" t="s">
        <v>4</v>
      </c>
    </row>
    <row r="378" spans="1:4" x14ac:dyDescent="0.2">
      <c r="A378" t="s">
        <v>4</v>
      </c>
      <c r="B378" s="7" t="s">
        <v>4</v>
      </c>
      <c r="C378" t="s">
        <v>4</v>
      </c>
      <c r="D378" t="s">
        <v>4</v>
      </c>
    </row>
    <row r="379" spans="1:4" x14ac:dyDescent="0.2">
      <c r="A379" t="s">
        <v>4</v>
      </c>
      <c r="B379" s="7" t="s">
        <v>4</v>
      </c>
      <c r="C379" t="s">
        <v>4</v>
      </c>
      <c r="D379" t="s">
        <v>4</v>
      </c>
    </row>
    <row r="380" spans="1:4" x14ac:dyDescent="0.2">
      <c r="A380" t="s">
        <v>4</v>
      </c>
      <c r="B380" s="7" t="s">
        <v>4</v>
      </c>
      <c r="C380" t="s">
        <v>4</v>
      </c>
      <c r="D380" t="s">
        <v>4</v>
      </c>
    </row>
    <row r="381" spans="1:4" x14ac:dyDescent="0.2">
      <c r="A381" t="s">
        <v>4</v>
      </c>
      <c r="B381" s="7" t="s">
        <v>4</v>
      </c>
      <c r="C381" t="s">
        <v>4</v>
      </c>
      <c r="D381" t="s">
        <v>4</v>
      </c>
    </row>
    <row r="382" spans="1:4" x14ac:dyDescent="0.2">
      <c r="A382" t="s">
        <v>4</v>
      </c>
      <c r="B382" s="7" t="s">
        <v>4</v>
      </c>
      <c r="C382" t="s">
        <v>4</v>
      </c>
      <c r="D382" t="s">
        <v>4</v>
      </c>
    </row>
    <row r="383" spans="1:4" x14ac:dyDescent="0.2">
      <c r="A383" t="s">
        <v>4</v>
      </c>
      <c r="B383" s="7" t="s">
        <v>4</v>
      </c>
      <c r="C383" t="s">
        <v>4</v>
      </c>
      <c r="D383" t="s">
        <v>4</v>
      </c>
    </row>
    <row r="384" spans="1:4" x14ac:dyDescent="0.2">
      <c r="A384" t="s">
        <v>4</v>
      </c>
      <c r="B384" s="7" t="s">
        <v>4</v>
      </c>
      <c r="C384" t="s">
        <v>4</v>
      </c>
      <c r="D384" t="s">
        <v>4</v>
      </c>
    </row>
    <row r="385" spans="1:4" x14ac:dyDescent="0.2">
      <c r="A385" t="s">
        <v>4</v>
      </c>
      <c r="B385" s="7" t="s">
        <v>4</v>
      </c>
      <c r="C385" t="s">
        <v>4</v>
      </c>
      <c r="D385" t="s">
        <v>4</v>
      </c>
    </row>
    <row r="386" spans="1:4" x14ac:dyDescent="0.2">
      <c r="A386" t="s">
        <v>4</v>
      </c>
      <c r="B386" s="7" t="s">
        <v>4</v>
      </c>
      <c r="C386" t="s">
        <v>4</v>
      </c>
      <c r="D386" t="s">
        <v>4</v>
      </c>
    </row>
    <row r="387" spans="1:4" x14ac:dyDescent="0.2">
      <c r="A387" t="s">
        <v>4</v>
      </c>
      <c r="B387" s="7" t="s">
        <v>4</v>
      </c>
      <c r="C387" t="s">
        <v>4</v>
      </c>
      <c r="D387" t="s">
        <v>4</v>
      </c>
    </row>
    <row r="388" spans="1:4" x14ac:dyDescent="0.2">
      <c r="A388" t="s">
        <v>4</v>
      </c>
      <c r="B388" s="7" t="s">
        <v>4</v>
      </c>
      <c r="C388" t="s">
        <v>4</v>
      </c>
      <c r="D388" t="s">
        <v>4</v>
      </c>
    </row>
    <row r="389" spans="1:4" x14ac:dyDescent="0.2">
      <c r="A389" t="s">
        <v>4</v>
      </c>
      <c r="B389" s="7" t="s">
        <v>4</v>
      </c>
      <c r="C389" t="s">
        <v>4</v>
      </c>
      <c r="D389" t="s">
        <v>4</v>
      </c>
    </row>
    <row r="390" spans="1:4" x14ac:dyDescent="0.2">
      <c r="A390" t="s">
        <v>4</v>
      </c>
      <c r="B390" s="7" t="s">
        <v>4</v>
      </c>
      <c r="C390" t="s">
        <v>4</v>
      </c>
      <c r="D390" t="s">
        <v>4</v>
      </c>
    </row>
    <row r="391" spans="1:4" x14ac:dyDescent="0.2">
      <c r="A391" t="s">
        <v>4</v>
      </c>
      <c r="B391" s="7" t="s">
        <v>4</v>
      </c>
      <c r="C391" t="s">
        <v>4</v>
      </c>
      <c r="D391" t="s">
        <v>4</v>
      </c>
    </row>
    <row r="392" spans="1:4" x14ac:dyDescent="0.2">
      <c r="A392" t="s">
        <v>4</v>
      </c>
      <c r="B392" s="7" t="s">
        <v>4</v>
      </c>
      <c r="C392" t="s">
        <v>4</v>
      </c>
      <c r="D392" t="s">
        <v>4</v>
      </c>
    </row>
    <row r="393" spans="1:4" x14ac:dyDescent="0.2">
      <c r="A393" t="s">
        <v>4</v>
      </c>
      <c r="B393" s="7" t="s">
        <v>4</v>
      </c>
      <c r="C393" t="s">
        <v>4</v>
      </c>
      <c r="D393" t="s">
        <v>4</v>
      </c>
    </row>
    <row r="394" spans="1:4" x14ac:dyDescent="0.2">
      <c r="A394" t="s">
        <v>4</v>
      </c>
      <c r="B394" s="7" t="s">
        <v>4</v>
      </c>
      <c r="C394" t="s">
        <v>4</v>
      </c>
      <c r="D394" t="s">
        <v>4</v>
      </c>
    </row>
    <row r="395" spans="1:4" x14ac:dyDescent="0.2">
      <c r="A395" t="s">
        <v>4</v>
      </c>
      <c r="B395" s="7" t="s">
        <v>4</v>
      </c>
      <c r="C395" t="s">
        <v>4</v>
      </c>
      <c r="D395" t="s">
        <v>4</v>
      </c>
    </row>
    <row r="396" spans="1:4" x14ac:dyDescent="0.2">
      <c r="A396" t="s">
        <v>4</v>
      </c>
      <c r="B396" s="7" t="s">
        <v>4</v>
      </c>
      <c r="C396" t="s">
        <v>4</v>
      </c>
      <c r="D396" t="s">
        <v>4</v>
      </c>
    </row>
    <row r="397" spans="1:4" x14ac:dyDescent="0.2">
      <c r="A397" t="s">
        <v>4</v>
      </c>
      <c r="B397" s="7" t="s">
        <v>4</v>
      </c>
      <c r="C397" t="s">
        <v>4</v>
      </c>
      <c r="D397" t="s">
        <v>4</v>
      </c>
    </row>
    <row r="398" spans="1:4" x14ac:dyDescent="0.2">
      <c r="A398" t="s">
        <v>4</v>
      </c>
      <c r="B398" s="7" t="s">
        <v>4</v>
      </c>
      <c r="C398" t="s">
        <v>4</v>
      </c>
      <c r="D398" t="s">
        <v>4</v>
      </c>
    </row>
    <row r="399" spans="1:4" x14ac:dyDescent="0.2">
      <c r="A399" t="s">
        <v>4</v>
      </c>
      <c r="B399" s="7" t="s">
        <v>4</v>
      </c>
      <c r="C399" t="s">
        <v>4</v>
      </c>
      <c r="D399" t="s">
        <v>4</v>
      </c>
    </row>
    <row r="400" spans="1:4" x14ac:dyDescent="0.2">
      <c r="A400" t="s">
        <v>4</v>
      </c>
      <c r="B400" s="7" t="s">
        <v>4</v>
      </c>
      <c r="C400" t="s">
        <v>4</v>
      </c>
      <c r="D400" t="s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28"/>
  <sheetViews>
    <sheetView tabSelected="1" workbookViewId="0">
      <selection activeCell="G14" sqref="G14"/>
    </sheetView>
  </sheetViews>
  <sheetFormatPr defaultRowHeight="12.75" x14ac:dyDescent="0.2"/>
  <cols>
    <col min="3" max="3" width="14" style="7" customWidth="1"/>
    <col min="4" max="4" width="12.5703125" customWidth="1"/>
    <col min="8" max="9" width="4.5703125" customWidth="1"/>
    <col min="12" max="12" width="70.7109375" customWidth="1"/>
  </cols>
  <sheetData>
    <row r="1" spans="1:19" x14ac:dyDescent="0.2">
      <c r="A1" t="s">
        <v>6</v>
      </c>
      <c r="B1" t="s">
        <v>7</v>
      </c>
      <c r="C1" s="7" t="s">
        <v>8</v>
      </c>
      <c r="D1" s="2">
        <f>+sort!B2</f>
        <v>44817.548298611109</v>
      </c>
      <c r="E1" s="2" t="str">
        <f>+RIGHT("0"&amp;MONTH(D1),2)&amp;RIGHT("0"&amp;DAY(D1),2)&amp;YEAR(D1)</f>
        <v>09132022</v>
      </c>
      <c r="F1" t="s">
        <v>16</v>
      </c>
      <c r="G1" t="s">
        <v>230</v>
      </c>
      <c r="H1" t="s">
        <v>27</v>
      </c>
      <c r="J1" t="s">
        <v>37</v>
      </c>
    </row>
    <row r="2" spans="1:19" x14ac:dyDescent="0.2">
      <c r="A2" t="s">
        <v>2</v>
      </c>
      <c r="B2" t="s">
        <v>21</v>
      </c>
      <c r="C2" s="8" t="s">
        <v>35</v>
      </c>
      <c r="G2" t="s">
        <v>230</v>
      </c>
      <c r="P2" s="2" t="s">
        <v>20</v>
      </c>
    </row>
    <row r="3" spans="1:19" x14ac:dyDescent="0.2">
      <c r="A3" t="s">
        <v>3</v>
      </c>
      <c r="B3" s="14" t="s">
        <v>5</v>
      </c>
      <c r="C3" s="8" t="s">
        <v>36</v>
      </c>
      <c r="G3" t="s">
        <v>231</v>
      </c>
      <c r="M3" t="s">
        <v>11</v>
      </c>
      <c r="N3" t="s">
        <v>9</v>
      </c>
      <c r="O3" t="s">
        <v>10</v>
      </c>
      <c r="P3" t="s">
        <v>12</v>
      </c>
      <c r="Q3" t="s">
        <v>13</v>
      </c>
      <c r="R3" t="s">
        <v>14</v>
      </c>
      <c r="S3" t="s">
        <v>15</v>
      </c>
    </row>
    <row r="4" spans="1:19" x14ac:dyDescent="0.2">
      <c r="C4" s="8"/>
      <c r="G4" t="s">
        <v>28</v>
      </c>
      <c r="M4" s="2"/>
      <c r="N4" s="2"/>
    </row>
    <row r="5" spans="1:19" x14ac:dyDescent="0.2">
      <c r="C5" s="8"/>
      <c r="E5" s="9"/>
      <c r="F5" s="9"/>
      <c r="K5" s="6"/>
      <c r="L5" s="4"/>
      <c r="M5" s="2"/>
      <c r="N5" s="2"/>
    </row>
    <row r="6" spans="1:19" x14ac:dyDescent="0.2">
      <c r="C6" s="8"/>
      <c r="E6" s="9"/>
      <c r="F6" s="9"/>
      <c r="K6" s="6"/>
      <c r="L6" s="4"/>
      <c r="N6" s="2"/>
    </row>
    <row r="7" spans="1:19" x14ac:dyDescent="0.2">
      <c r="C7" s="8"/>
      <c r="E7" s="9"/>
      <c r="F7" s="9"/>
      <c r="H7" t="s">
        <v>228</v>
      </c>
      <c r="K7" s="6"/>
      <c r="L7" s="4"/>
      <c r="N7" s="2"/>
    </row>
    <row r="8" spans="1:19" x14ac:dyDescent="0.2">
      <c r="C8" s="8" t="s">
        <v>22</v>
      </c>
      <c r="D8" t="s">
        <v>35</v>
      </c>
      <c r="E8" s="9">
        <v>9.9109999999999996</v>
      </c>
      <c r="F8" s="9"/>
      <c r="G8" s="10"/>
      <c r="I8" s="2" t="s">
        <v>38</v>
      </c>
      <c r="J8" t="s">
        <v>14</v>
      </c>
      <c r="K8" s="6" t="b">
        <f t="shared" ref="K8:K71" si="0">IF(AND(C8&lt;&gt;0,C8&lt;&gt;""),TRUE,FALSE)</f>
        <v>1</v>
      </c>
      <c r="L8" s="4" t="str">
        <f>"      "&amp;$D8&amp;$E$1&amp;RIGHT("        "&amp;FIXED($E8,3),8)&amp;REPT(" ",16)&amp;J8&amp;"1    1"&amp;$G$1&amp;I8</f>
        <v xml:space="preserve">      TOC_COMB409132022   9.911                M1    1DLR  1</v>
      </c>
      <c r="N8" s="2"/>
    </row>
    <row r="9" spans="1:19" x14ac:dyDescent="0.2">
      <c r="C9" s="8" t="s">
        <v>23</v>
      </c>
      <c r="D9" t="s">
        <v>35</v>
      </c>
      <c r="E9" s="9">
        <v>-0.46250000000000002</v>
      </c>
      <c r="F9" s="9"/>
      <c r="G9" s="10"/>
      <c r="I9" s="2" t="s">
        <v>39</v>
      </c>
      <c r="J9" t="s">
        <v>25</v>
      </c>
      <c r="K9" s="6" t="b">
        <f t="shared" si="0"/>
        <v>1</v>
      </c>
      <c r="L9" s="4" t="str">
        <f>"      "&amp;$D9&amp;$E$1&amp;RIGHT("        "&amp;FIXED($E9,3),8)&amp;REPT(" ",16)&amp;J9&amp;"1    1"&amp;$G$1&amp;I9</f>
        <v xml:space="preserve">      TOC_COMB409132022  -0.463                B1    1DLR  2</v>
      </c>
      <c r="N9" s="2"/>
    </row>
    <row r="10" spans="1:19" x14ac:dyDescent="0.2">
      <c r="C10" s="8" t="s">
        <v>24</v>
      </c>
      <c r="D10" t="s">
        <v>35</v>
      </c>
      <c r="E10" s="9">
        <v>1</v>
      </c>
      <c r="F10" s="9"/>
      <c r="G10" s="10"/>
      <c r="I10" s="2" t="s">
        <v>40</v>
      </c>
      <c r="J10" t="s">
        <v>26</v>
      </c>
      <c r="K10" s="6" t="b">
        <f t="shared" si="0"/>
        <v>1</v>
      </c>
      <c r="L10" s="4" t="str">
        <f>"      "&amp;$D10&amp;$E$1&amp;RIGHT("        "&amp;FIXED($E10,3),8)&amp;REPT(" ",16)&amp;J10&amp;"1    1"&amp;$G$1&amp;I10</f>
        <v xml:space="preserve">      TOC_COMB409132022   1.000                R1    1DLR  3</v>
      </c>
      <c r="N10" s="2"/>
    </row>
    <row r="11" spans="1:19" x14ac:dyDescent="0.2">
      <c r="A11">
        <v>1</v>
      </c>
      <c r="B11" t="str">
        <f>+B2</f>
        <v>c</v>
      </c>
      <c r="C11" s="7" t="str">
        <f ca="1">INDIRECT(+$B$1&amp;"a"&amp;A11)</f>
        <v>DI</v>
      </c>
      <c r="D11" s="4" t="str">
        <f t="shared" ref="D11:D74" si="1">VLOOKUP(B11,analyte,2)</f>
        <v>TOC_COMB4</v>
      </c>
      <c r="E11">
        <f ca="1">INDIRECT(+$B$1&amp;B11&amp;A11)</f>
        <v>-0.34510000000000002</v>
      </c>
      <c r="F11" s="9"/>
      <c r="G11" s="10" t="str">
        <f ca="1">IF(J11="Q",+E11/F11,IF(J11="z",+(E11-E10)/F11,""))</f>
        <v/>
      </c>
      <c r="H11" s="2">
        <f ca="1">INDIRECT(+$B$1&amp;"e"&amp;A11)</f>
        <v>1</v>
      </c>
      <c r="I11" s="2" t="str">
        <f ca="1">INDIRECT(+$B$1&amp;"f"&amp;A11)</f>
        <v xml:space="preserve">  4</v>
      </c>
      <c r="J11" s="5" t="str">
        <f ca="1">IF(E11="","x",IF(C11=$J$1,"Q",IF(ISERR(VALUE(LEFT(C11,5))),"K","U")))</f>
        <v>K</v>
      </c>
      <c r="K11" s="6" t="b">
        <f t="shared" ca="1" si="0"/>
        <v>1</v>
      </c>
      <c r="L11" s="3" t="str">
        <f ca="1">IF(K11,IF(J11="Q",M11,IF(J11="K",N11,IF(J11="M",R11,IF(J11="S",P11,IF(J11="Z",S11,IF(J11="D",Q11,O11)))))),IF(K11,O11,""))</f>
        <v xml:space="preserve">      TOC_COMB409132022  -0.345              DIK1    1DLR  4</v>
      </c>
      <c r="M11" s="2" t="str">
        <f t="shared" ref="M11:M25" ca="1" si="2">"      "&amp;$D11&amp;$E$1&amp;RIGHT(+"        "&amp;FIXED(E11,3),8)&amp;RIGHT("        "&amp;FIXED($F11,3),8)&amp;RIGHT("     CC "&amp;($F11)&amp;" ",8)&amp;"Q1"&amp;RIGHT("     "&amp;H11,5)&amp;$G$1&amp;I11</f>
        <v xml:space="preserve">      TOC_COMB409132022  -0.345   0.000    CC  Q1    1DLR  4</v>
      </c>
      <c r="N11" s="2" t="str">
        <f t="shared" ref="N11:N25" ca="1" si="3">"      "&amp;$D11&amp;$E$1&amp;RIGHT("        "&amp;FIXED($E11,3),8)&amp;REPT(" ",8)&amp;RIGHT("        "&amp;($C11),8)&amp;"K1"&amp;RIGHT("     "&amp;H12,5)&amp;$G$1&amp;I11</f>
        <v xml:space="preserve">      TOC_COMB409132022  -0.345              DIK1    1DLR  4</v>
      </c>
      <c r="O11" s="2" t="str">
        <f t="shared" ref="O11:O25" ca="1" si="4">LEFT($C11,6)&amp;$D11&amp;$E$1&amp;RIGHT("        "&amp;FIXED($E11,3),8)&amp;REPT(" ",16)&amp;"U1"&amp;RIGHT("     "&amp;H11,5)&amp;$G$1&amp;I11</f>
        <v>DITOC_COMB409132022  -0.345                U1    1DLR  4</v>
      </c>
      <c r="P11" s="2" t="e">
        <f ca="1">LEFT($C11,6)&amp;$D11&amp;$E$1&amp;RIGHT("        "&amp;FIXED($E10,3),8)&amp;RIGHT("        "&amp;FIXED($E11,3),8)&amp;RIGHT("         "&amp;FIXED(($E11-$E10)/$F11*100,1),8)&amp;"S1"&amp;RIGHT("     "&amp;H11,5)&amp;$G$1&amp;I11</f>
        <v>#DIV/0!</v>
      </c>
      <c r="Q11" s="2" t="str">
        <f t="shared" ref="Q11:Q25" ca="1" si="5">LEFT($C11,6)&amp;$D11&amp;$E$1&amp;RIGHT("        "&amp;FIXED(E10,3),8)&amp;RIGHT("         "&amp;FIXED($E11,3),8)&amp;REPT(" ",8)&amp;"D1"&amp;RIGHT("     "&amp;H11,5)&amp;$G$1&amp;I11</f>
        <v>DITOC_COMB409132022   1.000  -0.345        D1    1DLR  4</v>
      </c>
      <c r="R11" s="2" t="e">
        <f t="shared" ref="R11:R25" ca="1" si="6">"      "&amp;$H11&amp;$E$10&amp;RIGHT(+"        "&amp;FIXED($J11,2)/1000,8)&amp;REPT(" ",8)&amp;RIGHT("        "&amp;($G11),8)&amp;"M1"&amp;$H$2&amp;I11</f>
        <v>#VALUE!</v>
      </c>
      <c r="S11" s="2" t="e">
        <f ca="1">"      "&amp;$D11&amp;$E$1&amp;RIGHT("        "&amp;FIXED($E10,3),8)&amp;RIGHT("        "&amp;FIXED($E11,3),8)&amp;RIGHT("         "&amp;FIXED(($E11)/$F11,3)*100,8)&amp;"Z1"&amp;RIGHT("     "&amp;H11,5)&amp;$G$1&amp;I11</f>
        <v>#DIV/0!</v>
      </c>
    </row>
    <row r="12" spans="1:19" x14ac:dyDescent="0.2">
      <c r="A12">
        <v>2</v>
      </c>
      <c r="B12" s="14" t="s">
        <v>21</v>
      </c>
      <c r="C12" s="7" t="str">
        <f t="shared" ref="C12:C75" ca="1" si="7">INDIRECT(+$B$1&amp;"a"&amp;A12)</f>
        <v>DI</v>
      </c>
      <c r="D12" s="4" t="str">
        <f t="shared" si="1"/>
        <v>TOC_COMB4</v>
      </c>
      <c r="E12">
        <f t="shared" ref="E12:E75" ca="1" si="8">INDIRECT(+$B$1&amp;B12&amp;A12)</f>
        <v>-0.46289999999999998</v>
      </c>
      <c r="F12" s="9"/>
      <c r="G12" s="10" t="str">
        <f ca="1">IF(OR(J12="Q",J12="Z"),+E12/F12,IF(J12="S",+(E12-E11)/F12,""))</f>
        <v/>
      </c>
      <c r="H12" s="2">
        <f t="shared" ref="H12:H74" ca="1" si="9">INDIRECT(+$B$1&amp;"e"&amp;A12)</f>
        <v>1</v>
      </c>
      <c r="I12" s="2" t="str">
        <f t="shared" ref="I12:I75" ca="1" si="10">INDIRECT(+$B$1&amp;"f"&amp;A12)</f>
        <v xml:space="preserve">  5</v>
      </c>
      <c r="J12" s="5" t="str">
        <f t="shared" ref="J12:J75" ca="1" si="11">IF(E12="","x",IF(C12=$J$1,"Q",IF(ISERR(VALUE(LEFT(C12,5))),"K","U")))</f>
        <v>K</v>
      </c>
      <c r="K12" s="6" t="b">
        <f t="shared" ca="1" si="0"/>
        <v>1</v>
      </c>
      <c r="L12" s="3" t="str">
        <f ca="1">IF(K12,IF(J12="Q",M12,IF(J12="K",N12,IF(J12="M",R12,IF(J12="S",P12,IF(J12="Z",S12,IF(J12="D",Q12,O12)))))),IF(K12,O12,""))</f>
        <v xml:space="preserve">      TOC_COMB409132022  -0.463              DIK1    1DLR  5</v>
      </c>
      <c r="M12" s="2" t="str">
        <f t="shared" ca="1" si="2"/>
        <v xml:space="preserve">      TOC_COMB409132022  -0.463   0.000    CC  Q1    1DLR  5</v>
      </c>
      <c r="N12" s="2" t="str">
        <f t="shared" ca="1" si="3"/>
        <v xml:space="preserve">      TOC_COMB409132022  -0.463              DIK1    1DLR  5</v>
      </c>
      <c r="O12" s="2" t="str">
        <f t="shared" ca="1" si="4"/>
        <v>DITOC_COMB409132022  -0.463                U1    1DLR  5</v>
      </c>
      <c r="P12" s="2" t="e">
        <f t="shared" ref="P12:P75" ca="1" si="12">LEFT($C12,6)&amp;$D12&amp;$E$1&amp;RIGHT("        "&amp;FIXED($E11,3),8)&amp;RIGHT("        "&amp;FIXED($E12,3),8)&amp;RIGHT("         "&amp;FIXED(($E12-$E11)/$F12*100,1),8)&amp;"S1"&amp;RIGHT("     "&amp;H12,5)&amp;$G$1&amp;I12</f>
        <v>#DIV/0!</v>
      </c>
      <c r="Q12" s="2" t="str">
        <f t="shared" ca="1" si="5"/>
        <v>DITOC_COMB409132022  -0.345  -0.463        D1    1DLR  5</v>
      </c>
      <c r="R12" s="2" t="e">
        <f t="shared" ca="1" si="6"/>
        <v>#VALUE!</v>
      </c>
      <c r="S12" s="2" t="e">
        <f t="shared" ref="S12:S59" ca="1" si="13">"      "&amp;$D12&amp;$E$1&amp;RIGHT("        "&amp;FIXED($E11,3),8)&amp;RIGHT("        "&amp;FIXED($E12,3),8)&amp;RIGHT("         "&amp;FIXED(($E12)/$F12,3)*100,8)&amp;"Z1"&amp;RIGHT("     "&amp;H12,5)&amp;$G$1&amp;I12</f>
        <v>#DIV/0!</v>
      </c>
    </row>
    <row r="13" spans="1:19" x14ac:dyDescent="0.2">
      <c r="A13">
        <f>+A12+1</f>
        <v>3</v>
      </c>
      <c r="B13" t="str">
        <f t="shared" ref="B13:B76" si="14">+B11</f>
        <v>c</v>
      </c>
      <c r="C13" s="7" t="str">
        <f t="shared" ca="1" si="7"/>
        <v>LRB</v>
      </c>
      <c r="D13" s="4" t="str">
        <f t="shared" si="1"/>
        <v>TOC_COMB4</v>
      </c>
      <c r="E13">
        <f t="shared" ca="1" si="8"/>
        <v>-0.48089999999999999</v>
      </c>
      <c r="F13" s="9"/>
      <c r="G13" s="10" t="str">
        <f t="shared" ref="G13:G76" ca="1" si="15">IF(OR(J13="Q",J13="Z"),+E13/F13,IF(J13="S",+(E13-E12)/F13,""))</f>
        <v/>
      </c>
      <c r="H13" s="2">
        <f t="shared" ca="1" si="9"/>
        <v>1</v>
      </c>
      <c r="I13" s="2" t="str">
        <f t="shared" ca="1" si="10"/>
        <v xml:space="preserve">  6</v>
      </c>
      <c r="J13" s="5" t="str">
        <f t="shared" ca="1" si="11"/>
        <v>K</v>
      </c>
      <c r="K13" s="6" t="b">
        <f t="shared" ca="1" si="0"/>
        <v>1</v>
      </c>
      <c r="L13" s="3" t="str">
        <f ca="1">IF(K13,IF(J13="Q",M13,IF(J13="K",N13,IF(J13="M",R13,IF(J13="S",P13,IF(J13="Z",S13,IF(J13="D",Q13,O13)))))),IF(K13,O13,""))</f>
        <v xml:space="preserve">      TOC_COMB409132022  -0.481             LRBK1    1DLR  6</v>
      </c>
      <c r="M13" s="2" t="str">
        <f t="shared" ca="1" si="2"/>
        <v xml:space="preserve">      TOC_COMB409132022  -0.481   0.000    CC  Q1    1DLR  6</v>
      </c>
      <c r="N13" s="2" t="str">
        <f t="shared" ca="1" si="3"/>
        <v xml:space="preserve">      TOC_COMB409132022  -0.481             LRBK1    1DLR  6</v>
      </c>
      <c r="O13" s="2" t="str">
        <f t="shared" ca="1" si="4"/>
        <v>LRBTOC_COMB409132022  -0.481                U1    1DLR  6</v>
      </c>
      <c r="P13" s="2" t="e">
        <f t="shared" ca="1" si="12"/>
        <v>#DIV/0!</v>
      </c>
      <c r="Q13" s="2" t="str">
        <f t="shared" ca="1" si="5"/>
        <v>LRBTOC_COMB409132022  -0.463  -0.481        D1    1DLR  6</v>
      </c>
      <c r="R13" s="2" t="e">
        <f t="shared" ca="1" si="6"/>
        <v>#VALUE!</v>
      </c>
      <c r="S13" s="2" t="e">
        <f t="shared" ca="1" si="13"/>
        <v>#DIV/0!</v>
      </c>
    </row>
    <row r="14" spans="1:19" x14ac:dyDescent="0.2">
      <c r="A14">
        <f t="shared" ref="A14:A77" si="16">+A13+1</f>
        <v>4</v>
      </c>
      <c r="B14" t="str">
        <f t="shared" si="14"/>
        <v>c</v>
      </c>
      <c r="C14" s="7" t="str">
        <f t="shared" ca="1" si="7"/>
        <v>LFB</v>
      </c>
      <c r="D14" s="4" t="str">
        <f t="shared" si="1"/>
        <v>TOC_COMB4</v>
      </c>
      <c r="E14">
        <f t="shared" ca="1" si="8"/>
        <v>2.3109999999999999</v>
      </c>
      <c r="F14" s="9">
        <v>3</v>
      </c>
      <c r="G14" s="10">
        <f ca="1">IF(OR(J14="Q",J14="Z"),+E14/F14,IF(J14="S",+(E14-E13)/F14,""))</f>
        <v>0.77033333333333331</v>
      </c>
      <c r="H14" s="2">
        <f t="shared" ca="1" si="9"/>
        <v>1</v>
      </c>
      <c r="I14" s="2" t="str">
        <f t="shared" ca="1" si="10"/>
        <v xml:space="preserve">  7</v>
      </c>
      <c r="J14" s="5" t="s">
        <v>15</v>
      </c>
      <c r="K14" s="6" t="b">
        <f t="shared" ca="1" si="0"/>
        <v>1</v>
      </c>
      <c r="L14" s="3" t="str">
        <f t="shared" ref="L14:L77" ca="1" si="17">IF(K14,IF(J14="Q",M14,IF(J14="K",N14,IF(J14="M",R14,IF(J14="S",P14,IF(J14="Z",S14,IF(J14="D",Q14,O14)))))),IF(K14,O14,""))</f>
        <v xml:space="preserve">      TOC_COMB409132022  -0.481   2.311      77Z1    1DLR  7</v>
      </c>
      <c r="M14" s="2" t="str">
        <f t="shared" ca="1" si="2"/>
        <v xml:space="preserve">      TOC_COMB409132022   2.311   3.000   CC 3 Q1    1DLR  7</v>
      </c>
      <c r="N14" s="2" t="str">
        <f t="shared" ca="1" si="3"/>
        <v xml:space="preserve">      TOC_COMB409132022   2.311             LFBK1    1DLR  7</v>
      </c>
      <c r="O14" s="2" t="str">
        <f t="shared" ca="1" si="4"/>
        <v>LFBTOC_COMB409132022   2.311                U1    1DLR  7</v>
      </c>
      <c r="P14" s="2" t="str">
        <f t="shared" ca="1" si="12"/>
        <v>LFBTOC_COMB409132022  -0.481   2.311    93.1S1    1DLR  7</v>
      </c>
      <c r="Q14" s="2" t="str">
        <f t="shared" ca="1" si="5"/>
        <v>LFBTOC_COMB409132022  -0.481   2.311        D1    1DLR  7</v>
      </c>
      <c r="R14" s="2" t="e">
        <f t="shared" ca="1" si="6"/>
        <v>#VALUE!</v>
      </c>
      <c r="S14" s="2" t="str">
        <f t="shared" ca="1" si="13"/>
        <v xml:space="preserve">      TOC_COMB409132022  -0.481   2.311      77Z1    1DLR  7</v>
      </c>
    </row>
    <row r="15" spans="1:19" x14ac:dyDescent="0.2">
      <c r="A15">
        <f t="shared" si="16"/>
        <v>5</v>
      </c>
      <c r="B15" t="str">
        <f t="shared" si="14"/>
        <v>c</v>
      </c>
      <c r="C15" s="7" t="str">
        <f t="shared" ca="1" si="7"/>
        <v>CCC (3)Std 2</v>
      </c>
      <c r="D15" s="4" t="str">
        <f t="shared" si="1"/>
        <v>TOC_COMB4</v>
      </c>
      <c r="E15">
        <f t="shared" ca="1" si="8"/>
        <v>3.1259999999999999</v>
      </c>
      <c r="F15" s="9">
        <v>3</v>
      </c>
      <c r="G15" s="10">
        <f t="shared" ca="1" si="15"/>
        <v>1.042</v>
      </c>
      <c r="H15" s="2">
        <f t="shared" ca="1" si="9"/>
        <v>1</v>
      </c>
      <c r="I15" s="2" t="str">
        <f t="shared" ca="1" si="10"/>
        <v xml:space="preserve">  8</v>
      </c>
      <c r="J15" s="5" t="s">
        <v>11</v>
      </c>
      <c r="K15" s="6" t="b">
        <f t="shared" ca="1" si="0"/>
        <v>1</v>
      </c>
      <c r="L15" s="3" t="str">
        <f t="shared" ca="1" si="17"/>
        <v xml:space="preserve">      TOC_COMB409132022   3.126   3.000   CC 3 Q1    1DLR  8</v>
      </c>
      <c r="M15" s="2" t="str">
        <f t="shared" ca="1" si="2"/>
        <v xml:space="preserve">      TOC_COMB409132022   3.126   3.000   CC 3 Q1    1DLR  8</v>
      </c>
      <c r="N15" s="2" t="str">
        <f t="shared" ca="1" si="3"/>
        <v xml:space="preserve">      TOC_COMB409132022   3.126        (3)Std 2K1    1DLR  8</v>
      </c>
      <c r="O15" s="2" t="str">
        <f t="shared" ca="1" si="4"/>
        <v>CCC (3TOC_COMB409132022   3.126                U1    1DLR  8</v>
      </c>
      <c r="P15" s="2" t="str">
        <f t="shared" ca="1" si="12"/>
        <v>CCC (3TOC_COMB409132022   2.311   3.126    27.2S1    1DLR  8</v>
      </c>
      <c r="Q15" s="2" t="str">
        <f t="shared" ca="1" si="5"/>
        <v>CCC (3TOC_COMB409132022   2.311   3.126        D1    1DLR  8</v>
      </c>
      <c r="R15" s="2" t="e">
        <f t="shared" ca="1" si="6"/>
        <v>#VALUE!</v>
      </c>
      <c r="S15" s="2" t="str">
        <f t="shared" ca="1" si="13"/>
        <v xml:space="preserve">      TOC_COMB409132022   2.311   3.126   104.2Z1    1DLR  8</v>
      </c>
    </row>
    <row r="16" spans="1:19" x14ac:dyDescent="0.2">
      <c r="A16">
        <f t="shared" si="16"/>
        <v>6</v>
      </c>
      <c r="B16" t="str">
        <f t="shared" si="14"/>
        <v>c</v>
      </c>
      <c r="C16" s="7" t="str">
        <f t="shared" ca="1" si="7"/>
        <v>ALT (5.0)</v>
      </c>
      <c r="D16" s="4" t="str">
        <f t="shared" si="1"/>
        <v>TOC_COMB4</v>
      </c>
      <c r="E16">
        <f t="shared" ca="1" si="8"/>
        <v>5.0510000000000002</v>
      </c>
      <c r="F16" s="9">
        <v>5</v>
      </c>
      <c r="G16" s="10">
        <f t="shared" ca="1" si="15"/>
        <v>1.0102</v>
      </c>
      <c r="H16" s="2">
        <f t="shared" ca="1" si="9"/>
        <v>1</v>
      </c>
      <c r="I16" s="2" t="str">
        <f t="shared" ca="1" si="10"/>
        <v xml:space="preserve">  9</v>
      </c>
      <c r="J16" s="5" t="str">
        <f t="shared" ca="1" si="11"/>
        <v>Q</v>
      </c>
      <c r="K16" s="6" t="b">
        <f t="shared" ca="1" si="0"/>
        <v>1</v>
      </c>
      <c r="L16" s="3" t="str">
        <f t="shared" ca="1" si="17"/>
        <v xml:space="preserve">      TOC_COMB409132022   5.051   5.000   CC 5 Q1    1DLR  9</v>
      </c>
      <c r="M16" s="2" t="str">
        <f t="shared" ca="1" si="2"/>
        <v xml:space="preserve">      TOC_COMB409132022   5.051   5.000   CC 5 Q1    1DLR  9</v>
      </c>
      <c r="N16" s="2" t="str">
        <f t="shared" ca="1" si="3"/>
        <v xml:space="preserve">      TOC_COMB409132022   5.051        LT (5.0)K1    1DLR  9</v>
      </c>
      <c r="O16" s="2" t="str">
        <f t="shared" ca="1" si="4"/>
        <v>ALT (5TOC_COMB409132022   5.051                U1    1DLR  9</v>
      </c>
      <c r="P16" s="2" t="str">
        <f t="shared" ca="1" si="12"/>
        <v>ALT (5TOC_COMB409132022   3.126   5.051    38.5S1    1DLR  9</v>
      </c>
      <c r="Q16" s="2" t="str">
        <f t="shared" ca="1" si="5"/>
        <v>ALT (5TOC_COMB409132022   3.126   5.051        D1    1DLR  9</v>
      </c>
      <c r="R16" s="2" t="e">
        <f t="shared" ca="1" si="6"/>
        <v>#VALUE!</v>
      </c>
      <c r="S16" s="2" t="str">
        <f t="shared" ca="1" si="13"/>
        <v xml:space="preserve">      TOC_COMB409132022   3.126   5.051     101Z1    1DLR  9</v>
      </c>
    </row>
    <row r="17" spans="1:19" x14ac:dyDescent="0.2">
      <c r="A17">
        <f t="shared" si="16"/>
        <v>7</v>
      </c>
      <c r="B17" t="str">
        <f t="shared" si="14"/>
        <v>c</v>
      </c>
      <c r="C17" s="7">
        <f t="shared" ca="1" si="7"/>
        <v>213833</v>
      </c>
      <c r="D17" s="4" t="str">
        <f t="shared" si="1"/>
        <v>TOC_COMB4</v>
      </c>
      <c r="E17">
        <f t="shared" ca="1" si="8"/>
        <v>-7.5069999999999998E-2</v>
      </c>
      <c r="F17" s="9"/>
      <c r="G17" s="10" t="str">
        <f t="shared" ca="1" si="15"/>
        <v/>
      </c>
      <c r="H17" s="2">
        <f t="shared" ca="1" si="9"/>
        <v>1</v>
      </c>
      <c r="I17" s="2" t="str">
        <f t="shared" ca="1" si="10"/>
        <v xml:space="preserve"> 10</v>
      </c>
      <c r="J17" s="5" t="str">
        <f t="shared" ca="1" si="11"/>
        <v>U</v>
      </c>
      <c r="K17" s="6" t="b">
        <f t="shared" ca="1" si="0"/>
        <v>1</v>
      </c>
      <c r="L17" s="3" t="str">
        <f t="shared" ca="1" si="17"/>
        <v>213833TOC_COMB409132022  -0.075                U1    1DLR 10</v>
      </c>
      <c r="M17" s="2" t="str">
        <f t="shared" ca="1" si="2"/>
        <v xml:space="preserve">      TOC_COMB409132022  -0.075   0.000    CC  Q1    1DLR 10</v>
      </c>
      <c r="N17" s="2" t="str">
        <f t="shared" ca="1" si="3"/>
        <v xml:space="preserve">      TOC_COMB409132022  -0.075          213833K1    1DLR 10</v>
      </c>
      <c r="O17" s="2" t="str">
        <f t="shared" ca="1" si="4"/>
        <v>213833TOC_COMB409132022  -0.075                U1    1DLR 10</v>
      </c>
      <c r="P17" s="2" t="e">
        <f t="shared" ca="1" si="12"/>
        <v>#DIV/0!</v>
      </c>
      <c r="Q17" s="2" t="str">
        <f t="shared" ca="1" si="5"/>
        <v>213833TOC_COMB409132022   5.051  -0.075        D1    1DLR 10</v>
      </c>
      <c r="R17" s="2" t="e">
        <f t="shared" ca="1" si="6"/>
        <v>#VALUE!</v>
      </c>
      <c r="S17" s="2" t="e">
        <f t="shared" ca="1" si="13"/>
        <v>#DIV/0!</v>
      </c>
    </row>
    <row r="18" spans="1:19" x14ac:dyDescent="0.2">
      <c r="A18">
        <f t="shared" si="16"/>
        <v>8</v>
      </c>
      <c r="B18" t="str">
        <f t="shared" si="14"/>
        <v>c</v>
      </c>
      <c r="C18" s="7">
        <f t="shared" ca="1" si="7"/>
        <v>213834</v>
      </c>
      <c r="D18" s="4" t="str">
        <f t="shared" si="1"/>
        <v>TOC_COMB4</v>
      </c>
      <c r="E18">
        <f t="shared" ca="1" si="8"/>
        <v>1.9790000000000001</v>
      </c>
      <c r="F18" s="9"/>
      <c r="G18" s="10" t="str">
        <f t="shared" ca="1" si="15"/>
        <v/>
      </c>
      <c r="H18" s="2">
        <f t="shared" ca="1" si="9"/>
        <v>1</v>
      </c>
      <c r="I18" s="2" t="str">
        <f t="shared" ca="1" si="10"/>
        <v xml:space="preserve"> 11</v>
      </c>
      <c r="J18" s="5" t="str">
        <f t="shared" ca="1" si="11"/>
        <v>U</v>
      </c>
      <c r="K18" s="6" t="b">
        <f t="shared" ca="1" si="0"/>
        <v>1</v>
      </c>
      <c r="L18" s="3" t="str">
        <f t="shared" ca="1" si="17"/>
        <v>213834TOC_COMB409132022   1.979                U1    1DLR 11</v>
      </c>
      <c r="M18" s="2" t="str">
        <f t="shared" ca="1" si="2"/>
        <v xml:space="preserve">      TOC_COMB409132022   1.979   0.000    CC  Q1    1DLR 11</v>
      </c>
      <c r="N18" s="2" t="str">
        <f t="shared" ca="1" si="3"/>
        <v xml:space="preserve">      TOC_COMB409132022   1.979          213834K1    1DLR 11</v>
      </c>
      <c r="O18" s="2" t="str">
        <f t="shared" ca="1" si="4"/>
        <v>213834TOC_COMB409132022   1.979                U1    1DLR 11</v>
      </c>
      <c r="P18" s="2" t="e">
        <f t="shared" ca="1" si="12"/>
        <v>#DIV/0!</v>
      </c>
      <c r="Q18" s="2" t="str">
        <f t="shared" ca="1" si="5"/>
        <v>213834TOC_COMB409132022  -0.075   1.979        D1    1DLR 11</v>
      </c>
      <c r="R18" s="2" t="e">
        <f t="shared" ca="1" si="6"/>
        <v>#VALUE!</v>
      </c>
      <c r="S18" s="2" t="e">
        <f t="shared" ca="1" si="13"/>
        <v>#DIV/0!</v>
      </c>
    </row>
    <row r="19" spans="1:19" x14ac:dyDescent="0.2">
      <c r="A19">
        <f t="shared" si="16"/>
        <v>9</v>
      </c>
      <c r="B19" t="str">
        <f t="shared" si="14"/>
        <v>c</v>
      </c>
      <c r="C19" s="7">
        <f t="shared" ca="1" si="7"/>
        <v>213835</v>
      </c>
      <c r="D19" s="4" t="str">
        <f t="shared" si="1"/>
        <v>TOC_COMB4</v>
      </c>
      <c r="E19">
        <f t="shared" ca="1" si="8"/>
        <v>2.0339999999999998</v>
      </c>
      <c r="F19" s="9"/>
      <c r="G19" s="10" t="str">
        <f t="shared" ca="1" si="15"/>
        <v/>
      </c>
      <c r="H19" s="2">
        <f t="shared" ca="1" si="9"/>
        <v>1</v>
      </c>
      <c r="I19" s="2" t="str">
        <f t="shared" ca="1" si="10"/>
        <v xml:space="preserve"> 12</v>
      </c>
      <c r="J19" s="5" t="str">
        <f t="shared" ca="1" si="11"/>
        <v>U</v>
      </c>
      <c r="K19" s="6" t="b">
        <f t="shared" ca="1" si="0"/>
        <v>1</v>
      </c>
      <c r="L19" s="3" t="str">
        <f t="shared" ca="1" si="17"/>
        <v>213835TOC_COMB409132022   2.034                U1    1DLR 12</v>
      </c>
      <c r="M19" s="2" t="str">
        <f t="shared" ca="1" si="2"/>
        <v xml:space="preserve">      TOC_COMB409132022   2.034   0.000    CC  Q1    1DLR 12</v>
      </c>
      <c r="N19" s="2" t="str">
        <f t="shared" ca="1" si="3"/>
        <v xml:space="preserve">      TOC_COMB409132022   2.034          213835K1    1DLR 12</v>
      </c>
      <c r="O19" s="2" t="str">
        <f t="shared" ca="1" si="4"/>
        <v>213835TOC_COMB409132022   2.034                U1    1DLR 12</v>
      </c>
      <c r="P19" s="2" t="e">
        <f t="shared" ca="1" si="12"/>
        <v>#DIV/0!</v>
      </c>
      <c r="Q19" s="2" t="str">
        <f t="shared" ca="1" si="5"/>
        <v>213835TOC_COMB409132022   1.979   2.034        D1    1DLR 12</v>
      </c>
      <c r="R19" s="2" t="e">
        <f t="shared" ca="1" si="6"/>
        <v>#VALUE!</v>
      </c>
      <c r="S19" s="2" t="e">
        <f t="shared" ca="1" si="13"/>
        <v>#DIV/0!</v>
      </c>
    </row>
    <row r="20" spans="1:19" x14ac:dyDescent="0.2">
      <c r="A20">
        <f t="shared" si="16"/>
        <v>10</v>
      </c>
      <c r="B20" t="str">
        <f t="shared" si="14"/>
        <v>c</v>
      </c>
      <c r="C20" s="7">
        <f t="shared" ca="1" si="7"/>
        <v>213836</v>
      </c>
      <c r="D20" s="4" t="str">
        <f t="shared" si="1"/>
        <v>TOC_COMB4</v>
      </c>
      <c r="E20">
        <f t="shared" ca="1" si="8"/>
        <v>1.722</v>
      </c>
      <c r="F20" s="9"/>
      <c r="G20" s="10" t="str">
        <f t="shared" ca="1" si="15"/>
        <v/>
      </c>
      <c r="H20" s="2">
        <f t="shared" ca="1" si="9"/>
        <v>1</v>
      </c>
      <c r="I20" s="2" t="str">
        <f t="shared" ca="1" si="10"/>
        <v xml:space="preserve"> 13</v>
      </c>
      <c r="J20" s="5" t="str">
        <f t="shared" ca="1" si="11"/>
        <v>U</v>
      </c>
      <c r="K20" s="6" t="b">
        <f t="shared" ca="1" si="0"/>
        <v>1</v>
      </c>
      <c r="L20" s="3" t="str">
        <f t="shared" ca="1" si="17"/>
        <v>213836TOC_COMB409132022   1.722                U1    1DLR 13</v>
      </c>
      <c r="M20" s="2" t="str">
        <f t="shared" ca="1" si="2"/>
        <v xml:space="preserve">      TOC_COMB409132022   1.722   0.000    CC  Q1    1DLR 13</v>
      </c>
      <c r="N20" s="2" t="str">
        <f t="shared" ca="1" si="3"/>
        <v xml:space="preserve">      TOC_COMB409132022   1.722          213836K1    1DLR 13</v>
      </c>
      <c r="O20" s="2" t="str">
        <f t="shared" ca="1" si="4"/>
        <v>213836TOC_COMB409132022   1.722                U1    1DLR 13</v>
      </c>
      <c r="P20" s="2" t="e">
        <f ca="1">LEFT($C20,6)&amp;$D20&amp;$E$1&amp;RIGHT("        "&amp;FIXED($E19,3),8)&amp;RIGHT("        "&amp;FIXED($E20,3),8)&amp;RIGHT("         "&amp;FIXED(($E20-$E19)/$F20*100,1),8)&amp;"S1"&amp;RIGHT("     "&amp;H20,5)&amp;$G$1&amp;I20</f>
        <v>#DIV/0!</v>
      </c>
      <c r="Q20" s="2" t="str">
        <f t="shared" ca="1" si="5"/>
        <v>213836TOC_COMB409132022   2.034   1.722        D1    1DLR 13</v>
      </c>
      <c r="R20" s="2" t="e">
        <f t="shared" ca="1" si="6"/>
        <v>#VALUE!</v>
      </c>
      <c r="S20" s="2" t="e">
        <f t="shared" ca="1" si="13"/>
        <v>#DIV/0!</v>
      </c>
    </row>
    <row r="21" spans="1:19" x14ac:dyDescent="0.2">
      <c r="A21">
        <f t="shared" si="16"/>
        <v>11</v>
      </c>
      <c r="B21" t="str">
        <f t="shared" si="14"/>
        <v>c</v>
      </c>
      <c r="C21" s="7">
        <f t="shared" ca="1" si="7"/>
        <v>213837</v>
      </c>
      <c r="D21" s="4" t="str">
        <f t="shared" si="1"/>
        <v>TOC_COMB4</v>
      </c>
      <c r="E21">
        <f t="shared" ca="1" si="8"/>
        <v>7.423</v>
      </c>
      <c r="F21" s="9"/>
      <c r="G21" s="10" t="str">
        <f t="shared" ca="1" si="15"/>
        <v/>
      </c>
      <c r="H21" s="2">
        <f t="shared" ca="1" si="9"/>
        <v>1</v>
      </c>
      <c r="I21" s="2" t="str">
        <f t="shared" ca="1" si="10"/>
        <v xml:space="preserve"> 14</v>
      </c>
      <c r="J21" s="5" t="str">
        <f t="shared" ca="1" si="11"/>
        <v>U</v>
      </c>
      <c r="K21" s="6" t="b">
        <f t="shared" ca="1" si="0"/>
        <v>1</v>
      </c>
      <c r="L21" s="3" t="str">
        <f t="shared" ca="1" si="17"/>
        <v>213837TOC_COMB409132022   7.423                U1    1DLR 14</v>
      </c>
      <c r="M21" s="2" t="str">
        <f t="shared" ca="1" si="2"/>
        <v xml:space="preserve">      TOC_COMB409132022   7.423   0.000    CC  Q1    1DLR 14</v>
      </c>
      <c r="N21" s="2" t="str">
        <f t="shared" ca="1" si="3"/>
        <v xml:space="preserve">      TOC_COMB409132022   7.423          213837K1    1DLR 14</v>
      </c>
      <c r="O21" s="2" t="str">
        <f t="shared" ca="1" si="4"/>
        <v>213837TOC_COMB409132022   7.423                U1    1DLR 14</v>
      </c>
      <c r="P21" s="2" t="e">
        <f t="shared" ca="1" si="12"/>
        <v>#DIV/0!</v>
      </c>
      <c r="Q21" s="2" t="str">
        <f t="shared" ca="1" si="5"/>
        <v>213837TOC_COMB409132022   1.722   7.423        D1    1DLR 14</v>
      </c>
      <c r="R21" s="2" t="e">
        <f t="shared" ca="1" si="6"/>
        <v>#VALUE!</v>
      </c>
      <c r="S21" s="2" t="e">
        <f t="shared" ca="1" si="13"/>
        <v>#DIV/0!</v>
      </c>
    </row>
    <row r="22" spans="1:19" x14ac:dyDescent="0.2">
      <c r="A22">
        <f t="shared" si="16"/>
        <v>12</v>
      </c>
      <c r="B22" t="str">
        <f t="shared" si="14"/>
        <v>c</v>
      </c>
      <c r="C22" s="7">
        <f t="shared" ca="1" si="7"/>
        <v>213838</v>
      </c>
      <c r="D22" s="4" t="str">
        <f t="shared" si="1"/>
        <v>TOC_COMB4</v>
      </c>
      <c r="E22">
        <f t="shared" ca="1" si="8"/>
        <v>7.8520000000000003</v>
      </c>
      <c r="F22" s="9"/>
      <c r="G22" s="10" t="str">
        <f t="shared" ca="1" si="15"/>
        <v/>
      </c>
      <c r="H22" s="2">
        <f t="shared" ca="1" si="9"/>
        <v>1</v>
      </c>
      <c r="I22" s="2" t="str">
        <f t="shared" ca="1" si="10"/>
        <v xml:space="preserve"> 15</v>
      </c>
      <c r="J22" s="5" t="str">
        <f t="shared" ca="1" si="11"/>
        <v>U</v>
      </c>
      <c r="K22" s="6" t="b">
        <f t="shared" ca="1" si="0"/>
        <v>1</v>
      </c>
      <c r="L22" s="3" t="str">
        <f t="shared" ca="1" si="17"/>
        <v>213838TOC_COMB409132022   7.852                U1    1DLR 15</v>
      </c>
      <c r="M22" s="2" t="str">
        <f t="shared" ca="1" si="2"/>
        <v xml:space="preserve">      TOC_COMB409132022   7.852   0.000    CC  Q1    1DLR 15</v>
      </c>
      <c r="N22" s="2" t="str">
        <f t="shared" ca="1" si="3"/>
        <v xml:space="preserve">      TOC_COMB409132022   7.852          213838K1    1DLR 15</v>
      </c>
      <c r="O22" s="2" t="str">
        <f t="shared" ca="1" si="4"/>
        <v>213838TOC_COMB409132022   7.852                U1    1DLR 15</v>
      </c>
      <c r="P22" s="2" t="e">
        <f t="shared" ca="1" si="12"/>
        <v>#DIV/0!</v>
      </c>
      <c r="Q22" s="2" t="str">
        <f t="shared" ca="1" si="5"/>
        <v>213838TOC_COMB409132022   7.423   7.852        D1    1DLR 15</v>
      </c>
      <c r="R22" s="2" t="e">
        <f t="shared" ca="1" si="6"/>
        <v>#VALUE!</v>
      </c>
      <c r="S22" s="2" t="e">
        <f t="shared" ca="1" si="13"/>
        <v>#DIV/0!</v>
      </c>
    </row>
    <row r="23" spans="1:19" x14ac:dyDescent="0.2">
      <c r="A23">
        <f t="shared" si="16"/>
        <v>13</v>
      </c>
      <c r="B23" t="str">
        <f t="shared" si="14"/>
        <v>c</v>
      </c>
      <c r="C23" s="7">
        <f t="shared" ca="1" si="7"/>
        <v>213839</v>
      </c>
      <c r="D23" s="4" t="str">
        <f t="shared" si="1"/>
        <v>TOC_COMB4</v>
      </c>
      <c r="E23">
        <f t="shared" ca="1" si="8"/>
        <v>-3.9419999999999997E-2</v>
      </c>
      <c r="F23" s="9"/>
      <c r="G23" s="10" t="str">
        <f t="shared" ca="1" si="15"/>
        <v/>
      </c>
      <c r="H23" s="2">
        <f t="shared" ca="1" si="9"/>
        <v>1</v>
      </c>
      <c r="I23" s="2" t="str">
        <f t="shared" ca="1" si="10"/>
        <v xml:space="preserve"> 16</v>
      </c>
      <c r="J23" s="5" t="str">
        <f t="shared" ca="1" si="11"/>
        <v>U</v>
      </c>
      <c r="K23" s="6" t="b">
        <f t="shared" ca="1" si="0"/>
        <v>1</v>
      </c>
      <c r="L23" s="3" t="str">
        <f t="shared" ca="1" si="17"/>
        <v>213839TOC_COMB409132022  -0.039                U1    1DLR 16</v>
      </c>
      <c r="M23" s="2" t="str">
        <f t="shared" ca="1" si="2"/>
        <v xml:space="preserve">      TOC_COMB409132022  -0.039   0.000    CC  Q1    1DLR 16</v>
      </c>
      <c r="N23" s="2" t="str">
        <f t="shared" ca="1" si="3"/>
        <v xml:space="preserve">      TOC_COMB409132022  -0.039          213839K1    1DLR 16</v>
      </c>
      <c r="O23" s="2" t="str">
        <f t="shared" ca="1" si="4"/>
        <v>213839TOC_COMB409132022  -0.039                U1    1DLR 16</v>
      </c>
      <c r="P23" s="2" t="e">
        <f t="shared" ca="1" si="12"/>
        <v>#DIV/0!</v>
      </c>
      <c r="Q23" s="2" t="str">
        <f t="shared" ca="1" si="5"/>
        <v>213839TOC_COMB409132022   7.852  -0.039        D1    1DLR 16</v>
      </c>
      <c r="R23" s="2" t="e">
        <f t="shared" ca="1" si="6"/>
        <v>#VALUE!</v>
      </c>
      <c r="S23" s="2" t="e">
        <f t="shared" ca="1" si="13"/>
        <v>#DIV/0!</v>
      </c>
    </row>
    <row r="24" spans="1:19" x14ac:dyDescent="0.2">
      <c r="A24">
        <f t="shared" si="16"/>
        <v>14</v>
      </c>
      <c r="B24" t="str">
        <f t="shared" si="14"/>
        <v>c</v>
      </c>
      <c r="C24" s="7" t="str">
        <f t="shared" ca="1" si="7"/>
        <v>213839 Dup</v>
      </c>
      <c r="D24" s="4" t="str">
        <f t="shared" si="1"/>
        <v>TOC_COMB4</v>
      </c>
      <c r="E24">
        <f t="shared" ca="1" si="8"/>
        <v>-4.6780000000000002E-2</v>
      </c>
      <c r="F24" s="9"/>
      <c r="G24" s="10" t="str">
        <f t="shared" si="15"/>
        <v/>
      </c>
      <c r="H24" s="2">
        <f t="shared" ca="1" si="9"/>
        <v>1</v>
      </c>
      <c r="I24" s="2" t="str">
        <f t="shared" ca="1" si="10"/>
        <v xml:space="preserve"> 17</v>
      </c>
      <c r="J24" s="5" t="s">
        <v>13</v>
      </c>
      <c r="K24" s="6" t="b">
        <f t="shared" ca="1" si="0"/>
        <v>1</v>
      </c>
      <c r="L24" s="3" t="str">
        <f t="shared" ca="1" si="17"/>
        <v>213839TOC_COMB409132022  -0.039  -0.047        D1    1DLR 17</v>
      </c>
      <c r="M24" s="2" t="str">
        <f t="shared" ca="1" si="2"/>
        <v xml:space="preserve">      TOC_COMB409132022  -0.047   0.000    CC  Q1    1DLR 17</v>
      </c>
      <c r="N24" s="2" t="str">
        <f t="shared" ca="1" si="3"/>
        <v xml:space="preserve">      TOC_COMB409132022  -0.047        3839 DupK1    1DLR 17</v>
      </c>
      <c r="O24" s="2" t="str">
        <f t="shared" ca="1" si="4"/>
        <v>213839TOC_COMB409132022  -0.047                U1    1DLR 17</v>
      </c>
      <c r="P24" s="2" t="e">
        <f t="shared" ca="1" si="12"/>
        <v>#DIV/0!</v>
      </c>
      <c r="Q24" s="2" t="str">
        <f t="shared" ca="1" si="5"/>
        <v>213839TOC_COMB409132022  -0.039  -0.047        D1    1DLR 17</v>
      </c>
      <c r="R24" s="2" t="e">
        <f t="shared" ca="1" si="6"/>
        <v>#VALUE!</v>
      </c>
      <c r="S24" s="2" t="e">
        <f t="shared" ca="1" si="13"/>
        <v>#DIV/0!</v>
      </c>
    </row>
    <row r="25" spans="1:19" x14ac:dyDescent="0.2">
      <c r="A25">
        <f t="shared" si="16"/>
        <v>15</v>
      </c>
      <c r="B25" t="str">
        <f t="shared" si="14"/>
        <v>c</v>
      </c>
      <c r="C25" s="7">
        <f t="shared" ca="1" si="7"/>
        <v>213840</v>
      </c>
      <c r="D25" s="4" t="str">
        <f t="shared" si="1"/>
        <v>TOC_COMB4</v>
      </c>
      <c r="E25">
        <f t="shared" ca="1" si="8"/>
        <v>1.7769999999999999</v>
      </c>
      <c r="F25" s="9"/>
      <c r="G25" s="10" t="str">
        <f t="shared" ca="1" si="15"/>
        <v/>
      </c>
      <c r="H25" s="2">
        <f t="shared" ca="1" si="9"/>
        <v>1</v>
      </c>
      <c r="I25" s="2" t="str">
        <f t="shared" ca="1" si="10"/>
        <v xml:space="preserve"> 18</v>
      </c>
      <c r="J25" s="5" t="str">
        <f t="shared" ca="1" si="11"/>
        <v>U</v>
      </c>
      <c r="K25" s="6" t="b">
        <f t="shared" ca="1" si="0"/>
        <v>1</v>
      </c>
      <c r="L25" s="3" t="str">
        <f t="shared" ca="1" si="17"/>
        <v>213840TOC_COMB409132022   1.777                U1    1DLR 18</v>
      </c>
      <c r="M25" s="2" t="str">
        <f t="shared" ca="1" si="2"/>
        <v xml:space="preserve">      TOC_COMB409132022   1.777   0.000    CC  Q1    1DLR 18</v>
      </c>
      <c r="N25" s="2" t="str">
        <f t="shared" ca="1" si="3"/>
        <v xml:space="preserve">      TOC_COMB409132022   1.777          213840K1    1DLR 18</v>
      </c>
      <c r="O25" s="2" t="str">
        <f t="shared" ca="1" si="4"/>
        <v>213840TOC_COMB409132022   1.777                U1    1DLR 18</v>
      </c>
      <c r="P25" s="2" t="e">
        <f t="shared" ca="1" si="12"/>
        <v>#DIV/0!</v>
      </c>
      <c r="Q25" s="2" t="str">
        <f t="shared" ca="1" si="5"/>
        <v>213840TOC_COMB409132022  -0.047   1.777        D1    1DLR 18</v>
      </c>
      <c r="R25" s="2" t="e">
        <f t="shared" ca="1" si="6"/>
        <v>#VALUE!</v>
      </c>
      <c r="S25" s="2" t="e">
        <f t="shared" ca="1" si="13"/>
        <v>#DIV/0!</v>
      </c>
    </row>
    <row r="26" spans="1:19" x14ac:dyDescent="0.2">
      <c r="A26">
        <f t="shared" si="16"/>
        <v>16</v>
      </c>
      <c r="B26" t="str">
        <f t="shared" si="14"/>
        <v>c</v>
      </c>
      <c r="C26" s="7" t="str">
        <f t="shared" ca="1" si="7"/>
        <v>213840 Spk</v>
      </c>
      <c r="D26" s="4" t="str">
        <f t="shared" si="1"/>
        <v>TOC_COMB4</v>
      </c>
      <c r="E26">
        <f t="shared" ca="1" si="8"/>
        <v>6.5469999999999997</v>
      </c>
      <c r="F26" s="9">
        <v>5</v>
      </c>
      <c r="G26" s="10">
        <f t="shared" ca="1" si="15"/>
        <v>0.95399999999999996</v>
      </c>
      <c r="H26" s="2">
        <f t="shared" ca="1" si="9"/>
        <v>1</v>
      </c>
      <c r="I26" s="2" t="str">
        <f t="shared" ca="1" si="10"/>
        <v xml:space="preserve"> 19</v>
      </c>
      <c r="J26" s="5" t="s">
        <v>12</v>
      </c>
      <c r="K26" s="6" t="b">
        <f t="shared" ca="1" si="0"/>
        <v>1</v>
      </c>
      <c r="L26" s="3" t="str">
        <f t="shared" ca="1" si="17"/>
        <v>213840TOC_COMB409132022   1.777   6.547    95.4S1    1DLR 19</v>
      </c>
      <c r="M26" s="2" t="str">
        <f t="shared" ref="M26:M43" ca="1" si="18">"      "&amp;$D26&amp;$E$1&amp;RIGHT(+"        "&amp;FIXED(E26,3),8)&amp;RIGHT("        "&amp;FIXED($F26,3),8)&amp;RIGHT("     CC "&amp;($F26)&amp;" ",8)&amp;"Q1"&amp;RIGHT("     "&amp;H26,5)&amp;$G$1&amp;I26</f>
        <v xml:space="preserve">      TOC_COMB409132022   6.547   5.000   CC 5 Q1    1DLR 19</v>
      </c>
      <c r="N26" s="2" t="str">
        <f t="shared" ref="N26:N43" ca="1" si="19">"      "&amp;$D26&amp;$E$1&amp;RIGHT("        "&amp;FIXED($E26,3),8)&amp;REPT(" ",8)&amp;RIGHT("        "&amp;($C26),8)&amp;"K1"&amp;RIGHT("     "&amp;H27,5)&amp;$G$1&amp;I26</f>
        <v xml:space="preserve">      TOC_COMB409132022   6.547        3840 SpkK1    1DLR 19</v>
      </c>
      <c r="O26" s="2" t="str">
        <f t="shared" ref="O26:O43" ca="1" si="20">LEFT($C26,6)&amp;$D26&amp;$E$1&amp;RIGHT("        "&amp;FIXED($E26,3),8)&amp;REPT(" ",16)&amp;"U1"&amp;RIGHT("     "&amp;H26,5)&amp;$G$1&amp;I26</f>
        <v>213840TOC_COMB409132022   6.547                U1    1DLR 19</v>
      </c>
      <c r="P26" s="2" t="str">
        <f t="shared" ca="1" si="12"/>
        <v>213840TOC_COMB409132022   1.777   6.547    95.4S1    1DLR 19</v>
      </c>
      <c r="Q26" s="2" t="str">
        <f t="shared" ref="Q26:Q43" ca="1" si="21">LEFT($C26,6)&amp;$D26&amp;$E$1&amp;RIGHT("        "&amp;FIXED(E25,3),8)&amp;RIGHT("         "&amp;FIXED($E26,3),8)&amp;REPT(" ",8)&amp;"D1"&amp;RIGHT("     "&amp;H26,5)&amp;$G$1&amp;I26</f>
        <v>213840TOC_COMB409132022   1.777   6.547        D1    1DLR 19</v>
      </c>
      <c r="R26" s="2" t="e">
        <f t="shared" ref="R26:R43" ca="1" si="22">"      "&amp;$H26&amp;$E$10&amp;RIGHT(+"        "&amp;FIXED($J26,2)/1000,8)&amp;REPT(" ",8)&amp;RIGHT("        "&amp;($G26),8)&amp;"M1"&amp;$H$2&amp;I26</f>
        <v>#VALUE!</v>
      </c>
      <c r="S26" s="2" t="str">
        <f t="shared" ca="1" si="13"/>
        <v xml:space="preserve">      TOC_COMB409132022   1.777   6.547   130.9Z1    1DLR 19</v>
      </c>
    </row>
    <row r="27" spans="1:19" x14ac:dyDescent="0.2">
      <c r="A27">
        <f t="shared" si="16"/>
        <v>17</v>
      </c>
      <c r="B27" t="str">
        <f t="shared" si="14"/>
        <v>c</v>
      </c>
      <c r="C27" s="7" t="str">
        <f t="shared" ca="1" si="7"/>
        <v>CCC (3) Std 2</v>
      </c>
      <c r="D27" s="4" t="str">
        <f t="shared" si="1"/>
        <v>TOC_COMB4</v>
      </c>
      <c r="E27">
        <f t="shared" ca="1" si="8"/>
        <v>2.64</v>
      </c>
      <c r="F27" s="9">
        <v>3</v>
      </c>
      <c r="G27" s="10">
        <f t="shared" ca="1" si="15"/>
        <v>0.88</v>
      </c>
      <c r="H27" s="2">
        <f t="shared" ca="1" si="9"/>
        <v>1</v>
      </c>
      <c r="I27" s="2" t="str">
        <f t="shared" ca="1" si="10"/>
        <v xml:space="preserve"> 20</v>
      </c>
      <c r="J27" s="5" t="s">
        <v>11</v>
      </c>
      <c r="K27" s="6" t="b">
        <f t="shared" ca="1" si="0"/>
        <v>1</v>
      </c>
      <c r="L27" s="3" t="str">
        <f t="shared" ca="1" si="17"/>
        <v xml:space="preserve">      TOC_COMB409132022   2.640   3.000   CC 3 Q1    1DLR 20</v>
      </c>
      <c r="M27" s="2" t="str">
        <f t="shared" ca="1" si="18"/>
        <v xml:space="preserve">      TOC_COMB409132022   2.640   3.000   CC 3 Q1    1DLR 20</v>
      </c>
      <c r="N27" s="2" t="str">
        <f t="shared" ca="1" si="19"/>
        <v xml:space="preserve">      TOC_COMB409132022   2.640        3) Std 2K1    1DLR 20</v>
      </c>
      <c r="O27" s="2" t="str">
        <f t="shared" ca="1" si="20"/>
        <v>CCC (3TOC_COMB409132022   2.640                U1    1DLR 20</v>
      </c>
      <c r="P27" s="2" t="str">
        <f t="shared" ca="1" si="12"/>
        <v>CCC (3TOC_COMB409132022   6.547   2.640  -130.2S1    1DLR 20</v>
      </c>
      <c r="Q27" s="2" t="str">
        <f t="shared" ca="1" si="21"/>
        <v>CCC (3TOC_COMB409132022   6.547   2.640        D1    1DLR 20</v>
      </c>
      <c r="R27" s="2" t="e">
        <f t="shared" ca="1" si="22"/>
        <v>#VALUE!</v>
      </c>
      <c r="S27" s="2" t="str">
        <f t="shared" ca="1" si="13"/>
        <v xml:space="preserve">      TOC_COMB409132022   6.547   2.640      88Z1    1DLR 20</v>
      </c>
    </row>
    <row r="28" spans="1:19" x14ac:dyDescent="0.2">
      <c r="A28">
        <f t="shared" si="16"/>
        <v>18</v>
      </c>
      <c r="B28" t="str">
        <f t="shared" si="14"/>
        <v>c</v>
      </c>
      <c r="C28" s="7" t="str">
        <f t="shared" ca="1" si="7"/>
        <v>CCC (3) Std 2</v>
      </c>
      <c r="D28" s="4" t="str">
        <f t="shared" si="1"/>
        <v>TOC_COMB4</v>
      </c>
      <c r="E28">
        <f t="shared" ca="1" si="8"/>
        <v>2.4849999999999999</v>
      </c>
      <c r="F28" s="9">
        <v>3</v>
      </c>
      <c r="G28" s="10">
        <f t="shared" ca="1" si="15"/>
        <v>0.82833333333333325</v>
      </c>
      <c r="H28" s="2">
        <f t="shared" ca="1" si="9"/>
        <v>1</v>
      </c>
      <c r="I28" s="2" t="str">
        <f t="shared" ca="1" si="10"/>
        <v xml:space="preserve"> 21</v>
      </c>
      <c r="J28" s="5" t="s">
        <v>11</v>
      </c>
      <c r="K28" s="6" t="b">
        <f t="shared" ca="1" si="0"/>
        <v>1</v>
      </c>
      <c r="L28" s="3" t="str">
        <f t="shared" ca="1" si="17"/>
        <v xml:space="preserve">      TOC_COMB409132022   2.485   3.000   CC 3 Q1    1DLR 21</v>
      </c>
      <c r="M28" s="2" t="str">
        <f t="shared" ca="1" si="18"/>
        <v xml:space="preserve">      TOC_COMB409132022   2.485   3.000   CC 3 Q1    1DLR 21</v>
      </c>
      <c r="N28" s="2" t="str">
        <f t="shared" ca="1" si="19"/>
        <v xml:space="preserve">      TOC_COMB409132022   2.485        3) Std 2K1    1DLR 21</v>
      </c>
      <c r="O28" s="2" t="str">
        <f t="shared" ca="1" si="20"/>
        <v>CCC (3TOC_COMB409132022   2.485                U1    1DLR 21</v>
      </c>
      <c r="P28" s="2" t="str">
        <f t="shared" ca="1" si="12"/>
        <v>CCC (3TOC_COMB409132022   2.640   2.485    -5.2S1    1DLR 21</v>
      </c>
      <c r="Q28" s="2" t="str">
        <f t="shared" ca="1" si="21"/>
        <v>CCC (3TOC_COMB409132022   2.640   2.485        D1    1DLR 21</v>
      </c>
      <c r="R28" s="2" t="e">
        <f t="shared" ca="1" si="22"/>
        <v>#VALUE!</v>
      </c>
      <c r="S28" s="2" t="str">
        <f t="shared" ca="1" si="13"/>
        <v xml:space="preserve">      TOC_COMB409132022   2.640   2.485    82.8Z1    1DLR 21</v>
      </c>
    </row>
    <row r="29" spans="1:19" x14ac:dyDescent="0.2">
      <c r="A29">
        <f t="shared" si="16"/>
        <v>19</v>
      </c>
      <c r="B29" t="str">
        <f t="shared" si="14"/>
        <v>c</v>
      </c>
      <c r="C29" s="7">
        <f t="shared" ca="1" si="7"/>
        <v>213841</v>
      </c>
      <c r="D29" s="4" t="str">
        <f t="shared" si="1"/>
        <v>TOC_COMB4</v>
      </c>
      <c r="E29">
        <f t="shared" ca="1" si="8"/>
        <v>1.6850000000000001</v>
      </c>
      <c r="F29" s="9"/>
      <c r="G29" s="10" t="str">
        <f t="shared" ca="1" si="15"/>
        <v/>
      </c>
      <c r="H29" s="2">
        <f t="shared" ca="1" si="9"/>
        <v>1</v>
      </c>
      <c r="I29" s="2" t="str">
        <f t="shared" ca="1" si="10"/>
        <v xml:space="preserve"> 22</v>
      </c>
      <c r="J29" s="5" t="str">
        <f t="shared" ca="1" si="11"/>
        <v>U</v>
      </c>
      <c r="K29" s="6" t="b">
        <f t="shared" ca="1" si="0"/>
        <v>1</v>
      </c>
      <c r="L29" s="3" t="str">
        <f t="shared" ca="1" si="17"/>
        <v>213841TOC_COMB409132022   1.685                U1    1DLR 22</v>
      </c>
      <c r="M29" s="2" t="str">
        <f t="shared" ca="1" si="18"/>
        <v xml:space="preserve">      TOC_COMB409132022   1.685   0.000    CC  Q1    1DLR 22</v>
      </c>
      <c r="N29" s="2" t="str">
        <f t="shared" ca="1" si="19"/>
        <v xml:space="preserve">      TOC_COMB409132022   1.685          213841K1    1DLR 22</v>
      </c>
      <c r="O29" s="2" t="str">
        <f t="shared" ca="1" si="20"/>
        <v>213841TOC_COMB409132022   1.685                U1    1DLR 22</v>
      </c>
      <c r="P29" s="2" t="e">
        <f t="shared" ca="1" si="12"/>
        <v>#DIV/0!</v>
      </c>
      <c r="Q29" s="2" t="str">
        <f t="shared" ca="1" si="21"/>
        <v>213841TOC_COMB409132022   2.485   1.685        D1    1DLR 22</v>
      </c>
      <c r="R29" s="2" t="e">
        <f t="shared" ca="1" si="22"/>
        <v>#VALUE!</v>
      </c>
      <c r="S29" s="2" t="e">
        <f t="shared" ca="1" si="13"/>
        <v>#DIV/0!</v>
      </c>
    </row>
    <row r="30" spans="1:19" x14ac:dyDescent="0.2">
      <c r="A30">
        <f t="shared" si="16"/>
        <v>20</v>
      </c>
      <c r="B30" t="str">
        <f t="shared" si="14"/>
        <v>c</v>
      </c>
      <c r="C30" s="7">
        <f t="shared" ca="1" si="7"/>
        <v>213842</v>
      </c>
      <c r="D30" s="4" t="str">
        <f t="shared" si="1"/>
        <v>TOC_COMB4</v>
      </c>
      <c r="E30">
        <f t="shared" ca="1" si="8"/>
        <v>1.925</v>
      </c>
      <c r="F30" s="9"/>
      <c r="G30" s="10" t="str">
        <f t="shared" ca="1" si="15"/>
        <v/>
      </c>
      <c r="H30" s="2">
        <f t="shared" ca="1" si="9"/>
        <v>1</v>
      </c>
      <c r="I30" s="2" t="str">
        <f t="shared" ca="1" si="10"/>
        <v xml:space="preserve"> 23</v>
      </c>
      <c r="J30" s="5" t="str">
        <f t="shared" ca="1" si="11"/>
        <v>U</v>
      </c>
      <c r="K30" s="6" t="b">
        <f t="shared" ca="1" si="0"/>
        <v>1</v>
      </c>
      <c r="L30" s="3" t="str">
        <f t="shared" ca="1" si="17"/>
        <v>213842TOC_COMB409132022   1.925                U1    1DLR 23</v>
      </c>
      <c r="M30" s="2" t="str">
        <f t="shared" ca="1" si="18"/>
        <v xml:space="preserve">      TOC_COMB409132022   1.925   0.000    CC  Q1    1DLR 23</v>
      </c>
      <c r="N30" s="2" t="str">
        <f t="shared" ca="1" si="19"/>
        <v xml:space="preserve">      TOC_COMB409132022   1.925          213842K1    1DLR 23</v>
      </c>
      <c r="O30" s="2" t="str">
        <f t="shared" ca="1" si="20"/>
        <v>213842TOC_COMB409132022   1.925                U1    1DLR 23</v>
      </c>
      <c r="P30" s="2" t="e">
        <f t="shared" ca="1" si="12"/>
        <v>#DIV/0!</v>
      </c>
      <c r="Q30" s="2" t="str">
        <f t="shared" ca="1" si="21"/>
        <v>213842TOC_COMB409132022   1.685   1.925        D1    1DLR 23</v>
      </c>
      <c r="R30" s="2" t="e">
        <f t="shared" ca="1" si="22"/>
        <v>#VALUE!</v>
      </c>
      <c r="S30" s="2" t="e">
        <f t="shared" ca="1" si="13"/>
        <v>#DIV/0!</v>
      </c>
    </row>
    <row r="31" spans="1:19" x14ac:dyDescent="0.2">
      <c r="A31">
        <f t="shared" si="16"/>
        <v>21</v>
      </c>
      <c r="B31" t="str">
        <f t="shared" si="14"/>
        <v>c</v>
      </c>
      <c r="C31" s="7">
        <f t="shared" ca="1" si="7"/>
        <v>213843</v>
      </c>
      <c r="D31" s="4" t="str">
        <f t="shared" si="1"/>
        <v>TOC_COMB4</v>
      </c>
      <c r="E31">
        <f t="shared" ca="1" si="8"/>
        <v>6.9820000000000002</v>
      </c>
      <c r="F31" s="9"/>
      <c r="G31" s="10" t="str">
        <f t="shared" ca="1" si="15"/>
        <v/>
      </c>
      <c r="H31" s="2">
        <f t="shared" ca="1" si="9"/>
        <v>1</v>
      </c>
      <c r="I31" s="2" t="str">
        <f t="shared" ca="1" si="10"/>
        <v xml:space="preserve"> 24</v>
      </c>
      <c r="J31" s="5" t="str">
        <f t="shared" ca="1" si="11"/>
        <v>U</v>
      </c>
      <c r="K31" s="6" t="b">
        <f t="shared" ca="1" si="0"/>
        <v>1</v>
      </c>
      <c r="L31" s="3" t="str">
        <f t="shared" ca="1" si="17"/>
        <v>213843TOC_COMB409132022   6.982                U1    1DLR 24</v>
      </c>
      <c r="M31" s="2" t="str">
        <f t="shared" ca="1" si="18"/>
        <v xml:space="preserve">      TOC_COMB409132022   6.982   0.000    CC  Q1    1DLR 24</v>
      </c>
      <c r="N31" s="2" t="str">
        <f t="shared" ca="1" si="19"/>
        <v xml:space="preserve">      TOC_COMB409132022   6.982          213843K1    1DLR 24</v>
      </c>
      <c r="O31" s="2" t="str">
        <f t="shared" ca="1" si="20"/>
        <v>213843TOC_COMB409132022   6.982                U1    1DLR 24</v>
      </c>
      <c r="P31" s="2" t="e">
        <f t="shared" ca="1" si="12"/>
        <v>#DIV/0!</v>
      </c>
      <c r="Q31" s="2" t="str">
        <f t="shared" ca="1" si="21"/>
        <v>213843TOC_COMB409132022   1.925   6.982        D1    1DLR 24</v>
      </c>
      <c r="R31" s="2" t="e">
        <f t="shared" ca="1" si="22"/>
        <v>#VALUE!</v>
      </c>
      <c r="S31" s="2" t="e">
        <f t="shared" ca="1" si="13"/>
        <v>#DIV/0!</v>
      </c>
    </row>
    <row r="32" spans="1:19" x14ac:dyDescent="0.2">
      <c r="A32">
        <f t="shared" si="16"/>
        <v>22</v>
      </c>
      <c r="B32" t="str">
        <f t="shared" si="14"/>
        <v>c</v>
      </c>
      <c r="C32" s="7">
        <f t="shared" ca="1" si="7"/>
        <v>213844</v>
      </c>
      <c r="D32" s="4" t="str">
        <f t="shared" si="1"/>
        <v>TOC_COMB4</v>
      </c>
      <c r="E32">
        <f t="shared" ca="1" si="8"/>
        <v>7.0049999999999999</v>
      </c>
      <c r="F32" s="9"/>
      <c r="G32" s="10" t="str">
        <f t="shared" ca="1" si="15"/>
        <v/>
      </c>
      <c r="H32" s="2">
        <f t="shared" ca="1" si="9"/>
        <v>1</v>
      </c>
      <c r="I32" s="2" t="str">
        <f t="shared" ca="1" si="10"/>
        <v xml:space="preserve"> 25</v>
      </c>
      <c r="J32" s="5" t="str">
        <f t="shared" ca="1" si="11"/>
        <v>U</v>
      </c>
      <c r="K32" s="6" t="b">
        <f t="shared" ca="1" si="0"/>
        <v>1</v>
      </c>
      <c r="L32" s="3" t="str">
        <f t="shared" ca="1" si="17"/>
        <v>213844TOC_COMB409132022   7.005                U1    1DLR 25</v>
      </c>
      <c r="M32" s="2" t="str">
        <f t="shared" ca="1" si="18"/>
        <v xml:space="preserve">      TOC_COMB409132022   7.005   0.000    CC  Q1    1DLR 25</v>
      </c>
      <c r="N32" s="2" t="str">
        <f t="shared" ca="1" si="19"/>
        <v xml:space="preserve">      TOC_COMB409132022   7.005          213844K1    4DLR 25</v>
      </c>
      <c r="O32" s="2" t="str">
        <f t="shared" ca="1" si="20"/>
        <v>213844TOC_COMB409132022   7.005                U1    1DLR 25</v>
      </c>
      <c r="P32" s="2" t="e">
        <f t="shared" ca="1" si="12"/>
        <v>#DIV/0!</v>
      </c>
      <c r="Q32" s="2" t="str">
        <f t="shared" ca="1" si="21"/>
        <v>213844TOC_COMB409132022   6.982   7.005        D1    1DLR 25</v>
      </c>
      <c r="R32" s="2" t="e">
        <f t="shared" ca="1" si="22"/>
        <v>#VALUE!</v>
      </c>
      <c r="S32" s="2" t="e">
        <f t="shared" ca="1" si="13"/>
        <v>#DIV/0!</v>
      </c>
    </row>
    <row r="33" spans="1:19" x14ac:dyDescent="0.2">
      <c r="A33">
        <f t="shared" si="16"/>
        <v>23</v>
      </c>
      <c r="B33" t="str">
        <f t="shared" si="14"/>
        <v>c</v>
      </c>
      <c r="C33" s="7" t="str">
        <f t="shared" ca="1" si="7"/>
        <v>213905d4</v>
      </c>
      <c r="D33" s="4" t="str">
        <f t="shared" si="1"/>
        <v>TOC_COMB4</v>
      </c>
      <c r="E33">
        <f t="shared" ca="1" si="8"/>
        <v>26.648</v>
      </c>
      <c r="F33" s="9"/>
      <c r="G33" s="10" t="str">
        <f t="shared" ca="1" si="15"/>
        <v/>
      </c>
      <c r="H33" s="2" t="str">
        <f t="shared" ca="1" si="9"/>
        <v>4</v>
      </c>
      <c r="I33" s="2" t="str">
        <f t="shared" ca="1" si="10"/>
        <v xml:space="preserve"> 26</v>
      </c>
      <c r="J33" s="5" t="str">
        <f t="shared" ca="1" si="11"/>
        <v>U</v>
      </c>
      <c r="K33" s="6" t="b">
        <f t="shared" ca="1" si="0"/>
        <v>1</v>
      </c>
      <c r="L33" s="3" t="str">
        <f t="shared" ca="1" si="17"/>
        <v>213905TOC_COMB409132022  26.648                U1    4DLR 26</v>
      </c>
      <c r="M33" s="2" t="str">
        <f t="shared" ca="1" si="18"/>
        <v xml:space="preserve">      TOC_COMB409132022  26.648   0.000    CC  Q1    4DLR 26</v>
      </c>
      <c r="N33" s="2" t="str">
        <f t="shared" ca="1" si="19"/>
        <v xml:space="preserve">      TOC_COMB409132022  26.648        213905d4K1    1DLR 26</v>
      </c>
      <c r="O33" s="2" t="str">
        <f t="shared" ca="1" si="20"/>
        <v>213905TOC_COMB409132022  26.648                U1    4DLR 26</v>
      </c>
      <c r="P33" s="2" t="e">
        <f t="shared" ca="1" si="12"/>
        <v>#DIV/0!</v>
      </c>
      <c r="Q33" s="2" t="str">
        <f t="shared" ca="1" si="21"/>
        <v>213905TOC_COMB409132022   7.005  26.648        D1    4DLR 26</v>
      </c>
      <c r="R33" s="2" t="e">
        <f t="shared" ca="1" si="22"/>
        <v>#VALUE!</v>
      </c>
      <c r="S33" s="2" t="e">
        <f t="shared" ca="1" si="13"/>
        <v>#DIV/0!</v>
      </c>
    </row>
    <row r="34" spans="1:19" x14ac:dyDescent="0.2">
      <c r="A34">
        <f t="shared" si="16"/>
        <v>24</v>
      </c>
      <c r="B34" t="str">
        <f t="shared" si="14"/>
        <v>c</v>
      </c>
      <c r="C34" s="7">
        <f t="shared" ca="1" si="7"/>
        <v>213906</v>
      </c>
      <c r="D34" s="4" t="str">
        <f t="shared" si="1"/>
        <v>TOC_COMB4</v>
      </c>
      <c r="E34">
        <f t="shared" ca="1" si="8"/>
        <v>0.67659999999999998</v>
      </c>
      <c r="F34" s="9"/>
      <c r="G34" s="10" t="str">
        <f t="shared" ca="1" si="15"/>
        <v/>
      </c>
      <c r="H34" s="2">
        <f t="shared" ca="1" si="9"/>
        <v>1</v>
      </c>
      <c r="I34" s="2" t="str">
        <f t="shared" ca="1" si="10"/>
        <v xml:space="preserve"> 27</v>
      </c>
      <c r="J34" s="5" t="str">
        <f t="shared" ca="1" si="11"/>
        <v>U</v>
      </c>
      <c r="K34" s="6" t="b">
        <f t="shared" ca="1" si="0"/>
        <v>1</v>
      </c>
      <c r="L34" s="3" t="str">
        <f t="shared" ca="1" si="17"/>
        <v>213906TOC_COMB409132022   0.677                U1    1DLR 27</v>
      </c>
      <c r="M34" s="2" t="str">
        <f t="shared" ca="1" si="18"/>
        <v xml:space="preserve">      TOC_COMB409132022   0.677   0.000    CC  Q1    1DLR 27</v>
      </c>
      <c r="N34" s="2" t="str">
        <f t="shared" ca="1" si="19"/>
        <v xml:space="preserve">      TOC_COMB409132022   0.677          213906K1    4DLR 27</v>
      </c>
      <c r="O34" s="2" t="str">
        <f t="shared" ca="1" si="20"/>
        <v>213906TOC_COMB409132022   0.677                U1    1DLR 27</v>
      </c>
      <c r="P34" s="2" t="e">
        <f t="shared" ca="1" si="12"/>
        <v>#DIV/0!</v>
      </c>
      <c r="Q34" s="2" t="str">
        <f t="shared" ca="1" si="21"/>
        <v>213906TOC_COMB409132022  26.648   0.677        D1    1DLR 27</v>
      </c>
      <c r="R34" s="2" t="e">
        <f t="shared" ca="1" si="22"/>
        <v>#VALUE!</v>
      </c>
      <c r="S34" s="2" t="e">
        <f t="shared" ca="1" si="13"/>
        <v>#DIV/0!</v>
      </c>
    </row>
    <row r="35" spans="1:19" x14ac:dyDescent="0.2">
      <c r="A35">
        <f t="shared" si="16"/>
        <v>25</v>
      </c>
      <c r="B35" t="str">
        <f t="shared" si="14"/>
        <v>c</v>
      </c>
      <c r="C35" s="7" t="str">
        <f t="shared" ca="1" si="7"/>
        <v>213907d4</v>
      </c>
      <c r="D35" s="4" t="str">
        <f t="shared" si="1"/>
        <v>TOC_COMB4</v>
      </c>
      <c r="E35">
        <f t="shared" ca="1" si="8"/>
        <v>25.556000000000001</v>
      </c>
      <c r="F35" s="9"/>
      <c r="G35" s="10" t="str">
        <f t="shared" ca="1" si="15"/>
        <v/>
      </c>
      <c r="H35" s="2" t="str">
        <f t="shared" ca="1" si="9"/>
        <v>4</v>
      </c>
      <c r="I35" s="2" t="str">
        <f t="shared" ca="1" si="10"/>
        <v xml:space="preserve"> 28</v>
      </c>
      <c r="J35" s="5" t="str">
        <f t="shared" ca="1" si="11"/>
        <v>U</v>
      </c>
      <c r="K35" s="6" t="b">
        <f t="shared" ca="1" si="0"/>
        <v>1</v>
      </c>
      <c r="L35" s="3" t="str">
        <f t="shared" ca="1" si="17"/>
        <v>213907TOC_COMB409132022  25.556                U1    4DLR 28</v>
      </c>
      <c r="M35" s="2" t="str">
        <f t="shared" ca="1" si="18"/>
        <v xml:space="preserve">      TOC_COMB409132022  25.556   0.000    CC  Q1    4DLR 28</v>
      </c>
      <c r="N35" s="2" t="str">
        <f t="shared" ca="1" si="19"/>
        <v xml:space="preserve">      TOC_COMB409132022  25.556        213907d4K1    1DLR 28</v>
      </c>
      <c r="O35" s="2" t="str">
        <f t="shared" ca="1" si="20"/>
        <v>213907TOC_COMB409132022  25.556                U1    4DLR 28</v>
      </c>
      <c r="P35" s="2" t="e">
        <f t="shared" ca="1" si="12"/>
        <v>#DIV/0!</v>
      </c>
      <c r="Q35" s="2" t="str">
        <f t="shared" ca="1" si="21"/>
        <v>213907TOC_COMB409132022   0.677  25.556        D1    4DLR 28</v>
      </c>
      <c r="R35" s="2" t="e">
        <f t="shared" ca="1" si="22"/>
        <v>#VALUE!</v>
      </c>
      <c r="S35" s="2" t="e">
        <f t="shared" ca="1" si="13"/>
        <v>#DIV/0!</v>
      </c>
    </row>
    <row r="36" spans="1:19" x14ac:dyDescent="0.2">
      <c r="A36">
        <f t="shared" si="16"/>
        <v>26</v>
      </c>
      <c r="B36" t="str">
        <f t="shared" si="14"/>
        <v>c</v>
      </c>
      <c r="C36" s="7">
        <f t="shared" ca="1" si="7"/>
        <v>213908</v>
      </c>
      <c r="D36" s="4" t="str">
        <f t="shared" si="1"/>
        <v>TOC_COMB4</v>
      </c>
      <c r="E36">
        <f t="shared" ca="1" si="8"/>
        <v>1.1559999999999999</v>
      </c>
      <c r="F36" s="9"/>
      <c r="G36" s="10" t="str">
        <f t="shared" ca="1" si="15"/>
        <v/>
      </c>
      <c r="H36" s="2">
        <f t="shared" ca="1" si="9"/>
        <v>1</v>
      </c>
      <c r="I36" s="2" t="str">
        <f t="shared" ca="1" si="10"/>
        <v xml:space="preserve"> 29</v>
      </c>
      <c r="J36" s="5" t="str">
        <f t="shared" ca="1" si="11"/>
        <v>U</v>
      </c>
      <c r="K36" s="6" t="b">
        <f t="shared" ca="1" si="0"/>
        <v>1</v>
      </c>
      <c r="L36" s="3" t="str">
        <f t="shared" ca="1" si="17"/>
        <v>213908TOC_COMB409132022   1.156                U1    1DLR 29</v>
      </c>
      <c r="M36" s="2" t="str">
        <f t="shared" ca="1" si="18"/>
        <v xml:space="preserve">      TOC_COMB409132022   1.156   0.000    CC  Q1    1DLR 29</v>
      </c>
      <c r="N36" s="2" t="str">
        <f t="shared" ca="1" si="19"/>
        <v xml:space="preserve">      TOC_COMB409132022   1.156          213908K1    1DLR 29</v>
      </c>
      <c r="O36" s="2" t="str">
        <f t="shared" ca="1" si="20"/>
        <v>213908TOC_COMB409132022   1.156                U1    1DLR 29</v>
      </c>
      <c r="P36" s="2" t="e">
        <f t="shared" ca="1" si="12"/>
        <v>#DIV/0!</v>
      </c>
      <c r="Q36" s="2" t="str">
        <f t="shared" ca="1" si="21"/>
        <v>213908TOC_COMB409132022  25.556   1.156        D1    1DLR 29</v>
      </c>
      <c r="R36" s="2" t="e">
        <f t="shared" ca="1" si="22"/>
        <v>#VALUE!</v>
      </c>
      <c r="S36" s="2" t="e">
        <f t="shared" ca="1" si="13"/>
        <v>#DIV/0!</v>
      </c>
    </row>
    <row r="37" spans="1:19" x14ac:dyDescent="0.2">
      <c r="A37">
        <f t="shared" si="16"/>
        <v>27</v>
      </c>
      <c r="B37" t="str">
        <f t="shared" si="14"/>
        <v>c</v>
      </c>
      <c r="C37" s="7">
        <f t="shared" ca="1" si="7"/>
        <v>213909</v>
      </c>
      <c r="D37" s="4" t="str">
        <f t="shared" si="1"/>
        <v>TOC_COMB4</v>
      </c>
      <c r="E37">
        <f t="shared" ca="1" si="8"/>
        <v>1.1879999999999999</v>
      </c>
      <c r="F37" s="9"/>
      <c r="G37" s="10" t="str">
        <f t="shared" ca="1" si="15"/>
        <v/>
      </c>
      <c r="H37" s="2">
        <f t="shared" ca="1" si="9"/>
        <v>1</v>
      </c>
      <c r="I37" s="2" t="str">
        <f t="shared" ca="1" si="10"/>
        <v xml:space="preserve"> 30</v>
      </c>
      <c r="J37" s="5" t="str">
        <f t="shared" ca="1" si="11"/>
        <v>U</v>
      </c>
      <c r="K37" s="6" t="b">
        <f t="shared" ca="1" si="0"/>
        <v>1</v>
      </c>
      <c r="L37" s="3" t="str">
        <f t="shared" ca="1" si="17"/>
        <v>213909TOC_COMB409132022   1.188                U1    1DLR 30</v>
      </c>
      <c r="M37" s="2" t="str">
        <f t="shared" ca="1" si="18"/>
        <v xml:space="preserve">      TOC_COMB409132022   1.188   0.000    CC  Q1    1DLR 30</v>
      </c>
      <c r="N37" s="2" t="str">
        <f t="shared" ca="1" si="19"/>
        <v xml:space="preserve">      TOC_COMB409132022   1.188          213909K1    1DLR 30</v>
      </c>
      <c r="O37" s="2" t="str">
        <f t="shared" ca="1" si="20"/>
        <v>213909TOC_COMB409132022   1.188                U1    1DLR 30</v>
      </c>
      <c r="P37" s="2" t="e">
        <f t="shared" ca="1" si="12"/>
        <v>#DIV/0!</v>
      </c>
      <c r="Q37" s="2" t="str">
        <f t="shared" ca="1" si="21"/>
        <v>213909TOC_COMB409132022   1.156   1.188        D1    1DLR 30</v>
      </c>
      <c r="R37" s="2" t="e">
        <f t="shared" ca="1" si="22"/>
        <v>#VALUE!</v>
      </c>
      <c r="S37" s="2" t="e">
        <f t="shared" ca="1" si="13"/>
        <v>#DIV/0!</v>
      </c>
    </row>
    <row r="38" spans="1:19" x14ac:dyDescent="0.2">
      <c r="A38">
        <f t="shared" si="16"/>
        <v>28</v>
      </c>
      <c r="B38" t="str">
        <f t="shared" si="14"/>
        <v>c</v>
      </c>
      <c r="C38" s="7">
        <f t="shared" ca="1" si="7"/>
        <v>213942</v>
      </c>
      <c r="D38" s="4" t="str">
        <f t="shared" si="1"/>
        <v>TOC_COMB4</v>
      </c>
      <c r="E38">
        <f t="shared" ca="1" si="8"/>
        <v>-0.2515</v>
      </c>
      <c r="F38" s="9"/>
      <c r="G38" s="10" t="str">
        <f t="shared" ca="1" si="15"/>
        <v/>
      </c>
      <c r="H38" s="2">
        <f t="shared" ca="1" si="9"/>
        <v>1</v>
      </c>
      <c r="I38" s="2" t="str">
        <f t="shared" ca="1" si="10"/>
        <v xml:space="preserve"> 31</v>
      </c>
      <c r="J38" s="5" t="str">
        <f t="shared" ca="1" si="11"/>
        <v>U</v>
      </c>
      <c r="K38" s="6" t="b">
        <f t="shared" ca="1" si="0"/>
        <v>1</v>
      </c>
      <c r="L38" s="3" t="str">
        <f t="shared" ca="1" si="17"/>
        <v>213942TOC_COMB409132022  -0.252                U1    1DLR 31</v>
      </c>
      <c r="M38" s="2" t="str">
        <f t="shared" ca="1" si="18"/>
        <v xml:space="preserve">      TOC_COMB409132022  -0.252   0.000    CC  Q1    1DLR 31</v>
      </c>
      <c r="N38" s="2" t="str">
        <f t="shared" ca="1" si="19"/>
        <v xml:space="preserve">      TOC_COMB409132022  -0.252          213942K1    1DLR 31</v>
      </c>
      <c r="O38" s="2" t="str">
        <f t="shared" ca="1" si="20"/>
        <v>213942TOC_COMB409132022  -0.252                U1    1DLR 31</v>
      </c>
      <c r="P38" s="2" t="e">
        <f t="shared" ca="1" si="12"/>
        <v>#DIV/0!</v>
      </c>
      <c r="Q38" s="2" t="str">
        <f t="shared" ca="1" si="21"/>
        <v>213942TOC_COMB409132022   1.188  -0.252        D1    1DLR 31</v>
      </c>
      <c r="R38" s="2" t="e">
        <f t="shared" ca="1" si="22"/>
        <v>#VALUE!</v>
      </c>
      <c r="S38" s="2" t="e">
        <f t="shared" ca="1" si="13"/>
        <v>#DIV/0!</v>
      </c>
    </row>
    <row r="39" spans="1:19" x14ac:dyDescent="0.2">
      <c r="A39">
        <f t="shared" si="16"/>
        <v>29</v>
      </c>
      <c r="B39" t="str">
        <f t="shared" si="14"/>
        <v>c</v>
      </c>
      <c r="C39" s="7" t="str">
        <f t="shared" ca="1" si="7"/>
        <v>LRB</v>
      </c>
      <c r="D39" s="4" t="str">
        <f t="shared" si="1"/>
        <v>TOC_COMB4</v>
      </c>
      <c r="E39">
        <f t="shared" ca="1" si="8"/>
        <v>-0.44190000000000002</v>
      </c>
      <c r="F39" s="9"/>
      <c r="G39" s="10" t="str">
        <f t="shared" ca="1" si="15"/>
        <v/>
      </c>
      <c r="H39" s="2">
        <f t="shared" ca="1" si="9"/>
        <v>1</v>
      </c>
      <c r="I39" s="2" t="str">
        <f t="shared" ca="1" si="10"/>
        <v xml:space="preserve"> 32</v>
      </c>
      <c r="J39" s="5" t="str">
        <f t="shared" ca="1" si="11"/>
        <v>K</v>
      </c>
      <c r="K39" s="6" t="b">
        <f t="shared" ca="1" si="0"/>
        <v>1</v>
      </c>
      <c r="L39" s="3" t="str">
        <f t="shared" ca="1" si="17"/>
        <v xml:space="preserve">      TOC_COMB409132022  -0.442             LRBK1    1DLR 32</v>
      </c>
      <c r="M39" s="2" t="str">
        <f t="shared" ca="1" si="18"/>
        <v xml:space="preserve">      TOC_COMB409132022  -0.442   0.000    CC  Q1    1DLR 32</v>
      </c>
      <c r="N39" s="2" t="str">
        <f t="shared" ca="1" si="19"/>
        <v xml:space="preserve">      TOC_COMB409132022  -0.442             LRBK1    1DLR 32</v>
      </c>
      <c r="O39" s="2" t="str">
        <f t="shared" ca="1" si="20"/>
        <v>LRBTOC_COMB409132022  -0.442                U1    1DLR 32</v>
      </c>
      <c r="P39" s="2" t="e">
        <f t="shared" ca="1" si="12"/>
        <v>#DIV/0!</v>
      </c>
      <c r="Q39" s="2" t="str">
        <f t="shared" ca="1" si="21"/>
        <v>LRBTOC_COMB409132022  -0.252  -0.442        D1    1DLR 32</v>
      </c>
      <c r="R39" s="2" t="e">
        <f t="shared" ca="1" si="22"/>
        <v>#VALUE!</v>
      </c>
      <c r="S39" s="2" t="e">
        <f t="shared" ca="1" si="13"/>
        <v>#DIV/0!</v>
      </c>
    </row>
    <row r="40" spans="1:19" x14ac:dyDescent="0.2">
      <c r="A40">
        <f t="shared" si="16"/>
        <v>30</v>
      </c>
      <c r="B40" t="str">
        <f t="shared" si="14"/>
        <v>c</v>
      </c>
      <c r="C40" s="7" t="str">
        <f t="shared" ca="1" si="7"/>
        <v>LRB</v>
      </c>
      <c r="D40" s="4" t="str">
        <f t="shared" si="1"/>
        <v>TOC_COMB4</v>
      </c>
      <c r="E40">
        <f t="shared" ca="1" si="8"/>
        <v>-0.3992</v>
      </c>
      <c r="F40" s="9"/>
      <c r="G40" s="10" t="str">
        <f t="shared" ca="1" si="15"/>
        <v/>
      </c>
      <c r="H40" s="2">
        <f t="shared" ca="1" si="9"/>
        <v>1</v>
      </c>
      <c r="I40" s="2" t="str">
        <f t="shared" ca="1" si="10"/>
        <v xml:space="preserve"> 33</v>
      </c>
      <c r="J40" s="5" t="str">
        <f t="shared" ca="1" si="11"/>
        <v>K</v>
      </c>
      <c r="K40" s="6" t="b">
        <f t="shared" ca="1" si="0"/>
        <v>1</v>
      </c>
      <c r="L40" s="3" t="str">
        <f t="shared" ca="1" si="17"/>
        <v xml:space="preserve">      TOC_COMB409132022  -0.399             LRBK1    1DLR 33</v>
      </c>
      <c r="M40" s="2" t="str">
        <f t="shared" ca="1" si="18"/>
        <v xml:space="preserve">      TOC_COMB409132022  -0.399   0.000    CC  Q1    1DLR 33</v>
      </c>
      <c r="N40" s="2" t="str">
        <f t="shared" ca="1" si="19"/>
        <v xml:space="preserve">      TOC_COMB409132022  -0.399             LRBK1    1DLR 33</v>
      </c>
      <c r="O40" s="2" t="str">
        <f t="shared" ca="1" si="20"/>
        <v>LRBTOC_COMB409132022  -0.399                U1    1DLR 33</v>
      </c>
      <c r="P40" s="2" t="e">
        <f t="shared" ca="1" si="12"/>
        <v>#DIV/0!</v>
      </c>
      <c r="Q40" s="2" t="str">
        <f t="shared" ca="1" si="21"/>
        <v>LRBTOC_COMB409132022  -0.442  -0.399        D1    1DLR 33</v>
      </c>
      <c r="R40" s="2" t="e">
        <f t="shared" ca="1" si="22"/>
        <v>#VALUE!</v>
      </c>
      <c r="S40" s="2" t="e">
        <f t="shared" ca="1" si="13"/>
        <v>#DIV/0!</v>
      </c>
    </row>
    <row r="41" spans="1:19" x14ac:dyDescent="0.2">
      <c r="A41">
        <f t="shared" si="16"/>
        <v>31</v>
      </c>
      <c r="B41" t="str">
        <f t="shared" si="14"/>
        <v>c</v>
      </c>
      <c r="C41" s="7" t="str">
        <f t="shared" ca="1" si="7"/>
        <v>LFB (3)</v>
      </c>
      <c r="D41" s="4" t="str">
        <f t="shared" si="1"/>
        <v>TOC_COMB4</v>
      </c>
      <c r="E41">
        <f t="shared" ca="1" si="8"/>
        <v>2.258</v>
      </c>
      <c r="F41" s="9">
        <v>3</v>
      </c>
      <c r="G41" s="10">
        <f t="shared" ca="1" si="15"/>
        <v>0.75266666666666671</v>
      </c>
      <c r="H41" s="2">
        <f t="shared" ca="1" si="9"/>
        <v>1</v>
      </c>
      <c r="I41" s="2" t="str">
        <f t="shared" ca="1" si="10"/>
        <v xml:space="preserve"> 34</v>
      </c>
      <c r="J41" s="5" t="s">
        <v>15</v>
      </c>
      <c r="K41" s="6" t="b">
        <f t="shared" ca="1" si="0"/>
        <v>1</v>
      </c>
      <c r="L41" s="3" t="str">
        <f t="shared" ca="1" si="17"/>
        <v xml:space="preserve">      TOC_COMB409132022  -0.399   2.258    75.3Z1    1DLR 34</v>
      </c>
      <c r="M41" s="2" t="str">
        <f t="shared" ca="1" si="18"/>
        <v xml:space="preserve">      TOC_COMB409132022   2.258   3.000   CC 3 Q1    1DLR 34</v>
      </c>
      <c r="N41" s="2" t="str">
        <f t="shared" ca="1" si="19"/>
        <v xml:space="preserve">      TOC_COMB409132022   2.258         LFB (3)K1    1DLR 34</v>
      </c>
      <c r="O41" s="2" t="str">
        <f t="shared" ca="1" si="20"/>
        <v>LFB (3TOC_COMB409132022   2.258                U1    1DLR 34</v>
      </c>
      <c r="P41" s="2" t="str">
        <f t="shared" ca="1" si="12"/>
        <v>LFB (3TOC_COMB409132022  -0.399   2.258    88.6S1    1DLR 34</v>
      </c>
      <c r="Q41" s="2" t="str">
        <f t="shared" ca="1" si="21"/>
        <v>LFB (3TOC_COMB409132022  -0.399   2.258        D1    1DLR 34</v>
      </c>
      <c r="R41" s="2" t="e">
        <f t="shared" ca="1" si="22"/>
        <v>#VALUE!</v>
      </c>
      <c r="S41" s="2" t="str">
        <f t="shared" ca="1" si="13"/>
        <v xml:space="preserve">      TOC_COMB409132022  -0.399   2.258    75.3Z1    1DLR 34</v>
      </c>
    </row>
    <row r="42" spans="1:19" x14ac:dyDescent="0.2">
      <c r="A42">
        <f t="shared" si="16"/>
        <v>32</v>
      </c>
      <c r="B42" t="str">
        <f t="shared" si="14"/>
        <v>c</v>
      </c>
      <c r="C42" s="7" t="str">
        <f t="shared" ca="1" si="7"/>
        <v>LFB (3)</v>
      </c>
      <c r="D42" s="4" t="str">
        <f t="shared" si="1"/>
        <v>TOC_COMB4</v>
      </c>
      <c r="E42">
        <f t="shared" ca="1" si="8"/>
        <v>2.41</v>
      </c>
      <c r="F42" s="9">
        <v>3</v>
      </c>
      <c r="G42" s="10">
        <f t="shared" ca="1" si="15"/>
        <v>0.80333333333333334</v>
      </c>
      <c r="H42" s="2">
        <f t="shared" ca="1" si="9"/>
        <v>1</v>
      </c>
      <c r="I42" s="2" t="str">
        <f t="shared" ca="1" si="10"/>
        <v xml:space="preserve"> 35</v>
      </c>
      <c r="J42" s="5" t="s">
        <v>15</v>
      </c>
      <c r="K42" s="6" t="b">
        <f t="shared" ca="1" si="0"/>
        <v>1</v>
      </c>
      <c r="L42" s="3" t="str">
        <f t="shared" ca="1" si="17"/>
        <v xml:space="preserve">      TOC_COMB409132022   2.258   2.410    80.3Z1    1DLR 35</v>
      </c>
      <c r="M42" s="2" t="str">
        <f t="shared" ca="1" si="18"/>
        <v xml:space="preserve">      TOC_COMB409132022   2.410   3.000   CC 3 Q1    1DLR 35</v>
      </c>
      <c r="N42" s="2" t="str">
        <f t="shared" ca="1" si="19"/>
        <v xml:space="preserve">      TOC_COMB409132022   2.410         LFB (3)K1    1DLR 35</v>
      </c>
      <c r="O42" s="2" t="str">
        <f t="shared" ca="1" si="20"/>
        <v>LFB (3TOC_COMB409132022   2.410                U1    1DLR 35</v>
      </c>
      <c r="P42" s="2" t="str">
        <f t="shared" ca="1" si="12"/>
        <v>LFB (3TOC_COMB409132022   2.258   2.410     5.1S1    1DLR 35</v>
      </c>
      <c r="Q42" s="2" t="str">
        <f t="shared" ca="1" si="21"/>
        <v>LFB (3TOC_COMB409132022   2.258   2.410        D1    1DLR 35</v>
      </c>
      <c r="R42" s="2" t="e">
        <f t="shared" ca="1" si="22"/>
        <v>#VALUE!</v>
      </c>
      <c r="S42" s="2" t="str">
        <f t="shared" ca="1" si="13"/>
        <v xml:space="preserve">      TOC_COMB409132022   2.258   2.410    80.3Z1    1DLR 35</v>
      </c>
    </row>
    <row r="43" spans="1:19" x14ac:dyDescent="0.2">
      <c r="A43">
        <f t="shared" si="16"/>
        <v>33</v>
      </c>
      <c r="B43" t="str">
        <f t="shared" si="14"/>
        <v>c</v>
      </c>
      <c r="C43" s="7" t="str">
        <f t="shared" ca="1" si="7"/>
        <v>CCC ((5) Std 3</v>
      </c>
      <c r="D43" s="4" t="str">
        <f t="shared" si="1"/>
        <v>TOC_COMB4</v>
      </c>
      <c r="E43">
        <f t="shared" ca="1" si="8"/>
        <v>4.5190000000000001</v>
      </c>
      <c r="F43" s="9">
        <v>5</v>
      </c>
      <c r="G43" s="10">
        <f t="shared" ca="1" si="15"/>
        <v>0.90380000000000005</v>
      </c>
      <c r="H43" s="2">
        <f t="shared" ca="1" si="9"/>
        <v>1</v>
      </c>
      <c r="I43" s="2" t="str">
        <f t="shared" ca="1" si="10"/>
        <v xml:space="preserve"> 36</v>
      </c>
      <c r="J43" s="5" t="s">
        <v>11</v>
      </c>
      <c r="K43" s="6" t="b">
        <f t="shared" ca="1" si="0"/>
        <v>1</v>
      </c>
      <c r="L43" s="3" t="str">
        <f t="shared" ca="1" si="17"/>
        <v xml:space="preserve">      TOC_COMB409132022   4.519   5.000   CC 5 Q1    1DLR 36</v>
      </c>
      <c r="M43" s="2" t="str">
        <f t="shared" ca="1" si="18"/>
        <v xml:space="preserve">      TOC_COMB409132022   4.519   5.000   CC 5 Q1    1DLR 36</v>
      </c>
      <c r="N43" s="2" t="str">
        <f t="shared" ca="1" si="19"/>
        <v xml:space="preserve">      TOC_COMB409132022   4.519        5) Std 3K1    1DLR 36</v>
      </c>
      <c r="O43" s="2" t="str">
        <f t="shared" ca="1" si="20"/>
        <v>CCC ((TOC_COMB409132022   4.519                U1    1DLR 36</v>
      </c>
      <c r="P43" s="2" t="str">
        <f t="shared" ca="1" si="12"/>
        <v>CCC ((TOC_COMB409132022   2.410   4.519    42.2S1    1DLR 36</v>
      </c>
      <c r="Q43" s="2" t="str">
        <f t="shared" ca="1" si="21"/>
        <v>CCC ((TOC_COMB409132022   2.410   4.519        D1    1DLR 36</v>
      </c>
      <c r="R43" s="2" t="e">
        <f t="shared" ca="1" si="22"/>
        <v>#VALUE!</v>
      </c>
      <c r="S43" s="2" t="str">
        <f t="shared" ca="1" si="13"/>
        <v xml:space="preserve">      TOC_COMB409132022   2.410   4.519    90.4Z1    1DLR 36</v>
      </c>
    </row>
    <row r="44" spans="1:19" x14ac:dyDescent="0.2">
      <c r="A44">
        <f t="shared" si="16"/>
        <v>34</v>
      </c>
      <c r="B44" t="str">
        <f t="shared" si="14"/>
        <v>c</v>
      </c>
      <c r="C44" s="7" t="str">
        <f t="shared" ca="1" si="7"/>
        <v>Alt (5)</v>
      </c>
      <c r="D44" s="4" t="str">
        <f t="shared" si="1"/>
        <v>TOC_COMB4</v>
      </c>
      <c r="E44">
        <f t="shared" ca="1" si="8"/>
        <v>5.2210000000000001</v>
      </c>
      <c r="F44" s="9">
        <v>5</v>
      </c>
      <c r="G44" s="10">
        <f t="shared" ca="1" si="15"/>
        <v>1.0442</v>
      </c>
      <c r="H44" s="2">
        <f t="shared" ca="1" si="9"/>
        <v>1</v>
      </c>
      <c r="I44" s="2" t="str">
        <f t="shared" ca="1" si="10"/>
        <v xml:space="preserve"> 37</v>
      </c>
      <c r="J44" s="5" t="s">
        <v>11</v>
      </c>
      <c r="K44" s="6" t="b">
        <f t="shared" ca="1" si="0"/>
        <v>1</v>
      </c>
      <c r="L44" s="3" t="str">
        <f t="shared" ca="1" si="17"/>
        <v xml:space="preserve">      TOC_COMB409132022   5.221   5.000   CC 5 Q1    1DLR 37</v>
      </c>
      <c r="M44" s="2" t="str">
        <f t="shared" ref="M44:M107" ca="1" si="23">"      "&amp;$D44&amp;$E$1&amp;RIGHT(+"        "&amp;FIXED(E44,3),8)&amp;RIGHT("        "&amp;FIXED($F44,3),8)&amp;RIGHT("     CC "&amp;($F44)&amp;" ",8)&amp;"Q1"&amp;RIGHT("     "&amp;H44,5)&amp;$G$1&amp;I44</f>
        <v xml:space="preserve">      TOC_COMB409132022   5.221   5.000   CC 5 Q1    1DLR 37</v>
      </c>
      <c r="N44" s="2" t="str">
        <f t="shared" ref="N44:N107" ca="1" si="24">"      "&amp;$D44&amp;$E$1&amp;RIGHT("        "&amp;FIXED($E44,3),8)&amp;REPT(" ",8)&amp;RIGHT("        "&amp;($C44),8)&amp;"K1"&amp;RIGHT("     "&amp;H45,5)&amp;$G$1&amp;I44</f>
        <v xml:space="preserve">      TOC_COMB409132022   5.221         Alt (5)K1    1DLR 37</v>
      </c>
      <c r="O44" s="2" t="str">
        <f t="shared" ref="O44:O107" ca="1" si="25">LEFT($C44,6)&amp;$D44&amp;$E$1&amp;RIGHT("        "&amp;FIXED($E44,3),8)&amp;REPT(" ",16)&amp;"U1"&amp;RIGHT("     "&amp;H44,5)&amp;$G$1&amp;I44</f>
        <v>Alt (5TOC_COMB409132022   5.221                U1    1DLR 37</v>
      </c>
      <c r="P44" s="2" t="str">
        <f t="shared" ca="1" si="12"/>
        <v>Alt (5TOC_COMB409132022   4.519   5.221    14.0S1    1DLR 37</v>
      </c>
      <c r="Q44" s="2" t="str">
        <f t="shared" ref="Q44:Q107" ca="1" si="26">LEFT($C44,6)&amp;$D44&amp;$E$1&amp;RIGHT("        "&amp;FIXED(E43,3),8)&amp;RIGHT("         "&amp;FIXED($E44,3),8)&amp;REPT(" ",8)&amp;"D1"&amp;RIGHT("     "&amp;H44,5)&amp;$G$1&amp;I44</f>
        <v>Alt (5TOC_COMB409132022   4.519   5.221        D1    1DLR 37</v>
      </c>
      <c r="R44" s="2" t="e">
        <f t="shared" ref="R44:R107" ca="1" si="27">"      "&amp;$H44&amp;$E$10&amp;RIGHT(+"        "&amp;FIXED($J44,2)/1000,8)&amp;REPT(" ",8)&amp;RIGHT("        "&amp;($G44),8)&amp;"M1"&amp;$H$2&amp;I44</f>
        <v>#VALUE!</v>
      </c>
      <c r="S44" s="2" t="str">
        <f t="shared" ca="1" si="13"/>
        <v xml:space="preserve">      TOC_COMB409132022   4.519   5.221   104.4Z1    1DLR 37</v>
      </c>
    </row>
    <row r="45" spans="1:19" x14ac:dyDescent="0.2">
      <c r="A45">
        <f t="shared" si="16"/>
        <v>35</v>
      </c>
      <c r="B45" t="str">
        <f t="shared" si="14"/>
        <v>c</v>
      </c>
      <c r="C45" s="7">
        <f t="shared" ca="1" si="7"/>
        <v>213943</v>
      </c>
      <c r="D45" s="4" t="str">
        <f t="shared" si="1"/>
        <v>TOC_COMB4</v>
      </c>
      <c r="E45">
        <f t="shared" ca="1" si="8"/>
        <v>4.2709999999999999</v>
      </c>
      <c r="F45" s="9"/>
      <c r="G45" s="10" t="str">
        <f t="shared" ca="1" si="15"/>
        <v/>
      </c>
      <c r="H45" s="2">
        <f t="shared" ca="1" si="9"/>
        <v>1</v>
      </c>
      <c r="I45" s="2" t="str">
        <f t="shared" ca="1" si="10"/>
        <v xml:space="preserve"> 38</v>
      </c>
      <c r="J45" s="5" t="str">
        <f t="shared" ca="1" si="11"/>
        <v>U</v>
      </c>
      <c r="K45" s="6" t="b">
        <f t="shared" ca="1" si="0"/>
        <v>1</v>
      </c>
      <c r="L45" s="3" t="str">
        <f t="shared" ca="1" si="17"/>
        <v>213943TOC_COMB409132022   4.271                U1    1DLR 38</v>
      </c>
      <c r="M45" s="2" t="str">
        <f t="shared" ca="1" si="23"/>
        <v xml:space="preserve">      TOC_COMB409132022   4.271   0.000    CC  Q1    1DLR 38</v>
      </c>
      <c r="N45" s="2" t="str">
        <f t="shared" ca="1" si="24"/>
        <v xml:space="preserve">      TOC_COMB409132022   4.271          213943K1    1DLR 38</v>
      </c>
      <c r="O45" s="2" t="str">
        <f t="shared" ca="1" si="25"/>
        <v>213943TOC_COMB409132022   4.271                U1    1DLR 38</v>
      </c>
      <c r="P45" s="2" t="e">
        <f t="shared" ca="1" si="12"/>
        <v>#DIV/0!</v>
      </c>
      <c r="Q45" s="2" t="str">
        <f t="shared" ca="1" si="26"/>
        <v>213943TOC_COMB409132022   5.221   4.271        D1    1DLR 38</v>
      </c>
      <c r="R45" s="2" t="e">
        <f t="shared" ca="1" si="27"/>
        <v>#VALUE!</v>
      </c>
      <c r="S45" s="2" t="e">
        <f t="shared" ca="1" si="13"/>
        <v>#DIV/0!</v>
      </c>
    </row>
    <row r="46" spans="1:19" x14ac:dyDescent="0.2">
      <c r="A46">
        <f t="shared" si="16"/>
        <v>36</v>
      </c>
      <c r="B46" t="str">
        <f t="shared" si="14"/>
        <v>c</v>
      </c>
      <c r="C46" s="7">
        <f t="shared" ca="1" si="7"/>
        <v>213944</v>
      </c>
      <c r="D46" s="4" t="str">
        <f t="shared" si="1"/>
        <v>TOC_COMB4</v>
      </c>
      <c r="E46">
        <f t="shared" ca="1" si="8"/>
        <v>4.3739999999999997</v>
      </c>
      <c r="F46" s="9"/>
      <c r="G46" s="10" t="str">
        <f t="shared" ca="1" si="15"/>
        <v/>
      </c>
      <c r="H46" s="2">
        <f t="shared" ca="1" si="9"/>
        <v>1</v>
      </c>
      <c r="I46" s="2" t="str">
        <f t="shared" ca="1" si="10"/>
        <v xml:space="preserve"> 39</v>
      </c>
      <c r="J46" s="5" t="str">
        <f t="shared" ca="1" si="11"/>
        <v>U</v>
      </c>
      <c r="K46" s="6" t="b">
        <f t="shared" ca="1" si="0"/>
        <v>1</v>
      </c>
      <c r="L46" s="3" t="str">
        <f t="shared" ca="1" si="17"/>
        <v>213944TOC_COMB409132022   4.374                U1    1DLR 39</v>
      </c>
      <c r="M46" s="2" t="str">
        <f t="shared" ca="1" si="23"/>
        <v xml:space="preserve">      TOC_COMB409132022   4.374   0.000    CC  Q1    1DLR 39</v>
      </c>
      <c r="N46" s="2" t="str">
        <f t="shared" ca="1" si="24"/>
        <v xml:space="preserve">      TOC_COMB409132022   4.374          213944K1    1DLR 39</v>
      </c>
      <c r="O46" s="2" t="str">
        <f t="shared" ca="1" si="25"/>
        <v>213944TOC_COMB409132022   4.374                U1    1DLR 39</v>
      </c>
      <c r="P46" s="2" t="e">
        <f t="shared" ca="1" si="12"/>
        <v>#DIV/0!</v>
      </c>
      <c r="Q46" s="2" t="str">
        <f t="shared" ca="1" si="26"/>
        <v>213944TOC_COMB409132022   4.271   4.374        D1    1DLR 39</v>
      </c>
      <c r="R46" s="2" t="e">
        <f t="shared" ca="1" si="27"/>
        <v>#VALUE!</v>
      </c>
      <c r="S46" s="2" t="e">
        <f t="shared" ca="1" si="13"/>
        <v>#DIV/0!</v>
      </c>
    </row>
    <row r="47" spans="1:19" x14ac:dyDescent="0.2">
      <c r="A47">
        <f t="shared" si="16"/>
        <v>37</v>
      </c>
      <c r="B47" t="str">
        <f t="shared" si="14"/>
        <v>c</v>
      </c>
      <c r="C47" s="7" t="str">
        <f t="shared" ca="1" si="7"/>
        <v>213944 Dup</v>
      </c>
      <c r="D47" s="4" t="str">
        <f t="shared" si="1"/>
        <v>TOC_COMB4</v>
      </c>
      <c r="E47">
        <f t="shared" ca="1" si="8"/>
        <v>4.5129999999999999</v>
      </c>
      <c r="F47" s="9"/>
      <c r="G47" s="10" t="str">
        <f t="shared" si="15"/>
        <v/>
      </c>
      <c r="H47" s="2">
        <f t="shared" ca="1" si="9"/>
        <v>1</v>
      </c>
      <c r="I47" s="2" t="str">
        <f t="shared" ca="1" si="10"/>
        <v xml:space="preserve"> 40</v>
      </c>
      <c r="J47" s="5" t="s">
        <v>13</v>
      </c>
      <c r="K47" s="6" t="b">
        <f t="shared" ca="1" si="0"/>
        <v>1</v>
      </c>
      <c r="L47" s="3" t="str">
        <f t="shared" ca="1" si="17"/>
        <v>213944TOC_COMB409132022   4.374   4.513        D1    1DLR 40</v>
      </c>
      <c r="M47" s="2" t="str">
        <f t="shared" ca="1" si="23"/>
        <v xml:space="preserve">      TOC_COMB409132022   4.513   0.000    CC  Q1    1DLR 40</v>
      </c>
      <c r="N47" s="2" t="str">
        <f t="shared" ca="1" si="24"/>
        <v xml:space="preserve">      TOC_COMB409132022   4.513        3944 DupK1    1DLR 40</v>
      </c>
      <c r="O47" s="2" t="str">
        <f t="shared" ca="1" si="25"/>
        <v>213944TOC_COMB409132022   4.513                U1    1DLR 40</v>
      </c>
      <c r="P47" s="2" t="e">
        <f t="shared" ca="1" si="12"/>
        <v>#DIV/0!</v>
      </c>
      <c r="Q47" s="2" t="str">
        <f t="shared" ca="1" si="26"/>
        <v>213944TOC_COMB409132022   4.374   4.513        D1    1DLR 40</v>
      </c>
      <c r="R47" s="2" t="e">
        <f t="shared" ca="1" si="27"/>
        <v>#VALUE!</v>
      </c>
      <c r="S47" s="2" t="e">
        <f t="shared" ca="1" si="13"/>
        <v>#DIV/0!</v>
      </c>
    </row>
    <row r="48" spans="1:19" x14ac:dyDescent="0.2">
      <c r="A48">
        <f t="shared" si="16"/>
        <v>38</v>
      </c>
      <c r="B48" t="str">
        <f t="shared" si="14"/>
        <v>c</v>
      </c>
      <c r="C48" s="7">
        <f t="shared" ca="1" si="7"/>
        <v>213945</v>
      </c>
      <c r="D48" s="4" t="str">
        <f t="shared" si="1"/>
        <v>TOC_COMB4</v>
      </c>
      <c r="E48">
        <f t="shared" ca="1" si="8"/>
        <v>4.3280000000000003</v>
      </c>
      <c r="F48" s="9"/>
      <c r="G48" s="10" t="str">
        <f t="shared" ca="1" si="15"/>
        <v/>
      </c>
      <c r="H48" s="2">
        <f t="shared" ca="1" si="9"/>
        <v>1</v>
      </c>
      <c r="I48" s="2" t="str">
        <f t="shared" ca="1" si="10"/>
        <v xml:space="preserve"> 41</v>
      </c>
      <c r="J48" s="5" t="str">
        <f t="shared" ca="1" si="11"/>
        <v>U</v>
      </c>
      <c r="K48" s="6" t="b">
        <f t="shared" ca="1" si="0"/>
        <v>1</v>
      </c>
      <c r="L48" s="3" t="str">
        <f t="shared" ca="1" si="17"/>
        <v>213945TOC_COMB409132022   4.328                U1    1DLR 41</v>
      </c>
      <c r="M48" s="2" t="str">
        <f t="shared" ca="1" si="23"/>
        <v xml:space="preserve">      TOC_COMB409132022   4.328   0.000    CC  Q1    1DLR 41</v>
      </c>
      <c r="N48" s="2" t="str">
        <f t="shared" ca="1" si="24"/>
        <v xml:space="preserve">      TOC_COMB409132022   4.328          213945K1    1DLR 41</v>
      </c>
      <c r="O48" s="2" t="str">
        <f t="shared" ca="1" si="25"/>
        <v>213945TOC_COMB409132022   4.328                U1    1DLR 41</v>
      </c>
      <c r="P48" s="2" t="e">
        <f t="shared" ca="1" si="12"/>
        <v>#DIV/0!</v>
      </c>
      <c r="Q48" s="2" t="str">
        <f t="shared" ca="1" si="26"/>
        <v>213945TOC_COMB409132022   4.513   4.328        D1    1DLR 41</v>
      </c>
      <c r="R48" s="2" t="e">
        <f t="shared" ca="1" si="27"/>
        <v>#VALUE!</v>
      </c>
      <c r="S48" s="2" t="e">
        <f t="shared" ca="1" si="13"/>
        <v>#DIV/0!</v>
      </c>
    </row>
    <row r="49" spans="1:19" x14ac:dyDescent="0.2">
      <c r="A49">
        <f t="shared" si="16"/>
        <v>39</v>
      </c>
      <c r="B49" t="str">
        <f t="shared" si="14"/>
        <v>c</v>
      </c>
      <c r="C49" s="7" t="str">
        <f t="shared" ca="1" si="7"/>
        <v>213945 Spk</v>
      </c>
      <c r="D49" s="4" t="str">
        <f t="shared" si="1"/>
        <v>TOC_COMB4</v>
      </c>
      <c r="E49">
        <f t="shared" ca="1" si="8"/>
        <v>9.2270000000000003</v>
      </c>
      <c r="F49" s="9">
        <v>5</v>
      </c>
      <c r="G49" s="10">
        <f t="shared" ca="1" si="15"/>
        <v>0.9798</v>
      </c>
      <c r="H49" s="2">
        <f t="shared" ca="1" si="9"/>
        <v>1</v>
      </c>
      <c r="I49" s="2" t="str">
        <f t="shared" ca="1" si="10"/>
        <v xml:space="preserve"> 42</v>
      </c>
      <c r="J49" s="5" t="s">
        <v>12</v>
      </c>
      <c r="K49" s="6" t="b">
        <f t="shared" ca="1" si="0"/>
        <v>1</v>
      </c>
      <c r="L49" s="3" t="str">
        <f t="shared" ca="1" si="17"/>
        <v>213945TOC_COMB409132022   4.328   9.227    98.0S1    1DLR 42</v>
      </c>
      <c r="M49" s="2" t="str">
        <f t="shared" ca="1" si="23"/>
        <v xml:space="preserve">      TOC_COMB409132022   9.227   5.000   CC 5 Q1    1DLR 42</v>
      </c>
      <c r="N49" s="2" t="str">
        <f t="shared" ca="1" si="24"/>
        <v xml:space="preserve">      TOC_COMB409132022   9.227        3945 SpkK1    1DLR 42</v>
      </c>
      <c r="O49" s="2" t="str">
        <f t="shared" ca="1" si="25"/>
        <v>213945TOC_COMB409132022   9.227                U1    1DLR 42</v>
      </c>
      <c r="P49" s="2" t="str">
        <f t="shared" ca="1" si="12"/>
        <v>213945TOC_COMB409132022   4.328   9.227    98.0S1    1DLR 42</v>
      </c>
      <c r="Q49" s="2" t="str">
        <f t="shared" ca="1" si="26"/>
        <v>213945TOC_COMB409132022   4.328   9.227        D1    1DLR 42</v>
      </c>
      <c r="R49" s="2" t="e">
        <f t="shared" ca="1" si="27"/>
        <v>#VALUE!</v>
      </c>
      <c r="S49" s="2" t="str">
        <f t="shared" ca="1" si="13"/>
        <v xml:space="preserve">      TOC_COMB409132022   4.328   9.227   184.5Z1    1DLR 42</v>
      </c>
    </row>
    <row r="50" spans="1:19" x14ac:dyDescent="0.2">
      <c r="A50">
        <f t="shared" si="16"/>
        <v>40</v>
      </c>
      <c r="B50" t="str">
        <f t="shared" si="14"/>
        <v>c</v>
      </c>
      <c r="C50" s="7">
        <f t="shared" ca="1" si="7"/>
        <v>213946</v>
      </c>
      <c r="D50" s="4" t="str">
        <f t="shared" si="1"/>
        <v>TOC_COMB4</v>
      </c>
      <c r="E50">
        <f t="shared" ca="1" si="8"/>
        <v>9.9909999999999997</v>
      </c>
      <c r="F50" s="9"/>
      <c r="G50" s="10" t="str">
        <f t="shared" ca="1" si="15"/>
        <v/>
      </c>
      <c r="H50" s="2">
        <f t="shared" ca="1" si="9"/>
        <v>1</v>
      </c>
      <c r="I50" s="2" t="str">
        <f t="shared" ca="1" si="10"/>
        <v xml:space="preserve"> 43</v>
      </c>
      <c r="J50" s="5" t="str">
        <f t="shared" ca="1" si="11"/>
        <v>U</v>
      </c>
      <c r="K50" s="6" t="b">
        <f t="shared" ca="1" si="0"/>
        <v>1</v>
      </c>
      <c r="L50" s="3" t="str">
        <f t="shared" ca="1" si="17"/>
        <v>213946TOC_COMB409132022   9.991                U1    1DLR 43</v>
      </c>
      <c r="M50" s="2" t="str">
        <f t="shared" ca="1" si="23"/>
        <v xml:space="preserve">      TOC_COMB409132022   9.991   0.000    CC  Q1    1DLR 43</v>
      </c>
      <c r="N50" s="2" t="str">
        <f t="shared" ca="1" si="24"/>
        <v xml:space="preserve">      TOC_COMB409132022   9.991          213946K1    1DLR 43</v>
      </c>
      <c r="O50" s="2" t="str">
        <f t="shared" ca="1" si="25"/>
        <v>213946TOC_COMB409132022   9.991                U1    1DLR 43</v>
      </c>
      <c r="P50" s="2" t="e">
        <f t="shared" ca="1" si="12"/>
        <v>#DIV/0!</v>
      </c>
      <c r="Q50" s="2" t="str">
        <f t="shared" ca="1" si="26"/>
        <v>213946TOC_COMB409132022   9.227   9.991        D1    1DLR 43</v>
      </c>
      <c r="R50" s="2" t="e">
        <f t="shared" ca="1" si="27"/>
        <v>#VALUE!</v>
      </c>
      <c r="S50" s="2" t="e">
        <f t="shared" ca="1" si="13"/>
        <v>#DIV/0!</v>
      </c>
    </row>
    <row r="51" spans="1:19" x14ac:dyDescent="0.2">
      <c r="A51">
        <f t="shared" si="16"/>
        <v>41</v>
      </c>
      <c r="B51" t="str">
        <f t="shared" si="14"/>
        <v>c</v>
      </c>
      <c r="C51" s="7">
        <f t="shared" ca="1" si="7"/>
        <v>213947</v>
      </c>
      <c r="D51" s="4" t="str">
        <f t="shared" si="1"/>
        <v>TOC_COMB4</v>
      </c>
      <c r="E51">
        <f t="shared" ca="1" si="8"/>
        <v>9.9670000000000005</v>
      </c>
      <c r="F51" s="9"/>
      <c r="G51" s="10" t="str">
        <f t="shared" ca="1" si="15"/>
        <v/>
      </c>
      <c r="H51" s="2">
        <f t="shared" ca="1" si="9"/>
        <v>1</v>
      </c>
      <c r="I51" s="2" t="str">
        <f t="shared" ca="1" si="10"/>
        <v xml:space="preserve"> 44</v>
      </c>
      <c r="J51" s="5" t="str">
        <f t="shared" ca="1" si="11"/>
        <v>U</v>
      </c>
      <c r="K51" s="6" t="b">
        <f t="shared" ca="1" si="0"/>
        <v>1</v>
      </c>
      <c r="L51" s="3" t="str">
        <f t="shared" ca="1" si="17"/>
        <v>213947TOC_COMB409132022   9.967                U1    1DLR 44</v>
      </c>
      <c r="M51" s="2" t="str">
        <f t="shared" ca="1" si="23"/>
        <v xml:space="preserve">      TOC_COMB409132022   9.967   0.000    CC  Q1    1DLR 44</v>
      </c>
      <c r="N51" s="2" t="str">
        <f t="shared" ca="1" si="24"/>
        <v xml:space="preserve">      TOC_COMB409132022   9.967          213947K1    1DLR 44</v>
      </c>
      <c r="O51" s="2" t="str">
        <f t="shared" ca="1" si="25"/>
        <v>213947TOC_COMB409132022   9.967                U1    1DLR 44</v>
      </c>
      <c r="P51" s="2" t="e">
        <f t="shared" ca="1" si="12"/>
        <v>#DIV/0!</v>
      </c>
      <c r="Q51" s="2" t="str">
        <f t="shared" ca="1" si="26"/>
        <v>213947TOC_COMB409132022   9.991   9.967        D1    1DLR 44</v>
      </c>
      <c r="R51" s="2" t="e">
        <f t="shared" ca="1" si="27"/>
        <v>#VALUE!</v>
      </c>
      <c r="S51" s="2" t="e">
        <f t="shared" ca="1" si="13"/>
        <v>#DIV/0!</v>
      </c>
    </row>
    <row r="52" spans="1:19" x14ac:dyDescent="0.2">
      <c r="A52">
        <f t="shared" si="16"/>
        <v>42</v>
      </c>
      <c r="B52" t="str">
        <f t="shared" si="14"/>
        <v>c</v>
      </c>
      <c r="C52" s="7">
        <f t="shared" ca="1" si="7"/>
        <v>213948</v>
      </c>
      <c r="D52" s="4" t="str">
        <f t="shared" si="1"/>
        <v>TOC_COMB4</v>
      </c>
      <c r="E52">
        <f t="shared" ca="1" si="8"/>
        <v>-0.27429999999999999</v>
      </c>
      <c r="F52" s="9"/>
      <c r="G52" s="10" t="str">
        <f t="shared" ca="1" si="15"/>
        <v/>
      </c>
      <c r="H52" s="2">
        <f t="shared" ca="1" si="9"/>
        <v>1</v>
      </c>
      <c r="I52" s="2" t="str">
        <f t="shared" ca="1" si="10"/>
        <v xml:space="preserve"> 45</v>
      </c>
      <c r="J52" s="5" t="str">
        <f t="shared" ca="1" si="11"/>
        <v>U</v>
      </c>
      <c r="K52" s="6" t="b">
        <f t="shared" ca="1" si="0"/>
        <v>1</v>
      </c>
      <c r="L52" s="3" t="str">
        <f t="shared" ca="1" si="17"/>
        <v>213948TOC_COMB409132022  -0.274                U1    1DLR 45</v>
      </c>
      <c r="M52" s="2" t="str">
        <f t="shared" ca="1" si="23"/>
        <v xml:space="preserve">      TOC_COMB409132022  -0.274   0.000    CC  Q1    1DLR 45</v>
      </c>
      <c r="N52" s="2" t="str">
        <f t="shared" ca="1" si="24"/>
        <v xml:space="preserve">      TOC_COMB409132022  -0.274          213948K1    1DLR 45</v>
      </c>
      <c r="O52" s="2" t="str">
        <f t="shared" ca="1" si="25"/>
        <v>213948TOC_COMB409132022  -0.274                U1    1DLR 45</v>
      </c>
      <c r="P52" s="2" t="e">
        <f t="shared" ca="1" si="12"/>
        <v>#DIV/0!</v>
      </c>
      <c r="Q52" s="2" t="str">
        <f t="shared" ca="1" si="26"/>
        <v>213948TOC_COMB409132022   9.967  -0.274        D1    1DLR 45</v>
      </c>
      <c r="R52" s="2" t="e">
        <f t="shared" ca="1" si="27"/>
        <v>#VALUE!</v>
      </c>
      <c r="S52" s="2" t="e">
        <f t="shared" ca="1" si="13"/>
        <v>#DIV/0!</v>
      </c>
    </row>
    <row r="53" spans="1:19" x14ac:dyDescent="0.2">
      <c r="A53">
        <f t="shared" si="16"/>
        <v>43</v>
      </c>
      <c r="B53" t="str">
        <f t="shared" si="14"/>
        <v>c</v>
      </c>
      <c r="C53" s="7">
        <f t="shared" ca="1" si="7"/>
        <v>213949</v>
      </c>
      <c r="D53" s="4" t="str">
        <f t="shared" si="1"/>
        <v>TOC_COMB4</v>
      </c>
      <c r="E53">
        <f t="shared" ca="1" si="8"/>
        <v>4.3339999999999996</v>
      </c>
      <c r="F53" s="9"/>
      <c r="G53" s="10" t="str">
        <f t="shared" ca="1" si="15"/>
        <v/>
      </c>
      <c r="H53" s="2">
        <f t="shared" ca="1" si="9"/>
        <v>1</v>
      </c>
      <c r="I53" s="2" t="str">
        <f t="shared" ca="1" si="10"/>
        <v xml:space="preserve"> 46</v>
      </c>
      <c r="J53" s="5" t="str">
        <f t="shared" ca="1" si="11"/>
        <v>U</v>
      </c>
      <c r="K53" s="6" t="b">
        <f t="shared" ca="1" si="0"/>
        <v>1</v>
      </c>
      <c r="L53" s="3" t="str">
        <f t="shared" ca="1" si="17"/>
        <v>213949TOC_COMB409132022   4.334                U1    1DLR 46</v>
      </c>
      <c r="M53" s="2" t="str">
        <f t="shared" ca="1" si="23"/>
        <v xml:space="preserve">      TOC_COMB409132022   4.334   0.000    CC  Q1    1DLR 46</v>
      </c>
      <c r="N53" s="2" t="str">
        <f t="shared" ca="1" si="24"/>
        <v xml:space="preserve">      TOC_COMB409132022   4.334          213949K1    1DLR 46</v>
      </c>
      <c r="O53" s="2" t="str">
        <f t="shared" ca="1" si="25"/>
        <v>213949TOC_COMB409132022   4.334                U1    1DLR 46</v>
      </c>
      <c r="P53" s="2" t="e">
        <f t="shared" ca="1" si="12"/>
        <v>#DIV/0!</v>
      </c>
      <c r="Q53" s="2" t="str">
        <f t="shared" ca="1" si="26"/>
        <v>213949TOC_COMB409132022  -0.274   4.334        D1    1DLR 46</v>
      </c>
      <c r="R53" s="2" t="e">
        <f t="shared" ca="1" si="27"/>
        <v>#VALUE!</v>
      </c>
      <c r="S53" s="2" t="e">
        <f t="shared" ca="1" si="13"/>
        <v>#DIV/0!</v>
      </c>
    </row>
    <row r="54" spans="1:19" x14ac:dyDescent="0.2">
      <c r="A54">
        <f t="shared" si="16"/>
        <v>44</v>
      </c>
      <c r="B54" t="str">
        <f t="shared" si="14"/>
        <v>c</v>
      </c>
      <c r="C54" s="7">
        <f t="shared" ca="1" si="7"/>
        <v>213950</v>
      </c>
      <c r="D54" s="4" t="str">
        <f t="shared" si="1"/>
        <v>TOC_COMB4</v>
      </c>
      <c r="E54">
        <f t="shared" ca="1" si="8"/>
        <v>4.3440000000000003</v>
      </c>
      <c r="F54" s="9"/>
      <c r="G54" s="10" t="str">
        <f t="shared" ca="1" si="15"/>
        <v/>
      </c>
      <c r="H54" s="2">
        <f t="shared" ca="1" si="9"/>
        <v>1</v>
      </c>
      <c r="I54" s="2" t="str">
        <f t="shared" ca="1" si="10"/>
        <v xml:space="preserve"> 47</v>
      </c>
      <c r="J54" s="5" t="str">
        <f t="shared" ca="1" si="11"/>
        <v>U</v>
      </c>
      <c r="K54" s="6" t="b">
        <f t="shared" ca="1" si="0"/>
        <v>1</v>
      </c>
      <c r="L54" s="3" t="str">
        <f t="shared" ca="1" si="17"/>
        <v>213950TOC_COMB409132022   4.344                U1    1DLR 47</v>
      </c>
      <c r="M54" s="2" t="str">
        <f t="shared" ca="1" si="23"/>
        <v xml:space="preserve">      TOC_COMB409132022   4.344   0.000    CC  Q1    1DLR 47</v>
      </c>
      <c r="N54" s="2" t="str">
        <f t="shared" ca="1" si="24"/>
        <v xml:space="preserve">      TOC_COMB409132022   4.344          213950K1    1DLR 47</v>
      </c>
      <c r="O54" s="2" t="str">
        <f t="shared" ca="1" si="25"/>
        <v>213950TOC_COMB409132022   4.344                U1    1DLR 47</v>
      </c>
      <c r="P54" s="2" t="e">
        <f t="shared" ca="1" si="12"/>
        <v>#DIV/0!</v>
      </c>
      <c r="Q54" s="2" t="str">
        <f t="shared" ca="1" si="26"/>
        <v>213950TOC_COMB409132022   4.334   4.344        D1    1DLR 47</v>
      </c>
      <c r="R54" s="2" t="e">
        <f t="shared" ca="1" si="27"/>
        <v>#VALUE!</v>
      </c>
      <c r="S54" s="2" t="e">
        <f t="shared" ca="1" si="13"/>
        <v>#DIV/0!</v>
      </c>
    </row>
    <row r="55" spans="1:19" x14ac:dyDescent="0.2">
      <c r="A55">
        <f t="shared" si="16"/>
        <v>45</v>
      </c>
      <c r="B55" t="str">
        <f t="shared" si="14"/>
        <v>c</v>
      </c>
      <c r="C55" s="7" t="str">
        <f t="shared" ca="1" si="7"/>
        <v>CCC (5) Std 3</v>
      </c>
      <c r="D55" s="4" t="str">
        <f t="shared" si="1"/>
        <v>TOC_COMB4</v>
      </c>
      <c r="E55">
        <f t="shared" ca="1" si="8"/>
        <v>4.4779999999999998</v>
      </c>
      <c r="F55" s="9">
        <v>5</v>
      </c>
      <c r="G55" s="10">
        <f t="shared" ca="1" si="15"/>
        <v>0.89559999999999995</v>
      </c>
      <c r="H55" s="2">
        <f t="shared" ca="1" si="9"/>
        <v>1</v>
      </c>
      <c r="I55" s="2" t="str">
        <f t="shared" ca="1" si="10"/>
        <v xml:space="preserve"> 48</v>
      </c>
      <c r="J55" s="5" t="s">
        <v>11</v>
      </c>
      <c r="K55" s="6" t="b">
        <f t="shared" ca="1" si="0"/>
        <v>1</v>
      </c>
      <c r="L55" s="3" t="str">
        <f t="shared" ca="1" si="17"/>
        <v xml:space="preserve">      TOC_COMB409132022   4.478   5.000   CC 5 Q1    1DLR 48</v>
      </c>
      <c r="M55" s="2" t="str">
        <f t="shared" ca="1" si="23"/>
        <v xml:space="preserve">      TOC_COMB409132022   4.478   5.000   CC 5 Q1    1DLR 48</v>
      </c>
      <c r="N55" s="2" t="str">
        <f t="shared" ca="1" si="24"/>
        <v xml:space="preserve">      TOC_COMB409132022   4.478        5) Std 3K1    1DLR 48</v>
      </c>
      <c r="O55" s="2" t="str">
        <f t="shared" ca="1" si="25"/>
        <v>CCC (5TOC_COMB409132022   4.478                U1    1DLR 48</v>
      </c>
      <c r="P55" s="2" t="str">
        <f t="shared" ca="1" si="12"/>
        <v>CCC (5TOC_COMB409132022   4.344   4.478     2.7S1    1DLR 48</v>
      </c>
      <c r="Q55" s="2" t="str">
        <f t="shared" ca="1" si="26"/>
        <v>CCC (5TOC_COMB409132022   4.344   4.478        D1    1DLR 48</v>
      </c>
      <c r="R55" s="2" t="e">
        <f t="shared" ca="1" si="27"/>
        <v>#VALUE!</v>
      </c>
      <c r="S55" s="2" t="str">
        <f t="shared" ca="1" si="13"/>
        <v xml:space="preserve">      TOC_COMB409132022   4.344   4.478    89.6Z1    1DLR 48</v>
      </c>
    </row>
    <row r="56" spans="1:19" x14ac:dyDescent="0.2">
      <c r="A56">
        <f t="shared" si="16"/>
        <v>46</v>
      </c>
      <c r="B56" t="str">
        <f t="shared" si="14"/>
        <v>c</v>
      </c>
      <c r="C56" s="7">
        <f t="shared" ca="1" si="7"/>
        <v>213951</v>
      </c>
      <c r="D56" s="4" t="str">
        <f t="shared" si="1"/>
        <v>TOC_COMB4</v>
      </c>
      <c r="E56">
        <f t="shared" ca="1" si="8"/>
        <v>4.2300000000000004</v>
      </c>
      <c r="F56" s="9"/>
      <c r="G56" s="10" t="str">
        <f t="shared" ca="1" si="15"/>
        <v/>
      </c>
      <c r="H56" s="2">
        <f t="shared" ca="1" si="9"/>
        <v>1</v>
      </c>
      <c r="I56" s="2" t="str">
        <f t="shared" ca="1" si="10"/>
        <v xml:space="preserve"> 49</v>
      </c>
      <c r="J56" s="5" t="str">
        <f t="shared" ca="1" si="11"/>
        <v>U</v>
      </c>
      <c r="K56" s="6" t="b">
        <f t="shared" ca="1" si="0"/>
        <v>1</v>
      </c>
      <c r="L56" s="3" t="str">
        <f t="shared" ca="1" si="17"/>
        <v>213951TOC_COMB409132022   4.230                U1    1DLR 49</v>
      </c>
      <c r="M56" s="2" t="str">
        <f t="shared" ca="1" si="23"/>
        <v xml:space="preserve">      TOC_COMB409132022   4.230   0.000    CC  Q1    1DLR 49</v>
      </c>
      <c r="N56" s="2" t="str">
        <f t="shared" ca="1" si="24"/>
        <v xml:space="preserve">      TOC_COMB409132022   4.230          213951K1    1DLR 49</v>
      </c>
      <c r="O56" s="2" t="str">
        <f t="shared" ca="1" si="25"/>
        <v>213951TOC_COMB409132022   4.230                U1    1DLR 49</v>
      </c>
      <c r="P56" s="2" t="e">
        <f t="shared" ca="1" si="12"/>
        <v>#DIV/0!</v>
      </c>
      <c r="Q56" s="2" t="str">
        <f t="shared" ca="1" si="26"/>
        <v>213951TOC_COMB409132022   4.478   4.230        D1    1DLR 49</v>
      </c>
      <c r="R56" s="2" t="e">
        <f t="shared" ca="1" si="27"/>
        <v>#VALUE!</v>
      </c>
      <c r="S56" s="2" t="e">
        <f t="shared" ca="1" si="13"/>
        <v>#DIV/0!</v>
      </c>
    </row>
    <row r="57" spans="1:19" x14ac:dyDescent="0.2">
      <c r="A57">
        <f t="shared" si="16"/>
        <v>47</v>
      </c>
      <c r="B57" t="str">
        <f t="shared" si="14"/>
        <v>c</v>
      </c>
      <c r="C57" s="7">
        <f t="shared" ca="1" si="7"/>
        <v>213952</v>
      </c>
      <c r="D57" s="4" t="str">
        <f t="shared" si="1"/>
        <v>TOC_COMB4</v>
      </c>
      <c r="E57">
        <f t="shared" ca="1" si="8"/>
        <v>9.8260000000000005</v>
      </c>
      <c r="F57" s="9"/>
      <c r="G57" s="10" t="str">
        <f t="shared" ca="1" si="15"/>
        <v/>
      </c>
      <c r="H57" s="2">
        <f t="shared" ca="1" si="9"/>
        <v>1</v>
      </c>
      <c r="I57" s="2" t="str">
        <f t="shared" ca="1" si="10"/>
        <v xml:space="preserve"> 50</v>
      </c>
      <c r="J57" s="5" t="str">
        <f t="shared" ca="1" si="11"/>
        <v>U</v>
      </c>
      <c r="K57" s="6" t="b">
        <f t="shared" ca="1" si="0"/>
        <v>1</v>
      </c>
      <c r="L57" s="3" t="str">
        <f t="shared" ca="1" si="17"/>
        <v>213952TOC_COMB409132022   9.826                U1    1DLR 50</v>
      </c>
      <c r="M57" s="2" t="str">
        <f t="shared" ca="1" si="23"/>
        <v xml:space="preserve">      TOC_COMB409132022   9.826   0.000    CC  Q1    1DLR 50</v>
      </c>
      <c r="N57" s="2" t="str">
        <f t="shared" ca="1" si="24"/>
        <v xml:space="preserve">      TOC_COMB409132022   9.826          213952K1    1DLR 50</v>
      </c>
      <c r="O57" s="2" t="str">
        <f t="shared" ca="1" si="25"/>
        <v>213952TOC_COMB409132022   9.826                U1    1DLR 50</v>
      </c>
      <c r="P57" s="2" t="e">
        <f t="shared" ca="1" si="12"/>
        <v>#DIV/0!</v>
      </c>
      <c r="Q57" s="2" t="str">
        <f t="shared" ca="1" si="26"/>
        <v>213952TOC_COMB409132022   4.230   9.826        D1    1DLR 50</v>
      </c>
      <c r="R57" s="2" t="e">
        <f t="shared" ca="1" si="27"/>
        <v>#VALUE!</v>
      </c>
      <c r="S57" s="2" t="e">
        <f t="shared" ca="1" si="13"/>
        <v>#DIV/0!</v>
      </c>
    </row>
    <row r="58" spans="1:19" x14ac:dyDescent="0.2">
      <c r="A58">
        <f t="shared" si="16"/>
        <v>48</v>
      </c>
      <c r="B58" t="str">
        <f t="shared" si="14"/>
        <v>c</v>
      </c>
      <c r="C58" s="7">
        <f t="shared" ca="1" si="7"/>
        <v>213953</v>
      </c>
      <c r="D58" s="4" t="str">
        <f t="shared" si="1"/>
        <v>TOC_COMB4</v>
      </c>
      <c r="E58">
        <f t="shared" ca="1" si="8"/>
        <v>9.6059999999999999</v>
      </c>
      <c r="F58" s="9"/>
      <c r="G58" s="10" t="str">
        <f t="shared" ca="1" si="15"/>
        <v/>
      </c>
      <c r="H58" s="2">
        <f t="shared" ca="1" si="9"/>
        <v>1</v>
      </c>
      <c r="I58" s="2" t="str">
        <f t="shared" ca="1" si="10"/>
        <v xml:space="preserve"> 51</v>
      </c>
      <c r="J58" s="5" t="str">
        <f t="shared" ca="1" si="11"/>
        <v>U</v>
      </c>
      <c r="K58" s="6" t="b">
        <f t="shared" ca="1" si="0"/>
        <v>1</v>
      </c>
      <c r="L58" s="3" t="str">
        <f t="shared" ca="1" si="17"/>
        <v>213953TOC_COMB409132022   9.606                U1    1DLR 51</v>
      </c>
      <c r="M58" s="2" t="str">
        <f t="shared" ca="1" si="23"/>
        <v xml:space="preserve">      TOC_COMB409132022   9.606   0.000    CC  Q1    1DLR 51</v>
      </c>
      <c r="N58" s="2" t="str">
        <f t="shared" ca="1" si="24"/>
        <v xml:space="preserve">      TOC_COMB409132022   9.606          213953K1    4DLR 51</v>
      </c>
      <c r="O58" s="2" t="str">
        <f t="shared" ca="1" si="25"/>
        <v>213953TOC_COMB409132022   9.606                U1    1DLR 51</v>
      </c>
      <c r="P58" s="2" t="e">
        <f t="shared" ca="1" si="12"/>
        <v>#DIV/0!</v>
      </c>
      <c r="Q58" s="2" t="str">
        <f t="shared" ca="1" si="26"/>
        <v>213953TOC_COMB409132022   9.826   9.606        D1    1DLR 51</v>
      </c>
      <c r="R58" s="2" t="e">
        <f t="shared" ca="1" si="27"/>
        <v>#VALUE!</v>
      </c>
      <c r="S58" s="2" t="e">
        <f t="shared" ca="1" si="13"/>
        <v>#DIV/0!</v>
      </c>
    </row>
    <row r="59" spans="1:19" x14ac:dyDescent="0.2">
      <c r="A59">
        <f t="shared" si="16"/>
        <v>49</v>
      </c>
      <c r="B59" t="str">
        <f t="shared" si="14"/>
        <v>c</v>
      </c>
      <c r="C59" s="7" t="str">
        <f t="shared" ca="1" si="7"/>
        <v>214031d4</v>
      </c>
      <c r="D59" s="4" t="str">
        <f t="shared" si="1"/>
        <v>TOC_COMB4</v>
      </c>
      <c r="E59">
        <f t="shared" ca="1" si="8"/>
        <v>25.547999999999998</v>
      </c>
      <c r="F59" s="9"/>
      <c r="G59" s="10" t="str">
        <f t="shared" ca="1" si="15"/>
        <v/>
      </c>
      <c r="H59" s="2" t="str">
        <f t="shared" ca="1" si="9"/>
        <v>4</v>
      </c>
      <c r="I59" s="2" t="str">
        <f t="shared" ca="1" si="10"/>
        <v xml:space="preserve"> 52</v>
      </c>
      <c r="J59" s="5" t="str">
        <f t="shared" ca="1" si="11"/>
        <v>U</v>
      </c>
      <c r="K59" s="6" t="b">
        <f t="shared" ca="1" si="0"/>
        <v>1</v>
      </c>
      <c r="L59" s="3" t="str">
        <f t="shared" ca="1" si="17"/>
        <v>214031TOC_COMB409132022  25.548                U1    4DLR 52</v>
      </c>
      <c r="M59" s="2" t="str">
        <f t="shared" ca="1" si="23"/>
        <v xml:space="preserve">      TOC_COMB409132022  25.548   0.000    CC  Q1    4DLR 52</v>
      </c>
      <c r="N59" s="2" t="str">
        <f t="shared" ca="1" si="24"/>
        <v xml:space="preserve">      TOC_COMB409132022  25.548        214031d4K1    1DLR 52</v>
      </c>
      <c r="O59" s="2" t="str">
        <f t="shared" ca="1" si="25"/>
        <v>214031TOC_COMB409132022  25.548                U1    4DLR 52</v>
      </c>
      <c r="P59" s="2" t="e">
        <f t="shared" ca="1" si="12"/>
        <v>#DIV/0!</v>
      </c>
      <c r="Q59" s="2" t="str">
        <f t="shared" ca="1" si="26"/>
        <v>214031TOC_COMB409132022   9.606  25.548        D1    4DLR 52</v>
      </c>
      <c r="R59" s="2" t="e">
        <f t="shared" ca="1" si="27"/>
        <v>#VALUE!</v>
      </c>
      <c r="S59" s="2" t="e">
        <f t="shared" ca="1" si="13"/>
        <v>#DIV/0!</v>
      </c>
    </row>
    <row r="60" spans="1:19" x14ac:dyDescent="0.2">
      <c r="A60">
        <f t="shared" si="16"/>
        <v>50</v>
      </c>
      <c r="B60" t="str">
        <f t="shared" si="14"/>
        <v>c</v>
      </c>
      <c r="C60" s="7">
        <f t="shared" ca="1" si="7"/>
        <v>214032</v>
      </c>
      <c r="D60" s="4" t="str">
        <f t="shared" si="1"/>
        <v>TOC_COMB4</v>
      </c>
      <c r="E60">
        <f t="shared" ca="1" si="8"/>
        <v>0.13769999999999999</v>
      </c>
      <c r="F60" s="9"/>
      <c r="G60" s="10" t="str">
        <f t="shared" ca="1" si="15"/>
        <v/>
      </c>
      <c r="H60" s="2">
        <f t="shared" ca="1" si="9"/>
        <v>1</v>
      </c>
      <c r="I60" s="2" t="str">
        <f t="shared" ca="1" si="10"/>
        <v xml:space="preserve"> 53</v>
      </c>
      <c r="J60" s="5" t="str">
        <f t="shared" ca="1" si="11"/>
        <v>U</v>
      </c>
      <c r="K60" s="6" t="b">
        <f t="shared" ca="1" si="0"/>
        <v>1</v>
      </c>
      <c r="L60" s="3" t="str">
        <f t="shared" ca="1" si="17"/>
        <v>214032TOC_COMB409132022   0.138                U1    1DLR 53</v>
      </c>
      <c r="M60" s="2" t="str">
        <f t="shared" ca="1" si="23"/>
        <v xml:space="preserve">      TOC_COMB409132022   0.138   0.000    CC  Q1    1DLR 53</v>
      </c>
      <c r="N60" s="2" t="str">
        <f t="shared" ca="1" si="24"/>
        <v xml:space="preserve">      TOC_COMB409132022   0.138          214032K1    4DLR 53</v>
      </c>
      <c r="O60" s="2" t="str">
        <f t="shared" ca="1" si="25"/>
        <v>214032TOC_COMB409132022   0.138                U1    1DLR 53</v>
      </c>
      <c r="P60" s="2" t="e">
        <f t="shared" ca="1" si="12"/>
        <v>#DIV/0!</v>
      </c>
      <c r="Q60" s="2" t="str">
        <f t="shared" ca="1" si="26"/>
        <v>214032TOC_COMB409132022  25.548   0.138        D1    1DLR 53</v>
      </c>
      <c r="R60" s="2" t="e">
        <f t="shared" ca="1" si="27"/>
        <v>#VALUE!</v>
      </c>
      <c r="S60" s="2" t="e">
        <f ca="1">"      "&amp;$D60&amp;$E$1&amp;RIGHT("        "&amp;FIXED($E59,3),8)&amp;RIGHT("        "&amp;FIXED($E60,3),8)&amp;RIGHT("         "&amp;FIXED(($E60)/$F60,3)*100,8)&amp;"Z1"&amp;RIGHT("     "&amp;H60,5)&amp;$G$1&amp;I60</f>
        <v>#DIV/0!</v>
      </c>
    </row>
    <row r="61" spans="1:19" x14ac:dyDescent="0.2">
      <c r="A61">
        <f t="shared" si="16"/>
        <v>51</v>
      </c>
      <c r="B61" t="str">
        <f t="shared" si="14"/>
        <v>c</v>
      </c>
      <c r="C61" s="7" t="str">
        <f t="shared" ca="1" si="7"/>
        <v>214033d4</v>
      </c>
      <c r="D61" s="4" t="str">
        <f t="shared" si="1"/>
        <v>TOC_COMB4</v>
      </c>
      <c r="E61">
        <f t="shared" ca="1" si="8"/>
        <v>25.916</v>
      </c>
      <c r="F61" s="9"/>
      <c r="G61" s="10" t="str">
        <f t="shared" ca="1" si="15"/>
        <v/>
      </c>
      <c r="H61" s="2" t="str">
        <f t="shared" ca="1" si="9"/>
        <v>4</v>
      </c>
      <c r="I61" s="2" t="str">
        <f t="shared" ca="1" si="10"/>
        <v xml:space="preserve"> 54</v>
      </c>
      <c r="J61" s="5" t="str">
        <f t="shared" ca="1" si="11"/>
        <v>U</v>
      </c>
      <c r="K61" s="6" t="b">
        <f t="shared" ca="1" si="0"/>
        <v>1</v>
      </c>
      <c r="L61" s="3" t="str">
        <f t="shared" ca="1" si="17"/>
        <v>214033TOC_COMB409132022  25.916                U1    4DLR 54</v>
      </c>
      <c r="M61" s="2" t="str">
        <f t="shared" ca="1" si="23"/>
        <v xml:space="preserve">      TOC_COMB409132022  25.916   0.000    CC  Q1    4DLR 54</v>
      </c>
      <c r="N61" s="2" t="str">
        <f t="shared" ca="1" si="24"/>
        <v xml:space="preserve">      TOC_COMB409132022  25.916        214033d4K1    1DLR 54</v>
      </c>
      <c r="O61" s="2" t="str">
        <f t="shared" ca="1" si="25"/>
        <v>214033TOC_COMB409132022  25.916                U1    4DLR 54</v>
      </c>
      <c r="P61" s="2" t="e">
        <f t="shared" ca="1" si="12"/>
        <v>#DIV/0!</v>
      </c>
      <c r="Q61" s="2" t="str">
        <f t="shared" ca="1" si="26"/>
        <v>214033TOC_COMB409132022   0.138  25.916        D1    4DLR 54</v>
      </c>
      <c r="R61" s="2" t="e">
        <f t="shared" ca="1" si="27"/>
        <v>#VALUE!</v>
      </c>
      <c r="S61" s="2" t="e">
        <f t="shared" ref="S61:S96" ca="1" si="28">"      "&amp;$D61&amp;$E$1&amp;RIGHT("        "&amp;FIXED($E60,3),8)&amp;RIGHT("        "&amp;FIXED($E61,3),8)&amp;RIGHT("         "&amp;FIXED(($E61)/$F61,3)*100,8)&amp;"Z1"&amp;RIGHT("     "&amp;H61,5)&amp;$G$1&amp;I61</f>
        <v>#DIV/0!</v>
      </c>
    </row>
    <row r="62" spans="1:19" x14ac:dyDescent="0.2">
      <c r="A62">
        <f t="shared" si="16"/>
        <v>52</v>
      </c>
      <c r="B62" t="str">
        <f t="shared" si="14"/>
        <v>c</v>
      </c>
      <c r="C62" s="7">
        <f t="shared" ca="1" si="7"/>
        <v>214034</v>
      </c>
      <c r="D62" s="4" t="str">
        <f t="shared" si="1"/>
        <v>TOC_COMB4</v>
      </c>
      <c r="E62">
        <f t="shared" ca="1" si="8"/>
        <v>1.0569999999999999</v>
      </c>
      <c r="F62" s="9"/>
      <c r="G62" s="10" t="str">
        <f t="shared" ca="1" si="15"/>
        <v/>
      </c>
      <c r="H62" s="2">
        <f t="shared" ca="1" si="9"/>
        <v>1</v>
      </c>
      <c r="I62" s="2" t="str">
        <f t="shared" ca="1" si="10"/>
        <v xml:space="preserve"> 55</v>
      </c>
      <c r="J62" s="5" t="str">
        <f t="shared" ca="1" si="11"/>
        <v>U</v>
      </c>
      <c r="K62" s="6" t="b">
        <f t="shared" ca="1" si="0"/>
        <v>1</v>
      </c>
      <c r="L62" s="3" t="str">
        <f t="shared" ca="1" si="17"/>
        <v>214034TOC_COMB409132022   1.057                U1    1DLR 55</v>
      </c>
      <c r="M62" s="2" t="str">
        <f t="shared" ca="1" si="23"/>
        <v xml:space="preserve">      TOC_COMB409132022   1.057   0.000    CC  Q1    1DLR 55</v>
      </c>
      <c r="N62" s="2" t="str">
        <f t="shared" ca="1" si="24"/>
        <v xml:space="preserve">      TOC_COMB409132022   1.057          214034K1    1DLR 55</v>
      </c>
      <c r="O62" s="2" t="str">
        <f t="shared" ca="1" si="25"/>
        <v>214034TOC_COMB409132022   1.057                U1    1DLR 55</v>
      </c>
      <c r="P62" s="2" t="e">
        <f t="shared" ca="1" si="12"/>
        <v>#DIV/0!</v>
      </c>
      <c r="Q62" s="2" t="str">
        <f t="shared" ca="1" si="26"/>
        <v>214034TOC_COMB409132022  25.916   1.057        D1    1DLR 55</v>
      </c>
      <c r="R62" s="2" t="e">
        <f t="shared" ca="1" si="27"/>
        <v>#VALUE!</v>
      </c>
      <c r="S62" s="2" t="e">
        <f t="shared" ca="1" si="28"/>
        <v>#DIV/0!</v>
      </c>
    </row>
    <row r="63" spans="1:19" x14ac:dyDescent="0.2">
      <c r="A63">
        <f t="shared" si="16"/>
        <v>53</v>
      </c>
      <c r="B63" t="str">
        <f t="shared" si="14"/>
        <v>c</v>
      </c>
      <c r="C63" s="7" t="str">
        <f t="shared" ca="1" si="7"/>
        <v>LRB</v>
      </c>
      <c r="D63" s="4" t="str">
        <f t="shared" si="1"/>
        <v>TOC_COMB4</v>
      </c>
      <c r="E63">
        <f t="shared" ca="1" si="8"/>
        <v>-0.3891</v>
      </c>
      <c r="F63" s="9"/>
      <c r="G63" s="10" t="str">
        <f t="shared" ca="1" si="15"/>
        <v/>
      </c>
      <c r="H63" s="2">
        <f t="shared" ca="1" si="9"/>
        <v>1</v>
      </c>
      <c r="I63" s="2" t="str">
        <f t="shared" ca="1" si="10"/>
        <v xml:space="preserve"> 56</v>
      </c>
      <c r="J63" s="5" t="str">
        <f t="shared" ca="1" si="11"/>
        <v>K</v>
      </c>
      <c r="K63" s="6" t="b">
        <f t="shared" ca="1" si="0"/>
        <v>1</v>
      </c>
      <c r="L63" s="3" t="str">
        <f t="shared" ca="1" si="17"/>
        <v xml:space="preserve">      TOC_COMB409132022  -0.389             LRBK1    1DLR 56</v>
      </c>
      <c r="M63" s="2" t="str">
        <f t="shared" ca="1" si="23"/>
        <v xml:space="preserve">      TOC_COMB409132022  -0.389   0.000    CC  Q1    1DLR 56</v>
      </c>
      <c r="N63" s="2" t="str">
        <f t="shared" ca="1" si="24"/>
        <v xml:space="preserve">      TOC_COMB409132022  -0.389             LRBK1    1DLR 56</v>
      </c>
      <c r="O63" s="2" t="str">
        <f t="shared" ca="1" si="25"/>
        <v>LRBTOC_COMB409132022  -0.389                U1    1DLR 56</v>
      </c>
      <c r="P63" s="2" t="e">
        <f t="shared" ca="1" si="12"/>
        <v>#DIV/0!</v>
      </c>
      <c r="Q63" s="2" t="str">
        <f t="shared" ca="1" si="26"/>
        <v>LRBTOC_COMB409132022   1.057  -0.389        D1    1DLR 56</v>
      </c>
      <c r="R63" s="2" t="e">
        <f t="shared" ca="1" si="27"/>
        <v>#VALUE!</v>
      </c>
      <c r="S63" s="2" t="e">
        <f t="shared" ca="1" si="28"/>
        <v>#DIV/0!</v>
      </c>
    </row>
    <row r="64" spans="1:19" x14ac:dyDescent="0.2">
      <c r="A64">
        <f t="shared" si="16"/>
        <v>54</v>
      </c>
      <c r="B64" t="str">
        <f t="shared" si="14"/>
        <v>c</v>
      </c>
      <c r="C64" s="7" t="str">
        <f t="shared" ca="1" si="7"/>
        <v>LRB</v>
      </c>
      <c r="D64" s="4" t="str">
        <f t="shared" si="1"/>
        <v>TOC_COMB4</v>
      </c>
      <c r="E64">
        <f t="shared" ca="1" si="8"/>
        <v>-0.43020000000000003</v>
      </c>
      <c r="F64" s="9"/>
      <c r="G64" s="10" t="str">
        <f t="shared" ca="1" si="15"/>
        <v/>
      </c>
      <c r="H64" s="2">
        <f t="shared" ca="1" si="9"/>
        <v>1</v>
      </c>
      <c r="I64" s="2" t="str">
        <f t="shared" ca="1" si="10"/>
        <v xml:space="preserve"> 57</v>
      </c>
      <c r="J64" s="5" t="str">
        <f t="shared" ca="1" si="11"/>
        <v>K</v>
      </c>
      <c r="K64" s="6" t="b">
        <f t="shared" ca="1" si="0"/>
        <v>1</v>
      </c>
      <c r="L64" s="3" t="str">
        <f t="shared" ca="1" si="17"/>
        <v xml:space="preserve">      TOC_COMB409132022  -0.430             LRBK1    1DLR 57</v>
      </c>
      <c r="M64" s="2" t="str">
        <f t="shared" ca="1" si="23"/>
        <v xml:space="preserve">      TOC_COMB409132022  -0.430   0.000    CC  Q1    1DLR 57</v>
      </c>
      <c r="N64" s="2" t="str">
        <f t="shared" ca="1" si="24"/>
        <v xml:space="preserve">      TOC_COMB409132022  -0.430             LRBK1    1DLR 57</v>
      </c>
      <c r="O64" s="2" t="str">
        <f t="shared" ca="1" si="25"/>
        <v>LRBTOC_COMB409132022  -0.430                U1    1DLR 57</v>
      </c>
      <c r="P64" s="2" t="e">
        <f t="shared" ca="1" si="12"/>
        <v>#DIV/0!</v>
      </c>
      <c r="Q64" s="2" t="str">
        <f t="shared" ca="1" si="26"/>
        <v>LRBTOC_COMB409132022  -0.389  -0.430        D1    1DLR 57</v>
      </c>
      <c r="R64" s="2" t="e">
        <f t="shared" ca="1" si="27"/>
        <v>#VALUE!</v>
      </c>
      <c r="S64" s="2" t="e">
        <f t="shared" ca="1" si="28"/>
        <v>#DIV/0!</v>
      </c>
    </row>
    <row r="65" spans="1:19" x14ac:dyDescent="0.2">
      <c r="A65">
        <f t="shared" si="16"/>
        <v>55</v>
      </c>
      <c r="B65" t="str">
        <f t="shared" si="14"/>
        <v>c</v>
      </c>
      <c r="C65" s="7" t="str">
        <f t="shared" ca="1" si="7"/>
        <v>LFB (3)</v>
      </c>
      <c r="D65" s="4" t="str">
        <f t="shared" si="1"/>
        <v>TOC_COMB4</v>
      </c>
      <c r="E65">
        <f t="shared" ca="1" si="8"/>
        <v>2.4689999999999999</v>
      </c>
      <c r="F65" s="9">
        <v>3</v>
      </c>
      <c r="G65" s="10">
        <f t="shared" ca="1" si="15"/>
        <v>0.82299999999999995</v>
      </c>
      <c r="H65" s="2">
        <f t="shared" ca="1" si="9"/>
        <v>1</v>
      </c>
      <c r="I65" s="2" t="str">
        <f t="shared" ca="1" si="10"/>
        <v xml:space="preserve"> 58</v>
      </c>
      <c r="J65" s="5" t="s">
        <v>15</v>
      </c>
      <c r="K65" s="6" t="b">
        <f t="shared" ca="1" si="0"/>
        <v>1</v>
      </c>
      <c r="L65" s="3" t="str">
        <f t="shared" ca="1" si="17"/>
        <v xml:space="preserve">      TOC_COMB409132022  -0.430   2.469    82.3Z1    1DLR 58</v>
      </c>
      <c r="M65" s="2" t="str">
        <f t="shared" ca="1" si="23"/>
        <v xml:space="preserve">      TOC_COMB409132022   2.469   3.000   CC 3 Q1    1DLR 58</v>
      </c>
      <c r="N65" s="2" t="str">
        <f t="shared" ca="1" si="24"/>
        <v xml:space="preserve">      TOC_COMB409132022   2.469         LFB (3)K1    1DLR 58</v>
      </c>
      <c r="O65" s="2" t="str">
        <f t="shared" ca="1" si="25"/>
        <v>LFB (3TOC_COMB409132022   2.469                U1    1DLR 58</v>
      </c>
      <c r="P65" s="2" t="str">
        <f t="shared" ca="1" si="12"/>
        <v>LFB (3TOC_COMB409132022  -0.430   2.469    96.6S1    1DLR 58</v>
      </c>
      <c r="Q65" s="2" t="str">
        <f t="shared" ca="1" si="26"/>
        <v>LFB (3TOC_COMB409132022  -0.430   2.469        D1    1DLR 58</v>
      </c>
      <c r="R65" s="2" t="e">
        <f t="shared" ca="1" si="27"/>
        <v>#VALUE!</v>
      </c>
      <c r="S65" s="2" t="str">
        <f t="shared" ca="1" si="28"/>
        <v xml:space="preserve">      TOC_COMB409132022  -0.430   2.469    82.3Z1    1DLR 58</v>
      </c>
    </row>
    <row r="66" spans="1:19" x14ac:dyDescent="0.2">
      <c r="A66">
        <f t="shared" si="16"/>
        <v>56</v>
      </c>
      <c r="B66" t="str">
        <f t="shared" si="14"/>
        <v>c</v>
      </c>
      <c r="C66" s="7" t="str">
        <f t="shared" ca="1" si="7"/>
        <v>LFB (3)</v>
      </c>
      <c r="D66" s="4" t="str">
        <f t="shared" si="1"/>
        <v>TOC_COMB4</v>
      </c>
      <c r="E66">
        <f t="shared" ca="1" si="8"/>
        <v>2.5270000000000001</v>
      </c>
      <c r="F66" s="9">
        <v>3</v>
      </c>
      <c r="G66" s="10">
        <f t="shared" ca="1" si="15"/>
        <v>0.84233333333333338</v>
      </c>
      <c r="H66" s="2">
        <f t="shared" ca="1" si="9"/>
        <v>1</v>
      </c>
      <c r="I66" s="2" t="str">
        <f t="shared" ca="1" si="10"/>
        <v xml:space="preserve"> 59</v>
      </c>
      <c r="J66" s="5" t="s">
        <v>15</v>
      </c>
      <c r="K66" s="6" t="b">
        <f t="shared" ca="1" si="0"/>
        <v>1</v>
      </c>
      <c r="L66" s="3" t="str">
        <f t="shared" ca="1" si="17"/>
        <v xml:space="preserve">      TOC_COMB409132022   2.469   2.527    84.2Z1    1DLR 59</v>
      </c>
      <c r="M66" s="2" t="str">
        <f t="shared" ca="1" si="23"/>
        <v xml:space="preserve">      TOC_COMB409132022   2.527   3.000   CC 3 Q1    1DLR 59</v>
      </c>
      <c r="N66" s="2" t="str">
        <f t="shared" ca="1" si="24"/>
        <v xml:space="preserve">      TOC_COMB409132022   2.527         LFB (3)K1    1DLR 59</v>
      </c>
      <c r="O66" s="2" t="str">
        <f t="shared" ca="1" si="25"/>
        <v>LFB (3TOC_COMB409132022   2.527                U1    1DLR 59</v>
      </c>
      <c r="P66" s="2" t="str">
        <f t="shared" ca="1" si="12"/>
        <v>LFB (3TOC_COMB409132022   2.469   2.527     1.9S1    1DLR 59</v>
      </c>
      <c r="Q66" s="2" t="str">
        <f t="shared" ca="1" si="26"/>
        <v>LFB (3TOC_COMB409132022   2.469   2.527        D1    1DLR 59</v>
      </c>
      <c r="R66" s="2" t="e">
        <f t="shared" ca="1" si="27"/>
        <v>#VALUE!</v>
      </c>
      <c r="S66" s="2" t="str">
        <f t="shared" ca="1" si="28"/>
        <v xml:space="preserve">      TOC_COMB409132022   2.469   2.527    84.2Z1    1DLR 59</v>
      </c>
    </row>
    <row r="67" spans="1:19" x14ac:dyDescent="0.2">
      <c r="A67">
        <f t="shared" si="16"/>
        <v>57</v>
      </c>
      <c r="B67" t="str">
        <f t="shared" si="14"/>
        <v>c</v>
      </c>
      <c r="C67" s="7" t="str">
        <f t="shared" ca="1" si="7"/>
        <v>CCC (10) Std 4</v>
      </c>
      <c r="D67" s="4" t="str">
        <f t="shared" si="1"/>
        <v>TOC_COMB4</v>
      </c>
      <c r="E67">
        <f t="shared" ca="1" si="8"/>
        <v>9.2650000000000006</v>
      </c>
      <c r="F67" s="9">
        <v>10</v>
      </c>
      <c r="G67" s="10">
        <f t="shared" ca="1" si="15"/>
        <v>0.9265000000000001</v>
      </c>
      <c r="H67" s="2">
        <f t="shared" ca="1" si="9"/>
        <v>1</v>
      </c>
      <c r="I67" s="2" t="str">
        <f t="shared" ca="1" si="10"/>
        <v xml:space="preserve"> 60</v>
      </c>
      <c r="J67" s="5" t="s">
        <v>11</v>
      </c>
      <c r="K67" s="6" t="b">
        <f t="shared" ca="1" si="0"/>
        <v>1</v>
      </c>
      <c r="L67" s="3" t="str">
        <f t="shared" ca="1" si="17"/>
        <v xml:space="preserve">      TOC_COMB409132022   9.265  10.000  CC 10 Q1    1DLR 60</v>
      </c>
      <c r="M67" s="2" t="str">
        <f t="shared" ca="1" si="23"/>
        <v xml:space="preserve">      TOC_COMB409132022   9.265  10.000  CC 10 Q1    1DLR 60</v>
      </c>
      <c r="N67" s="2" t="str">
        <f t="shared" ca="1" si="24"/>
        <v xml:space="preserve">      TOC_COMB409132022   9.265        0) Std 4K1    1DLR 60</v>
      </c>
      <c r="O67" s="2" t="str">
        <f t="shared" ca="1" si="25"/>
        <v>CCC (1TOC_COMB409132022   9.265                U1    1DLR 60</v>
      </c>
      <c r="P67" s="2" t="str">
        <f t="shared" ca="1" si="12"/>
        <v>CCC (1TOC_COMB409132022   2.527   9.265    67.4S1    1DLR 60</v>
      </c>
      <c r="Q67" s="2" t="str">
        <f t="shared" ca="1" si="26"/>
        <v>CCC (1TOC_COMB409132022   2.527   9.265        D1    1DLR 60</v>
      </c>
      <c r="R67" s="2" t="e">
        <f t="shared" ca="1" si="27"/>
        <v>#VALUE!</v>
      </c>
      <c r="S67" s="2" t="str">
        <f t="shared" ca="1" si="28"/>
        <v xml:space="preserve">      TOC_COMB409132022   2.527   9.265    92.7Z1    1DLR 60</v>
      </c>
    </row>
    <row r="68" spans="1:19" x14ac:dyDescent="0.2">
      <c r="A68">
        <f t="shared" si="16"/>
        <v>58</v>
      </c>
      <c r="B68" t="str">
        <f t="shared" si="14"/>
        <v>c</v>
      </c>
      <c r="C68" s="7" t="str">
        <f t="shared" ca="1" si="7"/>
        <v>Alt (5)</v>
      </c>
      <c r="D68" s="4" t="str">
        <f t="shared" si="1"/>
        <v>TOC_COMB4</v>
      </c>
      <c r="E68">
        <f t="shared" ca="1" si="8"/>
        <v>4.62</v>
      </c>
      <c r="F68" s="9">
        <v>5</v>
      </c>
      <c r="G68" s="10">
        <f t="shared" ca="1" si="15"/>
        <v>0.92400000000000004</v>
      </c>
      <c r="H68" s="2">
        <f t="shared" ca="1" si="9"/>
        <v>1</v>
      </c>
      <c r="I68" s="2" t="str">
        <f t="shared" ca="1" si="10"/>
        <v xml:space="preserve"> 61</v>
      </c>
      <c r="J68" s="5" t="s">
        <v>11</v>
      </c>
      <c r="K68" s="6" t="b">
        <f t="shared" ca="1" si="0"/>
        <v>1</v>
      </c>
      <c r="L68" s="3" t="str">
        <f t="shared" ca="1" si="17"/>
        <v xml:space="preserve">      TOC_COMB409132022   4.620   5.000   CC 5 Q1    1DLR 61</v>
      </c>
      <c r="M68" s="2" t="str">
        <f t="shared" ca="1" si="23"/>
        <v xml:space="preserve">      TOC_COMB409132022   4.620   5.000   CC 5 Q1    1DLR 61</v>
      </c>
      <c r="N68" s="2" t="str">
        <f t="shared" ca="1" si="24"/>
        <v xml:space="preserve">      TOC_COMB409132022   4.620         Alt (5)K1    1DLR 61</v>
      </c>
      <c r="O68" s="2" t="str">
        <f t="shared" ca="1" si="25"/>
        <v>Alt (5TOC_COMB409132022   4.620                U1    1DLR 61</v>
      </c>
      <c r="P68" s="2" t="str">
        <f t="shared" ca="1" si="12"/>
        <v>Alt (5TOC_COMB409132022   9.265   4.620   -92.9S1    1DLR 61</v>
      </c>
      <c r="Q68" s="2" t="str">
        <f t="shared" ca="1" si="26"/>
        <v>Alt (5TOC_COMB409132022   9.265   4.620        D1    1DLR 61</v>
      </c>
      <c r="R68" s="2" t="e">
        <f t="shared" ca="1" si="27"/>
        <v>#VALUE!</v>
      </c>
      <c r="S68" s="2" t="str">
        <f t="shared" ca="1" si="28"/>
        <v xml:space="preserve">      TOC_COMB409132022   9.265   4.620    92.4Z1    1DLR 61</v>
      </c>
    </row>
    <row r="69" spans="1:19" x14ac:dyDescent="0.2">
      <c r="A69">
        <f t="shared" si="16"/>
        <v>59</v>
      </c>
      <c r="B69" t="str">
        <f t="shared" si="14"/>
        <v>c</v>
      </c>
      <c r="C69" s="7" t="str">
        <f t="shared" ca="1" si="7"/>
        <v>DI Rinse</v>
      </c>
      <c r="D69" s="4" t="str">
        <f t="shared" si="1"/>
        <v>TOC_COMB4</v>
      </c>
      <c r="E69">
        <f t="shared" ca="1" si="8"/>
        <v>-0.41139999999999999</v>
      </c>
      <c r="F69" s="9"/>
      <c r="G69" s="10" t="str">
        <f t="shared" ca="1" si="15"/>
        <v/>
      </c>
      <c r="H69" s="2">
        <f t="shared" ca="1" si="9"/>
        <v>1</v>
      </c>
      <c r="I69" s="2" t="str">
        <f t="shared" ca="1" si="10"/>
        <v xml:space="preserve"> 62</v>
      </c>
      <c r="J69" s="5" t="str">
        <f t="shared" ca="1" si="11"/>
        <v>K</v>
      </c>
      <c r="K69" s="6" t="b">
        <f t="shared" ca="1" si="0"/>
        <v>1</v>
      </c>
      <c r="L69" s="3" t="str">
        <f t="shared" ca="1" si="17"/>
        <v xml:space="preserve">      TOC_COMB409132022  -0.411        DI RinseK1    1DLR 62</v>
      </c>
      <c r="M69" s="2" t="str">
        <f t="shared" ca="1" si="23"/>
        <v xml:space="preserve">      TOC_COMB409132022  -0.411   0.000    CC  Q1    1DLR 62</v>
      </c>
      <c r="N69" s="2" t="str">
        <f t="shared" ca="1" si="24"/>
        <v xml:space="preserve">      TOC_COMB409132022  -0.411        DI RinseK1    1DLR 62</v>
      </c>
      <c r="O69" s="2" t="str">
        <f t="shared" ca="1" si="25"/>
        <v>DI RinTOC_COMB409132022  -0.411                U1    1DLR 62</v>
      </c>
      <c r="P69" s="2" t="e">
        <f t="shared" ca="1" si="12"/>
        <v>#DIV/0!</v>
      </c>
      <c r="Q69" s="2" t="str">
        <f t="shared" ca="1" si="26"/>
        <v>DI RinTOC_COMB409132022   4.620  -0.411        D1    1DLR 62</v>
      </c>
      <c r="R69" s="2" t="e">
        <f t="shared" ca="1" si="27"/>
        <v>#VALUE!</v>
      </c>
      <c r="S69" s="2" t="e">
        <f t="shared" ca="1" si="28"/>
        <v>#DIV/0!</v>
      </c>
    </row>
    <row r="70" spans="1:19" x14ac:dyDescent="0.2">
      <c r="A70">
        <f t="shared" si="16"/>
        <v>60</v>
      </c>
      <c r="B70" t="str">
        <f t="shared" si="14"/>
        <v>c</v>
      </c>
      <c r="C70" s="7" t="str">
        <f t="shared" ca="1" si="7"/>
        <v>DI Rinse</v>
      </c>
      <c r="D70" s="4" t="str">
        <f t="shared" si="1"/>
        <v>TOC_COMB4</v>
      </c>
      <c r="E70">
        <f t="shared" ca="1" si="8"/>
        <v>-0.44040000000000001</v>
      </c>
      <c r="F70" s="9"/>
      <c r="G70" s="10" t="str">
        <f t="shared" ca="1" si="15"/>
        <v/>
      </c>
      <c r="H70" s="2">
        <f t="shared" ca="1" si="9"/>
        <v>1</v>
      </c>
      <c r="I70" s="2" t="str">
        <f t="shared" ca="1" si="10"/>
        <v xml:space="preserve"> 63</v>
      </c>
      <c r="J70" s="5" t="str">
        <f t="shared" ca="1" si="11"/>
        <v>K</v>
      </c>
      <c r="K70" s="6" t="b">
        <f t="shared" ca="1" si="0"/>
        <v>1</v>
      </c>
      <c r="L70" s="3" t="str">
        <f t="shared" ca="1" si="17"/>
        <v xml:space="preserve">      TOC_COMB409132022  -0.440        DI RinseK1    1DLR 63</v>
      </c>
      <c r="M70" s="2" t="str">
        <f t="shared" ca="1" si="23"/>
        <v xml:space="preserve">      TOC_COMB409132022  -0.440   0.000    CC  Q1    1DLR 63</v>
      </c>
      <c r="N70" s="2" t="str">
        <f t="shared" ca="1" si="24"/>
        <v xml:space="preserve">      TOC_COMB409132022  -0.440        DI RinseK1    1DLR 63</v>
      </c>
      <c r="O70" s="2" t="str">
        <f t="shared" ca="1" si="25"/>
        <v>DI RinTOC_COMB409132022  -0.440                U1    1DLR 63</v>
      </c>
      <c r="P70" s="2" t="e">
        <f t="shared" ca="1" si="12"/>
        <v>#DIV/0!</v>
      </c>
      <c r="Q70" s="2" t="str">
        <f t="shared" ca="1" si="26"/>
        <v>DI RinTOC_COMB409132022  -0.411  -0.440        D1    1DLR 63</v>
      </c>
      <c r="R70" s="2" t="e">
        <f t="shared" ca="1" si="27"/>
        <v>#VALUE!</v>
      </c>
      <c r="S70" s="2" t="e">
        <f t="shared" ca="1" si="28"/>
        <v>#DIV/0!</v>
      </c>
    </row>
    <row r="71" spans="1:19" x14ac:dyDescent="0.2">
      <c r="A71">
        <f t="shared" si="16"/>
        <v>61</v>
      </c>
      <c r="B71" t="str">
        <f t="shared" si="14"/>
        <v>c</v>
      </c>
      <c r="C71" s="7">
        <f t="shared" ca="1" si="7"/>
        <v>0</v>
      </c>
      <c r="D71" s="4" t="str">
        <f t="shared" si="1"/>
        <v>TOC_COMB4</v>
      </c>
      <c r="E71">
        <f t="shared" ca="1" si="8"/>
        <v>0</v>
      </c>
      <c r="F71" s="9"/>
      <c r="G71" s="10" t="str">
        <f t="shared" ca="1" si="15"/>
        <v/>
      </c>
      <c r="H71" s="2">
        <f t="shared" ca="1" si="9"/>
        <v>1</v>
      </c>
      <c r="I71" s="2" t="str">
        <f t="shared" ca="1" si="10"/>
        <v xml:space="preserve"> 64</v>
      </c>
      <c r="J71" s="5" t="str">
        <f t="shared" ca="1" si="11"/>
        <v>U</v>
      </c>
      <c r="K71" s="6" t="b">
        <f t="shared" ca="1" si="0"/>
        <v>0</v>
      </c>
      <c r="L71" s="3" t="str">
        <f t="shared" ca="1" si="17"/>
        <v/>
      </c>
      <c r="M71" s="2" t="str">
        <f t="shared" ca="1" si="23"/>
        <v xml:space="preserve">      TOC_COMB409132022   0.000   0.000    CC  Q1    1DLR 64</v>
      </c>
      <c r="N71" s="2" t="str">
        <f t="shared" ca="1" si="24"/>
        <v xml:space="preserve">      TOC_COMB409132022   0.000               0K1    1DLR 64</v>
      </c>
      <c r="O71" s="2" t="str">
        <f t="shared" ca="1" si="25"/>
        <v>0TOC_COMB409132022   0.000                U1    1DLR 64</v>
      </c>
      <c r="P71" s="2" t="e">
        <f t="shared" ca="1" si="12"/>
        <v>#DIV/0!</v>
      </c>
      <c r="Q71" s="2" t="str">
        <f t="shared" ca="1" si="26"/>
        <v>0TOC_COMB409132022  -0.440   0.000        D1    1DLR 64</v>
      </c>
      <c r="R71" s="2" t="e">
        <f t="shared" ca="1" si="27"/>
        <v>#VALUE!</v>
      </c>
      <c r="S71" s="2" t="e">
        <f t="shared" ca="1" si="28"/>
        <v>#DIV/0!</v>
      </c>
    </row>
    <row r="72" spans="1:19" x14ac:dyDescent="0.2">
      <c r="A72">
        <f t="shared" si="16"/>
        <v>62</v>
      </c>
      <c r="B72" t="str">
        <f t="shared" si="14"/>
        <v>c</v>
      </c>
      <c r="C72" s="7">
        <f t="shared" ca="1" si="7"/>
        <v>0</v>
      </c>
      <c r="D72" s="4" t="str">
        <f t="shared" si="1"/>
        <v>TOC_COMB4</v>
      </c>
      <c r="E72">
        <f t="shared" ca="1" si="8"/>
        <v>0</v>
      </c>
      <c r="F72" s="9"/>
      <c r="G72" s="10" t="str">
        <f t="shared" ca="1" si="15"/>
        <v/>
      </c>
      <c r="H72" s="2">
        <f t="shared" ca="1" si="9"/>
        <v>1</v>
      </c>
      <c r="I72" s="2" t="str">
        <f t="shared" ca="1" si="10"/>
        <v xml:space="preserve"> 65</v>
      </c>
      <c r="J72" s="5" t="str">
        <f t="shared" ca="1" si="11"/>
        <v>U</v>
      </c>
      <c r="K72" s="6" t="b">
        <f ca="1">IF(AND(C72&lt;&gt;0,C72&lt;&gt;""),TRUE,FALSE)</f>
        <v>0</v>
      </c>
      <c r="L72" s="3" t="str">
        <f t="shared" ca="1" si="17"/>
        <v/>
      </c>
      <c r="M72" s="2" t="str">
        <f t="shared" ca="1" si="23"/>
        <v xml:space="preserve">      TOC_COMB409132022   0.000   0.000    CC  Q1    1DLR 65</v>
      </c>
      <c r="N72" s="2" t="str">
        <f t="shared" ca="1" si="24"/>
        <v xml:space="preserve">      TOC_COMB409132022   0.000               0K1    1DLR 65</v>
      </c>
      <c r="O72" s="2" t="str">
        <f t="shared" ca="1" si="25"/>
        <v>0TOC_COMB409132022   0.000                U1    1DLR 65</v>
      </c>
      <c r="P72" s="2" t="e">
        <f t="shared" ca="1" si="12"/>
        <v>#DIV/0!</v>
      </c>
      <c r="Q72" s="2" t="str">
        <f t="shared" ca="1" si="26"/>
        <v>0TOC_COMB409132022   0.000   0.000        D1    1DLR 65</v>
      </c>
      <c r="R72" s="2" t="e">
        <f t="shared" ca="1" si="27"/>
        <v>#VALUE!</v>
      </c>
      <c r="S72" s="2" t="e">
        <f t="shared" ca="1" si="28"/>
        <v>#DIV/0!</v>
      </c>
    </row>
    <row r="73" spans="1:19" x14ac:dyDescent="0.2">
      <c r="A73">
        <f t="shared" si="16"/>
        <v>63</v>
      </c>
      <c r="B73" t="str">
        <f t="shared" si="14"/>
        <v>c</v>
      </c>
      <c r="C73" s="7">
        <f t="shared" ca="1" si="7"/>
        <v>0</v>
      </c>
      <c r="D73" s="4" t="str">
        <f t="shared" si="1"/>
        <v>TOC_COMB4</v>
      </c>
      <c r="E73">
        <f t="shared" ca="1" si="8"/>
        <v>0</v>
      </c>
      <c r="F73" s="9"/>
      <c r="G73" s="10" t="str">
        <f t="shared" ca="1" si="15"/>
        <v/>
      </c>
      <c r="H73" s="2">
        <f t="shared" ca="1" si="9"/>
        <v>1</v>
      </c>
      <c r="I73" s="2" t="str">
        <f t="shared" ca="1" si="10"/>
        <v xml:space="preserve"> 66</v>
      </c>
      <c r="J73" s="5" t="str">
        <f t="shared" ca="1" si="11"/>
        <v>U</v>
      </c>
      <c r="K73" s="6" t="b">
        <f t="shared" ref="K73:K135" ca="1" si="29">IF(AND(C73&lt;&gt;0,C73&lt;&gt;""),TRUE,FALSE)</f>
        <v>0</v>
      </c>
      <c r="L73" s="3" t="str">
        <f t="shared" ca="1" si="17"/>
        <v/>
      </c>
      <c r="M73" s="2" t="str">
        <f t="shared" ca="1" si="23"/>
        <v xml:space="preserve">      TOC_COMB409132022   0.000   0.000    CC  Q1    1DLR 66</v>
      </c>
      <c r="N73" s="2" t="str">
        <f t="shared" ca="1" si="24"/>
        <v xml:space="preserve">      TOC_COMB409132022   0.000               0K1    1DLR 66</v>
      </c>
      <c r="O73" s="2" t="str">
        <f t="shared" ca="1" si="25"/>
        <v>0TOC_COMB409132022   0.000                U1    1DLR 66</v>
      </c>
      <c r="P73" s="2" t="e">
        <f t="shared" ca="1" si="12"/>
        <v>#DIV/0!</v>
      </c>
      <c r="Q73" s="2" t="str">
        <f t="shared" ca="1" si="26"/>
        <v>0TOC_COMB409132022   0.000   0.000        D1    1DLR 66</v>
      </c>
      <c r="R73" s="2" t="e">
        <f t="shared" ca="1" si="27"/>
        <v>#VALUE!</v>
      </c>
      <c r="S73" s="2" t="e">
        <f t="shared" ca="1" si="28"/>
        <v>#DIV/0!</v>
      </c>
    </row>
    <row r="74" spans="1:19" x14ac:dyDescent="0.2">
      <c r="A74">
        <f t="shared" si="16"/>
        <v>64</v>
      </c>
      <c r="B74" t="str">
        <f t="shared" si="14"/>
        <v>c</v>
      </c>
      <c r="C74" s="7">
        <f t="shared" ca="1" si="7"/>
        <v>0</v>
      </c>
      <c r="D74" s="4" t="str">
        <f t="shared" si="1"/>
        <v>TOC_COMB4</v>
      </c>
      <c r="E74">
        <f t="shared" ca="1" si="8"/>
        <v>0</v>
      </c>
      <c r="F74" s="9"/>
      <c r="G74" s="10" t="str">
        <f t="shared" ca="1" si="15"/>
        <v/>
      </c>
      <c r="H74" s="2">
        <f t="shared" ca="1" si="9"/>
        <v>1</v>
      </c>
      <c r="I74" s="2" t="str">
        <f t="shared" ca="1" si="10"/>
        <v xml:space="preserve"> 67</v>
      </c>
      <c r="J74" s="5" t="str">
        <f t="shared" ca="1" si="11"/>
        <v>U</v>
      </c>
      <c r="K74" s="6" t="b">
        <f t="shared" ca="1" si="29"/>
        <v>0</v>
      </c>
      <c r="L74" s="3" t="str">
        <f t="shared" ca="1" si="17"/>
        <v/>
      </c>
      <c r="M74" s="2" t="str">
        <f t="shared" ca="1" si="23"/>
        <v xml:space="preserve">      TOC_COMB409132022   0.000   0.000    CC  Q1    1DLR 67</v>
      </c>
      <c r="N74" s="2" t="str">
        <f t="shared" ca="1" si="24"/>
        <v xml:space="preserve">      TOC_COMB409132022   0.000               0K1    1DLR 67</v>
      </c>
      <c r="O74" s="2" t="str">
        <f t="shared" ca="1" si="25"/>
        <v>0TOC_COMB409132022   0.000                U1    1DLR 67</v>
      </c>
      <c r="P74" s="2" t="e">
        <f t="shared" ca="1" si="12"/>
        <v>#DIV/0!</v>
      </c>
      <c r="Q74" s="2" t="str">
        <f t="shared" ca="1" si="26"/>
        <v>0TOC_COMB409132022   0.000   0.000        D1    1DLR 67</v>
      </c>
      <c r="R74" s="2" t="e">
        <f t="shared" ca="1" si="27"/>
        <v>#VALUE!</v>
      </c>
      <c r="S74" s="2" t="e">
        <f t="shared" ca="1" si="28"/>
        <v>#DIV/0!</v>
      </c>
    </row>
    <row r="75" spans="1:19" x14ac:dyDescent="0.2">
      <c r="A75">
        <f t="shared" si="16"/>
        <v>65</v>
      </c>
      <c r="B75" t="str">
        <f t="shared" si="14"/>
        <v>c</v>
      </c>
      <c r="C75" s="7">
        <f t="shared" ca="1" si="7"/>
        <v>0</v>
      </c>
      <c r="D75" s="4" t="str">
        <f t="shared" ref="D75:D135" si="30">VLOOKUP(B75,analyte,2)</f>
        <v>TOC_COMB4</v>
      </c>
      <c r="E75">
        <f t="shared" ca="1" si="8"/>
        <v>0</v>
      </c>
      <c r="F75" s="9"/>
      <c r="G75" s="10" t="str">
        <f t="shared" ca="1" si="15"/>
        <v/>
      </c>
      <c r="H75" s="2">
        <f t="shared" ref="H75:H138" ca="1" si="31">INDIRECT(+$B$1&amp;"e"&amp;A75)</f>
        <v>1</v>
      </c>
      <c r="I75" s="2" t="str">
        <f t="shared" ca="1" si="10"/>
        <v xml:space="preserve"> 68</v>
      </c>
      <c r="J75" s="5" t="str">
        <f t="shared" ca="1" si="11"/>
        <v>U</v>
      </c>
      <c r="K75" s="6" t="b">
        <f t="shared" ca="1" si="29"/>
        <v>0</v>
      </c>
      <c r="L75" s="3" t="str">
        <f t="shared" ca="1" si="17"/>
        <v/>
      </c>
      <c r="M75" s="2" t="str">
        <f t="shared" ca="1" si="23"/>
        <v xml:space="preserve">      TOC_COMB409132022   0.000   0.000    CC  Q1    1DLR 68</v>
      </c>
      <c r="N75" s="2" t="str">
        <f t="shared" ca="1" si="24"/>
        <v xml:space="preserve">      TOC_COMB409132022   0.000               0K1    1DLR 68</v>
      </c>
      <c r="O75" s="2" t="str">
        <f t="shared" ca="1" si="25"/>
        <v>0TOC_COMB409132022   0.000                U1    1DLR 68</v>
      </c>
      <c r="P75" s="2" t="e">
        <f t="shared" ca="1" si="12"/>
        <v>#DIV/0!</v>
      </c>
      <c r="Q75" s="2" t="str">
        <f t="shared" ca="1" si="26"/>
        <v>0TOC_COMB409132022   0.000   0.000        D1    1DLR 68</v>
      </c>
      <c r="R75" s="2" t="e">
        <f t="shared" ca="1" si="27"/>
        <v>#VALUE!</v>
      </c>
      <c r="S75" s="2" t="e">
        <f t="shared" ca="1" si="28"/>
        <v>#DIV/0!</v>
      </c>
    </row>
    <row r="76" spans="1:19" x14ac:dyDescent="0.2">
      <c r="A76">
        <f t="shared" si="16"/>
        <v>66</v>
      </c>
      <c r="B76" t="str">
        <f t="shared" si="14"/>
        <v>c</v>
      </c>
      <c r="C76" s="7">
        <f t="shared" ref="C76:C135" ca="1" si="32">INDIRECT(+$B$1&amp;"a"&amp;A76)</f>
        <v>0</v>
      </c>
      <c r="D76" s="4" t="str">
        <f t="shared" si="30"/>
        <v>TOC_COMB4</v>
      </c>
      <c r="E76">
        <f t="shared" ref="E76:E135" ca="1" si="33">INDIRECT(+$B$1&amp;B76&amp;A76)</f>
        <v>0</v>
      </c>
      <c r="F76" s="9"/>
      <c r="G76" s="10" t="str">
        <f t="shared" ca="1" si="15"/>
        <v/>
      </c>
      <c r="H76" s="2">
        <f t="shared" ca="1" si="31"/>
        <v>1</v>
      </c>
      <c r="I76" s="2" t="str">
        <f t="shared" ref="I76:I139" ca="1" si="34">INDIRECT(+$B$1&amp;"f"&amp;A76)</f>
        <v xml:space="preserve"> 69</v>
      </c>
      <c r="J76" s="5" t="str">
        <f t="shared" ref="J76:J139" ca="1" si="35">IF(E76="","x",IF(C76=$J$1,"Q",IF(ISERR(VALUE(LEFT(C76,5))),"K","U")))</f>
        <v>U</v>
      </c>
      <c r="K76" s="6" t="b">
        <f t="shared" ca="1" si="29"/>
        <v>0</v>
      </c>
      <c r="L76" s="3" t="str">
        <f t="shared" ca="1" si="17"/>
        <v/>
      </c>
      <c r="M76" s="2" t="str">
        <f t="shared" ca="1" si="23"/>
        <v xml:space="preserve">      TOC_COMB409132022   0.000   0.000    CC  Q1    1DLR 69</v>
      </c>
      <c r="N76" s="2" t="str">
        <f t="shared" ca="1" si="24"/>
        <v xml:space="preserve">      TOC_COMB409132022   0.000               0K1    1DLR 69</v>
      </c>
      <c r="O76" s="2" t="str">
        <f t="shared" ca="1" si="25"/>
        <v>0TOC_COMB409132022   0.000                U1    1DLR 69</v>
      </c>
      <c r="P76" s="2" t="e">
        <f t="shared" ref="P76:P139" ca="1" si="36">LEFT($C76,6)&amp;$D76&amp;$E$1&amp;RIGHT("        "&amp;FIXED($E75,3),8)&amp;RIGHT("        "&amp;FIXED($E76,3),8)&amp;RIGHT("         "&amp;FIXED(($E76-$E75)/$F76*100,1),8)&amp;"S1"&amp;RIGHT("     "&amp;H76,5)&amp;$G$1&amp;I76</f>
        <v>#DIV/0!</v>
      </c>
      <c r="Q76" s="2" t="str">
        <f t="shared" ca="1" si="26"/>
        <v>0TOC_COMB409132022   0.000   0.000        D1    1DLR 69</v>
      </c>
      <c r="R76" s="2" t="e">
        <f t="shared" ca="1" si="27"/>
        <v>#VALUE!</v>
      </c>
      <c r="S76" s="2" t="e">
        <f t="shared" ca="1" si="28"/>
        <v>#DIV/0!</v>
      </c>
    </row>
    <row r="77" spans="1:19" x14ac:dyDescent="0.2">
      <c r="A77">
        <f t="shared" si="16"/>
        <v>67</v>
      </c>
      <c r="B77" t="str">
        <f t="shared" ref="B77:B140" si="37">+B75</f>
        <v>c</v>
      </c>
      <c r="C77" s="7">
        <f t="shared" ca="1" si="32"/>
        <v>0</v>
      </c>
      <c r="D77" s="4" t="str">
        <f t="shared" si="30"/>
        <v>TOC_COMB4</v>
      </c>
      <c r="E77">
        <f t="shared" ca="1" si="33"/>
        <v>0</v>
      </c>
      <c r="F77" s="9"/>
      <c r="G77" s="10" t="str">
        <f t="shared" ref="G77:G140" ca="1" si="38">IF(OR(J77="Q",J77="Z"),+E77/F77,IF(J77="S",+(E77-E76)/F77,""))</f>
        <v/>
      </c>
      <c r="H77" s="2">
        <f t="shared" ca="1" si="31"/>
        <v>1</v>
      </c>
      <c r="I77" s="2" t="str">
        <f t="shared" ca="1" si="34"/>
        <v xml:space="preserve"> 70</v>
      </c>
      <c r="J77" s="5" t="str">
        <f t="shared" ca="1" si="35"/>
        <v>U</v>
      </c>
      <c r="K77" s="6" t="b">
        <f t="shared" ca="1" si="29"/>
        <v>0</v>
      </c>
      <c r="L77" s="3" t="str">
        <f t="shared" ca="1" si="17"/>
        <v/>
      </c>
      <c r="M77" s="2" t="str">
        <f t="shared" ca="1" si="23"/>
        <v xml:space="preserve">      TOC_COMB409132022   0.000   0.000    CC  Q1    1DLR 70</v>
      </c>
      <c r="N77" s="2" t="str">
        <f t="shared" ca="1" si="24"/>
        <v xml:space="preserve">      TOC_COMB409132022   0.000               0K1    1DLR 70</v>
      </c>
      <c r="O77" s="2" t="str">
        <f t="shared" ca="1" si="25"/>
        <v>0TOC_COMB409132022   0.000                U1    1DLR 70</v>
      </c>
      <c r="P77" s="2" t="e">
        <f t="shared" ca="1" si="36"/>
        <v>#DIV/0!</v>
      </c>
      <c r="Q77" s="2" t="str">
        <f t="shared" ca="1" si="26"/>
        <v>0TOC_COMB409132022   0.000   0.000        D1    1DLR 70</v>
      </c>
      <c r="R77" s="2" t="e">
        <f t="shared" ca="1" si="27"/>
        <v>#VALUE!</v>
      </c>
      <c r="S77" s="2" t="e">
        <f t="shared" ca="1" si="28"/>
        <v>#DIV/0!</v>
      </c>
    </row>
    <row r="78" spans="1:19" x14ac:dyDescent="0.2">
      <c r="A78">
        <f t="shared" ref="A78:A141" si="39">+A77+1</f>
        <v>68</v>
      </c>
      <c r="B78" t="str">
        <f t="shared" si="37"/>
        <v>c</v>
      </c>
      <c r="C78" s="7">
        <f t="shared" ca="1" si="32"/>
        <v>0</v>
      </c>
      <c r="D78" s="4" t="str">
        <f t="shared" si="30"/>
        <v>TOC_COMB4</v>
      </c>
      <c r="E78">
        <f t="shared" ca="1" si="33"/>
        <v>0</v>
      </c>
      <c r="F78" s="9"/>
      <c r="G78" s="10" t="str">
        <f t="shared" ca="1" si="38"/>
        <v/>
      </c>
      <c r="H78" s="2">
        <f t="shared" ca="1" si="31"/>
        <v>1</v>
      </c>
      <c r="I78" s="2" t="str">
        <f t="shared" ca="1" si="34"/>
        <v xml:space="preserve"> 71</v>
      </c>
      <c r="J78" s="5" t="str">
        <f t="shared" ca="1" si="35"/>
        <v>U</v>
      </c>
      <c r="K78" s="6" t="b">
        <f t="shared" ca="1" si="29"/>
        <v>0</v>
      </c>
      <c r="L78" s="3" t="str">
        <f t="shared" ref="L78:L116" ca="1" si="40">IF(K78,IF(J78="Q",M78,IF(J78="K",N78,IF(J78="M",R78,IF(J78="S",P78,IF(J78="Z",S78,IF(J78="D",Q78,O78)))))),IF(K78,O78,""))</f>
        <v/>
      </c>
      <c r="M78" s="2" t="str">
        <f t="shared" ca="1" si="23"/>
        <v xml:space="preserve">      TOC_COMB409132022   0.000   0.000    CC  Q1    1DLR 71</v>
      </c>
      <c r="N78" s="2" t="str">
        <f t="shared" ca="1" si="24"/>
        <v xml:space="preserve">      TOC_COMB409132022   0.000               0K1    1DLR 71</v>
      </c>
      <c r="O78" s="2" t="str">
        <f t="shared" ca="1" si="25"/>
        <v>0TOC_COMB409132022   0.000                U1    1DLR 71</v>
      </c>
      <c r="P78" s="2" t="e">
        <f t="shared" ca="1" si="36"/>
        <v>#DIV/0!</v>
      </c>
      <c r="Q78" s="2" t="str">
        <f t="shared" ca="1" si="26"/>
        <v>0TOC_COMB409132022   0.000   0.000        D1    1DLR 71</v>
      </c>
      <c r="R78" s="2" t="e">
        <f t="shared" ca="1" si="27"/>
        <v>#VALUE!</v>
      </c>
      <c r="S78" s="2" t="e">
        <f t="shared" ca="1" si="28"/>
        <v>#DIV/0!</v>
      </c>
    </row>
    <row r="79" spans="1:19" x14ac:dyDescent="0.2">
      <c r="A79">
        <f t="shared" si="39"/>
        <v>69</v>
      </c>
      <c r="B79" t="str">
        <f t="shared" si="37"/>
        <v>c</v>
      </c>
      <c r="C79" s="7">
        <f t="shared" ca="1" si="32"/>
        <v>0</v>
      </c>
      <c r="D79" s="4" t="str">
        <f t="shared" si="30"/>
        <v>TOC_COMB4</v>
      </c>
      <c r="E79">
        <f t="shared" ca="1" si="33"/>
        <v>0</v>
      </c>
      <c r="F79" s="9"/>
      <c r="G79" s="10" t="str">
        <f t="shared" ca="1" si="38"/>
        <v/>
      </c>
      <c r="H79" s="2">
        <f t="shared" ca="1" si="31"/>
        <v>1</v>
      </c>
      <c r="I79" s="2" t="str">
        <f t="shared" ca="1" si="34"/>
        <v xml:space="preserve"> 72</v>
      </c>
      <c r="J79" s="5" t="str">
        <f t="shared" ca="1" si="35"/>
        <v>U</v>
      </c>
      <c r="K79" s="6" t="b">
        <f t="shared" ca="1" si="29"/>
        <v>0</v>
      </c>
      <c r="L79" s="3" t="str">
        <f t="shared" ca="1" si="40"/>
        <v/>
      </c>
      <c r="M79" s="2" t="str">
        <f t="shared" ca="1" si="23"/>
        <v xml:space="preserve">      TOC_COMB409132022   0.000   0.000    CC  Q1    1DLR 72</v>
      </c>
      <c r="N79" s="2" t="str">
        <f t="shared" ca="1" si="24"/>
        <v xml:space="preserve">      TOC_COMB409132022   0.000               0K1    1DLR 72</v>
      </c>
      <c r="O79" s="2" t="str">
        <f t="shared" ca="1" si="25"/>
        <v>0TOC_COMB409132022   0.000                U1    1DLR 72</v>
      </c>
      <c r="P79" s="2" t="e">
        <f t="shared" ca="1" si="36"/>
        <v>#DIV/0!</v>
      </c>
      <c r="Q79" s="2" t="str">
        <f t="shared" ca="1" si="26"/>
        <v>0TOC_COMB409132022   0.000   0.000        D1    1DLR 72</v>
      </c>
      <c r="R79" s="2" t="e">
        <f t="shared" ca="1" si="27"/>
        <v>#VALUE!</v>
      </c>
      <c r="S79" s="2" t="e">
        <f t="shared" ca="1" si="28"/>
        <v>#DIV/0!</v>
      </c>
    </row>
    <row r="80" spans="1:19" x14ac:dyDescent="0.2">
      <c r="A80">
        <f t="shared" si="39"/>
        <v>70</v>
      </c>
      <c r="B80" t="str">
        <f t="shared" si="37"/>
        <v>c</v>
      </c>
      <c r="C80" s="7">
        <f t="shared" ca="1" si="32"/>
        <v>0</v>
      </c>
      <c r="D80" s="4" t="str">
        <f t="shared" si="30"/>
        <v>TOC_COMB4</v>
      </c>
      <c r="E80">
        <f t="shared" ca="1" si="33"/>
        <v>0</v>
      </c>
      <c r="F80" s="9"/>
      <c r="G80" s="10" t="str">
        <f t="shared" ca="1" si="38"/>
        <v/>
      </c>
      <c r="H80" s="2">
        <f t="shared" ca="1" si="31"/>
        <v>1</v>
      </c>
      <c r="I80" s="2" t="str">
        <f t="shared" ca="1" si="34"/>
        <v xml:space="preserve"> 73</v>
      </c>
      <c r="J80" s="5" t="str">
        <f t="shared" ca="1" si="35"/>
        <v>U</v>
      </c>
      <c r="K80" s="6" t="b">
        <f t="shared" ca="1" si="29"/>
        <v>0</v>
      </c>
      <c r="L80" s="3" t="str">
        <f t="shared" ca="1" si="40"/>
        <v/>
      </c>
      <c r="M80" s="2" t="str">
        <f t="shared" ca="1" si="23"/>
        <v xml:space="preserve">      TOC_COMB409132022   0.000   0.000    CC  Q1    1DLR 73</v>
      </c>
      <c r="N80" s="2" t="str">
        <f t="shared" ca="1" si="24"/>
        <v xml:space="preserve">      TOC_COMB409132022   0.000               0K1    1DLR 73</v>
      </c>
      <c r="O80" s="2" t="str">
        <f t="shared" ca="1" si="25"/>
        <v>0TOC_COMB409132022   0.000                U1    1DLR 73</v>
      </c>
      <c r="P80" s="2" t="e">
        <f t="shared" ca="1" si="36"/>
        <v>#DIV/0!</v>
      </c>
      <c r="Q80" s="2" t="str">
        <f t="shared" ca="1" si="26"/>
        <v>0TOC_COMB409132022   0.000   0.000        D1    1DLR 73</v>
      </c>
      <c r="R80" s="2" t="e">
        <f t="shared" ca="1" si="27"/>
        <v>#VALUE!</v>
      </c>
      <c r="S80" s="2" t="e">
        <f t="shared" ca="1" si="28"/>
        <v>#DIV/0!</v>
      </c>
    </row>
    <row r="81" spans="1:19" x14ac:dyDescent="0.2">
      <c r="A81">
        <f t="shared" si="39"/>
        <v>71</v>
      </c>
      <c r="B81" t="str">
        <f t="shared" si="37"/>
        <v>c</v>
      </c>
      <c r="C81" s="7">
        <f t="shared" ca="1" si="32"/>
        <v>0</v>
      </c>
      <c r="D81" s="4" t="str">
        <f t="shared" si="30"/>
        <v>TOC_COMB4</v>
      </c>
      <c r="E81">
        <f t="shared" ca="1" si="33"/>
        <v>0</v>
      </c>
      <c r="F81" s="9"/>
      <c r="G81" s="10" t="str">
        <f t="shared" ca="1" si="38"/>
        <v/>
      </c>
      <c r="H81" s="2">
        <f t="shared" ca="1" si="31"/>
        <v>1</v>
      </c>
      <c r="I81" s="2" t="str">
        <f t="shared" ca="1" si="34"/>
        <v xml:space="preserve"> 74</v>
      </c>
      <c r="J81" s="5" t="str">
        <f t="shared" ca="1" si="35"/>
        <v>U</v>
      </c>
      <c r="K81" s="6" t="b">
        <f t="shared" ca="1" si="29"/>
        <v>0</v>
      </c>
      <c r="L81" s="3"/>
      <c r="M81" s="2" t="str">
        <f t="shared" ca="1" si="23"/>
        <v xml:space="preserve">      TOC_COMB409132022   0.000   0.000    CC  Q1    1DLR 74</v>
      </c>
      <c r="N81" s="2" t="str">
        <f t="shared" ca="1" si="24"/>
        <v xml:space="preserve">      TOC_COMB409132022   0.000               0K1    1DLR 74</v>
      </c>
      <c r="O81" s="2" t="str">
        <f t="shared" ca="1" si="25"/>
        <v>0TOC_COMB409132022   0.000                U1    1DLR 74</v>
      </c>
      <c r="P81" s="2" t="e">
        <f t="shared" ca="1" si="36"/>
        <v>#DIV/0!</v>
      </c>
      <c r="Q81" s="2" t="str">
        <f t="shared" ca="1" si="26"/>
        <v>0TOC_COMB409132022   0.000   0.000        D1    1DLR 74</v>
      </c>
      <c r="R81" s="2" t="e">
        <f t="shared" ca="1" si="27"/>
        <v>#VALUE!</v>
      </c>
      <c r="S81" s="2" t="e">
        <f t="shared" ca="1" si="28"/>
        <v>#DIV/0!</v>
      </c>
    </row>
    <row r="82" spans="1:19" x14ac:dyDescent="0.2">
      <c r="A82">
        <f t="shared" si="39"/>
        <v>72</v>
      </c>
      <c r="B82" t="str">
        <f t="shared" si="37"/>
        <v>c</v>
      </c>
      <c r="C82" s="7">
        <f t="shared" ca="1" si="32"/>
        <v>0</v>
      </c>
      <c r="D82" s="4" t="str">
        <f t="shared" si="30"/>
        <v>TOC_COMB4</v>
      </c>
      <c r="E82">
        <f t="shared" ca="1" si="33"/>
        <v>0</v>
      </c>
      <c r="F82" s="9"/>
      <c r="G82" s="10" t="str">
        <f t="shared" ca="1" si="38"/>
        <v/>
      </c>
      <c r="H82" s="2">
        <f t="shared" ca="1" si="31"/>
        <v>1</v>
      </c>
      <c r="I82" s="2" t="str">
        <f t="shared" ca="1" si="34"/>
        <v xml:space="preserve"> 75</v>
      </c>
      <c r="J82" s="5" t="str">
        <f t="shared" ca="1" si="35"/>
        <v>U</v>
      </c>
      <c r="K82" s="6" t="b">
        <f t="shared" ca="1" si="29"/>
        <v>0</v>
      </c>
      <c r="L82" s="3"/>
      <c r="M82" s="2" t="str">
        <f t="shared" ca="1" si="23"/>
        <v xml:space="preserve">      TOC_COMB409132022   0.000   0.000    CC  Q1    1DLR 75</v>
      </c>
      <c r="N82" s="2" t="str">
        <f t="shared" ca="1" si="24"/>
        <v xml:space="preserve">      TOC_COMB409132022   0.000               0K1    1DLR 75</v>
      </c>
      <c r="O82" s="2" t="str">
        <f t="shared" ca="1" si="25"/>
        <v>0TOC_COMB409132022   0.000                U1    1DLR 75</v>
      </c>
      <c r="P82" s="2" t="e">
        <f t="shared" ca="1" si="36"/>
        <v>#DIV/0!</v>
      </c>
      <c r="Q82" s="2" t="str">
        <f t="shared" ca="1" si="26"/>
        <v>0TOC_COMB409132022   0.000   0.000        D1    1DLR 75</v>
      </c>
      <c r="R82" s="2" t="e">
        <f t="shared" ca="1" si="27"/>
        <v>#VALUE!</v>
      </c>
      <c r="S82" s="2" t="e">
        <f t="shared" ca="1" si="28"/>
        <v>#DIV/0!</v>
      </c>
    </row>
    <row r="83" spans="1:19" x14ac:dyDescent="0.2">
      <c r="A83">
        <f t="shared" si="39"/>
        <v>73</v>
      </c>
      <c r="B83" t="str">
        <f t="shared" si="37"/>
        <v>c</v>
      </c>
      <c r="C83" s="7">
        <f t="shared" ca="1" si="32"/>
        <v>0</v>
      </c>
      <c r="D83" s="4" t="str">
        <f t="shared" si="30"/>
        <v>TOC_COMB4</v>
      </c>
      <c r="E83">
        <f t="shared" ca="1" si="33"/>
        <v>0</v>
      </c>
      <c r="F83" s="9"/>
      <c r="G83" s="10" t="str">
        <f t="shared" ca="1" si="38"/>
        <v/>
      </c>
      <c r="H83" s="2">
        <f t="shared" ca="1" si="31"/>
        <v>1</v>
      </c>
      <c r="I83" s="2" t="str">
        <f t="shared" ca="1" si="34"/>
        <v xml:space="preserve"> 76</v>
      </c>
      <c r="J83" s="5" t="str">
        <f t="shared" ca="1" si="35"/>
        <v>U</v>
      </c>
      <c r="K83" s="6" t="b">
        <f t="shared" ca="1" si="29"/>
        <v>0</v>
      </c>
      <c r="L83" s="3" t="str">
        <f t="shared" ca="1" si="40"/>
        <v/>
      </c>
      <c r="M83" s="2" t="str">
        <f t="shared" ca="1" si="23"/>
        <v xml:space="preserve">      TOC_COMB409132022   0.000   0.000    CC  Q1    1DLR 76</v>
      </c>
      <c r="N83" s="2" t="str">
        <f t="shared" ca="1" si="24"/>
        <v xml:space="preserve">      TOC_COMB409132022   0.000               0K1    1DLR 76</v>
      </c>
      <c r="O83" s="2" t="str">
        <f t="shared" ca="1" si="25"/>
        <v>0TOC_COMB409132022   0.000                U1    1DLR 76</v>
      </c>
      <c r="P83" s="2" t="e">
        <f t="shared" ca="1" si="36"/>
        <v>#DIV/0!</v>
      </c>
      <c r="Q83" s="2" t="str">
        <f t="shared" ca="1" si="26"/>
        <v>0TOC_COMB409132022   0.000   0.000        D1    1DLR 76</v>
      </c>
      <c r="R83" s="2" t="e">
        <f t="shared" ca="1" si="27"/>
        <v>#VALUE!</v>
      </c>
      <c r="S83" s="2" t="e">
        <f t="shared" ca="1" si="28"/>
        <v>#DIV/0!</v>
      </c>
    </row>
    <row r="84" spans="1:19" x14ac:dyDescent="0.2">
      <c r="A84">
        <f t="shared" si="39"/>
        <v>74</v>
      </c>
      <c r="B84" t="str">
        <f t="shared" si="37"/>
        <v>c</v>
      </c>
      <c r="C84" s="7">
        <f t="shared" ca="1" si="32"/>
        <v>0</v>
      </c>
      <c r="D84" s="4" t="str">
        <f t="shared" si="30"/>
        <v>TOC_COMB4</v>
      </c>
      <c r="E84">
        <f t="shared" ca="1" si="33"/>
        <v>0</v>
      </c>
      <c r="F84" s="9"/>
      <c r="G84" s="10" t="str">
        <f t="shared" ca="1" si="38"/>
        <v/>
      </c>
      <c r="H84" s="2">
        <f t="shared" ca="1" si="31"/>
        <v>1</v>
      </c>
      <c r="I84" s="2" t="str">
        <f t="shared" ca="1" si="34"/>
        <v xml:space="preserve"> 77</v>
      </c>
      <c r="J84" s="5" t="str">
        <f t="shared" ca="1" si="35"/>
        <v>U</v>
      </c>
      <c r="K84" s="6" t="b">
        <f t="shared" ca="1" si="29"/>
        <v>0</v>
      </c>
      <c r="L84" s="3" t="str">
        <f t="shared" ca="1" si="40"/>
        <v/>
      </c>
      <c r="M84" s="2" t="str">
        <f t="shared" ca="1" si="23"/>
        <v xml:space="preserve">      TOC_COMB409132022   0.000   0.000    CC  Q1    1DLR 77</v>
      </c>
      <c r="N84" s="2" t="str">
        <f t="shared" ca="1" si="24"/>
        <v xml:space="preserve">      TOC_COMB409132022   0.000               0K1    1DLR 77</v>
      </c>
      <c r="O84" s="2" t="str">
        <f t="shared" ca="1" si="25"/>
        <v>0TOC_COMB409132022   0.000                U1    1DLR 77</v>
      </c>
      <c r="P84" s="2" t="e">
        <f t="shared" ca="1" si="36"/>
        <v>#DIV/0!</v>
      </c>
      <c r="Q84" s="2" t="str">
        <f t="shared" ca="1" si="26"/>
        <v>0TOC_COMB409132022   0.000   0.000        D1    1DLR 77</v>
      </c>
      <c r="R84" s="2" t="e">
        <f t="shared" ca="1" si="27"/>
        <v>#VALUE!</v>
      </c>
      <c r="S84" s="2" t="e">
        <f t="shared" ca="1" si="28"/>
        <v>#DIV/0!</v>
      </c>
    </row>
    <row r="85" spans="1:19" x14ac:dyDescent="0.2">
      <c r="A85">
        <f t="shared" si="39"/>
        <v>75</v>
      </c>
      <c r="B85" t="str">
        <f t="shared" si="37"/>
        <v>c</v>
      </c>
      <c r="C85" s="7">
        <f t="shared" ca="1" si="32"/>
        <v>0</v>
      </c>
      <c r="D85" s="4" t="str">
        <f t="shared" si="30"/>
        <v>TOC_COMB4</v>
      </c>
      <c r="E85">
        <f t="shared" ca="1" si="33"/>
        <v>0</v>
      </c>
      <c r="F85" s="9"/>
      <c r="G85" s="10" t="str">
        <f t="shared" ca="1" si="38"/>
        <v/>
      </c>
      <c r="H85" s="2">
        <f t="shared" ca="1" si="31"/>
        <v>1</v>
      </c>
      <c r="I85" s="2" t="str">
        <f t="shared" ca="1" si="34"/>
        <v xml:space="preserve"> 78</v>
      </c>
      <c r="J85" s="5" t="str">
        <f t="shared" ca="1" si="35"/>
        <v>U</v>
      </c>
      <c r="K85" s="6" t="b">
        <f t="shared" ca="1" si="29"/>
        <v>0</v>
      </c>
      <c r="L85" s="3" t="str">
        <f t="shared" ca="1" si="40"/>
        <v/>
      </c>
      <c r="M85" s="2" t="str">
        <f t="shared" ca="1" si="23"/>
        <v xml:space="preserve">      TOC_COMB409132022   0.000   0.000    CC  Q1    1DLR 78</v>
      </c>
      <c r="N85" s="2" t="str">
        <f t="shared" ca="1" si="24"/>
        <v xml:space="preserve">      TOC_COMB409132022   0.000               0K1    1DLR 78</v>
      </c>
      <c r="O85" s="2" t="str">
        <f t="shared" ca="1" si="25"/>
        <v>0TOC_COMB409132022   0.000                U1    1DLR 78</v>
      </c>
      <c r="P85" s="2" t="e">
        <f t="shared" ca="1" si="36"/>
        <v>#DIV/0!</v>
      </c>
      <c r="Q85" s="2" t="str">
        <f t="shared" ca="1" si="26"/>
        <v>0TOC_COMB409132022   0.000   0.000        D1    1DLR 78</v>
      </c>
      <c r="R85" s="2" t="e">
        <f t="shared" ca="1" si="27"/>
        <v>#VALUE!</v>
      </c>
      <c r="S85" s="2" t="e">
        <f t="shared" ca="1" si="28"/>
        <v>#DIV/0!</v>
      </c>
    </row>
    <row r="86" spans="1:19" x14ac:dyDescent="0.2">
      <c r="A86">
        <f t="shared" si="39"/>
        <v>76</v>
      </c>
      <c r="B86" t="str">
        <f t="shared" si="37"/>
        <v>c</v>
      </c>
      <c r="C86" s="7">
        <f t="shared" ca="1" si="32"/>
        <v>0</v>
      </c>
      <c r="D86" s="4" t="str">
        <f t="shared" si="30"/>
        <v>TOC_COMB4</v>
      </c>
      <c r="E86">
        <f t="shared" ca="1" si="33"/>
        <v>0</v>
      </c>
      <c r="F86" s="9"/>
      <c r="G86" s="10" t="str">
        <f t="shared" ca="1" si="38"/>
        <v/>
      </c>
      <c r="H86" s="2">
        <f t="shared" ca="1" si="31"/>
        <v>1</v>
      </c>
      <c r="I86" s="2" t="str">
        <f t="shared" ca="1" si="34"/>
        <v xml:space="preserve"> 79</v>
      </c>
      <c r="J86" s="5" t="str">
        <f t="shared" ca="1" si="35"/>
        <v>U</v>
      </c>
      <c r="K86" s="6" t="b">
        <f t="shared" ca="1" si="29"/>
        <v>0</v>
      </c>
      <c r="L86" s="3" t="str">
        <f t="shared" ca="1" si="40"/>
        <v/>
      </c>
      <c r="M86" s="2" t="str">
        <f t="shared" ca="1" si="23"/>
        <v xml:space="preserve">      TOC_COMB409132022   0.000   0.000    CC  Q1    1DLR 79</v>
      </c>
      <c r="N86" s="2" t="str">
        <f t="shared" ca="1" si="24"/>
        <v xml:space="preserve">      TOC_COMB409132022   0.000               0K1    1DLR 79</v>
      </c>
      <c r="O86" s="2" t="str">
        <f t="shared" ca="1" si="25"/>
        <v>0TOC_COMB409132022   0.000                U1    1DLR 79</v>
      </c>
      <c r="P86" s="2" t="e">
        <f t="shared" ca="1" si="36"/>
        <v>#DIV/0!</v>
      </c>
      <c r="Q86" s="2" t="str">
        <f t="shared" ca="1" si="26"/>
        <v>0TOC_COMB409132022   0.000   0.000        D1    1DLR 79</v>
      </c>
      <c r="R86" s="2" t="e">
        <f t="shared" ca="1" si="27"/>
        <v>#VALUE!</v>
      </c>
      <c r="S86" s="2" t="e">
        <f t="shared" ca="1" si="28"/>
        <v>#DIV/0!</v>
      </c>
    </row>
    <row r="87" spans="1:19" x14ac:dyDescent="0.2">
      <c r="A87">
        <f t="shared" si="39"/>
        <v>77</v>
      </c>
      <c r="B87" t="str">
        <f t="shared" si="37"/>
        <v>c</v>
      </c>
      <c r="C87" s="7">
        <f t="shared" ca="1" si="32"/>
        <v>0</v>
      </c>
      <c r="D87" s="4" t="str">
        <f t="shared" si="30"/>
        <v>TOC_COMB4</v>
      </c>
      <c r="E87">
        <f t="shared" ca="1" si="33"/>
        <v>0</v>
      </c>
      <c r="F87" s="9"/>
      <c r="G87" s="10" t="str">
        <f t="shared" ca="1" si="38"/>
        <v/>
      </c>
      <c r="H87" s="2">
        <f t="shared" ca="1" si="31"/>
        <v>1</v>
      </c>
      <c r="I87" s="2" t="str">
        <f t="shared" ca="1" si="34"/>
        <v xml:space="preserve"> 80</v>
      </c>
      <c r="J87" s="5" t="str">
        <f t="shared" ca="1" si="35"/>
        <v>U</v>
      </c>
      <c r="K87" s="6" t="b">
        <f t="shared" ca="1" si="29"/>
        <v>0</v>
      </c>
      <c r="L87" s="3" t="str">
        <f t="shared" ca="1" si="40"/>
        <v/>
      </c>
      <c r="M87" s="2" t="str">
        <f t="shared" ca="1" si="23"/>
        <v xml:space="preserve">      TOC_COMB409132022   0.000   0.000    CC  Q1    1DLR 80</v>
      </c>
      <c r="N87" s="2" t="str">
        <f t="shared" ca="1" si="24"/>
        <v xml:space="preserve">      TOC_COMB409132022   0.000               0K1    1DLR 80</v>
      </c>
      <c r="O87" s="2" t="str">
        <f t="shared" ca="1" si="25"/>
        <v>0TOC_COMB409132022   0.000                U1    1DLR 80</v>
      </c>
      <c r="P87" s="2" t="e">
        <f t="shared" ca="1" si="36"/>
        <v>#DIV/0!</v>
      </c>
      <c r="Q87" s="2" t="str">
        <f t="shared" ca="1" si="26"/>
        <v>0TOC_COMB409132022   0.000   0.000        D1    1DLR 80</v>
      </c>
      <c r="R87" s="2" t="e">
        <f t="shared" ca="1" si="27"/>
        <v>#VALUE!</v>
      </c>
      <c r="S87" s="2" t="e">
        <f t="shared" ca="1" si="28"/>
        <v>#DIV/0!</v>
      </c>
    </row>
    <row r="88" spans="1:19" x14ac:dyDescent="0.2">
      <c r="A88">
        <f t="shared" si="39"/>
        <v>78</v>
      </c>
      <c r="B88" t="str">
        <f t="shared" si="37"/>
        <v>c</v>
      </c>
      <c r="C88" s="7">
        <f t="shared" ca="1" si="32"/>
        <v>0</v>
      </c>
      <c r="D88" s="4" t="str">
        <f t="shared" si="30"/>
        <v>TOC_COMB4</v>
      </c>
      <c r="E88">
        <f t="shared" ca="1" si="33"/>
        <v>0</v>
      </c>
      <c r="F88" s="9"/>
      <c r="G88" s="10" t="str">
        <f t="shared" ca="1" si="38"/>
        <v/>
      </c>
      <c r="H88" s="2">
        <f t="shared" ca="1" si="31"/>
        <v>1</v>
      </c>
      <c r="I88" s="2" t="str">
        <f t="shared" ca="1" si="34"/>
        <v xml:space="preserve"> 81</v>
      </c>
      <c r="J88" s="5" t="str">
        <f t="shared" ca="1" si="35"/>
        <v>U</v>
      </c>
      <c r="K88" s="6" t="b">
        <f t="shared" ca="1" si="29"/>
        <v>0</v>
      </c>
      <c r="L88" s="3" t="str">
        <f t="shared" ca="1" si="40"/>
        <v/>
      </c>
      <c r="M88" s="2" t="str">
        <f t="shared" ca="1" si="23"/>
        <v xml:space="preserve">      TOC_COMB409132022   0.000   0.000    CC  Q1    1DLR 81</v>
      </c>
      <c r="N88" s="2" t="str">
        <f t="shared" ca="1" si="24"/>
        <v xml:space="preserve">      TOC_COMB409132022   0.000               0K1    1DLR 81</v>
      </c>
      <c r="O88" s="2" t="str">
        <f t="shared" ca="1" si="25"/>
        <v>0TOC_COMB409132022   0.000                U1    1DLR 81</v>
      </c>
      <c r="P88" s="2" t="e">
        <f t="shared" ca="1" si="36"/>
        <v>#DIV/0!</v>
      </c>
      <c r="Q88" s="2" t="str">
        <f t="shared" ca="1" si="26"/>
        <v>0TOC_COMB409132022   0.000   0.000        D1    1DLR 81</v>
      </c>
      <c r="R88" s="2" t="e">
        <f t="shared" ca="1" si="27"/>
        <v>#VALUE!</v>
      </c>
      <c r="S88" s="2" t="e">
        <f t="shared" ca="1" si="28"/>
        <v>#DIV/0!</v>
      </c>
    </row>
    <row r="89" spans="1:19" x14ac:dyDescent="0.2">
      <c r="A89">
        <f t="shared" si="39"/>
        <v>79</v>
      </c>
      <c r="B89" t="str">
        <f t="shared" si="37"/>
        <v>c</v>
      </c>
      <c r="C89" s="7">
        <f t="shared" ca="1" si="32"/>
        <v>0</v>
      </c>
      <c r="D89" s="4" t="str">
        <f t="shared" si="30"/>
        <v>TOC_COMB4</v>
      </c>
      <c r="E89">
        <f t="shared" ca="1" si="33"/>
        <v>0</v>
      </c>
      <c r="F89" s="9"/>
      <c r="G89" s="10" t="str">
        <f t="shared" ca="1" si="38"/>
        <v/>
      </c>
      <c r="H89" s="2">
        <f t="shared" ca="1" si="31"/>
        <v>1</v>
      </c>
      <c r="I89" s="2" t="str">
        <f t="shared" ca="1" si="34"/>
        <v xml:space="preserve"> 82</v>
      </c>
      <c r="J89" s="5" t="str">
        <f t="shared" ca="1" si="35"/>
        <v>U</v>
      </c>
      <c r="K89" s="6" t="b">
        <f t="shared" ca="1" si="29"/>
        <v>0</v>
      </c>
      <c r="L89" s="3" t="str">
        <f t="shared" ca="1" si="40"/>
        <v/>
      </c>
      <c r="M89" s="2" t="str">
        <f t="shared" ca="1" si="23"/>
        <v xml:space="preserve">      TOC_COMB409132022   0.000   0.000    CC  Q1    1DLR 82</v>
      </c>
      <c r="N89" s="2" t="str">
        <f t="shared" ca="1" si="24"/>
        <v xml:space="preserve">      TOC_COMB409132022   0.000               0K1    1DLR 82</v>
      </c>
      <c r="O89" s="2" t="str">
        <f t="shared" ca="1" si="25"/>
        <v>0TOC_COMB409132022   0.000                U1    1DLR 82</v>
      </c>
      <c r="P89" s="2" t="e">
        <f t="shared" ca="1" si="36"/>
        <v>#DIV/0!</v>
      </c>
      <c r="Q89" s="2" t="str">
        <f t="shared" ca="1" si="26"/>
        <v>0TOC_COMB409132022   0.000   0.000        D1    1DLR 82</v>
      </c>
      <c r="R89" s="2" t="e">
        <f t="shared" ca="1" si="27"/>
        <v>#VALUE!</v>
      </c>
      <c r="S89" s="2" t="e">
        <f t="shared" ca="1" si="28"/>
        <v>#DIV/0!</v>
      </c>
    </row>
    <row r="90" spans="1:19" x14ac:dyDescent="0.2">
      <c r="A90">
        <f t="shared" si="39"/>
        <v>80</v>
      </c>
      <c r="B90" t="str">
        <f t="shared" si="37"/>
        <v>c</v>
      </c>
      <c r="C90" s="7">
        <f t="shared" ca="1" si="32"/>
        <v>0</v>
      </c>
      <c r="D90" s="4" t="str">
        <f t="shared" si="30"/>
        <v>TOC_COMB4</v>
      </c>
      <c r="E90">
        <f t="shared" ca="1" si="33"/>
        <v>0</v>
      </c>
      <c r="F90" s="9"/>
      <c r="G90" s="10" t="str">
        <f t="shared" ca="1" si="38"/>
        <v/>
      </c>
      <c r="H90" s="2">
        <f t="shared" ca="1" si="31"/>
        <v>1</v>
      </c>
      <c r="I90" s="2" t="str">
        <f t="shared" ca="1" si="34"/>
        <v xml:space="preserve"> 83</v>
      </c>
      <c r="J90" s="5" t="str">
        <f t="shared" ca="1" si="35"/>
        <v>U</v>
      </c>
      <c r="K90" s="6" t="b">
        <f t="shared" ca="1" si="29"/>
        <v>0</v>
      </c>
      <c r="L90" s="3" t="str">
        <f t="shared" ca="1" si="40"/>
        <v/>
      </c>
      <c r="M90" s="2" t="str">
        <f t="shared" ca="1" si="23"/>
        <v xml:space="preserve">      TOC_COMB409132022   0.000   0.000    CC  Q1    1DLR 83</v>
      </c>
      <c r="N90" s="2" t="str">
        <f t="shared" ca="1" si="24"/>
        <v xml:space="preserve">      TOC_COMB409132022   0.000               0K1    1DLR 83</v>
      </c>
      <c r="O90" s="2" t="str">
        <f t="shared" ca="1" si="25"/>
        <v>0TOC_COMB409132022   0.000                U1    1DLR 83</v>
      </c>
      <c r="P90" s="2" t="e">
        <f t="shared" ca="1" si="36"/>
        <v>#DIV/0!</v>
      </c>
      <c r="Q90" s="2" t="str">
        <f t="shared" ca="1" si="26"/>
        <v>0TOC_COMB409132022   0.000   0.000        D1    1DLR 83</v>
      </c>
      <c r="R90" s="2" t="e">
        <f t="shared" ca="1" si="27"/>
        <v>#VALUE!</v>
      </c>
      <c r="S90" s="2" t="e">
        <f t="shared" ca="1" si="28"/>
        <v>#DIV/0!</v>
      </c>
    </row>
    <row r="91" spans="1:19" x14ac:dyDescent="0.2">
      <c r="A91">
        <f t="shared" si="39"/>
        <v>81</v>
      </c>
      <c r="B91" t="str">
        <f t="shared" si="37"/>
        <v>c</v>
      </c>
      <c r="C91" s="7">
        <f t="shared" ca="1" si="32"/>
        <v>0</v>
      </c>
      <c r="D91" s="4" t="str">
        <f t="shared" si="30"/>
        <v>TOC_COMB4</v>
      </c>
      <c r="E91">
        <f t="shared" ca="1" si="33"/>
        <v>0</v>
      </c>
      <c r="F91" s="9"/>
      <c r="G91" s="10" t="str">
        <f t="shared" ca="1" si="38"/>
        <v/>
      </c>
      <c r="H91" s="2">
        <f t="shared" ca="1" si="31"/>
        <v>1</v>
      </c>
      <c r="I91" s="2" t="str">
        <f t="shared" ca="1" si="34"/>
        <v xml:space="preserve"> 84</v>
      </c>
      <c r="J91" s="5" t="str">
        <f t="shared" ca="1" si="35"/>
        <v>U</v>
      </c>
      <c r="K91" s="6" t="b">
        <f t="shared" ca="1" si="29"/>
        <v>0</v>
      </c>
      <c r="L91" s="3" t="str">
        <f t="shared" ca="1" si="40"/>
        <v/>
      </c>
      <c r="M91" s="2" t="str">
        <f t="shared" ca="1" si="23"/>
        <v xml:space="preserve">      TOC_COMB409132022   0.000   0.000    CC  Q1    1DLR 84</v>
      </c>
      <c r="N91" s="2" t="str">
        <f t="shared" ca="1" si="24"/>
        <v xml:space="preserve">      TOC_COMB409132022   0.000               0K1    1DLR 84</v>
      </c>
      <c r="O91" s="2" t="str">
        <f t="shared" ca="1" si="25"/>
        <v>0TOC_COMB409132022   0.000                U1    1DLR 84</v>
      </c>
      <c r="P91" s="2" t="e">
        <f t="shared" ca="1" si="36"/>
        <v>#DIV/0!</v>
      </c>
      <c r="Q91" s="2" t="str">
        <f t="shared" ca="1" si="26"/>
        <v>0TOC_COMB409132022   0.000   0.000        D1    1DLR 84</v>
      </c>
      <c r="R91" s="2" t="e">
        <f t="shared" ca="1" si="27"/>
        <v>#VALUE!</v>
      </c>
      <c r="S91" s="2" t="e">
        <f t="shared" ca="1" si="28"/>
        <v>#DIV/0!</v>
      </c>
    </row>
    <row r="92" spans="1:19" x14ac:dyDescent="0.2">
      <c r="A92">
        <f t="shared" si="39"/>
        <v>82</v>
      </c>
      <c r="B92" t="str">
        <f t="shared" si="37"/>
        <v>c</v>
      </c>
      <c r="C92" s="7">
        <f t="shared" ca="1" si="32"/>
        <v>0</v>
      </c>
      <c r="D92" s="4" t="str">
        <f t="shared" si="30"/>
        <v>TOC_COMB4</v>
      </c>
      <c r="E92">
        <f t="shared" ca="1" si="33"/>
        <v>0</v>
      </c>
      <c r="F92" s="9"/>
      <c r="G92" s="10" t="str">
        <f t="shared" ca="1" si="38"/>
        <v/>
      </c>
      <c r="H92" s="2">
        <f t="shared" ca="1" si="31"/>
        <v>1</v>
      </c>
      <c r="I92" s="2" t="str">
        <f t="shared" ca="1" si="34"/>
        <v xml:space="preserve"> 85</v>
      </c>
      <c r="J92" s="5" t="str">
        <f t="shared" ca="1" si="35"/>
        <v>U</v>
      </c>
      <c r="K92" s="6" t="b">
        <f t="shared" ca="1" si="29"/>
        <v>0</v>
      </c>
      <c r="L92" s="3" t="str">
        <f t="shared" ca="1" si="40"/>
        <v/>
      </c>
      <c r="M92" s="2" t="str">
        <f t="shared" ca="1" si="23"/>
        <v xml:space="preserve">      TOC_COMB409132022   0.000   0.000    CC  Q1    1DLR 85</v>
      </c>
      <c r="N92" s="2" t="str">
        <f t="shared" ca="1" si="24"/>
        <v xml:space="preserve">      TOC_COMB409132022   0.000               0K1    1DLR 85</v>
      </c>
      <c r="O92" s="2" t="str">
        <f t="shared" ca="1" si="25"/>
        <v>0TOC_COMB409132022   0.000                U1    1DLR 85</v>
      </c>
      <c r="P92" s="2" t="e">
        <f t="shared" ca="1" si="36"/>
        <v>#DIV/0!</v>
      </c>
      <c r="Q92" s="2" t="str">
        <f t="shared" ca="1" si="26"/>
        <v>0TOC_COMB409132022   0.000   0.000        D1    1DLR 85</v>
      </c>
      <c r="R92" s="2" t="e">
        <f t="shared" ca="1" si="27"/>
        <v>#VALUE!</v>
      </c>
      <c r="S92" s="2" t="e">
        <f t="shared" ca="1" si="28"/>
        <v>#DIV/0!</v>
      </c>
    </row>
    <row r="93" spans="1:19" x14ac:dyDescent="0.2">
      <c r="A93">
        <f t="shared" si="39"/>
        <v>83</v>
      </c>
      <c r="B93" t="str">
        <f t="shared" si="37"/>
        <v>c</v>
      </c>
      <c r="C93" s="7">
        <f t="shared" ca="1" si="32"/>
        <v>0</v>
      </c>
      <c r="D93" s="4" t="str">
        <f t="shared" si="30"/>
        <v>TOC_COMB4</v>
      </c>
      <c r="E93">
        <f t="shared" ca="1" si="33"/>
        <v>0</v>
      </c>
      <c r="F93" s="9"/>
      <c r="G93" s="10" t="str">
        <f t="shared" ca="1" si="38"/>
        <v/>
      </c>
      <c r="H93" s="2">
        <f t="shared" ca="1" si="31"/>
        <v>1</v>
      </c>
      <c r="I93" s="2" t="str">
        <f t="shared" ca="1" si="34"/>
        <v xml:space="preserve"> 86</v>
      </c>
      <c r="J93" s="5" t="str">
        <f t="shared" ca="1" si="35"/>
        <v>U</v>
      </c>
      <c r="K93" s="6" t="b">
        <f t="shared" ca="1" si="29"/>
        <v>0</v>
      </c>
      <c r="L93" s="3" t="str">
        <f t="shared" ca="1" si="40"/>
        <v/>
      </c>
      <c r="M93" s="2" t="str">
        <f t="shared" ca="1" si="23"/>
        <v xml:space="preserve">      TOC_COMB409132022   0.000   0.000    CC  Q1    1DLR 86</v>
      </c>
      <c r="N93" s="2" t="str">
        <f t="shared" ca="1" si="24"/>
        <v xml:space="preserve">      TOC_COMB409132022   0.000               0K1    1DLR 86</v>
      </c>
      <c r="O93" s="2" t="str">
        <f t="shared" ca="1" si="25"/>
        <v>0TOC_COMB409132022   0.000                U1    1DLR 86</v>
      </c>
      <c r="P93" s="2" t="e">
        <f t="shared" ca="1" si="36"/>
        <v>#DIV/0!</v>
      </c>
      <c r="Q93" s="2" t="str">
        <f t="shared" ca="1" si="26"/>
        <v>0TOC_COMB409132022   0.000   0.000        D1    1DLR 86</v>
      </c>
      <c r="R93" s="2" t="e">
        <f t="shared" ca="1" si="27"/>
        <v>#VALUE!</v>
      </c>
      <c r="S93" s="2" t="e">
        <f t="shared" ca="1" si="28"/>
        <v>#DIV/0!</v>
      </c>
    </row>
    <row r="94" spans="1:19" x14ac:dyDescent="0.2">
      <c r="A94">
        <f t="shared" si="39"/>
        <v>84</v>
      </c>
      <c r="B94" t="str">
        <f t="shared" si="37"/>
        <v>c</v>
      </c>
      <c r="C94" s="7">
        <f t="shared" ca="1" si="32"/>
        <v>0</v>
      </c>
      <c r="D94" s="4" t="str">
        <f t="shared" si="30"/>
        <v>TOC_COMB4</v>
      </c>
      <c r="E94">
        <f t="shared" ca="1" si="33"/>
        <v>0</v>
      </c>
      <c r="F94" s="9"/>
      <c r="G94" s="10" t="str">
        <f t="shared" ca="1" si="38"/>
        <v/>
      </c>
      <c r="H94" s="2">
        <f t="shared" ca="1" si="31"/>
        <v>1</v>
      </c>
      <c r="I94" s="2" t="str">
        <f t="shared" ca="1" si="34"/>
        <v xml:space="preserve"> 87</v>
      </c>
      <c r="J94" s="5" t="str">
        <f t="shared" ca="1" si="35"/>
        <v>U</v>
      </c>
      <c r="K94" s="6" t="b">
        <f t="shared" ca="1" si="29"/>
        <v>0</v>
      </c>
      <c r="L94" s="3" t="str">
        <f t="shared" ca="1" si="40"/>
        <v/>
      </c>
      <c r="M94" s="2" t="str">
        <f t="shared" ca="1" si="23"/>
        <v xml:space="preserve">      TOC_COMB409132022   0.000   0.000    CC  Q1    1DLR 87</v>
      </c>
      <c r="N94" s="2" t="str">
        <f t="shared" ca="1" si="24"/>
        <v xml:space="preserve">      TOC_COMB409132022   0.000               0K1    1DLR 87</v>
      </c>
      <c r="O94" s="2" t="str">
        <f t="shared" ca="1" si="25"/>
        <v>0TOC_COMB409132022   0.000                U1    1DLR 87</v>
      </c>
      <c r="P94" s="2" t="e">
        <f t="shared" ca="1" si="36"/>
        <v>#DIV/0!</v>
      </c>
      <c r="Q94" s="2" t="str">
        <f t="shared" ca="1" si="26"/>
        <v>0TOC_COMB409132022   0.000   0.000        D1    1DLR 87</v>
      </c>
      <c r="R94" s="2" t="e">
        <f t="shared" ca="1" si="27"/>
        <v>#VALUE!</v>
      </c>
      <c r="S94" s="2" t="e">
        <f t="shared" ca="1" si="28"/>
        <v>#DIV/0!</v>
      </c>
    </row>
    <row r="95" spans="1:19" x14ac:dyDescent="0.2">
      <c r="A95">
        <f t="shared" si="39"/>
        <v>85</v>
      </c>
      <c r="B95" t="str">
        <f t="shared" si="37"/>
        <v>c</v>
      </c>
      <c r="C95" s="7">
        <f t="shared" ca="1" si="32"/>
        <v>0</v>
      </c>
      <c r="D95" s="4" t="str">
        <f t="shared" si="30"/>
        <v>TOC_COMB4</v>
      </c>
      <c r="E95">
        <f t="shared" ca="1" si="33"/>
        <v>0</v>
      </c>
      <c r="F95" s="9"/>
      <c r="G95" s="10" t="str">
        <f t="shared" ca="1" si="38"/>
        <v/>
      </c>
      <c r="H95" s="2">
        <f t="shared" ca="1" si="31"/>
        <v>1</v>
      </c>
      <c r="I95" s="2" t="str">
        <f t="shared" ca="1" si="34"/>
        <v xml:space="preserve"> 88</v>
      </c>
      <c r="J95" s="5" t="str">
        <f t="shared" ca="1" si="35"/>
        <v>U</v>
      </c>
      <c r="K95" s="6" t="b">
        <f t="shared" ca="1" si="29"/>
        <v>0</v>
      </c>
      <c r="L95" s="3" t="str">
        <f t="shared" ca="1" si="40"/>
        <v/>
      </c>
      <c r="M95" s="2" t="str">
        <f t="shared" ca="1" si="23"/>
        <v xml:space="preserve">      TOC_COMB409132022   0.000   0.000    CC  Q1    1DLR 88</v>
      </c>
      <c r="N95" s="2" t="str">
        <f t="shared" ca="1" si="24"/>
        <v xml:space="preserve">      TOC_COMB409132022   0.000               0K1    1DLR 88</v>
      </c>
      <c r="O95" s="2" t="str">
        <f t="shared" ca="1" si="25"/>
        <v>0TOC_COMB409132022   0.000                U1    1DLR 88</v>
      </c>
      <c r="P95" s="2" t="e">
        <f t="shared" ca="1" si="36"/>
        <v>#DIV/0!</v>
      </c>
      <c r="Q95" s="2" t="str">
        <f t="shared" ca="1" si="26"/>
        <v>0TOC_COMB409132022   0.000   0.000        D1    1DLR 88</v>
      </c>
      <c r="R95" s="2" t="e">
        <f t="shared" ca="1" si="27"/>
        <v>#VALUE!</v>
      </c>
      <c r="S95" s="2" t="e">
        <f t="shared" ca="1" si="28"/>
        <v>#DIV/0!</v>
      </c>
    </row>
    <row r="96" spans="1:19" x14ac:dyDescent="0.2">
      <c r="A96">
        <f t="shared" si="39"/>
        <v>86</v>
      </c>
      <c r="B96" t="str">
        <f t="shared" si="37"/>
        <v>c</v>
      </c>
      <c r="C96" s="7">
        <f t="shared" ca="1" si="32"/>
        <v>0</v>
      </c>
      <c r="D96" s="4" t="str">
        <f t="shared" si="30"/>
        <v>TOC_COMB4</v>
      </c>
      <c r="E96">
        <f t="shared" ca="1" si="33"/>
        <v>0</v>
      </c>
      <c r="F96" s="9"/>
      <c r="G96" s="10" t="str">
        <f t="shared" ca="1" si="38"/>
        <v/>
      </c>
      <c r="H96" s="2">
        <f t="shared" ca="1" si="31"/>
        <v>1</v>
      </c>
      <c r="I96" s="2" t="str">
        <f t="shared" ca="1" si="34"/>
        <v xml:space="preserve"> 89</v>
      </c>
      <c r="J96" s="5" t="str">
        <f t="shared" ca="1" si="35"/>
        <v>U</v>
      </c>
      <c r="K96" s="6" t="b">
        <f t="shared" ca="1" si="29"/>
        <v>0</v>
      </c>
      <c r="L96" s="3" t="str">
        <f t="shared" ca="1" si="40"/>
        <v/>
      </c>
      <c r="M96" s="2" t="str">
        <f t="shared" ca="1" si="23"/>
        <v xml:space="preserve">      TOC_COMB409132022   0.000   0.000    CC  Q1    1DLR 89</v>
      </c>
      <c r="N96" s="2" t="str">
        <f t="shared" ca="1" si="24"/>
        <v xml:space="preserve">      TOC_COMB409132022   0.000               0K1    1DLR 89</v>
      </c>
      <c r="O96" s="2" t="str">
        <f t="shared" ca="1" si="25"/>
        <v>0TOC_COMB409132022   0.000                U1    1DLR 89</v>
      </c>
      <c r="P96" s="2" t="e">
        <f t="shared" ca="1" si="36"/>
        <v>#DIV/0!</v>
      </c>
      <c r="Q96" s="2" t="str">
        <f t="shared" ca="1" si="26"/>
        <v>0TOC_COMB409132022   0.000   0.000        D1    1DLR 89</v>
      </c>
      <c r="R96" s="2" t="e">
        <f t="shared" ca="1" si="27"/>
        <v>#VALUE!</v>
      </c>
      <c r="S96" s="2" t="e">
        <f t="shared" ca="1" si="28"/>
        <v>#DIV/0!</v>
      </c>
    </row>
    <row r="97" spans="1:19" x14ac:dyDescent="0.2">
      <c r="A97">
        <f t="shared" si="39"/>
        <v>87</v>
      </c>
      <c r="B97" t="str">
        <f t="shared" si="37"/>
        <v>c</v>
      </c>
      <c r="C97" s="7">
        <f t="shared" ca="1" si="32"/>
        <v>0</v>
      </c>
      <c r="D97" s="4" t="str">
        <f t="shared" si="30"/>
        <v>TOC_COMB4</v>
      </c>
      <c r="E97">
        <f t="shared" ca="1" si="33"/>
        <v>0</v>
      </c>
      <c r="F97" s="9"/>
      <c r="G97" s="10" t="str">
        <f t="shared" ca="1" si="38"/>
        <v/>
      </c>
      <c r="H97" s="2">
        <f t="shared" ca="1" si="31"/>
        <v>1</v>
      </c>
      <c r="I97" s="2" t="str">
        <f t="shared" ca="1" si="34"/>
        <v xml:space="preserve"> 90</v>
      </c>
      <c r="J97" s="5" t="str">
        <f t="shared" ca="1" si="35"/>
        <v>U</v>
      </c>
      <c r="K97" s="6" t="b">
        <f t="shared" ca="1" si="29"/>
        <v>0</v>
      </c>
      <c r="L97" s="3" t="str">
        <f t="shared" ca="1" si="40"/>
        <v/>
      </c>
      <c r="M97" s="2" t="str">
        <f t="shared" ca="1" si="23"/>
        <v xml:space="preserve">      TOC_COMB409132022   0.000   0.000    CC  Q1    1DLR 90</v>
      </c>
      <c r="N97" s="2" t="str">
        <f t="shared" ca="1" si="24"/>
        <v xml:space="preserve">      TOC_COMB409132022   0.000               0K1    1DLR 90</v>
      </c>
      <c r="O97" s="2" t="str">
        <f t="shared" ca="1" si="25"/>
        <v>0TOC_COMB409132022   0.000                U1    1DLR 90</v>
      </c>
      <c r="P97" s="2" t="e">
        <f t="shared" ca="1" si="36"/>
        <v>#DIV/0!</v>
      </c>
      <c r="Q97" s="2" t="str">
        <f t="shared" ca="1" si="26"/>
        <v>0TOC_COMB409132022   0.000   0.000        D1    1DLR 90</v>
      </c>
      <c r="R97" s="2" t="e">
        <f t="shared" ca="1" si="27"/>
        <v>#VALUE!</v>
      </c>
      <c r="S97" s="2" t="e">
        <f t="shared" ref="S97:S139" ca="1" si="41">"      "&amp;$D97&amp;$E$1&amp;RIGHT("        "&amp;FIXED($E96,3),8)&amp;RIGHT("        "&amp;FIXED($E97,3),8)&amp;RIGHT("         "&amp;FIXED(($E97-$E96)/$F97,3)*100,8)&amp;"Z1"&amp;RIGHT("     "&amp;H97,5)&amp;$G$1&amp;I97</f>
        <v>#DIV/0!</v>
      </c>
    </row>
    <row r="98" spans="1:19" x14ac:dyDescent="0.2">
      <c r="A98">
        <f t="shared" si="39"/>
        <v>88</v>
      </c>
      <c r="B98" t="str">
        <f t="shared" si="37"/>
        <v>c</v>
      </c>
      <c r="C98" s="7">
        <f t="shared" ca="1" si="32"/>
        <v>0</v>
      </c>
      <c r="D98" s="4" t="str">
        <f t="shared" si="30"/>
        <v>TOC_COMB4</v>
      </c>
      <c r="E98">
        <f t="shared" ca="1" si="33"/>
        <v>0</v>
      </c>
      <c r="F98" s="9"/>
      <c r="G98" s="10" t="str">
        <f t="shared" ca="1" si="38"/>
        <v/>
      </c>
      <c r="H98" s="2">
        <f t="shared" ca="1" si="31"/>
        <v>1</v>
      </c>
      <c r="I98" s="2" t="str">
        <f t="shared" ca="1" si="34"/>
        <v xml:space="preserve"> 91</v>
      </c>
      <c r="J98" s="5" t="str">
        <f t="shared" ca="1" si="35"/>
        <v>U</v>
      </c>
      <c r="K98" s="6" t="b">
        <f t="shared" ca="1" si="29"/>
        <v>0</v>
      </c>
      <c r="L98" s="3" t="str">
        <f t="shared" ca="1" si="40"/>
        <v/>
      </c>
      <c r="M98" s="2" t="str">
        <f t="shared" ca="1" si="23"/>
        <v xml:space="preserve">      TOC_COMB409132022   0.000   0.000    CC  Q1    1DLR 91</v>
      </c>
      <c r="N98" s="2" t="str">
        <f t="shared" ca="1" si="24"/>
        <v xml:space="preserve">      TOC_COMB409132022   0.000               0K1    1DLR 91</v>
      </c>
      <c r="O98" s="2" t="str">
        <f t="shared" ca="1" si="25"/>
        <v>0TOC_COMB409132022   0.000                U1    1DLR 91</v>
      </c>
      <c r="P98" s="2" t="e">
        <f t="shared" ca="1" si="36"/>
        <v>#DIV/0!</v>
      </c>
      <c r="Q98" s="2" t="str">
        <f t="shared" ca="1" si="26"/>
        <v>0TOC_COMB409132022   0.000   0.000        D1    1DLR 91</v>
      </c>
      <c r="R98" s="2" t="e">
        <f t="shared" ca="1" si="27"/>
        <v>#VALUE!</v>
      </c>
      <c r="S98" s="2" t="e">
        <f t="shared" ca="1" si="41"/>
        <v>#DIV/0!</v>
      </c>
    </row>
    <row r="99" spans="1:19" x14ac:dyDescent="0.2">
      <c r="A99">
        <f t="shared" si="39"/>
        <v>89</v>
      </c>
      <c r="B99" t="str">
        <f t="shared" si="37"/>
        <v>c</v>
      </c>
      <c r="C99" s="7">
        <f t="shared" ca="1" si="32"/>
        <v>0</v>
      </c>
      <c r="D99" s="4" t="str">
        <f t="shared" si="30"/>
        <v>TOC_COMB4</v>
      </c>
      <c r="E99">
        <f t="shared" ca="1" si="33"/>
        <v>0</v>
      </c>
      <c r="F99" s="9"/>
      <c r="G99" s="10" t="str">
        <f t="shared" ca="1" si="38"/>
        <v/>
      </c>
      <c r="H99" s="2">
        <f t="shared" ca="1" si="31"/>
        <v>1</v>
      </c>
      <c r="I99" s="2" t="str">
        <f t="shared" ca="1" si="34"/>
        <v xml:space="preserve"> 92</v>
      </c>
      <c r="J99" s="5" t="str">
        <f t="shared" ca="1" si="35"/>
        <v>U</v>
      </c>
      <c r="K99" s="6" t="b">
        <f t="shared" ca="1" si="29"/>
        <v>0</v>
      </c>
      <c r="L99" s="3" t="str">
        <f t="shared" ca="1" si="40"/>
        <v/>
      </c>
      <c r="M99" s="2" t="str">
        <f t="shared" ca="1" si="23"/>
        <v xml:space="preserve">      TOC_COMB409132022   0.000   0.000    CC  Q1    1DLR 92</v>
      </c>
      <c r="N99" s="2" t="str">
        <f t="shared" ca="1" si="24"/>
        <v xml:space="preserve">      TOC_COMB409132022   0.000               0K1    1DLR 92</v>
      </c>
      <c r="O99" s="2" t="str">
        <f t="shared" ca="1" si="25"/>
        <v>0TOC_COMB409132022   0.000                U1    1DLR 92</v>
      </c>
      <c r="P99" s="2" t="e">
        <f t="shared" ca="1" si="36"/>
        <v>#DIV/0!</v>
      </c>
      <c r="Q99" s="2" t="str">
        <f t="shared" ca="1" si="26"/>
        <v>0TOC_COMB409132022   0.000   0.000        D1    1DLR 92</v>
      </c>
      <c r="R99" s="2" t="e">
        <f t="shared" ca="1" si="27"/>
        <v>#VALUE!</v>
      </c>
      <c r="S99" s="2" t="e">
        <f t="shared" ca="1" si="41"/>
        <v>#DIV/0!</v>
      </c>
    </row>
    <row r="100" spans="1:19" x14ac:dyDescent="0.2">
      <c r="A100">
        <f t="shared" si="39"/>
        <v>90</v>
      </c>
      <c r="B100" t="str">
        <f t="shared" si="37"/>
        <v>c</v>
      </c>
      <c r="C100" s="7">
        <f t="shared" ca="1" si="32"/>
        <v>0</v>
      </c>
      <c r="D100" s="4" t="str">
        <f t="shared" si="30"/>
        <v>TOC_COMB4</v>
      </c>
      <c r="E100">
        <f t="shared" ca="1" si="33"/>
        <v>0</v>
      </c>
      <c r="F100" s="9"/>
      <c r="G100" s="10" t="str">
        <f t="shared" ca="1" si="38"/>
        <v/>
      </c>
      <c r="H100" s="2">
        <f t="shared" ca="1" si="31"/>
        <v>1</v>
      </c>
      <c r="I100" s="2" t="str">
        <f t="shared" ca="1" si="34"/>
        <v xml:space="preserve"> 93</v>
      </c>
      <c r="J100" s="5" t="str">
        <f t="shared" ca="1" si="35"/>
        <v>U</v>
      </c>
      <c r="K100" s="6" t="b">
        <f t="shared" ca="1" si="29"/>
        <v>0</v>
      </c>
      <c r="L100" s="3" t="str">
        <f t="shared" ca="1" si="40"/>
        <v/>
      </c>
      <c r="M100" s="2" t="str">
        <f t="shared" ca="1" si="23"/>
        <v xml:space="preserve">      TOC_COMB409132022   0.000   0.000    CC  Q1    1DLR 93</v>
      </c>
      <c r="N100" s="2" t="str">
        <f t="shared" ca="1" si="24"/>
        <v xml:space="preserve">      TOC_COMB409132022   0.000               0K1    1DLR 93</v>
      </c>
      <c r="O100" s="2" t="str">
        <f t="shared" ca="1" si="25"/>
        <v>0TOC_COMB409132022   0.000                U1    1DLR 93</v>
      </c>
      <c r="P100" s="2" t="e">
        <f t="shared" ca="1" si="36"/>
        <v>#DIV/0!</v>
      </c>
      <c r="Q100" s="2" t="str">
        <f t="shared" ca="1" si="26"/>
        <v>0TOC_COMB409132022   0.000   0.000        D1    1DLR 93</v>
      </c>
      <c r="R100" s="2" t="e">
        <f t="shared" ca="1" si="27"/>
        <v>#VALUE!</v>
      </c>
      <c r="S100" s="2" t="e">
        <f t="shared" ca="1" si="41"/>
        <v>#DIV/0!</v>
      </c>
    </row>
    <row r="101" spans="1:19" x14ac:dyDescent="0.2">
      <c r="A101">
        <f t="shared" si="39"/>
        <v>91</v>
      </c>
      <c r="B101" t="str">
        <f t="shared" si="37"/>
        <v>c</v>
      </c>
      <c r="C101" s="7">
        <f t="shared" ca="1" si="32"/>
        <v>0</v>
      </c>
      <c r="D101" s="4" t="str">
        <f t="shared" si="30"/>
        <v>TOC_COMB4</v>
      </c>
      <c r="E101">
        <f t="shared" ca="1" si="33"/>
        <v>0</v>
      </c>
      <c r="F101" s="9"/>
      <c r="G101" s="10" t="str">
        <f t="shared" ca="1" si="38"/>
        <v/>
      </c>
      <c r="H101" s="2">
        <f t="shared" ca="1" si="31"/>
        <v>1</v>
      </c>
      <c r="I101" s="2" t="str">
        <f t="shared" ca="1" si="34"/>
        <v xml:space="preserve"> 94</v>
      </c>
      <c r="J101" s="5" t="str">
        <f t="shared" ca="1" si="35"/>
        <v>U</v>
      </c>
      <c r="K101" s="6" t="b">
        <f t="shared" ca="1" si="29"/>
        <v>0</v>
      </c>
      <c r="L101" s="3" t="str">
        <f t="shared" ca="1" si="40"/>
        <v/>
      </c>
      <c r="M101" s="2" t="str">
        <f t="shared" ca="1" si="23"/>
        <v xml:space="preserve">      TOC_COMB409132022   0.000   0.000    CC  Q1    1DLR 94</v>
      </c>
      <c r="N101" s="2" t="str">
        <f t="shared" ca="1" si="24"/>
        <v xml:space="preserve">      TOC_COMB409132022   0.000               0K1    1DLR 94</v>
      </c>
      <c r="O101" s="2" t="str">
        <f t="shared" ca="1" si="25"/>
        <v>0TOC_COMB409132022   0.000                U1    1DLR 94</v>
      </c>
      <c r="P101" s="2" t="e">
        <f t="shared" ca="1" si="36"/>
        <v>#DIV/0!</v>
      </c>
      <c r="Q101" s="2" t="str">
        <f t="shared" ca="1" si="26"/>
        <v>0TOC_COMB409132022   0.000   0.000        D1    1DLR 94</v>
      </c>
      <c r="R101" s="2" t="e">
        <f t="shared" ca="1" si="27"/>
        <v>#VALUE!</v>
      </c>
      <c r="S101" s="2" t="e">
        <f t="shared" ca="1" si="41"/>
        <v>#DIV/0!</v>
      </c>
    </row>
    <row r="102" spans="1:19" x14ac:dyDescent="0.2">
      <c r="A102">
        <f t="shared" si="39"/>
        <v>92</v>
      </c>
      <c r="B102" t="str">
        <f t="shared" si="37"/>
        <v>c</v>
      </c>
      <c r="C102" s="7">
        <f t="shared" ca="1" si="32"/>
        <v>0</v>
      </c>
      <c r="D102" s="4" t="str">
        <f t="shared" si="30"/>
        <v>TOC_COMB4</v>
      </c>
      <c r="E102">
        <f t="shared" ca="1" si="33"/>
        <v>0</v>
      </c>
      <c r="F102" s="9"/>
      <c r="G102" s="10" t="str">
        <f t="shared" ca="1" si="38"/>
        <v/>
      </c>
      <c r="H102" s="2">
        <f t="shared" ca="1" si="31"/>
        <v>1</v>
      </c>
      <c r="I102" s="2" t="str">
        <f t="shared" ca="1" si="34"/>
        <v xml:space="preserve"> 95</v>
      </c>
      <c r="J102" s="5" t="str">
        <f t="shared" ca="1" si="35"/>
        <v>U</v>
      </c>
      <c r="K102" s="6" t="b">
        <f t="shared" ca="1" si="29"/>
        <v>0</v>
      </c>
      <c r="L102" s="3" t="str">
        <f t="shared" ca="1" si="40"/>
        <v/>
      </c>
      <c r="M102" s="2" t="str">
        <f t="shared" ca="1" si="23"/>
        <v xml:space="preserve">      TOC_COMB409132022   0.000   0.000    CC  Q1    1DLR 95</v>
      </c>
      <c r="N102" s="2" t="str">
        <f t="shared" ca="1" si="24"/>
        <v xml:space="preserve">      TOC_COMB409132022   0.000               0K1    1DLR 95</v>
      </c>
      <c r="O102" s="2" t="str">
        <f t="shared" ca="1" si="25"/>
        <v>0TOC_COMB409132022   0.000                U1    1DLR 95</v>
      </c>
      <c r="P102" s="2" t="e">
        <f t="shared" ca="1" si="36"/>
        <v>#DIV/0!</v>
      </c>
      <c r="Q102" s="2" t="str">
        <f t="shared" ca="1" si="26"/>
        <v>0TOC_COMB409132022   0.000   0.000        D1    1DLR 95</v>
      </c>
      <c r="R102" s="2" t="e">
        <f t="shared" ca="1" si="27"/>
        <v>#VALUE!</v>
      </c>
      <c r="S102" s="2" t="e">
        <f t="shared" ca="1" si="41"/>
        <v>#DIV/0!</v>
      </c>
    </row>
    <row r="103" spans="1:19" x14ac:dyDescent="0.2">
      <c r="A103">
        <f t="shared" si="39"/>
        <v>93</v>
      </c>
      <c r="B103" t="str">
        <f t="shared" si="37"/>
        <v>c</v>
      </c>
      <c r="C103" s="7">
        <f t="shared" ca="1" si="32"/>
        <v>0</v>
      </c>
      <c r="D103" s="4" t="str">
        <f t="shared" si="30"/>
        <v>TOC_COMB4</v>
      </c>
      <c r="E103">
        <f t="shared" ca="1" si="33"/>
        <v>0</v>
      </c>
      <c r="F103" s="9"/>
      <c r="G103" s="10" t="str">
        <f t="shared" ca="1" si="38"/>
        <v/>
      </c>
      <c r="H103" s="2">
        <f t="shared" ca="1" si="31"/>
        <v>1</v>
      </c>
      <c r="I103" s="2" t="str">
        <f t="shared" ca="1" si="34"/>
        <v xml:space="preserve"> 96</v>
      </c>
      <c r="J103" s="5" t="str">
        <f t="shared" ca="1" si="35"/>
        <v>U</v>
      </c>
      <c r="K103" s="6" t="b">
        <f t="shared" ca="1" si="29"/>
        <v>0</v>
      </c>
      <c r="L103" s="3" t="str">
        <f t="shared" ca="1" si="40"/>
        <v/>
      </c>
      <c r="M103" s="2" t="str">
        <f t="shared" ca="1" si="23"/>
        <v xml:space="preserve">      TOC_COMB409132022   0.000   0.000    CC  Q1    1DLR 96</v>
      </c>
      <c r="N103" s="2" t="str">
        <f t="shared" ca="1" si="24"/>
        <v xml:space="preserve">      TOC_COMB409132022   0.000               0K1    1DLR 96</v>
      </c>
      <c r="O103" s="2" t="str">
        <f t="shared" ca="1" si="25"/>
        <v>0TOC_COMB409132022   0.000                U1    1DLR 96</v>
      </c>
      <c r="P103" s="2" t="e">
        <f t="shared" ca="1" si="36"/>
        <v>#DIV/0!</v>
      </c>
      <c r="Q103" s="2" t="str">
        <f t="shared" ca="1" si="26"/>
        <v>0TOC_COMB409132022   0.000   0.000        D1    1DLR 96</v>
      </c>
      <c r="R103" s="2" t="e">
        <f t="shared" ca="1" si="27"/>
        <v>#VALUE!</v>
      </c>
      <c r="S103" s="2" t="e">
        <f t="shared" ca="1" si="41"/>
        <v>#DIV/0!</v>
      </c>
    </row>
    <row r="104" spans="1:19" x14ac:dyDescent="0.2">
      <c r="A104">
        <f t="shared" si="39"/>
        <v>94</v>
      </c>
      <c r="B104" t="str">
        <f t="shared" si="37"/>
        <v>c</v>
      </c>
      <c r="C104" s="7">
        <f t="shared" ca="1" si="32"/>
        <v>0</v>
      </c>
      <c r="D104" s="4" t="str">
        <f t="shared" si="30"/>
        <v>TOC_COMB4</v>
      </c>
      <c r="E104">
        <f t="shared" ca="1" si="33"/>
        <v>0</v>
      </c>
      <c r="F104" s="9"/>
      <c r="G104" s="10" t="str">
        <f t="shared" ca="1" si="38"/>
        <v/>
      </c>
      <c r="H104" s="2">
        <f t="shared" ca="1" si="31"/>
        <v>1</v>
      </c>
      <c r="I104" s="2" t="str">
        <f t="shared" ca="1" si="34"/>
        <v xml:space="preserve"> 97</v>
      </c>
      <c r="J104" s="5" t="str">
        <f t="shared" ca="1" si="35"/>
        <v>U</v>
      </c>
      <c r="K104" s="6" t="b">
        <f t="shared" ca="1" si="29"/>
        <v>0</v>
      </c>
      <c r="L104" s="3" t="str">
        <f t="shared" ca="1" si="40"/>
        <v/>
      </c>
      <c r="M104" s="2" t="str">
        <f t="shared" ca="1" si="23"/>
        <v xml:space="preserve">      TOC_COMB409132022   0.000   0.000    CC  Q1    1DLR 97</v>
      </c>
      <c r="N104" s="2" t="str">
        <f t="shared" ca="1" si="24"/>
        <v xml:space="preserve">      TOC_COMB409132022   0.000               0K1    1DLR 97</v>
      </c>
      <c r="O104" s="2" t="str">
        <f t="shared" ca="1" si="25"/>
        <v>0TOC_COMB409132022   0.000                U1    1DLR 97</v>
      </c>
      <c r="P104" s="2" t="e">
        <f t="shared" ca="1" si="36"/>
        <v>#DIV/0!</v>
      </c>
      <c r="Q104" s="2" t="str">
        <f t="shared" ca="1" si="26"/>
        <v>0TOC_COMB409132022   0.000   0.000        D1    1DLR 97</v>
      </c>
      <c r="R104" s="2" t="e">
        <f t="shared" ca="1" si="27"/>
        <v>#VALUE!</v>
      </c>
      <c r="S104" s="2" t="e">
        <f t="shared" ca="1" si="41"/>
        <v>#DIV/0!</v>
      </c>
    </row>
    <row r="105" spans="1:19" x14ac:dyDescent="0.2">
      <c r="A105">
        <f t="shared" si="39"/>
        <v>95</v>
      </c>
      <c r="B105" t="str">
        <f t="shared" si="37"/>
        <v>c</v>
      </c>
      <c r="C105" s="7">
        <f t="shared" ca="1" si="32"/>
        <v>0</v>
      </c>
      <c r="D105" s="4" t="str">
        <f t="shared" si="30"/>
        <v>TOC_COMB4</v>
      </c>
      <c r="E105">
        <f t="shared" ca="1" si="33"/>
        <v>0</v>
      </c>
      <c r="F105" s="9"/>
      <c r="G105" s="10" t="str">
        <f t="shared" ca="1" si="38"/>
        <v/>
      </c>
      <c r="H105" s="2">
        <f t="shared" ca="1" si="31"/>
        <v>1</v>
      </c>
      <c r="I105" s="2" t="str">
        <f t="shared" ca="1" si="34"/>
        <v xml:space="preserve"> 98</v>
      </c>
      <c r="J105" s="5" t="str">
        <f t="shared" ca="1" si="35"/>
        <v>U</v>
      </c>
      <c r="K105" s="6" t="b">
        <f t="shared" ca="1" si="29"/>
        <v>0</v>
      </c>
      <c r="L105" s="3" t="str">
        <f t="shared" ca="1" si="40"/>
        <v/>
      </c>
      <c r="M105" s="2" t="str">
        <f t="shared" ca="1" si="23"/>
        <v xml:space="preserve">      TOC_COMB409132022   0.000   0.000    CC  Q1    1DLR 98</v>
      </c>
      <c r="N105" s="2" t="str">
        <f t="shared" ca="1" si="24"/>
        <v xml:space="preserve">      TOC_COMB409132022   0.000               0K1    1DLR 98</v>
      </c>
      <c r="O105" s="2" t="str">
        <f t="shared" ca="1" si="25"/>
        <v>0TOC_COMB409132022   0.000                U1    1DLR 98</v>
      </c>
      <c r="P105" s="2" t="e">
        <f t="shared" ca="1" si="36"/>
        <v>#DIV/0!</v>
      </c>
      <c r="Q105" s="2" t="str">
        <f t="shared" ca="1" si="26"/>
        <v>0TOC_COMB409132022   0.000   0.000        D1    1DLR 98</v>
      </c>
      <c r="R105" s="2" t="e">
        <f t="shared" ca="1" si="27"/>
        <v>#VALUE!</v>
      </c>
      <c r="S105" s="2" t="e">
        <f t="shared" ca="1" si="41"/>
        <v>#DIV/0!</v>
      </c>
    </row>
    <row r="106" spans="1:19" x14ac:dyDescent="0.2">
      <c r="A106">
        <f t="shared" si="39"/>
        <v>96</v>
      </c>
      <c r="B106" t="str">
        <f t="shared" si="37"/>
        <v>c</v>
      </c>
      <c r="C106" s="7">
        <f t="shared" ca="1" si="32"/>
        <v>0</v>
      </c>
      <c r="D106" s="4" t="str">
        <f t="shared" si="30"/>
        <v>TOC_COMB4</v>
      </c>
      <c r="E106">
        <f t="shared" ca="1" si="33"/>
        <v>0</v>
      </c>
      <c r="F106" s="9"/>
      <c r="G106" s="10" t="str">
        <f t="shared" ca="1" si="38"/>
        <v/>
      </c>
      <c r="H106" s="2">
        <f t="shared" ca="1" si="31"/>
        <v>1</v>
      </c>
      <c r="I106" s="2" t="str">
        <f t="shared" ca="1" si="34"/>
        <v xml:space="preserve"> 99</v>
      </c>
      <c r="J106" s="5" t="str">
        <f t="shared" ca="1" si="35"/>
        <v>U</v>
      </c>
      <c r="K106" s="6" t="b">
        <f t="shared" ca="1" si="29"/>
        <v>0</v>
      </c>
      <c r="L106" s="3" t="str">
        <f t="shared" ca="1" si="40"/>
        <v/>
      </c>
      <c r="M106" s="2" t="str">
        <f t="shared" ca="1" si="23"/>
        <v xml:space="preserve">      TOC_COMB409132022   0.000   0.000    CC  Q1    1DLR 99</v>
      </c>
      <c r="N106" s="2" t="str">
        <f t="shared" ca="1" si="24"/>
        <v xml:space="preserve">      TOC_COMB409132022   0.000               0K1    1DLR 99</v>
      </c>
      <c r="O106" s="2" t="str">
        <f t="shared" ca="1" si="25"/>
        <v>0TOC_COMB409132022   0.000                U1    1DLR 99</v>
      </c>
      <c r="P106" s="2" t="e">
        <f t="shared" ca="1" si="36"/>
        <v>#DIV/0!</v>
      </c>
      <c r="Q106" s="2" t="str">
        <f t="shared" ca="1" si="26"/>
        <v>0TOC_COMB409132022   0.000   0.000        D1    1DLR 99</v>
      </c>
      <c r="R106" s="2" t="e">
        <f t="shared" ca="1" si="27"/>
        <v>#VALUE!</v>
      </c>
      <c r="S106" s="2" t="e">
        <f t="shared" ca="1" si="41"/>
        <v>#DIV/0!</v>
      </c>
    </row>
    <row r="107" spans="1:19" x14ac:dyDescent="0.2">
      <c r="A107">
        <f t="shared" si="39"/>
        <v>97</v>
      </c>
      <c r="B107" t="str">
        <f t="shared" si="37"/>
        <v>c</v>
      </c>
      <c r="C107" s="7">
        <f t="shared" ca="1" si="32"/>
        <v>0</v>
      </c>
      <c r="D107" s="4" t="str">
        <f t="shared" si="30"/>
        <v>TOC_COMB4</v>
      </c>
      <c r="E107">
        <f t="shared" ca="1" si="33"/>
        <v>0</v>
      </c>
      <c r="F107" s="9"/>
      <c r="G107" s="10" t="str">
        <f t="shared" ca="1" si="38"/>
        <v/>
      </c>
      <c r="H107" s="2">
        <f t="shared" ca="1" si="31"/>
        <v>1</v>
      </c>
      <c r="I107" s="2" t="str">
        <f t="shared" ca="1" si="34"/>
        <v>100</v>
      </c>
      <c r="J107" s="5" t="str">
        <f t="shared" ca="1" si="35"/>
        <v>U</v>
      </c>
      <c r="K107" s="6" t="b">
        <f t="shared" ca="1" si="29"/>
        <v>0</v>
      </c>
      <c r="L107" s="3" t="str">
        <f t="shared" ca="1" si="40"/>
        <v/>
      </c>
      <c r="M107" s="2" t="str">
        <f t="shared" ca="1" si="23"/>
        <v xml:space="preserve">      TOC_COMB409132022   0.000   0.000    CC  Q1    1DLR100</v>
      </c>
      <c r="N107" s="2" t="str">
        <f t="shared" ca="1" si="24"/>
        <v xml:space="preserve">      TOC_COMB409132022   0.000               0K1    1DLR100</v>
      </c>
      <c r="O107" s="2" t="str">
        <f t="shared" ca="1" si="25"/>
        <v>0TOC_COMB409132022   0.000                U1    1DLR100</v>
      </c>
      <c r="P107" s="2" t="e">
        <f t="shared" ca="1" si="36"/>
        <v>#DIV/0!</v>
      </c>
      <c r="Q107" s="2" t="str">
        <f t="shared" ca="1" si="26"/>
        <v>0TOC_COMB409132022   0.000   0.000        D1    1DLR100</v>
      </c>
      <c r="R107" s="2" t="e">
        <f t="shared" ca="1" si="27"/>
        <v>#VALUE!</v>
      </c>
      <c r="S107" s="2" t="e">
        <f t="shared" ca="1" si="41"/>
        <v>#DIV/0!</v>
      </c>
    </row>
    <row r="108" spans="1:19" x14ac:dyDescent="0.2">
      <c r="A108">
        <f t="shared" si="39"/>
        <v>98</v>
      </c>
      <c r="B108" t="str">
        <f t="shared" si="37"/>
        <v>c</v>
      </c>
      <c r="C108" s="7">
        <f t="shared" ca="1" si="32"/>
        <v>0</v>
      </c>
      <c r="D108" s="4" t="str">
        <f t="shared" si="30"/>
        <v>TOC_COMB4</v>
      </c>
      <c r="E108">
        <f t="shared" ca="1" si="33"/>
        <v>0</v>
      </c>
      <c r="F108" s="9"/>
      <c r="G108" s="10" t="str">
        <f t="shared" ca="1" si="38"/>
        <v/>
      </c>
      <c r="H108" s="2">
        <f t="shared" ca="1" si="31"/>
        <v>1</v>
      </c>
      <c r="I108" s="2" t="str">
        <f t="shared" ca="1" si="34"/>
        <v>101</v>
      </c>
      <c r="J108" s="5" t="str">
        <f t="shared" ca="1" si="35"/>
        <v>U</v>
      </c>
      <c r="K108" s="6" t="b">
        <f t="shared" ca="1" si="29"/>
        <v>0</v>
      </c>
      <c r="L108" s="3" t="str">
        <f t="shared" ca="1" si="40"/>
        <v/>
      </c>
      <c r="M108" s="2" t="str">
        <f t="shared" ref="M108:M171" ca="1" si="42">"      "&amp;$D108&amp;$E$1&amp;RIGHT(+"        "&amp;FIXED(E108,3),8)&amp;RIGHT("        "&amp;FIXED($F108,3),8)&amp;RIGHT("     CC "&amp;($F108)&amp;" ",8)&amp;"Q1"&amp;RIGHT("     "&amp;H108,5)&amp;$G$1&amp;I108</f>
        <v xml:space="preserve">      TOC_COMB409132022   0.000   0.000    CC  Q1    1DLR101</v>
      </c>
      <c r="N108" s="2" t="str">
        <f t="shared" ref="N108:N171" ca="1" si="43">"      "&amp;$D108&amp;$E$1&amp;RIGHT("        "&amp;FIXED($E108,3),8)&amp;REPT(" ",8)&amp;RIGHT("        "&amp;($C108),8)&amp;"K1"&amp;RIGHT("     "&amp;H109,5)&amp;$G$1&amp;I108</f>
        <v xml:space="preserve">      TOC_COMB409132022   0.000               0K1    1DLR101</v>
      </c>
      <c r="O108" s="2" t="str">
        <f t="shared" ref="O108:O171" ca="1" si="44">LEFT($C108,6)&amp;$D108&amp;$E$1&amp;RIGHT("        "&amp;FIXED($E108,3),8)&amp;REPT(" ",16)&amp;"U1"&amp;RIGHT("     "&amp;H108,5)&amp;$G$1&amp;I108</f>
        <v>0TOC_COMB409132022   0.000                U1    1DLR101</v>
      </c>
      <c r="P108" s="2" t="e">
        <f t="shared" ca="1" si="36"/>
        <v>#DIV/0!</v>
      </c>
      <c r="Q108" s="2" t="str">
        <f t="shared" ref="Q108:Q171" ca="1" si="45">LEFT($C108,6)&amp;$D108&amp;$E$1&amp;RIGHT("        "&amp;FIXED(E107,3),8)&amp;RIGHT("         "&amp;FIXED($E108,3),8)&amp;REPT(" ",8)&amp;"D1"&amp;RIGHT("     "&amp;H108,5)&amp;$G$1&amp;I108</f>
        <v>0TOC_COMB409132022   0.000   0.000        D1    1DLR101</v>
      </c>
      <c r="R108" s="2" t="e">
        <f t="shared" ref="R108:R171" ca="1" si="46">"      "&amp;$H108&amp;$E$10&amp;RIGHT(+"        "&amp;FIXED($J108,2)/1000,8)&amp;REPT(" ",8)&amp;RIGHT("        "&amp;($G108),8)&amp;"M1"&amp;$H$2&amp;I108</f>
        <v>#VALUE!</v>
      </c>
      <c r="S108" s="2" t="e">
        <f t="shared" ca="1" si="41"/>
        <v>#DIV/0!</v>
      </c>
    </row>
    <row r="109" spans="1:19" x14ac:dyDescent="0.2">
      <c r="A109">
        <f t="shared" si="39"/>
        <v>99</v>
      </c>
      <c r="B109" t="str">
        <f t="shared" si="37"/>
        <v>c</v>
      </c>
      <c r="C109" s="7">
        <f t="shared" ca="1" si="32"/>
        <v>0</v>
      </c>
      <c r="D109" s="4" t="str">
        <f t="shared" si="30"/>
        <v>TOC_COMB4</v>
      </c>
      <c r="E109">
        <f t="shared" ca="1" si="33"/>
        <v>0</v>
      </c>
      <c r="F109" s="9"/>
      <c r="G109" s="10" t="str">
        <f t="shared" ca="1" si="38"/>
        <v/>
      </c>
      <c r="H109" s="2">
        <f t="shared" ca="1" si="31"/>
        <v>1</v>
      </c>
      <c r="I109" s="2" t="str">
        <f t="shared" ca="1" si="34"/>
        <v>102</v>
      </c>
      <c r="J109" s="5" t="str">
        <f t="shared" ca="1" si="35"/>
        <v>U</v>
      </c>
      <c r="K109" s="6" t="b">
        <f t="shared" ca="1" si="29"/>
        <v>0</v>
      </c>
      <c r="L109" s="3" t="str">
        <f t="shared" ca="1" si="40"/>
        <v/>
      </c>
      <c r="M109" s="2" t="str">
        <f t="shared" ca="1" si="42"/>
        <v xml:space="preserve">      TOC_COMB409132022   0.000   0.000    CC  Q1    1DLR102</v>
      </c>
      <c r="N109" s="2" t="str">
        <f t="shared" ca="1" si="43"/>
        <v xml:space="preserve">      TOC_COMB409132022   0.000               0K1    1DLR102</v>
      </c>
      <c r="O109" s="2" t="str">
        <f t="shared" ca="1" si="44"/>
        <v>0TOC_COMB409132022   0.000                U1    1DLR102</v>
      </c>
      <c r="P109" s="2" t="e">
        <f t="shared" ca="1" si="36"/>
        <v>#DIV/0!</v>
      </c>
      <c r="Q109" s="2" t="str">
        <f t="shared" ca="1" si="45"/>
        <v>0TOC_COMB409132022   0.000   0.000        D1    1DLR102</v>
      </c>
      <c r="R109" s="2" t="e">
        <f t="shared" ca="1" si="46"/>
        <v>#VALUE!</v>
      </c>
      <c r="S109" s="2" t="e">
        <f t="shared" ca="1" si="41"/>
        <v>#DIV/0!</v>
      </c>
    </row>
    <row r="110" spans="1:19" x14ac:dyDescent="0.2">
      <c r="A110">
        <f t="shared" si="39"/>
        <v>100</v>
      </c>
      <c r="B110" t="str">
        <f t="shared" si="37"/>
        <v>c</v>
      </c>
      <c r="C110" s="7">
        <f t="shared" ca="1" si="32"/>
        <v>0</v>
      </c>
      <c r="D110" s="4" t="str">
        <f t="shared" si="30"/>
        <v>TOC_COMB4</v>
      </c>
      <c r="E110">
        <f t="shared" ca="1" si="33"/>
        <v>0</v>
      </c>
      <c r="F110" s="9"/>
      <c r="G110" s="10" t="str">
        <f t="shared" ca="1" si="38"/>
        <v/>
      </c>
      <c r="H110" s="2">
        <f t="shared" ca="1" si="31"/>
        <v>1</v>
      </c>
      <c r="I110" s="2" t="str">
        <f t="shared" ca="1" si="34"/>
        <v>103</v>
      </c>
      <c r="J110" s="5" t="str">
        <f t="shared" ca="1" si="35"/>
        <v>U</v>
      </c>
      <c r="K110" s="6" t="b">
        <f t="shared" ca="1" si="29"/>
        <v>0</v>
      </c>
      <c r="L110" s="3" t="str">
        <f t="shared" ca="1" si="40"/>
        <v/>
      </c>
      <c r="M110" s="2" t="str">
        <f t="shared" ca="1" si="42"/>
        <v xml:space="preserve">      TOC_COMB409132022   0.000   0.000    CC  Q1    1DLR103</v>
      </c>
      <c r="N110" s="2" t="str">
        <f t="shared" ca="1" si="43"/>
        <v xml:space="preserve">      TOC_COMB409132022   0.000               0K1    1DLR103</v>
      </c>
      <c r="O110" s="2" t="str">
        <f t="shared" ca="1" si="44"/>
        <v>0TOC_COMB409132022   0.000                U1    1DLR103</v>
      </c>
      <c r="P110" s="2" t="e">
        <f t="shared" ca="1" si="36"/>
        <v>#DIV/0!</v>
      </c>
      <c r="Q110" s="2" t="str">
        <f t="shared" ca="1" si="45"/>
        <v>0TOC_COMB409132022   0.000   0.000        D1    1DLR103</v>
      </c>
      <c r="R110" s="2" t="e">
        <f t="shared" ca="1" si="46"/>
        <v>#VALUE!</v>
      </c>
      <c r="S110" s="2" t="e">
        <f t="shared" ca="1" si="41"/>
        <v>#DIV/0!</v>
      </c>
    </row>
    <row r="111" spans="1:19" x14ac:dyDescent="0.2">
      <c r="A111">
        <f t="shared" si="39"/>
        <v>101</v>
      </c>
      <c r="B111" t="str">
        <f t="shared" si="37"/>
        <v>c</v>
      </c>
      <c r="C111" s="7">
        <f t="shared" ca="1" si="32"/>
        <v>0</v>
      </c>
      <c r="D111" s="4" t="str">
        <f t="shared" si="30"/>
        <v>TOC_COMB4</v>
      </c>
      <c r="E111">
        <f t="shared" ca="1" si="33"/>
        <v>0</v>
      </c>
      <c r="F111" s="9"/>
      <c r="G111" s="10" t="str">
        <f t="shared" ca="1" si="38"/>
        <v/>
      </c>
      <c r="H111" s="2">
        <f t="shared" ca="1" si="31"/>
        <v>1</v>
      </c>
      <c r="I111" s="2" t="str">
        <f t="shared" ca="1" si="34"/>
        <v>104</v>
      </c>
      <c r="J111" s="5" t="str">
        <f t="shared" ca="1" si="35"/>
        <v>U</v>
      </c>
      <c r="K111" s="6" t="b">
        <f t="shared" ca="1" si="29"/>
        <v>0</v>
      </c>
      <c r="L111" s="3" t="str">
        <f t="shared" ca="1" si="40"/>
        <v/>
      </c>
      <c r="M111" s="2" t="str">
        <f t="shared" ca="1" si="42"/>
        <v xml:space="preserve">      TOC_COMB409132022   0.000   0.000    CC  Q1    1DLR104</v>
      </c>
      <c r="N111" s="2" t="str">
        <f t="shared" ca="1" si="43"/>
        <v xml:space="preserve">      TOC_COMB409132022   0.000               0K1    1DLR104</v>
      </c>
      <c r="O111" s="2" t="str">
        <f t="shared" ca="1" si="44"/>
        <v>0TOC_COMB409132022   0.000                U1    1DLR104</v>
      </c>
      <c r="P111" s="2" t="e">
        <f t="shared" ca="1" si="36"/>
        <v>#DIV/0!</v>
      </c>
      <c r="Q111" s="2" t="str">
        <f t="shared" ca="1" si="45"/>
        <v>0TOC_COMB409132022   0.000   0.000        D1    1DLR104</v>
      </c>
      <c r="R111" s="2" t="e">
        <f t="shared" ca="1" si="46"/>
        <v>#VALUE!</v>
      </c>
      <c r="S111" s="2" t="e">
        <f t="shared" ca="1" si="41"/>
        <v>#DIV/0!</v>
      </c>
    </row>
    <row r="112" spans="1:19" x14ac:dyDescent="0.2">
      <c r="A112">
        <f t="shared" si="39"/>
        <v>102</v>
      </c>
      <c r="B112" t="str">
        <f t="shared" si="37"/>
        <v>c</v>
      </c>
      <c r="C112" s="7">
        <f t="shared" ca="1" si="32"/>
        <v>0</v>
      </c>
      <c r="D112" s="4" t="str">
        <f t="shared" si="30"/>
        <v>TOC_COMB4</v>
      </c>
      <c r="E112">
        <f t="shared" ca="1" si="33"/>
        <v>0</v>
      </c>
      <c r="F112" s="9"/>
      <c r="G112" s="10" t="str">
        <f t="shared" ca="1" si="38"/>
        <v/>
      </c>
      <c r="H112" s="2">
        <f t="shared" ca="1" si="31"/>
        <v>1</v>
      </c>
      <c r="I112" s="2" t="str">
        <f t="shared" ca="1" si="34"/>
        <v>105</v>
      </c>
      <c r="J112" s="5" t="str">
        <f t="shared" ca="1" si="35"/>
        <v>U</v>
      </c>
      <c r="K112" s="6" t="b">
        <f t="shared" ca="1" si="29"/>
        <v>0</v>
      </c>
      <c r="L112" s="3" t="str">
        <f t="shared" ca="1" si="40"/>
        <v/>
      </c>
      <c r="M112" s="2" t="str">
        <f t="shared" ca="1" si="42"/>
        <v xml:space="preserve">      TOC_COMB409132022   0.000   0.000    CC  Q1    1DLR105</v>
      </c>
      <c r="N112" s="2" t="str">
        <f t="shared" ca="1" si="43"/>
        <v xml:space="preserve">      TOC_COMB409132022   0.000               0K1    1DLR105</v>
      </c>
      <c r="O112" s="2" t="str">
        <f t="shared" ca="1" si="44"/>
        <v>0TOC_COMB409132022   0.000                U1    1DLR105</v>
      </c>
      <c r="P112" s="2" t="e">
        <f t="shared" ca="1" si="36"/>
        <v>#DIV/0!</v>
      </c>
      <c r="Q112" s="2" t="str">
        <f t="shared" ca="1" si="45"/>
        <v>0TOC_COMB409132022   0.000   0.000        D1    1DLR105</v>
      </c>
      <c r="R112" s="2" t="e">
        <f t="shared" ca="1" si="46"/>
        <v>#VALUE!</v>
      </c>
      <c r="S112" s="2" t="e">
        <f t="shared" ca="1" si="41"/>
        <v>#DIV/0!</v>
      </c>
    </row>
    <row r="113" spans="1:19" x14ac:dyDescent="0.2">
      <c r="A113">
        <f t="shared" si="39"/>
        <v>103</v>
      </c>
      <c r="B113" t="str">
        <f t="shared" si="37"/>
        <v>c</v>
      </c>
      <c r="C113" s="7">
        <f t="shared" ca="1" si="32"/>
        <v>0</v>
      </c>
      <c r="D113" s="4" t="str">
        <f t="shared" si="30"/>
        <v>TOC_COMB4</v>
      </c>
      <c r="E113">
        <f t="shared" ca="1" si="33"/>
        <v>0</v>
      </c>
      <c r="F113" s="9"/>
      <c r="G113" s="10" t="str">
        <f t="shared" ca="1" si="38"/>
        <v/>
      </c>
      <c r="H113" s="2">
        <f t="shared" ca="1" si="31"/>
        <v>1</v>
      </c>
      <c r="I113" s="2" t="str">
        <f t="shared" ca="1" si="34"/>
        <v>106</v>
      </c>
      <c r="J113" s="5" t="str">
        <f t="shared" ca="1" si="35"/>
        <v>U</v>
      </c>
      <c r="K113" s="6" t="b">
        <f t="shared" ca="1" si="29"/>
        <v>0</v>
      </c>
      <c r="L113" s="3" t="str">
        <f t="shared" ca="1" si="40"/>
        <v/>
      </c>
      <c r="M113" s="2" t="str">
        <f t="shared" ca="1" si="42"/>
        <v xml:space="preserve">      TOC_COMB409132022   0.000   0.000    CC  Q1    1DLR106</v>
      </c>
      <c r="N113" s="2" t="str">
        <f t="shared" ca="1" si="43"/>
        <v xml:space="preserve">      TOC_COMB409132022   0.000               0K1    1DLR106</v>
      </c>
      <c r="O113" s="2" t="str">
        <f t="shared" ca="1" si="44"/>
        <v>0TOC_COMB409132022   0.000                U1    1DLR106</v>
      </c>
      <c r="P113" s="2" t="e">
        <f t="shared" ca="1" si="36"/>
        <v>#DIV/0!</v>
      </c>
      <c r="Q113" s="2" t="str">
        <f t="shared" ca="1" si="45"/>
        <v>0TOC_COMB409132022   0.000   0.000        D1    1DLR106</v>
      </c>
      <c r="R113" s="2" t="e">
        <f t="shared" ca="1" si="46"/>
        <v>#VALUE!</v>
      </c>
      <c r="S113" s="2" t="e">
        <f t="shared" ca="1" si="41"/>
        <v>#DIV/0!</v>
      </c>
    </row>
    <row r="114" spans="1:19" x14ac:dyDescent="0.2">
      <c r="A114">
        <f t="shared" si="39"/>
        <v>104</v>
      </c>
      <c r="B114" t="str">
        <f t="shared" si="37"/>
        <v>c</v>
      </c>
      <c r="C114" s="7">
        <f t="shared" ca="1" si="32"/>
        <v>0</v>
      </c>
      <c r="D114" s="4" t="str">
        <f t="shared" si="30"/>
        <v>TOC_COMB4</v>
      </c>
      <c r="E114">
        <f t="shared" ca="1" si="33"/>
        <v>0</v>
      </c>
      <c r="F114" s="9"/>
      <c r="G114" s="10" t="str">
        <f t="shared" ca="1" si="38"/>
        <v/>
      </c>
      <c r="H114" s="2">
        <f t="shared" ca="1" si="31"/>
        <v>1</v>
      </c>
      <c r="I114" s="2" t="str">
        <f t="shared" ca="1" si="34"/>
        <v>107</v>
      </c>
      <c r="J114" s="5" t="str">
        <f t="shared" ca="1" si="35"/>
        <v>U</v>
      </c>
      <c r="K114" s="6" t="b">
        <f t="shared" ca="1" si="29"/>
        <v>0</v>
      </c>
      <c r="L114" s="3" t="str">
        <f t="shared" ca="1" si="40"/>
        <v/>
      </c>
      <c r="M114" s="2" t="str">
        <f t="shared" ca="1" si="42"/>
        <v xml:space="preserve">      TOC_COMB409132022   0.000   0.000    CC  Q1    1DLR107</v>
      </c>
      <c r="N114" s="2" t="str">
        <f t="shared" ca="1" si="43"/>
        <v xml:space="preserve">      TOC_COMB409132022   0.000               0K1    1DLR107</v>
      </c>
      <c r="O114" s="2" t="str">
        <f t="shared" ca="1" si="44"/>
        <v>0TOC_COMB409132022   0.000                U1    1DLR107</v>
      </c>
      <c r="P114" s="2" t="e">
        <f t="shared" ca="1" si="36"/>
        <v>#DIV/0!</v>
      </c>
      <c r="Q114" s="2" t="str">
        <f t="shared" ca="1" si="45"/>
        <v>0TOC_COMB409132022   0.000   0.000        D1    1DLR107</v>
      </c>
      <c r="R114" s="2" t="e">
        <f t="shared" ca="1" si="46"/>
        <v>#VALUE!</v>
      </c>
      <c r="S114" s="2" t="e">
        <f t="shared" ca="1" si="41"/>
        <v>#DIV/0!</v>
      </c>
    </row>
    <row r="115" spans="1:19" x14ac:dyDescent="0.2">
      <c r="A115">
        <f t="shared" si="39"/>
        <v>105</v>
      </c>
      <c r="B115" t="str">
        <f t="shared" si="37"/>
        <v>c</v>
      </c>
      <c r="C115" s="7">
        <f t="shared" ca="1" si="32"/>
        <v>0</v>
      </c>
      <c r="D115" s="4" t="str">
        <f t="shared" si="30"/>
        <v>TOC_COMB4</v>
      </c>
      <c r="E115">
        <f t="shared" ca="1" si="33"/>
        <v>0</v>
      </c>
      <c r="F115" s="9"/>
      <c r="G115" s="10" t="str">
        <f t="shared" ca="1" si="38"/>
        <v/>
      </c>
      <c r="H115" s="2">
        <f t="shared" ca="1" si="31"/>
        <v>1</v>
      </c>
      <c r="I115" s="2" t="str">
        <f t="shared" ca="1" si="34"/>
        <v>108</v>
      </c>
      <c r="J115" s="5" t="str">
        <f t="shared" ca="1" si="35"/>
        <v>U</v>
      </c>
      <c r="K115" s="6" t="b">
        <f t="shared" ca="1" si="29"/>
        <v>0</v>
      </c>
      <c r="L115" s="3" t="str">
        <f t="shared" ca="1" si="40"/>
        <v/>
      </c>
      <c r="M115" s="2" t="str">
        <f t="shared" ca="1" si="42"/>
        <v xml:space="preserve">      TOC_COMB409132022   0.000   0.000    CC  Q1    1DLR108</v>
      </c>
      <c r="N115" s="2" t="str">
        <f t="shared" ca="1" si="43"/>
        <v xml:space="preserve">      TOC_COMB409132022   0.000               0K1    1DLR108</v>
      </c>
      <c r="O115" s="2" t="str">
        <f t="shared" ca="1" si="44"/>
        <v>0TOC_COMB409132022   0.000                U1    1DLR108</v>
      </c>
      <c r="P115" s="2" t="e">
        <f t="shared" ca="1" si="36"/>
        <v>#DIV/0!</v>
      </c>
      <c r="Q115" s="2" t="str">
        <f t="shared" ca="1" si="45"/>
        <v>0TOC_COMB409132022   0.000   0.000        D1    1DLR108</v>
      </c>
      <c r="R115" s="2" t="e">
        <f t="shared" ca="1" si="46"/>
        <v>#VALUE!</v>
      </c>
      <c r="S115" s="2" t="e">
        <f t="shared" ca="1" si="41"/>
        <v>#DIV/0!</v>
      </c>
    </row>
    <row r="116" spans="1:19" x14ac:dyDescent="0.2">
      <c r="A116">
        <f t="shared" si="39"/>
        <v>106</v>
      </c>
      <c r="B116" t="str">
        <f t="shared" si="37"/>
        <v>c</v>
      </c>
      <c r="C116" s="7">
        <f t="shared" ca="1" si="32"/>
        <v>0</v>
      </c>
      <c r="D116" s="4" t="str">
        <f t="shared" si="30"/>
        <v>TOC_COMB4</v>
      </c>
      <c r="E116">
        <f t="shared" ca="1" si="33"/>
        <v>0</v>
      </c>
      <c r="F116" s="9"/>
      <c r="G116" s="10" t="str">
        <f t="shared" ca="1" si="38"/>
        <v/>
      </c>
      <c r="H116" s="2">
        <f t="shared" ca="1" si="31"/>
        <v>1</v>
      </c>
      <c r="I116" s="2" t="str">
        <f t="shared" ca="1" si="34"/>
        <v>109</v>
      </c>
      <c r="J116" s="5" t="str">
        <f t="shared" ca="1" si="35"/>
        <v>U</v>
      </c>
      <c r="K116" s="6" t="b">
        <f t="shared" ca="1" si="29"/>
        <v>0</v>
      </c>
      <c r="L116" s="3" t="str">
        <f t="shared" ca="1" si="40"/>
        <v/>
      </c>
      <c r="M116" s="2" t="str">
        <f t="shared" ca="1" si="42"/>
        <v xml:space="preserve">      TOC_COMB409132022   0.000   0.000    CC  Q1    1DLR109</v>
      </c>
      <c r="N116" s="2" t="str">
        <f t="shared" ca="1" si="43"/>
        <v xml:space="preserve">      TOC_COMB409132022   0.000               0K1    1DLR109</v>
      </c>
      <c r="O116" s="2" t="str">
        <f t="shared" ca="1" si="44"/>
        <v>0TOC_COMB409132022   0.000                U1    1DLR109</v>
      </c>
      <c r="P116" s="2" t="e">
        <f t="shared" ca="1" si="36"/>
        <v>#DIV/0!</v>
      </c>
      <c r="Q116" s="2" t="str">
        <f t="shared" ca="1" si="45"/>
        <v>0TOC_COMB409132022   0.000   0.000        D1    1DLR109</v>
      </c>
      <c r="R116" s="2" t="e">
        <f t="shared" ca="1" si="46"/>
        <v>#VALUE!</v>
      </c>
      <c r="S116" s="2" t="e">
        <f t="shared" ca="1" si="41"/>
        <v>#DIV/0!</v>
      </c>
    </row>
    <row r="117" spans="1:19" x14ac:dyDescent="0.2">
      <c r="A117">
        <f t="shared" si="39"/>
        <v>107</v>
      </c>
      <c r="B117" t="str">
        <f t="shared" si="37"/>
        <v>c</v>
      </c>
      <c r="C117" s="7">
        <f t="shared" ca="1" si="32"/>
        <v>0</v>
      </c>
      <c r="D117" s="4" t="str">
        <f t="shared" si="30"/>
        <v>TOC_COMB4</v>
      </c>
      <c r="E117">
        <f t="shared" ca="1" si="33"/>
        <v>0</v>
      </c>
      <c r="G117" s="10" t="str">
        <f t="shared" ca="1" si="38"/>
        <v/>
      </c>
      <c r="H117" s="2">
        <f t="shared" ca="1" si="31"/>
        <v>1</v>
      </c>
      <c r="I117" s="2" t="str">
        <f t="shared" ca="1" si="34"/>
        <v>110</v>
      </c>
      <c r="J117" s="5" t="str">
        <f t="shared" ca="1" si="35"/>
        <v>U</v>
      </c>
      <c r="K117" s="6" t="b">
        <f t="shared" ca="1" si="29"/>
        <v>0</v>
      </c>
      <c r="L117" s="3" t="str">
        <f t="shared" ref="L117:L128" ca="1" si="47">IF(K117,IF(J117="Q",M117,IF(J117="K",N117,IF(J117="M",R117,IF(J117="S",P117,IF(J117="Z",S117,IF(J117="D",Q117,O117)))))),IF(K117,O117,""))</f>
        <v/>
      </c>
      <c r="M117" s="2" t="str">
        <f t="shared" ca="1" si="42"/>
        <v xml:space="preserve">      TOC_COMB409132022   0.000   0.000    CC  Q1    1DLR110</v>
      </c>
      <c r="N117" s="2" t="str">
        <f t="shared" ca="1" si="43"/>
        <v xml:space="preserve">      TOC_COMB409132022   0.000               0K1    1DLR110</v>
      </c>
      <c r="O117" s="2" t="str">
        <f t="shared" ca="1" si="44"/>
        <v>0TOC_COMB409132022   0.000                U1    1DLR110</v>
      </c>
      <c r="P117" s="2" t="e">
        <f t="shared" ca="1" si="36"/>
        <v>#DIV/0!</v>
      </c>
      <c r="Q117" s="2" t="str">
        <f t="shared" ca="1" si="45"/>
        <v>0TOC_COMB409132022   0.000   0.000        D1    1DLR110</v>
      </c>
      <c r="R117" s="2" t="e">
        <f t="shared" ca="1" si="46"/>
        <v>#VALUE!</v>
      </c>
      <c r="S117" s="2" t="e">
        <f t="shared" ca="1" si="41"/>
        <v>#DIV/0!</v>
      </c>
    </row>
    <row r="118" spans="1:19" x14ac:dyDescent="0.2">
      <c r="A118">
        <f t="shared" si="39"/>
        <v>108</v>
      </c>
      <c r="B118" t="str">
        <f t="shared" si="37"/>
        <v>c</v>
      </c>
      <c r="C118" s="7">
        <f t="shared" ca="1" si="32"/>
        <v>0</v>
      </c>
      <c r="D118" s="4" t="str">
        <f t="shared" si="30"/>
        <v>TOC_COMB4</v>
      </c>
      <c r="E118">
        <f t="shared" ca="1" si="33"/>
        <v>0</v>
      </c>
      <c r="G118" s="10" t="str">
        <f t="shared" ca="1" si="38"/>
        <v/>
      </c>
      <c r="H118" s="2">
        <f t="shared" ca="1" si="31"/>
        <v>1</v>
      </c>
      <c r="I118" s="2" t="str">
        <f t="shared" ca="1" si="34"/>
        <v>111</v>
      </c>
      <c r="J118" s="5" t="str">
        <f t="shared" ca="1" si="35"/>
        <v>U</v>
      </c>
      <c r="K118" s="6" t="b">
        <f t="shared" ca="1" si="29"/>
        <v>0</v>
      </c>
      <c r="L118" s="3" t="str">
        <f t="shared" ca="1" si="47"/>
        <v/>
      </c>
      <c r="M118" s="2" t="str">
        <f t="shared" ca="1" si="42"/>
        <v xml:space="preserve">      TOC_COMB409132022   0.000   0.000    CC  Q1    1DLR111</v>
      </c>
      <c r="N118" s="2" t="str">
        <f t="shared" ca="1" si="43"/>
        <v xml:space="preserve">      TOC_COMB409132022   0.000               0K1    1DLR111</v>
      </c>
      <c r="O118" s="2" t="str">
        <f t="shared" ca="1" si="44"/>
        <v>0TOC_COMB409132022   0.000                U1    1DLR111</v>
      </c>
      <c r="P118" s="2" t="e">
        <f t="shared" ca="1" si="36"/>
        <v>#DIV/0!</v>
      </c>
      <c r="Q118" s="2" t="str">
        <f t="shared" ca="1" si="45"/>
        <v>0TOC_COMB409132022   0.000   0.000        D1    1DLR111</v>
      </c>
      <c r="R118" s="2" t="e">
        <f t="shared" ca="1" si="46"/>
        <v>#VALUE!</v>
      </c>
      <c r="S118" s="2" t="e">
        <f t="shared" ca="1" si="41"/>
        <v>#DIV/0!</v>
      </c>
    </row>
    <row r="119" spans="1:19" x14ac:dyDescent="0.2">
      <c r="A119">
        <f t="shared" si="39"/>
        <v>109</v>
      </c>
      <c r="B119" t="str">
        <f t="shared" si="37"/>
        <v>c</v>
      </c>
      <c r="C119" s="7">
        <f t="shared" ca="1" si="32"/>
        <v>0</v>
      </c>
      <c r="D119" s="4" t="str">
        <f t="shared" si="30"/>
        <v>TOC_COMB4</v>
      </c>
      <c r="E119">
        <f t="shared" ca="1" si="33"/>
        <v>0</v>
      </c>
      <c r="G119" s="10" t="str">
        <f t="shared" ca="1" si="38"/>
        <v/>
      </c>
      <c r="H119" s="2">
        <f t="shared" ca="1" si="31"/>
        <v>1</v>
      </c>
      <c r="I119" s="2" t="str">
        <f t="shared" ca="1" si="34"/>
        <v>112</v>
      </c>
      <c r="J119" s="5" t="str">
        <f t="shared" ca="1" si="35"/>
        <v>U</v>
      </c>
      <c r="K119" s="6" t="b">
        <f t="shared" ca="1" si="29"/>
        <v>0</v>
      </c>
      <c r="L119" s="3" t="str">
        <f t="shared" ca="1" si="47"/>
        <v/>
      </c>
      <c r="M119" s="2" t="str">
        <f t="shared" ca="1" si="42"/>
        <v xml:space="preserve">      TOC_COMB409132022   0.000   0.000    CC  Q1    1DLR112</v>
      </c>
      <c r="N119" s="2" t="str">
        <f t="shared" ca="1" si="43"/>
        <v xml:space="preserve">      TOC_COMB409132022   0.000               0K1    1DLR112</v>
      </c>
      <c r="O119" s="2" t="str">
        <f t="shared" ca="1" si="44"/>
        <v>0TOC_COMB409132022   0.000                U1    1DLR112</v>
      </c>
      <c r="P119" s="2" t="e">
        <f t="shared" ca="1" si="36"/>
        <v>#DIV/0!</v>
      </c>
      <c r="Q119" s="2" t="str">
        <f t="shared" ca="1" si="45"/>
        <v>0TOC_COMB409132022   0.000   0.000        D1    1DLR112</v>
      </c>
      <c r="R119" s="2" t="e">
        <f t="shared" ca="1" si="46"/>
        <v>#VALUE!</v>
      </c>
      <c r="S119" s="2" t="e">
        <f t="shared" ca="1" si="41"/>
        <v>#DIV/0!</v>
      </c>
    </row>
    <row r="120" spans="1:19" x14ac:dyDescent="0.2">
      <c r="A120">
        <f t="shared" si="39"/>
        <v>110</v>
      </c>
      <c r="B120" t="str">
        <f t="shared" si="37"/>
        <v>c</v>
      </c>
      <c r="C120" s="7">
        <f t="shared" ca="1" si="32"/>
        <v>0</v>
      </c>
      <c r="D120" s="4" t="str">
        <f t="shared" si="30"/>
        <v>TOC_COMB4</v>
      </c>
      <c r="E120">
        <f t="shared" ca="1" si="33"/>
        <v>0</v>
      </c>
      <c r="G120" s="10" t="str">
        <f t="shared" ca="1" si="38"/>
        <v/>
      </c>
      <c r="H120" s="2">
        <f t="shared" ca="1" si="31"/>
        <v>1</v>
      </c>
      <c r="I120" s="2" t="str">
        <f t="shared" ca="1" si="34"/>
        <v>113</v>
      </c>
      <c r="J120" s="5" t="str">
        <f t="shared" ca="1" si="35"/>
        <v>U</v>
      </c>
      <c r="K120" s="6" t="b">
        <f t="shared" ca="1" si="29"/>
        <v>0</v>
      </c>
      <c r="L120" s="3" t="str">
        <f t="shared" ca="1" si="47"/>
        <v/>
      </c>
      <c r="M120" s="2" t="str">
        <f t="shared" ca="1" si="42"/>
        <v xml:space="preserve">      TOC_COMB409132022   0.000   0.000    CC  Q1    1DLR113</v>
      </c>
      <c r="N120" s="2" t="str">
        <f t="shared" ca="1" si="43"/>
        <v xml:space="preserve">      TOC_COMB409132022   0.000               0K1    1DLR113</v>
      </c>
      <c r="O120" s="2" t="str">
        <f t="shared" ca="1" si="44"/>
        <v>0TOC_COMB409132022   0.000                U1    1DLR113</v>
      </c>
      <c r="P120" s="2" t="e">
        <f t="shared" ca="1" si="36"/>
        <v>#DIV/0!</v>
      </c>
      <c r="Q120" s="2" t="str">
        <f t="shared" ca="1" si="45"/>
        <v>0TOC_COMB409132022   0.000   0.000        D1    1DLR113</v>
      </c>
      <c r="R120" s="2" t="e">
        <f t="shared" ca="1" si="46"/>
        <v>#VALUE!</v>
      </c>
      <c r="S120" s="2" t="e">
        <f t="shared" ca="1" si="41"/>
        <v>#DIV/0!</v>
      </c>
    </row>
    <row r="121" spans="1:19" x14ac:dyDescent="0.2">
      <c r="A121">
        <f t="shared" si="39"/>
        <v>111</v>
      </c>
      <c r="B121" t="str">
        <f t="shared" si="37"/>
        <v>c</v>
      </c>
      <c r="C121" s="7">
        <f t="shared" ca="1" si="32"/>
        <v>0</v>
      </c>
      <c r="D121" s="4" t="str">
        <f t="shared" si="30"/>
        <v>TOC_COMB4</v>
      </c>
      <c r="E121">
        <f t="shared" ca="1" si="33"/>
        <v>0</v>
      </c>
      <c r="G121" s="10" t="str">
        <f t="shared" ca="1" si="38"/>
        <v/>
      </c>
      <c r="H121" s="2">
        <f t="shared" ca="1" si="31"/>
        <v>1</v>
      </c>
      <c r="I121" s="2" t="str">
        <f t="shared" ca="1" si="34"/>
        <v>114</v>
      </c>
      <c r="J121" s="5" t="str">
        <f t="shared" ca="1" si="35"/>
        <v>U</v>
      </c>
      <c r="K121" s="6" t="b">
        <f t="shared" ca="1" si="29"/>
        <v>0</v>
      </c>
      <c r="L121" s="3" t="str">
        <f t="shared" ca="1" si="47"/>
        <v/>
      </c>
      <c r="M121" s="2" t="str">
        <f t="shared" ca="1" si="42"/>
        <v xml:space="preserve">      TOC_COMB409132022   0.000   0.000    CC  Q1    1DLR114</v>
      </c>
      <c r="N121" s="2" t="str">
        <f t="shared" ca="1" si="43"/>
        <v xml:space="preserve">      TOC_COMB409132022   0.000               0K1    1DLR114</v>
      </c>
      <c r="O121" s="2" t="str">
        <f t="shared" ca="1" si="44"/>
        <v>0TOC_COMB409132022   0.000                U1    1DLR114</v>
      </c>
      <c r="P121" s="2" t="e">
        <f t="shared" ca="1" si="36"/>
        <v>#DIV/0!</v>
      </c>
      <c r="Q121" s="2" t="str">
        <f t="shared" ca="1" si="45"/>
        <v>0TOC_COMB409132022   0.000   0.000        D1    1DLR114</v>
      </c>
      <c r="R121" s="2" t="e">
        <f t="shared" ca="1" si="46"/>
        <v>#VALUE!</v>
      </c>
      <c r="S121" s="2" t="e">
        <f t="shared" ca="1" si="41"/>
        <v>#DIV/0!</v>
      </c>
    </row>
    <row r="122" spans="1:19" x14ac:dyDescent="0.2">
      <c r="A122">
        <f t="shared" si="39"/>
        <v>112</v>
      </c>
      <c r="B122" t="str">
        <f t="shared" si="37"/>
        <v>c</v>
      </c>
      <c r="C122" s="7">
        <f t="shared" ca="1" si="32"/>
        <v>0</v>
      </c>
      <c r="D122" s="4" t="str">
        <f t="shared" si="30"/>
        <v>TOC_COMB4</v>
      </c>
      <c r="E122">
        <f t="shared" ca="1" si="33"/>
        <v>0</v>
      </c>
      <c r="G122" s="10" t="str">
        <f t="shared" ca="1" si="38"/>
        <v/>
      </c>
      <c r="H122" s="2">
        <f t="shared" ca="1" si="31"/>
        <v>1</v>
      </c>
      <c r="I122" s="2" t="str">
        <f t="shared" ca="1" si="34"/>
        <v>115</v>
      </c>
      <c r="J122" s="5" t="str">
        <f t="shared" ca="1" si="35"/>
        <v>U</v>
      </c>
      <c r="K122" s="6" t="b">
        <f t="shared" ca="1" si="29"/>
        <v>0</v>
      </c>
      <c r="L122" s="3" t="str">
        <f t="shared" ca="1" si="47"/>
        <v/>
      </c>
      <c r="M122" s="2" t="str">
        <f t="shared" ca="1" si="42"/>
        <v xml:space="preserve">      TOC_COMB409132022   0.000   0.000    CC  Q1    1DLR115</v>
      </c>
      <c r="N122" s="2" t="str">
        <f t="shared" ca="1" si="43"/>
        <v xml:space="preserve">      TOC_COMB409132022   0.000               0K1    1DLR115</v>
      </c>
      <c r="O122" s="2" t="str">
        <f t="shared" ca="1" si="44"/>
        <v>0TOC_COMB409132022   0.000                U1    1DLR115</v>
      </c>
      <c r="P122" s="2" t="e">
        <f t="shared" ca="1" si="36"/>
        <v>#DIV/0!</v>
      </c>
      <c r="Q122" s="2" t="str">
        <f t="shared" ca="1" si="45"/>
        <v>0TOC_COMB409132022   0.000   0.000        D1    1DLR115</v>
      </c>
      <c r="R122" s="2" t="e">
        <f t="shared" ca="1" si="46"/>
        <v>#VALUE!</v>
      </c>
      <c r="S122" s="2" t="e">
        <f t="shared" ca="1" si="41"/>
        <v>#DIV/0!</v>
      </c>
    </row>
    <row r="123" spans="1:19" x14ac:dyDescent="0.2">
      <c r="A123">
        <f t="shared" si="39"/>
        <v>113</v>
      </c>
      <c r="B123" t="str">
        <f t="shared" si="37"/>
        <v>c</v>
      </c>
      <c r="C123" s="7">
        <f t="shared" ca="1" si="32"/>
        <v>0</v>
      </c>
      <c r="D123" s="4" t="str">
        <f t="shared" si="30"/>
        <v>TOC_COMB4</v>
      </c>
      <c r="E123">
        <f t="shared" ca="1" si="33"/>
        <v>0</v>
      </c>
      <c r="G123" s="10" t="str">
        <f t="shared" ca="1" si="38"/>
        <v/>
      </c>
      <c r="H123" s="2">
        <f t="shared" ca="1" si="31"/>
        <v>1</v>
      </c>
      <c r="I123" s="2" t="str">
        <f t="shared" ca="1" si="34"/>
        <v>116</v>
      </c>
      <c r="J123" s="5" t="str">
        <f t="shared" ca="1" si="35"/>
        <v>U</v>
      </c>
      <c r="K123" s="6" t="b">
        <f t="shared" ca="1" si="29"/>
        <v>0</v>
      </c>
      <c r="L123" s="3" t="str">
        <f t="shared" ca="1" si="47"/>
        <v/>
      </c>
      <c r="M123" s="2" t="str">
        <f t="shared" ca="1" si="42"/>
        <v xml:space="preserve">      TOC_COMB409132022   0.000   0.000    CC  Q1    1DLR116</v>
      </c>
      <c r="N123" s="2" t="str">
        <f t="shared" ca="1" si="43"/>
        <v xml:space="preserve">      TOC_COMB409132022   0.000               0K1    1DLR116</v>
      </c>
      <c r="O123" s="2" t="str">
        <f t="shared" ca="1" si="44"/>
        <v>0TOC_COMB409132022   0.000                U1    1DLR116</v>
      </c>
      <c r="P123" s="2" t="e">
        <f t="shared" ca="1" si="36"/>
        <v>#DIV/0!</v>
      </c>
      <c r="Q123" s="2" t="str">
        <f t="shared" ca="1" si="45"/>
        <v>0TOC_COMB409132022   0.000   0.000        D1    1DLR116</v>
      </c>
      <c r="R123" s="2" t="e">
        <f t="shared" ca="1" si="46"/>
        <v>#VALUE!</v>
      </c>
      <c r="S123" s="2" t="e">
        <f t="shared" ca="1" si="41"/>
        <v>#DIV/0!</v>
      </c>
    </row>
    <row r="124" spans="1:19" x14ac:dyDescent="0.2">
      <c r="A124">
        <f t="shared" si="39"/>
        <v>114</v>
      </c>
      <c r="B124" t="str">
        <f t="shared" si="37"/>
        <v>c</v>
      </c>
      <c r="C124" s="7">
        <f t="shared" ca="1" si="32"/>
        <v>0</v>
      </c>
      <c r="D124" s="4" t="str">
        <f t="shared" si="30"/>
        <v>TOC_COMB4</v>
      </c>
      <c r="E124">
        <f t="shared" ca="1" si="33"/>
        <v>0</v>
      </c>
      <c r="G124" s="10" t="str">
        <f t="shared" ca="1" si="38"/>
        <v/>
      </c>
      <c r="H124" s="2">
        <f t="shared" ca="1" si="31"/>
        <v>1</v>
      </c>
      <c r="I124" s="2" t="str">
        <f t="shared" ca="1" si="34"/>
        <v>117</v>
      </c>
      <c r="J124" s="5" t="str">
        <f t="shared" ca="1" si="35"/>
        <v>U</v>
      </c>
      <c r="K124" s="6" t="b">
        <f t="shared" ca="1" si="29"/>
        <v>0</v>
      </c>
      <c r="L124" s="3" t="str">
        <f t="shared" ca="1" si="47"/>
        <v/>
      </c>
      <c r="M124" s="2" t="str">
        <f t="shared" ca="1" si="42"/>
        <v xml:space="preserve">      TOC_COMB409132022   0.000   0.000    CC  Q1    1DLR117</v>
      </c>
      <c r="N124" s="2" t="str">
        <f t="shared" ca="1" si="43"/>
        <v xml:space="preserve">      TOC_COMB409132022   0.000               0K1    1DLR117</v>
      </c>
      <c r="O124" s="2" t="str">
        <f t="shared" ca="1" si="44"/>
        <v>0TOC_COMB409132022   0.000                U1    1DLR117</v>
      </c>
      <c r="P124" s="2" t="e">
        <f t="shared" ca="1" si="36"/>
        <v>#DIV/0!</v>
      </c>
      <c r="Q124" s="2" t="str">
        <f t="shared" ca="1" si="45"/>
        <v>0TOC_COMB409132022   0.000   0.000        D1    1DLR117</v>
      </c>
      <c r="R124" s="2" t="e">
        <f t="shared" ca="1" si="46"/>
        <v>#VALUE!</v>
      </c>
      <c r="S124" s="2" t="e">
        <f t="shared" ca="1" si="41"/>
        <v>#DIV/0!</v>
      </c>
    </row>
    <row r="125" spans="1:19" x14ac:dyDescent="0.2">
      <c r="A125">
        <f t="shared" si="39"/>
        <v>115</v>
      </c>
      <c r="B125" t="str">
        <f t="shared" si="37"/>
        <v>c</v>
      </c>
      <c r="C125" s="7">
        <f t="shared" ca="1" si="32"/>
        <v>0</v>
      </c>
      <c r="D125" s="4" t="str">
        <f t="shared" si="30"/>
        <v>TOC_COMB4</v>
      </c>
      <c r="E125">
        <f t="shared" ca="1" si="33"/>
        <v>0</v>
      </c>
      <c r="F125" s="9"/>
      <c r="G125" s="10" t="str">
        <f t="shared" ca="1" si="38"/>
        <v/>
      </c>
      <c r="H125" s="2">
        <f t="shared" ca="1" si="31"/>
        <v>1</v>
      </c>
      <c r="I125" s="2" t="str">
        <f t="shared" ca="1" si="34"/>
        <v>118</v>
      </c>
      <c r="J125" s="5" t="str">
        <f t="shared" ca="1" si="35"/>
        <v>U</v>
      </c>
      <c r="K125" s="6" t="b">
        <f t="shared" ca="1" si="29"/>
        <v>0</v>
      </c>
      <c r="L125" s="3" t="str">
        <f t="shared" ca="1" si="47"/>
        <v/>
      </c>
      <c r="M125" s="2" t="str">
        <f t="shared" ca="1" si="42"/>
        <v xml:space="preserve">      TOC_COMB409132022   0.000   0.000    CC  Q1    1DLR118</v>
      </c>
      <c r="N125" s="2" t="str">
        <f t="shared" ca="1" si="43"/>
        <v xml:space="preserve">      TOC_COMB409132022   0.000               0K1    1DLR118</v>
      </c>
      <c r="O125" s="2" t="str">
        <f t="shared" ca="1" si="44"/>
        <v>0TOC_COMB409132022   0.000                U1    1DLR118</v>
      </c>
      <c r="P125" s="2" t="e">
        <f t="shared" ca="1" si="36"/>
        <v>#DIV/0!</v>
      </c>
      <c r="Q125" s="2" t="str">
        <f t="shared" ca="1" si="45"/>
        <v>0TOC_COMB409132022   0.000   0.000        D1    1DLR118</v>
      </c>
      <c r="R125" s="2" t="e">
        <f t="shared" ca="1" si="46"/>
        <v>#VALUE!</v>
      </c>
      <c r="S125" s="2" t="e">
        <f t="shared" ca="1" si="41"/>
        <v>#DIV/0!</v>
      </c>
    </row>
    <row r="126" spans="1:19" x14ac:dyDescent="0.2">
      <c r="A126">
        <f t="shared" si="39"/>
        <v>116</v>
      </c>
      <c r="B126" t="str">
        <f t="shared" si="37"/>
        <v>c</v>
      </c>
      <c r="C126" s="7">
        <f t="shared" ca="1" si="32"/>
        <v>0</v>
      </c>
      <c r="D126" s="4" t="str">
        <f t="shared" si="30"/>
        <v>TOC_COMB4</v>
      </c>
      <c r="E126">
        <f t="shared" ca="1" si="33"/>
        <v>0</v>
      </c>
      <c r="F126" s="9"/>
      <c r="G126" s="10" t="str">
        <f t="shared" ca="1" si="38"/>
        <v/>
      </c>
      <c r="H126" s="2">
        <f t="shared" ca="1" si="31"/>
        <v>1</v>
      </c>
      <c r="I126" s="2" t="str">
        <f t="shared" ca="1" si="34"/>
        <v>119</v>
      </c>
      <c r="J126" s="5" t="str">
        <f t="shared" ca="1" si="35"/>
        <v>U</v>
      </c>
      <c r="K126" s="6" t="b">
        <f t="shared" ca="1" si="29"/>
        <v>0</v>
      </c>
      <c r="L126" s="3" t="str">
        <f t="shared" ca="1" si="47"/>
        <v/>
      </c>
      <c r="M126" s="2" t="str">
        <f t="shared" ca="1" si="42"/>
        <v xml:space="preserve">      TOC_COMB409132022   0.000   0.000    CC  Q1    1DLR119</v>
      </c>
      <c r="N126" s="2" t="str">
        <f t="shared" ca="1" si="43"/>
        <v xml:space="preserve">      TOC_COMB409132022   0.000               0K1    1DLR119</v>
      </c>
      <c r="O126" s="2" t="str">
        <f t="shared" ca="1" si="44"/>
        <v>0TOC_COMB409132022   0.000                U1    1DLR119</v>
      </c>
      <c r="P126" s="2" t="e">
        <f t="shared" ca="1" si="36"/>
        <v>#DIV/0!</v>
      </c>
      <c r="Q126" s="2" t="str">
        <f t="shared" ca="1" si="45"/>
        <v>0TOC_COMB409132022   0.000   0.000        D1    1DLR119</v>
      </c>
      <c r="R126" s="2" t="e">
        <f t="shared" ca="1" si="46"/>
        <v>#VALUE!</v>
      </c>
      <c r="S126" s="2" t="e">
        <f t="shared" ca="1" si="41"/>
        <v>#DIV/0!</v>
      </c>
    </row>
    <row r="127" spans="1:19" x14ac:dyDescent="0.2">
      <c r="A127">
        <f t="shared" si="39"/>
        <v>117</v>
      </c>
      <c r="B127" t="str">
        <f t="shared" si="37"/>
        <v>c</v>
      </c>
      <c r="C127" s="7">
        <f t="shared" ca="1" si="32"/>
        <v>0</v>
      </c>
      <c r="D127" s="4" t="str">
        <f t="shared" si="30"/>
        <v>TOC_COMB4</v>
      </c>
      <c r="E127">
        <f t="shared" ca="1" si="33"/>
        <v>0</v>
      </c>
      <c r="F127" s="9"/>
      <c r="G127" s="10" t="str">
        <f t="shared" ca="1" si="38"/>
        <v/>
      </c>
      <c r="H127" s="2">
        <f t="shared" ca="1" si="31"/>
        <v>1</v>
      </c>
      <c r="I127" s="2" t="str">
        <f t="shared" ca="1" si="34"/>
        <v>120</v>
      </c>
      <c r="J127" s="5" t="str">
        <f t="shared" ca="1" si="35"/>
        <v>U</v>
      </c>
      <c r="K127" s="6" t="b">
        <f t="shared" ca="1" si="29"/>
        <v>0</v>
      </c>
      <c r="L127" s="3" t="str">
        <f t="shared" ca="1" si="47"/>
        <v/>
      </c>
      <c r="M127" s="2" t="str">
        <f t="shared" ca="1" si="42"/>
        <v xml:space="preserve">      TOC_COMB409132022   0.000   0.000    CC  Q1    1DLR120</v>
      </c>
      <c r="N127" s="2" t="str">
        <f t="shared" ca="1" si="43"/>
        <v xml:space="preserve">      TOC_COMB409132022   0.000               0K1    1DLR120</v>
      </c>
      <c r="O127" s="2" t="str">
        <f t="shared" ca="1" si="44"/>
        <v>0TOC_COMB409132022   0.000                U1    1DLR120</v>
      </c>
      <c r="P127" s="2" t="e">
        <f t="shared" ca="1" si="36"/>
        <v>#DIV/0!</v>
      </c>
      <c r="Q127" s="2" t="str">
        <f t="shared" ca="1" si="45"/>
        <v>0TOC_COMB409132022   0.000   0.000        D1    1DLR120</v>
      </c>
      <c r="R127" s="2" t="e">
        <f t="shared" ca="1" si="46"/>
        <v>#VALUE!</v>
      </c>
      <c r="S127" s="2" t="e">
        <f t="shared" ca="1" si="41"/>
        <v>#DIV/0!</v>
      </c>
    </row>
    <row r="128" spans="1:19" x14ac:dyDescent="0.2">
      <c r="A128">
        <f t="shared" si="39"/>
        <v>118</v>
      </c>
      <c r="B128" t="str">
        <f t="shared" si="37"/>
        <v>c</v>
      </c>
      <c r="C128" s="7">
        <f t="shared" ca="1" si="32"/>
        <v>0</v>
      </c>
      <c r="D128" s="4" t="str">
        <f t="shared" si="30"/>
        <v>TOC_COMB4</v>
      </c>
      <c r="E128">
        <f t="shared" ca="1" si="33"/>
        <v>0</v>
      </c>
      <c r="F128" s="9"/>
      <c r="G128" s="10" t="str">
        <f t="shared" ca="1" si="38"/>
        <v/>
      </c>
      <c r="H128" s="2">
        <f t="shared" ca="1" si="31"/>
        <v>1</v>
      </c>
      <c r="I128" s="2" t="str">
        <f t="shared" ca="1" si="34"/>
        <v>121</v>
      </c>
      <c r="J128" s="5" t="str">
        <f t="shared" ca="1" si="35"/>
        <v>U</v>
      </c>
      <c r="K128" s="6" t="b">
        <f t="shared" ca="1" si="29"/>
        <v>0</v>
      </c>
      <c r="L128" s="3" t="str">
        <f t="shared" ca="1" si="47"/>
        <v/>
      </c>
      <c r="M128" s="2" t="str">
        <f t="shared" ca="1" si="42"/>
        <v xml:space="preserve">      TOC_COMB409132022   0.000   0.000    CC  Q1    1DLR121</v>
      </c>
      <c r="N128" s="2" t="str">
        <f t="shared" ca="1" si="43"/>
        <v xml:space="preserve">      TOC_COMB409132022   0.000               0K1    1DLR121</v>
      </c>
      <c r="O128" s="2" t="str">
        <f t="shared" ca="1" si="44"/>
        <v>0TOC_COMB409132022   0.000                U1    1DLR121</v>
      </c>
      <c r="P128" s="2" t="e">
        <f t="shared" ca="1" si="36"/>
        <v>#DIV/0!</v>
      </c>
      <c r="Q128" s="2" t="str">
        <f t="shared" ca="1" si="45"/>
        <v>0TOC_COMB409132022   0.000   0.000        D1    1DLR121</v>
      </c>
      <c r="R128" s="2" t="e">
        <f t="shared" ca="1" si="46"/>
        <v>#VALUE!</v>
      </c>
      <c r="S128" s="2" t="e">
        <f t="shared" ca="1" si="41"/>
        <v>#DIV/0!</v>
      </c>
    </row>
    <row r="129" spans="1:19" x14ac:dyDescent="0.2">
      <c r="A129">
        <f t="shared" si="39"/>
        <v>119</v>
      </c>
      <c r="B129" t="str">
        <f t="shared" si="37"/>
        <v>c</v>
      </c>
      <c r="C129" s="7">
        <f t="shared" ca="1" si="32"/>
        <v>0</v>
      </c>
      <c r="D129" s="4" t="str">
        <f t="shared" si="30"/>
        <v>TOC_COMB4</v>
      </c>
      <c r="E129">
        <f t="shared" ca="1" si="33"/>
        <v>0</v>
      </c>
      <c r="F129" s="9"/>
      <c r="G129" s="10" t="str">
        <f t="shared" ca="1" si="38"/>
        <v/>
      </c>
      <c r="H129" s="2">
        <f t="shared" ca="1" si="31"/>
        <v>1</v>
      </c>
      <c r="I129" s="2" t="str">
        <f t="shared" ca="1" si="34"/>
        <v>122</v>
      </c>
      <c r="J129" s="5" t="str">
        <f t="shared" ca="1" si="35"/>
        <v>U</v>
      </c>
      <c r="K129" s="6" t="b">
        <f t="shared" ca="1" si="29"/>
        <v>0</v>
      </c>
      <c r="L129" s="3" t="str">
        <f t="shared" ref="L129:L135" ca="1" si="48">IF(K129,IF(J129="Q",M129,IF(J129="K",N129,IF(J129="M",R129,IF(J129="S",P129,IF(J129="Z",S129,IF(J129="D",Q129,O129)))))),IF(K129,O129,""))</f>
        <v/>
      </c>
      <c r="M129" s="2" t="str">
        <f t="shared" ca="1" si="42"/>
        <v xml:space="preserve">      TOC_COMB409132022   0.000   0.000    CC  Q1    1DLR122</v>
      </c>
      <c r="N129" s="2" t="str">
        <f t="shared" ca="1" si="43"/>
        <v xml:space="preserve">      TOC_COMB409132022   0.000               0K1    1DLR122</v>
      </c>
      <c r="O129" s="2" t="str">
        <f t="shared" ca="1" si="44"/>
        <v>0TOC_COMB409132022   0.000                U1    1DLR122</v>
      </c>
      <c r="P129" s="2" t="e">
        <f t="shared" ca="1" si="36"/>
        <v>#DIV/0!</v>
      </c>
      <c r="Q129" s="2" t="str">
        <f t="shared" ca="1" si="45"/>
        <v>0TOC_COMB409132022   0.000   0.000        D1    1DLR122</v>
      </c>
      <c r="R129" s="2" t="e">
        <f t="shared" ca="1" si="46"/>
        <v>#VALUE!</v>
      </c>
      <c r="S129" s="2" t="e">
        <f t="shared" ca="1" si="41"/>
        <v>#DIV/0!</v>
      </c>
    </row>
    <row r="130" spans="1:19" x14ac:dyDescent="0.2">
      <c r="A130">
        <f t="shared" si="39"/>
        <v>120</v>
      </c>
      <c r="B130" t="str">
        <f t="shared" si="37"/>
        <v>c</v>
      </c>
      <c r="C130" s="7">
        <f t="shared" ca="1" si="32"/>
        <v>0</v>
      </c>
      <c r="D130" s="4" t="str">
        <f t="shared" si="30"/>
        <v>TOC_COMB4</v>
      </c>
      <c r="E130">
        <f t="shared" ca="1" si="33"/>
        <v>0</v>
      </c>
      <c r="F130" s="9"/>
      <c r="G130" s="10" t="str">
        <f t="shared" ca="1" si="38"/>
        <v/>
      </c>
      <c r="H130" s="2">
        <f t="shared" ca="1" si="31"/>
        <v>1</v>
      </c>
      <c r="I130" s="2" t="str">
        <f t="shared" ca="1" si="34"/>
        <v>123</v>
      </c>
      <c r="J130" s="5" t="str">
        <f t="shared" ca="1" si="35"/>
        <v>U</v>
      </c>
      <c r="K130" s="6" t="b">
        <f t="shared" ca="1" si="29"/>
        <v>0</v>
      </c>
      <c r="L130" s="3" t="str">
        <f t="shared" ca="1" si="48"/>
        <v/>
      </c>
      <c r="M130" s="2" t="str">
        <f t="shared" ca="1" si="42"/>
        <v xml:space="preserve">      TOC_COMB409132022   0.000   0.000    CC  Q1    1DLR123</v>
      </c>
      <c r="N130" s="2" t="str">
        <f t="shared" ca="1" si="43"/>
        <v xml:space="preserve">      TOC_COMB409132022   0.000               0K1    1DLR123</v>
      </c>
      <c r="O130" s="2" t="str">
        <f t="shared" ca="1" si="44"/>
        <v>0TOC_COMB409132022   0.000                U1    1DLR123</v>
      </c>
      <c r="P130" s="2" t="e">
        <f t="shared" ca="1" si="36"/>
        <v>#DIV/0!</v>
      </c>
      <c r="Q130" s="2" t="str">
        <f t="shared" ca="1" si="45"/>
        <v>0TOC_COMB409132022   0.000   0.000        D1    1DLR123</v>
      </c>
      <c r="R130" s="2" t="e">
        <f t="shared" ca="1" si="46"/>
        <v>#VALUE!</v>
      </c>
      <c r="S130" s="2" t="e">
        <f t="shared" ca="1" si="41"/>
        <v>#DIV/0!</v>
      </c>
    </row>
    <row r="131" spans="1:19" x14ac:dyDescent="0.2">
      <c r="A131">
        <f t="shared" si="39"/>
        <v>121</v>
      </c>
      <c r="B131" t="str">
        <f t="shared" si="37"/>
        <v>c</v>
      </c>
      <c r="C131" s="7">
        <f t="shared" ca="1" si="32"/>
        <v>0</v>
      </c>
      <c r="D131" s="4" t="str">
        <f t="shared" si="30"/>
        <v>TOC_COMB4</v>
      </c>
      <c r="E131">
        <f t="shared" ca="1" si="33"/>
        <v>0</v>
      </c>
      <c r="G131" s="10" t="str">
        <f t="shared" ca="1" si="38"/>
        <v/>
      </c>
      <c r="H131" s="2">
        <f t="shared" ca="1" si="31"/>
        <v>1</v>
      </c>
      <c r="I131" s="2" t="str">
        <f t="shared" ca="1" si="34"/>
        <v>124</v>
      </c>
      <c r="J131" s="5" t="str">
        <f t="shared" ca="1" si="35"/>
        <v>U</v>
      </c>
      <c r="K131" s="6" t="b">
        <f t="shared" ca="1" si="29"/>
        <v>0</v>
      </c>
      <c r="L131" s="3" t="str">
        <f t="shared" ca="1" si="48"/>
        <v/>
      </c>
      <c r="M131" s="2" t="str">
        <f t="shared" ca="1" si="42"/>
        <v xml:space="preserve">      TOC_COMB409132022   0.000   0.000    CC  Q1    1DLR124</v>
      </c>
      <c r="N131" s="2" t="str">
        <f t="shared" ca="1" si="43"/>
        <v xml:space="preserve">      TOC_COMB409132022   0.000               0K1    1DLR124</v>
      </c>
      <c r="O131" s="2" t="str">
        <f t="shared" ca="1" si="44"/>
        <v>0TOC_COMB409132022   0.000                U1    1DLR124</v>
      </c>
      <c r="P131" s="2" t="e">
        <f t="shared" ca="1" si="36"/>
        <v>#DIV/0!</v>
      </c>
      <c r="Q131" s="2" t="str">
        <f t="shared" ca="1" si="45"/>
        <v>0TOC_COMB409132022   0.000   0.000        D1    1DLR124</v>
      </c>
      <c r="R131" s="2" t="e">
        <f t="shared" ca="1" si="46"/>
        <v>#VALUE!</v>
      </c>
      <c r="S131" s="2" t="e">
        <f t="shared" ca="1" si="41"/>
        <v>#DIV/0!</v>
      </c>
    </row>
    <row r="132" spans="1:19" x14ac:dyDescent="0.2">
      <c r="A132">
        <f t="shared" si="39"/>
        <v>122</v>
      </c>
      <c r="B132" t="str">
        <f t="shared" si="37"/>
        <v>c</v>
      </c>
      <c r="C132" s="7">
        <f t="shared" ca="1" si="32"/>
        <v>0</v>
      </c>
      <c r="D132" s="4" t="str">
        <f t="shared" si="30"/>
        <v>TOC_COMB4</v>
      </c>
      <c r="E132">
        <f t="shared" ca="1" si="33"/>
        <v>0</v>
      </c>
      <c r="G132" s="10" t="str">
        <f t="shared" ca="1" si="38"/>
        <v/>
      </c>
      <c r="H132" s="2">
        <f t="shared" ca="1" si="31"/>
        <v>1</v>
      </c>
      <c r="I132" s="2" t="str">
        <f t="shared" ca="1" si="34"/>
        <v>125</v>
      </c>
      <c r="J132" s="5" t="str">
        <f t="shared" ca="1" si="35"/>
        <v>U</v>
      </c>
      <c r="K132" s="6" t="b">
        <f t="shared" ca="1" si="29"/>
        <v>0</v>
      </c>
      <c r="L132" s="3" t="str">
        <f t="shared" ca="1" si="48"/>
        <v/>
      </c>
      <c r="M132" s="2" t="str">
        <f t="shared" ca="1" si="42"/>
        <v xml:space="preserve">      TOC_COMB409132022   0.000   0.000    CC  Q1    1DLR125</v>
      </c>
      <c r="N132" s="2" t="str">
        <f t="shared" ca="1" si="43"/>
        <v xml:space="preserve">      TOC_COMB409132022   0.000               0K1    1DLR125</v>
      </c>
      <c r="O132" s="2" t="str">
        <f t="shared" ca="1" si="44"/>
        <v>0TOC_COMB409132022   0.000                U1    1DLR125</v>
      </c>
      <c r="P132" s="2" t="e">
        <f t="shared" ca="1" si="36"/>
        <v>#DIV/0!</v>
      </c>
      <c r="Q132" s="2" t="str">
        <f t="shared" ca="1" si="45"/>
        <v>0TOC_COMB409132022   0.000   0.000        D1    1DLR125</v>
      </c>
      <c r="R132" s="2" t="e">
        <f t="shared" ca="1" si="46"/>
        <v>#VALUE!</v>
      </c>
      <c r="S132" s="2" t="e">
        <f t="shared" ca="1" si="41"/>
        <v>#DIV/0!</v>
      </c>
    </row>
    <row r="133" spans="1:19" x14ac:dyDescent="0.2">
      <c r="A133">
        <f t="shared" si="39"/>
        <v>123</v>
      </c>
      <c r="B133" t="str">
        <f t="shared" si="37"/>
        <v>c</v>
      </c>
      <c r="C133" s="7">
        <f t="shared" ca="1" si="32"/>
        <v>0</v>
      </c>
      <c r="D133" s="4" t="str">
        <f t="shared" si="30"/>
        <v>TOC_COMB4</v>
      </c>
      <c r="E133">
        <f t="shared" ca="1" si="33"/>
        <v>0</v>
      </c>
      <c r="G133" s="10" t="str">
        <f t="shared" ca="1" si="38"/>
        <v/>
      </c>
      <c r="H133" s="2">
        <f t="shared" ca="1" si="31"/>
        <v>1</v>
      </c>
      <c r="I133" s="2" t="str">
        <f t="shared" ca="1" si="34"/>
        <v>126</v>
      </c>
      <c r="J133" s="5" t="str">
        <f t="shared" ca="1" si="35"/>
        <v>U</v>
      </c>
      <c r="K133" s="6" t="b">
        <f t="shared" ca="1" si="29"/>
        <v>0</v>
      </c>
      <c r="L133" s="3" t="str">
        <f t="shared" ca="1" si="48"/>
        <v/>
      </c>
      <c r="M133" s="2" t="str">
        <f t="shared" ca="1" si="42"/>
        <v xml:space="preserve">      TOC_COMB409132022   0.000   0.000    CC  Q1    1DLR126</v>
      </c>
      <c r="N133" s="2" t="str">
        <f t="shared" ca="1" si="43"/>
        <v xml:space="preserve">      TOC_COMB409132022   0.000               0K1    1DLR126</v>
      </c>
      <c r="O133" s="2" t="str">
        <f t="shared" ca="1" si="44"/>
        <v>0TOC_COMB409132022   0.000                U1    1DLR126</v>
      </c>
      <c r="P133" s="2" t="e">
        <f t="shared" ca="1" si="36"/>
        <v>#DIV/0!</v>
      </c>
      <c r="Q133" s="2" t="str">
        <f t="shared" ca="1" si="45"/>
        <v>0TOC_COMB409132022   0.000   0.000        D1    1DLR126</v>
      </c>
      <c r="R133" s="2" t="e">
        <f t="shared" ca="1" si="46"/>
        <v>#VALUE!</v>
      </c>
      <c r="S133" s="2" t="e">
        <f t="shared" ca="1" si="41"/>
        <v>#DIV/0!</v>
      </c>
    </row>
    <row r="134" spans="1:19" x14ac:dyDescent="0.2">
      <c r="A134">
        <f t="shared" si="39"/>
        <v>124</v>
      </c>
      <c r="B134" t="str">
        <f t="shared" si="37"/>
        <v>c</v>
      </c>
      <c r="C134" s="7">
        <f t="shared" ca="1" si="32"/>
        <v>0</v>
      </c>
      <c r="D134" s="4" t="str">
        <f t="shared" si="30"/>
        <v>TOC_COMB4</v>
      </c>
      <c r="E134">
        <f t="shared" ca="1" si="33"/>
        <v>0</v>
      </c>
      <c r="G134" s="10" t="str">
        <f t="shared" ca="1" si="38"/>
        <v/>
      </c>
      <c r="H134" s="2">
        <f t="shared" ca="1" si="31"/>
        <v>1</v>
      </c>
      <c r="I134" s="2" t="str">
        <f t="shared" ca="1" si="34"/>
        <v>127</v>
      </c>
      <c r="J134" s="5" t="str">
        <f t="shared" ca="1" si="35"/>
        <v>U</v>
      </c>
      <c r="K134" s="6" t="b">
        <f t="shared" ca="1" si="29"/>
        <v>0</v>
      </c>
      <c r="L134" s="3" t="str">
        <f t="shared" ca="1" si="48"/>
        <v/>
      </c>
      <c r="M134" s="2" t="str">
        <f t="shared" ca="1" si="42"/>
        <v xml:space="preserve">      TOC_COMB409132022   0.000   0.000    CC  Q1    1DLR127</v>
      </c>
      <c r="N134" s="2" t="str">
        <f t="shared" ca="1" si="43"/>
        <v xml:space="preserve">      TOC_COMB409132022   0.000               0K1    1DLR127</v>
      </c>
      <c r="O134" s="2" t="str">
        <f t="shared" ca="1" si="44"/>
        <v>0TOC_COMB409132022   0.000                U1    1DLR127</v>
      </c>
      <c r="P134" s="2" t="e">
        <f t="shared" ca="1" si="36"/>
        <v>#DIV/0!</v>
      </c>
      <c r="Q134" s="2" t="str">
        <f t="shared" ca="1" si="45"/>
        <v>0TOC_COMB409132022   0.000   0.000        D1    1DLR127</v>
      </c>
      <c r="R134" s="2" t="e">
        <f t="shared" ca="1" si="46"/>
        <v>#VALUE!</v>
      </c>
      <c r="S134" s="2" t="e">
        <f t="shared" ca="1" si="41"/>
        <v>#DIV/0!</v>
      </c>
    </row>
    <row r="135" spans="1:19" x14ac:dyDescent="0.2">
      <c r="A135">
        <f t="shared" si="39"/>
        <v>125</v>
      </c>
      <c r="B135" t="str">
        <f t="shared" si="37"/>
        <v>c</v>
      </c>
      <c r="C135" s="7">
        <f t="shared" ca="1" si="32"/>
        <v>0</v>
      </c>
      <c r="D135" s="4" t="str">
        <f t="shared" si="30"/>
        <v>TOC_COMB4</v>
      </c>
      <c r="E135">
        <f t="shared" ca="1" si="33"/>
        <v>0</v>
      </c>
      <c r="G135" s="10" t="str">
        <f t="shared" ca="1" si="38"/>
        <v/>
      </c>
      <c r="H135" s="2">
        <f t="shared" ca="1" si="31"/>
        <v>1</v>
      </c>
      <c r="I135" s="2" t="str">
        <f t="shared" ca="1" si="34"/>
        <v>128</v>
      </c>
      <c r="J135" s="5" t="str">
        <f t="shared" ca="1" si="35"/>
        <v>U</v>
      </c>
      <c r="K135" s="6" t="b">
        <f t="shared" ca="1" si="29"/>
        <v>0</v>
      </c>
      <c r="L135" s="3" t="str">
        <f t="shared" ca="1" si="48"/>
        <v/>
      </c>
      <c r="M135" s="2" t="str">
        <f t="shared" ca="1" si="42"/>
        <v xml:space="preserve">      TOC_COMB409132022   0.000   0.000    CC  Q1    1DLR128</v>
      </c>
      <c r="N135" s="2" t="str">
        <f t="shared" ca="1" si="43"/>
        <v xml:space="preserve">      TOC_COMB409132022   0.000               0K1    1DLR128</v>
      </c>
      <c r="O135" s="2" t="str">
        <f t="shared" ca="1" si="44"/>
        <v>0TOC_COMB409132022   0.000                U1    1DLR128</v>
      </c>
      <c r="P135" s="2" t="e">
        <f t="shared" ca="1" si="36"/>
        <v>#DIV/0!</v>
      </c>
      <c r="Q135" s="2" t="str">
        <f t="shared" ca="1" si="45"/>
        <v>0TOC_COMB409132022   0.000   0.000        D1    1DLR128</v>
      </c>
      <c r="R135" s="2" t="e">
        <f t="shared" ca="1" si="46"/>
        <v>#VALUE!</v>
      </c>
      <c r="S135" s="2" t="e">
        <f t="shared" ca="1" si="41"/>
        <v>#DIV/0!</v>
      </c>
    </row>
    <row r="136" spans="1:19" x14ac:dyDescent="0.2">
      <c r="A136">
        <f t="shared" si="39"/>
        <v>126</v>
      </c>
      <c r="B136" t="str">
        <f t="shared" si="37"/>
        <v>c</v>
      </c>
      <c r="C136" s="7">
        <f t="shared" ref="C136:C144" ca="1" si="49">INDIRECT(+$B$1&amp;"a"&amp;A136)</f>
        <v>0</v>
      </c>
      <c r="D136" s="4" t="str">
        <f t="shared" ref="D136:D144" si="50">VLOOKUP(B136,analyte,2)</f>
        <v>TOC_COMB4</v>
      </c>
      <c r="E136">
        <f t="shared" ref="E136:E144" ca="1" si="51">INDIRECT(+$B$1&amp;B136&amp;A136)</f>
        <v>0</v>
      </c>
      <c r="G136" s="10" t="str">
        <f t="shared" ca="1" si="38"/>
        <v/>
      </c>
      <c r="H136" s="2">
        <f t="shared" ca="1" si="31"/>
        <v>1</v>
      </c>
      <c r="I136" s="2" t="str">
        <f t="shared" ca="1" si="34"/>
        <v>129</v>
      </c>
      <c r="J136" s="5" t="str">
        <f t="shared" ca="1" si="35"/>
        <v>U</v>
      </c>
      <c r="K136" s="6" t="b">
        <f t="shared" ref="K136:K144" ca="1" si="52">IF(AND(C136&lt;&gt;0,C136&lt;&gt;""),TRUE,FALSE)</f>
        <v>0</v>
      </c>
      <c r="L136" s="3" t="str">
        <f t="shared" ref="L136:L144" ca="1" si="53">IF(K136,IF(J136="Q",M136,IF(J136="K",N136,IF(J136="M",R136,IF(J136="S",P136,IF(J136="Z",S136,IF(J136="D",Q136,O136)))))),IF(K136,O136,""))</f>
        <v/>
      </c>
      <c r="M136" s="2" t="str">
        <f t="shared" ca="1" si="42"/>
        <v xml:space="preserve">      TOC_COMB409132022   0.000   0.000    CC  Q1    1DLR129</v>
      </c>
      <c r="N136" s="2" t="str">
        <f t="shared" ca="1" si="43"/>
        <v xml:space="preserve">      TOC_COMB409132022   0.000               0K1    1DLR129</v>
      </c>
      <c r="O136" s="2" t="str">
        <f t="shared" ca="1" si="44"/>
        <v>0TOC_COMB409132022   0.000                U1    1DLR129</v>
      </c>
      <c r="P136" s="2" t="e">
        <f t="shared" ca="1" si="36"/>
        <v>#DIV/0!</v>
      </c>
      <c r="Q136" s="2" t="str">
        <f t="shared" ca="1" si="45"/>
        <v>0TOC_COMB409132022   0.000   0.000        D1    1DLR129</v>
      </c>
      <c r="R136" s="2" t="e">
        <f t="shared" ca="1" si="46"/>
        <v>#VALUE!</v>
      </c>
      <c r="S136" s="2" t="e">
        <f t="shared" ca="1" si="41"/>
        <v>#DIV/0!</v>
      </c>
    </row>
    <row r="137" spans="1:19" x14ac:dyDescent="0.2">
      <c r="A137">
        <f t="shared" si="39"/>
        <v>127</v>
      </c>
      <c r="B137" t="str">
        <f t="shared" si="37"/>
        <v>c</v>
      </c>
      <c r="C137" s="7">
        <f t="shared" ca="1" si="49"/>
        <v>0</v>
      </c>
      <c r="D137" s="4" t="str">
        <f t="shared" si="50"/>
        <v>TOC_COMB4</v>
      </c>
      <c r="E137">
        <f t="shared" ca="1" si="51"/>
        <v>0</v>
      </c>
      <c r="G137" s="10" t="str">
        <f t="shared" ca="1" si="38"/>
        <v/>
      </c>
      <c r="H137" s="2">
        <f t="shared" ca="1" si="31"/>
        <v>1</v>
      </c>
      <c r="I137" s="2" t="str">
        <f t="shared" ca="1" si="34"/>
        <v>130</v>
      </c>
      <c r="J137" s="5" t="str">
        <f t="shared" ca="1" si="35"/>
        <v>U</v>
      </c>
      <c r="K137" s="6" t="b">
        <f t="shared" ca="1" si="52"/>
        <v>0</v>
      </c>
      <c r="L137" s="3" t="str">
        <f t="shared" ca="1" si="53"/>
        <v/>
      </c>
      <c r="M137" s="2" t="str">
        <f t="shared" ca="1" si="42"/>
        <v xml:space="preserve">      TOC_COMB409132022   0.000   0.000    CC  Q1    1DLR130</v>
      </c>
      <c r="N137" s="2" t="str">
        <f t="shared" ca="1" si="43"/>
        <v xml:space="preserve">      TOC_COMB409132022   0.000               0K1    1DLR130</v>
      </c>
      <c r="O137" s="2" t="str">
        <f t="shared" ca="1" si="44"/>
        <v>0TOC_COMB409132022   0.000                U1    1DLR130</v>
      </c>
      <c r="P137" s="2" t="e">
        <f t="shared" ca="1" si="36"/>
        <v>#DIV/0!</v>
      </c>
      <c r="Q137" s="2" t="str">
        <f t="shared" ca="1" si="45"/>
        <v>0TOC_COMB409132022   0.000   0.000        D1    1DLR130</v>
      </c>
      <c r="R137" s="2" t="e">
        <f t="shared" ca="1" si="46"/>
        <v>#VALUE!</v>
      </c>
      <c r="S137" s="2" t="e">
        <f t="shared" ca="1" si="41"/>
        <v>#DIV/0!</v>
      </c>
    </row>
    <row r="138" spans="1:19" x14ac:dyDescent="0.2">
      <c r="A138">
        <f t="shared" si="39"/>
        <v>128</v>
      </c>
      <c r="B138" t="str">
        <f t="shared" si="37"/>
        <v>c</v>
      </c>
      <c r="C138" s="7">
        <f t="shared" ca="1" si="49"/>
        <v>0</v>
      </c>
      <c r="D138" s="4" t="str">
        <f t="shared" si="50"/>
        <v>TOC_COMB4</v>
      </c>
      <c r="E138">
        <f t="shared" ca="1" si="51"/>
        <v>0</v>
      </c>
      <c r="G138" s="10" t="str">
        <f t="shared" ca="1" si="38"/>
        <v/>
      </c>
      <c r="H138" s="2">
        <f t="shared" ca="1" si="31"/>
        <v>1</v>
      </c>
      <c r="I138" s="2" t="str">
        <f t="shared" ca="1" si="34"/>
        <v>131</v>
      </c>
      <c r="J138" s="5" t="str">
        <f t="shared" ca="1" si="35"/>
        <v>U</v>
      </c>
      <c r="K138" s="6" t="b">
        <f t="shared" ca="1" si="52"/>
        <v>0</v>
      </c>
      <c r="L138" s="3" t="str">
        <f t="shared" ca="1" si="53"/>
        <v/>
      </c>
      <c r="M138" s="2" t="str">
        <f t="shared" ca="1" si="42"/>
        <v xml:space="preserve">      TOC_COMB409132022   0.000   0.000    CC  Q1    1DLR131</v>
      </c>
      <c r="N138" s="2" t="str">
        <f t="shared" ca="1" si="43"/>
        <v xml:space="preserve">      TOC_COMB409132022   0.000               0K1    0DLR131</v>
      </c>
      <c r="O138" s="2" t="str">
        <f t="shared" ca="1" si="44"/>
        <v>0TOC_COMB409132022   0.000                U1    1DLR131</v>
      </c>
      <c r="P138" s="2" t="e">
        <f t="shared" ca="1" si="36"/>
        <v>#DIV/0!</v>
      </c>
      <c r="Q138" s="2" t="str">
        <f t="shared" ca="1" si="45"/>
        <v>0TOC_COMB409132022   0.000   0.000        D1    1DLR131</v>
      </c>
      <c r="R138" s="2" t="e">
        <f t="shared" ca="1" si="46"/>
        <v>#VALUE!</v>
      </c>
      <c r="S138" s="2" t="e">
        <f t="shared" ca="1" si="41"/>
        <v>#DIV/0!</v>
      </c>
    </row>
    <row r="139" spans="1:19" x14ac:dyDescent="0.2">
      <c r="A139">
        <f t="shared" si="39"/>
        <v>129</v>
      </c>
      <c r="B139" t="str">
        <f t="shared" si="37"/>
        <v>c</v>
      </c>
      <c r="C139" s="7">
        <f t="shared" ca="1" si="49"/>
        <v>0</v>
      </c>
      <c r="D139" s="4" t="str">
        <f t="shared" si="50"/>
        <v>TOC_COMB4</v>
      </c>
      <c r="E139">
        <f t="shared" ca="1" si="51"/>
        <v>0</v>
      </c>
      <c r="G139" s="10" t="str">
        <f t="shared" ca="1" si="38"/>
        <v/>
      </c>
      <c r="H139" s="2">
        <f t="shared" ref="H139:H144" ca="1" si="54">INDIRECT(+$B$1&amp;"e"&amp;A139)</f>
        <v>0</v>
      </c>
      <c r="I139" s="2" t="str">
        <f t="shared" ca="1" si="34"/>
        <v>132</v>
      </c>
      <c r="J139" s="5" t="str">
        <f t="shared" ca="1" si="35"/>
        <v>U</v>
      </c>
      <c r="K139" s="6" t="b">
        <f t="shared" ca="1" si="52"/>
        <v>0</v>
      </c>
      <c r="L139" s="3" t="str">
        <f t="shared" ca="1" si="53"/>
        <v/>
      </c>
      <c r="M139" s="2" t="str">
        <f t="shared" ca="1" si="42"/>
        <v xml:space="preserve">      TOC_COMB409132022   0.000   0.000    CC  Q1    0DLR132</v>
      </c>
      <c r="N139" s="2" t="str">
        <f t="shared" ca="1" si="43"/>
        <v xml:space="preserve">      TOC_COMB409132022   0.000               0K1    0DLR132</v>
      </c>
      <c r="O139" s="2" t="str">
        <f t="shared" ca="1" si="44"/>
        <v>0TOC_COMB409132022   0.000                U1    0DLR132</v>
      </c>
      <c r="P139" s="2" t="e">
        <f t="shared" ca="1" si="36"/>
        <v>#DIV/0!</v>
      </c>
      <c r="Q139" s="2" t="str">
        <f t="shared" ca="1" si="45"/>
        <v>0TOC_COMB409132022   0.000   0.000        D1    0DLR132</v>
      </c>
      <c r="R139" s="2" t="e">
        <f t="shared" ca="1" si="46"/>
        <v>#VALUE!</v>
      </c>
      <c r="S139" s="2" t="e">
        <f t="shared" ca="1" si="41"/>
        <v>#DIV/0!</v>
      </c>
    </row>
    <row r="140" spans="1:19" x14ac:dyDescent="0.2">
      <c r="A140">
        <f t="shared" si="39"/>
        <v>130</v>
      </c>
      <c r="B140" t="str">
        <f t="shared" si="37"/>
        <v>c</v>
      </c>
      <c r="C140" s="7">
        <f t="shared" ca="1" si="49"/>
        <v>0</v>
      </c>
      <c r="D140" s="4" t="str">
        <f t="shared" si="50"/>
        <v>TOC_COMB4</v>
      </c>
      <c r="E140">
        <f t="shared" ca="1" si="51"/>
        <v>0</v>
      </c>
      <c r="G140" s="10" t="str">
        <f t="shared" ca="1" si="38"/>
        <v/>
      </c>
      <c r="H140" s="2">
        <f t="shared" ca="1" si="54"/>
        <v>0</v>
      </c>
      <c r="I140" s="2" t="str">
        <f ca="1">INDIRECT(+$B$1&amp;"f"&amp;A140)</f>
        <v>133</v>
      </c>
      <c r="J140" s="5" t="str">
        <f t="shared" ref="J140:J159" ca="1" si="55">IF(E140="","x",IF(C140=$J$1,"Q",IF(ISERR(VALUE(LEFT(C140,5))),"K","U")))</f>
        <v>U</v>
      </c>
      <c r="K140" s="6" t="b">
        <f t="shared" ca="1" si="52"/>
        <v>0</v>
      </c>
      <c r="L140" s="3" t="str">
        <f t="shared" ca="1" si="53"/>
        <v/>
      </c>
      <c r="M140" s="2" t="str">
        <f t="shared" ca="1" si="42"/>
        <v xml:space="preserve">      TOC_COMB409132022   0.000   0.000    CC  Q1    0DLR133</v>
      </c>
      <c r="N140" s="2" t="str">
        <f t="shared" ca="1" si="43"/>
        <v xml:space="preserve">      TOC_COMB409132022   0.000               0K1    0DLR133</v>
      </c>
      <c r="O140" s="2" t="str">
        <f t="shared" ca="1" si="44"/>
        <v>0TOC_COMB409132022   0.000                U1    0DLR133</v>
      </c>
      <c r="P140" s="2" t="e">
        <f t="shared" ref="P140:P203" ca="1" si="56">LEFT($C140,6)&amp;$D140&amp;$E$1&amp;RIGHT("        "&amp;FIXED($E139,3),8)&amp;RIGHT("        "&amp;FIXED($E140,3),8)&amp;RIGHT("         "&amp;FIXED(($E140-$E139)/$F140*100,1),8)&amp;"S1"&amp;RIGHT("     "&amp;H140,5)&amp;$G$1&amp;I140</f>
        <v>#DIV/0!</v>
      </c>
      <c r="Q140" s="2" t="str">
        <f t="shared" ca="1" si="45"/>
        <v>0TOC_COMB409132022   0.000   0.000        D1    0DLR133</v>
      </c>
      <c r="R140" s="2" t="e">
        <f t="shared" ca="1" si="46"/>
        <v>#VALUE!</v>
      </c>
      <c r="S140" s="2" t="e">
        <f t="shared" ref="S140:S203" ca="1" si="57">"      "&amp;$D140&amp;$E$1&amp;RIGHT("        "&amp;FIXED($E139,3),8)&amp;RIGHT("        "&amp;FIXED($E140,3),8)&amp;RIGHT("         "&amp;FIXED(($E140-$E139)/$F140,3)*100,8)&amp;"Z1"&amp;RIGHT("     "&amp;H140,5)&amp;$G$1&amp;I140</f>
        <v>#DIV/0!</v>
      </c>
    </row>
    <row r="141" spans="1:19" x14ac:dyDescent="0.2">
      <c r="A141">
        <f t="shared" si="39"/>
        <v>131</v>
      </c>
      <c r="B141" t="str">
        <f>+B139</f>
        <v>c</v>
      </c>
      <c r="C141" s="7">
        <f t="shared" ca="1" si="49"/>
        <v>0</v>
      </c>
      <c r="D141" s="4" t="str">
        <f t="shared" si="50"/>
        <v>TOC_COMB4</v>
      </c>
      <c r="E141">
        <f t="shared" ca="1" si="51"/>
        <v>0</v>
      </c>
      <c r="G141" s="10" t="str">
        <f t="shared" ref="G141:G204" ca="1" si="58">IF(OR(J141="Q",J141="Z"),+E141/F141,IF(J141="S",+(E141-E140)/F141,""))</f>
        <v/>
      </c>
      <c r="H141" s="2">
        <f t="shared" ca="1" si="54"/>
        <v>0</v>
      </c>
      <c r="I141" s="2" t="str">
        <f ca="1">INDIRECT(+$B$1&amp;"f"&amp;A141)</f>
        <v>134</v>
      </c>
      <c r="J141" s="5" t="str">
        <f t="shared" ca="1" si="55"/>
        <v>U</v>
      </c>
      <c r="K141" s="6" t="b">
        <f t="shared" ca="1" si="52"/>
        <v>0</v>
      </c>
      <c r="L141" s="3" t="str">
        <f t="shared" ca="1" si="53"/>
        <v/>
      </c>
      <c r="M141" s="2" t="str">
        <f t="shared" ca="1" si="42"/>
        <v xml:space="preserve">      TOC_COMB409132022   0.000   0.000    CC  Q1    0DLR134</v>
      </c>
      <c r="N141" s="2" t="str">
        <f t="shared" ca="1" si="43"/>
        <v xml:space="preserve">      TOC_COMB409132022   0.000               0K1    0DLR134</v>
      </c>
      <c r="O141" s="2" t="str">
        <f t="shared" ca="1" si="44"/>
        <v>0TOC_COMB409132022   0.000                U1    0DLR134</v>
      </c>
      <c r="P141" s="2" t="e">
        <f t="shared" ca="1" si="56"/>
        <v>#DIV/0!</v>
      </c>
      <c r="Q141" s="2" t="str">
        <f t="shared" ca="1" si="45"/>
        <v>0TOC_COMB409132022   0.000   0.000        D1    0DLR134</v>
      </c>
      <c r="R141" s="2" t="e">
        <f t="shared" ca="1" si="46"/>
        <v>#VALUE!</v>
      </c>
      <c r="S141" s="2" t="e">
        <f t="shared" ca="1" si="57"/>
        <v>#DIV/0!</v>
      </c>
    </row>
    <row r="142" spans="1:19" x14ac:dyDescent="0.2">
      <c r="A142">
        <f>+A141+1</f>
        <v>132</v>
      </c>
      <c r="B142" t="str">
        <f>+B140</f>
        <v>c</v>
      </c>
      <c r="C142" s="7">
        <f t="shared" ca="1" si="49"/>
        <v>0</v>
      </c>
      <c r="D142" s="4" t="str">
        <f t="shared" si="50"/>
        <v>TOC_COMB4</v>
      </c>
      <c r="E142">
        <f t="shared" ca="1" si="51"/>
        <v>0</v>
      </c>
      <c r="G142" s="10" t="str">
        <f t="shared" ca="1" si="58"/>
        <v/>
      </c>
      <c r="H142" s="2">
        <f t="shared" ca="1" si="54"/>
        <v>0</v>
      </c>
      <c r="I142" s="2" t="str">
        <f ca="1">INDIRECT(+$B$1&amp;"f"&amp;A142)</f>
        <v>135</v>
      </c>
      <c r="J142" s="5" t="str">
        <f t="shared" ca="1" si="55"/>
        <v>U</v>
      </c>
      <c r="K142" s="6" t="b">
        <f t="shared" ca="1" si="52"/>
        <v>0</v>
      </c>
      <c r="L142" s="3" t="str">
        <f t="shared" ca="1" si="53"/>
        <v/>
      </c>
      <c r="M142" s="2" t="str">
        <f t="shared" ca="1" si="42"/>
        <v xml:space="preserve">      TOC_COMB409132022   0.000   0.000    CC  Q1    0DLR135</v>
      </c>
      <c r="N142" s="2" t="str">
        <f t="shared" ca="1" si="43"/>
        <v xml:space="preserve">      TOC_COMB409132022   0.000               0K1    0DLR135</v>
      </c>
      <c r="O142" s="2" t="str">
        <f t="shared" ca="1" si="44"/>
        <v>0TOC_COMB409132022   0.000                U1    0DLR135</v>
      </c>
      <c r="P142" s="2" t="e">
        <f t="shared" ca="1" si="56"/>
        <v>#DIV/0!</v>
      </c>
      <c r="Q142" s="2" t="str">
        <f t="shared" ca="1" si="45"/>
        <v>0TOC_COMB409132022   0.000   0.000        D1    0DLR135</v>
      </c>
      <c r="R142" s="2" t="e">
        <f t="shared" ca="1" si="46"/>
        <v>#VALUE!</v>
      </c>
      <c r="S142" s="2" t="e">
        <f t="shared" ca="1" si="57"/>
        <v>#DIV/0!</v>
      </c>
    </row>
    <row r="143" spans="1:19" x14ac:dyDescent="0.2">
      <c r="A143">
        <f>+A142+1</f>
        <v>133</v>
      </c>
      <c r="B143" t="str">
        <f>+B141</f>
        <v>c</v>
      </c>
      <c r="C143" s="7">
        <f t="shared" ca="1" si="49"/>
        <v>0</v>
      </c>
      <c r="D143" s="4" t="str">
        <f t="shared" si="50"/>
        <v>TOC_COMB4</v>
      </c>
      <c r="E143">
        <f t="shared" ca="1" si="51"/>
        <v>0</v>
      </c>
      <c r="G143" s="10" t="str">
        <f t="shared" ca="1" si="58"/>
        <v/>
      </c>
      <c r="H143" s="2">
        <f t="shared" ca="1" si="54"/>
        <v>0</v>
      </c>
      <c r="I143" s="2" t="str">
        <f ca="1">INDIRECT(+$B$1&amp;"f"&amp;A143)</f>
        <v>136</v>
      </c>
      <c r="J143" s="5" t="str">
        <f t="shared" ca="1" si="55"/>
        <v>U</v>
      </c>
      <c r="K143" s="6" t="b">
        <f t="shared" ca="1" si="52"/>
        <v>0</v>
      </c>
      <c r="L143" s="3" t="str">
        <f t="shared" ca="1" si="53"/>
        <v/>
      </c>
      <c r="M143" s="2" t="str">
        <f t="shared" ca="1" si="42"/>
        <v xml:space="preserve">      TOC_COMB409132022   0.000   0.000    CC  Q1    0DLR136</v>
      </c>
      <c r="N143" s="2" t="str">
        <f t="shared" ca="1" si="43"/>
        <v xml:space="preserve">      TOC_COMB409132022   0.000               0K1    0DLR136</v>
      </c>
      <c r="O143" s="2" t="str">
        <f t="shared" ca="1" si="44"/>
        <v>0TOC_COMB409132022   0.000                U1    0DLR136</v>
      </c>
      <c r="P143" s="2" t="e">
        <f t="shared" ca="1" si="56"/>
        <v>#DIV/0!</v>
      </c>
      <c r="Q143" s="2" t="str">
        <f t="shared" ca="1" si="45"/>
        <v>0TOC_COMB409132022   0.000   0.000        D1    0DLR136</v>
      </c>
      <c r="R143" s="2" t="e">
        <f t="shared" ca="1" si="46"/>
        <v>#VALUE!</v>
      </c>
      <c r="S143" s="2" t="e">
        <f t="shared" ca="1" si="57"/>
        <v>#DIV/0!</v>
      </c>
    </row>
    <row r="144" spans="1:19" x14ac:dyDescent="0.2">
      <c r="A144">
        <f>+A143+1</f>
        <v>134</v>
      </c>
      <c r="B144" t="str">
        <f>+B142</f>
        <v>c</v>
      </c>
      <c r="C144" s="7">
        <f t="shared" ca="1" si="49"/>
        <v>0</v>
      </c>
      <c r="D144" s="4" t="str">
        <f t="shared" si="50"/>
        <v>TOC_COMB4</v>
      </c>
      <c r="E144">
        <f t="shared" ca="1" si="51"/>
        <v>0</v>
      </c>
      <c r="G144" s="10" t="str">
        <f t="shared" ca="1" si="58"/>
        <v/>
      </c>
      <c r="H144" s="2">
        <f t="shared" ca="1" si="54"/>
        <v>0</v>
      </c>
      <c r="I144" s="2" t="str">
        <f ca="1">INDIRECT(+$B$1&amp;"f"&amp;A144)</f>
        <v>137</v>
      </c>
      <c r="J144" s="5" t="str">
        <f t="shared" ca="1" si="55"/>
        <v>U</v>
      </c>
      <c r="K144" s="6" t="b">
        <f t="shared" ca="1" si="52"/>
        <v>0</v>
      </c>
      <c r="L144" s="3" t="str">
        <f t="shared" ca="1" si="53"/>
        <v/>
      </c>
      <c r="M144" s="2" t="str">
        <f t="shared" ca="1" si="42"/>
        <v xml:space="preserve">      TOC_COMB409132022   0.000   0.000    CC  Q1    0DLR137</v>
      </c>
      <c r="N144" s="2" t="str">
        <f t="shared" ca="1" si="43"/>
        <v xml:space="preserve">      TOC_COMB409132022   0.000               0K1     DLR137</v>
      </c>
      <c r="O144" s="2" t="str">
        <f t="shared" ca="1" si="44"/>
        <v>0TOC_COMB409132022   0.000                U1    0DLR137</v>
      </c>
      <c r="P144" s="2" t="e">
        <f t="shared" ca="1" si="56"/>
        <v>#DIV/0!</v>
      </c>
      <c r="Q144" s="2" t="str">
        <f t="shared" ca="1" si="45"/>
        <v>0TOC_COMB409132022   0.000   0.000        D1    0DLR137</v>
      </c>
      <c r="R144" s="2" t="e">
        <f t="shared" ca="1" si="46"/>
        <v>#VALUE!</v>
      </c>
      <c r="S144" s="2" t="e">
        <f t="shared" ca="1" si="57"/>
        <v>#DIV/0!</v>
      </c>
    </row>
    <row r="145" spans="4:19" x14ac:dyDescent="0.2">
      <c r="D145" s="4"/>
      <c r="G145" s="10" t="str">
        <f t="shared" si="58"/>
        <v/>
      </c>
      <c r="J145" s="5" t="str">
        <f t="shared" si="55"/>
        <v>x</v>
      </c>
      <c r="M145" s="2" t="str">
        <f t="shared" si="42"/>
        <v xml:space="preserve">      09132022   0.000   0.000    CC  Q1     DLR</v>
      </c>
      <c r="N145" s="2" t="str">
        <f t="shared" si="43"/>
        <v xml:space="preserve">      09132022   0.000                K1     DLR</v>
      </c>
      <c r="O145" s="2" t="str">
        <f t="shared" si="44"/>
        <v>09132022   0.000                U1     DLR</v>
      </c>
      <c r="P145" s="2" t="e">
        <f t="shared" ca="1" si="56"/>
        <v>#DIV/0!</v>
      </c>
      <c r="Q145" s="2" t="str">
        <f t="shared" ca="1" si="45"/>
        <v>09132022   0.000   0.000        D1     DLR</v>
      </c>
      <c r="R145" s="2" t="e">
        <f t="shared" si="46"/>
        <v>#VALUE!</v>
      </c>
      <c r="S145" s="2" t="e">
        <f t="shared" ca="1" si="57"/>
        <v>#DIV/0!</v>
      </c>
    </row>
    <row r="146" spans="4:19" x14ac:dyDescent="0.2">
      <c r="D146" s="4"/>
      <c r="G146" s="10" t="str">
        <f t="shared" si="58"/>
        <v/>
      </c>
      <c r="J146" s="5" t="str">
        <f t="shared" si="55"/>
        <v>x</v>
      </c>
      <c r="M146" s="2" t="str">
        <f t="shared" si="42"/>
        <v xml:space="preserve">      09132022   0.000   0.000    CC  Q1     DLR</v>
      </c>
      <c r="N146" s="2" t="str">
        <f t="shared" si="43"/>
        <v xml:space="preserve">      09132022   0.000                K1     DLR</v>
      </c>
      <c r="O146" s="2" t="str">
        <f t="shared" si="44"/>
        <v>09132022   0.000                U1     DLR</v>
      </c>
      <c r="P146" s="2" t="e">
        <f t="shared" si="56"/>
        <v>#DIV/0!</v>
      </c>
      <c r="Q146" s="2" t="str">
        <f t="shared" si="45"/>
        <v>09132022   0.000   0.000        D1     DLR</v>
      </c>
      <c r="R146" s="2" t="e">
        <f t="shared" si="46"/>
        <v>#VALUE!</v>
      </c>
      <c r="S146" s="2" t="e">
        <f t="shared" si="57"/>
        <v>#DIV/0!</v>
      </c>
    </row>
    <row r="147" spans="4:19" x14ac:dyDescent="0.2">
      <c r="D147" s="4"/>
      <c r="G147" s="10" t="str">
        <f t="shared" si="58"/>
        <v/>
      </c>
      <c r="J147" s="5" t="str">
        <f t="shared" si="55"/>
        <v>x</v>
      </c>
      <c r="M147" s="2" t="str">
        <f t="shared" si="42"/>
        <v xml:space="preserve">      09132022   0.000   0.000    CC  Q1     DLR</v>
      </c>
      <c r="N147" s="2" t="str">
        <f t="shared" si="43"/>
        <v xml:space="preserve">      09132022   0.000                K1     DLR</v>
      </c>
      <c r="O147" s="2" t="str">
        <f t="shared" si="44"/>
        <v>09132022   0.000                U1     DLR</v>
      </c>
      <c r="P147" s="2" t="e">
        <f t="shared" si="56"/>
        <v>#DIV/0!</v>
      </c>
      <c r="Q147" s="2" t="str">
        <f t="shared" si="45"/>
        <v>09132022   0.000   0.000        D1     DLR</v>
      </c>
      <c r="R147" s="2" t="e">
        <f t="shared" si="46"/>
        <v>#VALUE!</v>
      </c>
      <c r="S147" s="2" t="e">
        <f t="shared" si="57"/>
        <v>#DIV/0!</v>
      </c>
    </row>
    <row r="148" spans="4:19" x14ac:dyDescent="0.2">
      <c r="D148" s="4"/>
      <c r="G148" s="10" t="str">
        <f t="shared" si="58"/>
        <v/>
      </c>
      <c r="J148" s="5" t="str">
        <f t="shared" si="55"/>
        <v>x</v>
      </c>
      <c r="M148" s="2" t="str">
        <f t="shared" si="42"/>
        <v xml:space="preserve">      09132022   0.000   0.000    CC  Q1     DLR</v>
      </c>
      <c r="N148" s="2" t="str">
        <f t="shared" si="43"/>
        <v xml:space="preserve">      09132022   0.000                K1     DLR</v>
      </c>
      <c r="O148" s="2" t="str">
        <f t="shared" si="44"/>
        <v>09132022   0.000                U1     DLR</v>
      </c>
      <c r="P148" s="2" t="e">
        <f t="shared" si="56"/>
        <v>#DIV/0!</v>
      </c>
      <c r="Q148" s="2" t="str">
        <f t="shared" si="45"/>
        <v>09132022   0.000   0.000        D1     DLR</v>
      </c>
      <c r="R148" s="2" t="e">
        <f t="shared" si="46"/>
        <v>#VALUE!</v>
      </c>
      <c r="S148" s="2" t="e">
        <f t="shared" si="57"/>
        <v>#DIV/0!</v>
      </c>
    </row>
    <row r="149" spans="4:19" x14ac:dyDescent="0.2">
      <c r="D149" s="4"/>
      <c r="G149" s="10" t="str">
        <f t="shared" si="58"/>
        <v/>
      </c>
      <c r="J149" s="5" t="str">
        <f t="shared" si="55"/>
        <v>x</v>
      </c>
      <c r="M149" s="2" t="str">
        <f t="shared" si="42"/>
        <v xml:space="preserve">      09132022   0.000   0.000    CC  Q1     DLR</v>
      </c>
      <c r="N149" s="2" t="str">
        <f t="shared" si="43"/>
        <v xml:space="preserve">      09132022   0.000                K1     DLR</v>
      </c>
      <c r="O149" s="2" t="str">
        <f t="shared" si="44"/>
        <v>09132022   0.000                U1     DLR</v>
      </c>
      <c r="P149" s="2" t="e">
        <f t="shared" si="56"/>
        <v>#DIV/0!</v>
      </c>
      <c r="Q149" s="2" t="str">
        <f t="shared" si="45"/>
        <v>09132022   0.000   0.000        D1     DLR</v>
      </c>
      <c r="R149" s="2" t="e">
        <f t="shared" si="46"/>
        <v>#VALUE!</v>
      </c>
      <c r="S149" s="2" t="e">
        <f t="shared" si="57"/>
        <v>#DIV/0!</v>
      </c>
    </row>
    <row r="150" spans="4:19" x14ac:dyDescent="0.2">
      <c r="D150" s="4"/>
      <c r="G150" s="10" t="str">
        <f t="shared" si="58"/>
        <v/>
      </c>
      <c r="J150" s="5" t="str">
        <f t="shared" si="55"/>
        <v>x</v>
      </c>
      <c r="M150" s="2" t="str">
        <f t="shared" si="42"/>
        <v xml:space="preserve">      09132022   0.000   0.000    CC  Q1     DLR</v>
      </c>
      <c r="N150" s="2" t="str">
        <f t="shared" si="43"/>
        <v xml:space="preserve">      09132022   0.000                K1     DLR</v>
      </c>
      <c r="O150" s="2" t="str">
        <f t="shared" si="44"/>
        <v>09132022   0.000                U1     DLR</v>
      </c>
      <c r="P150" s="2" t="e">
        <f t="shared" si="56"/>
        <v>#DIV/0!</v>
      </c>
      <c r="Q150" s="2" t="str">
        <f t="shared" si="45"/>
        <v>09132022   0.000   0.000        D1     DLR</v>
      </c>
      <c r="R150" s="2" t="e">
        <f t="shared" si="46"/>
        <v>#VALUE!</v>
      </c>
      <c r="S150" s="2" t="e">
        <f t="shared" si="57"/>
        <v>#DIV/0!</v>
      </c>
    </row>
    <row r="151" spans="4:19" x14ac:dyDescent="0.2">
      <c r="D151" s="4"/>
      <c r="G151" s="10" t="str">
        <f t="shared" si="58"/>
        <v/>
      </c>
      <c r="J151" s="5" t="str">
        <f t="shared" si="55"/>
        <v>x</v>
      </c>
      <c r="M151" s="2" t="str">
        <f t="shared" si="42"/>
        <v xml:space="preserve">      09132022   0.000   0.000    CC  Q1     DLR</v>
      </c>
      <c r="N151" s="2" t="str">
        <f t="shared" si="43"/>
        <v xml:space="preserve">      09132022   0.000                K1     DLR</v>
      </c>
      <c r="O151" s="2" t="str">
        <f t="shared" si="44"/>
        <v>09132022   0.000                U1     DLR</v>
      </c>
      <c r="P151" s="2" t="e">
        <f t="shared" si="56"/>
        <v>#DIV/0!</v>
      </c>
      <c r="Q151" s="2" t="str">
        <f t="shared" si="45"/>
        <v>09132022   0.000   0.000        D1     DLR</v>
      </c>
      <c r="R151" s="2" t="e">
        <f t="shared" si="46"/>
        <v>#VALUE!</v>
      </c>
      <c r="S151" s="2" t="e">
        <f t="shared" si="57"/>
        <v>#DIV/0!</v>
      </c>
    </row>
    <row r="152" spans="4:19" x14ac:dyDescent="0.2">
      <c r="D152" s="4"/>
      <c r="G152" s="10" t="str">
        <f t="shared" si="58"/>
        <v/>
      </c>
      <c r="J152" s="5" t="str">
        <f t="shared" si="55"/>
        <v>x</v>
      </c>
      <c r="M152" s="2" t="str">
        <f t="shared" si="42"/>
        <v xml:space="preserve">      09132022   0.000   0.000    CC  Q1     DLR</v>
      </c>
      <c r="N152" s="2" t="str">
        <f t="shared" si="43"/>
        <v xml:space="preserve">      09132022   0.000                K1     DLR</v>
      </c>
      <c r="O152" s="2" t="str">
        <f t="shared" si="44"/>
        <v>09132022   0.000                U1     DLR</v>
      </c>
      <c r="P152" s="2" t="e">
        <f t="shared" si="56"/>
        <v>#DIV/0!</v>
      </c>
      <c r="Q152" s="2" t="str">
        <f t="shared" si="45"/>
        <v>09132022   0.000   0.000        D1     DLR</v>
      </c>
      <c r="R152" s="2" t="e">
        <f t="shared" si="46"/>
        <v>#VALUE!</v>
      </c>
      <c r="S152" s="2" t="e">
        <f t="shared" si="57"/>
        <v>#DIV/0!</v>
      </c>
    </row>
    <row r="153" spans="4:19" x14ac:dyDescent="0.2">
      <c r="D153" s="4"/>
      <c r="G153" s="10" t="str">
        <f t="shared" si="58"/>
        <v/>
      </c>
      <c r="J153" s="5" t="str">
        <f t="shared" si="55"/>
        <v>x</v>
      </c>
      <c r="M153" s="2" t="str">
        <f t="shared" si="42"/>
        <v xml:space="preserve">      09132022   0.000   0.000    CC  Q1     DLR</v>
      </c>
      <c r="N153" s="2" t="str">
        <f t="shared" si="43"/>
        <v xml:space="preserve">      09132022   0.000                K1     DLR</v>
      </c>
      <c r="O153" s="2" t="str">
        <f t="shared" si="44"/>
        <v>09132022   0.000                U1     DLR</v>
      </c>
      <c r="P153" s="2" t="e">
        <f t="shared" si="56"/>
        <v>#DIV/0!</v>
      </c>
      <c r="Q153" s="2" t="str">
        <f t="shared" si="45"/>
        <v>09132022   0.000   0.000        D1     DLR</v>
      </c>
      <c r="R153" s="2" t="e">
        <f t="shared" si="46"/>
        <v>#VALUE!</v>
      </c>
      <c r="S153" s="2" t="e">
        <f t="shared" si="57"/>
        <v>#DIV/0!</v>
      </c>
    </row>
    <row r="154" spans="4:19" x14ac:dyDescent="0.2">
      <c r="D154" s="4"/>
      <c r="G154" s="10" t="str">
        <f t="shared" si="58"/>
        <v/>
      </c>
      <c r="J154" s="5" t="str">
        <f t="shared" si="55"/>
        <v>x</v>
      </c>
      <c r="M154" s="2" t="str">
        <f t="shared" si="42"/>
        <v xml:space="preserve">      09132022   0.000   0.000    CC  Q1     DLR</v>
      </c>
      <c r="N154" s="2" t="str">
        <f t="shared" si="43"/>
        <v xml:space="preserve">      09132022   0.000                K1     DLR</v>
      </c>
      <c r="O154" s="2" t="str">
        <f t="shared" si="44"/>
        <v>09132022   0.000                U1     DLR</v>
      </c>
      <c r="P154" s="2" t="e">
        <f t="shared" si="56"/>
        <v>#DIV/0!</v>
      </c>
      <c r="Q154" s="2" t="str">
        <f t="shared" si="45"/>
        <v>09132022   0.000   0.000        D1     DLR</v>
      </c>
      <c r="R154" s="2" t="e">
        <f t="shared" si="46"/>
        <v>#VALUE!</v>
      </c>
      <c r="S154" s="2" t="e">
        <f t="shared" si="57"/>
        <v>#DIV/0!</v>
      </c>
    </row>
    <row r="155" spans="4:19" x14ac:dyDescent="0.2">
      <c r="D155" s="4"/>
      <c r="G155" s="10" t="str">
        <f t="shared" si="58"/>
        <v/>
      </c>
      <c r="J155" s="5" t="str">
        <f t="shared" si="55"/>
        <v>x</v>
      </c>
      <c r="M155" s="2" t="str">
        <f t="shared" si="42"/>
        <v xml:space="preserve">      09132022   0.000   0.000    CC  Q1     DLR</v>
      </c>
      <c r="N155" s="2" t="str">
        <f t="shared" si="43"/>
        <v xml:space="preserve">      09132022   0.000                K1     DLR</v>
      </c>
      <c r="O155" s="2" t="str">
        <f t="shared" si="44"/>
        <v>09132022   0.000                U1     DLR</v>
      </c>
      <c r="P155" s="2" t="e">
        <f t="shared" si="56"/>
        <v>#DIV/0!</v>
      </c>
      <c r="Q155" s="2" t="str">
        <f t="shared" si="45"/>
        <v>09132022   0.000   0.000        D1     DLR</v>
      </c>
      <c r="R155" s="2" t="e">
        <f t="shared" si="46"/>
        <v>#VALUE!</v>
      </c>
      <c r="S155" s="2" t="e">
        <f t="shared" si="57"/>
        <v>#DIV/0!</v>
      </c>
    </row>
    <row r="156" spans="4:19" x14ac:dyDescent="0.2">
      <c r="D156" s="4"/>
      <c r="G156" s="10" t="str">
        <f t="shared" si="58"/>
        <v/>
      </c>
      <c r="J156" s="5" t="str">
        <f t="shared" si="55"/>
        <v>x</v>
      </c>
      <c r="M156" s="2" t="str">
        <f t="shared" si="42"/>
        <v xml:space="preserve">      09132022   0.000   0.000    CC  Q1     DLR</v>
      </c>
      <c r="N156" s="2" t="str">
        <f t="shared" si="43"/>
        <v xml:space="preserve">      09132022   0.000                K1     DLR</v>
      </c>
      <c r="O156" s="2" t="str">
        <f t="shared" si="44"/>
        <v>09132022   0.000                U1     DLR</v>
      </c>
      <c r="P156" s="2" t="e">
        <f t="shared" si="56"/>
        <v>#DIV/0!</v>
      </c>
      <c r="Q156" s="2" t="str">
        <f t="shared" si="45"/>
        <v>09132022   0.000   0.000        D1     DLR</v>
      </c>
      <c r="R156" s="2" t="e">
        <f t="shared" si="46"/>
        <v>#VALUE!</v>
      </c>
      <c r="S156" s="2" t="e">
        <f t="shared" si="57"/>
        <v>#DIV/0!</v>
      </c>
    </row>
    <row r="157" spans="4:19" x14ac:dyDescent="0.2">
      <c r="D157" s="4"/>
      <c r="G157" s="10" t="str">
        <f t="shared" si="58"/>
        <v/>
      </c>
      <c r="J157" s="5" t="str">
        <f t="shared" si="55"/>
        <v>x</v>
      </c>
      <c r="M157" s="2" t="str">
        <f t="shared" si="42"/>
        <v xml:space="preserve">      09132022   0.000   0.000    CC  Q1     DLR</v>
      </c>
      <c r="N157" s="2" t="str">
        <f t="shared" si="43"/>
        <v xml:space="preserve">      09132022   0.000                K1     DLR</v>
      </c>
      <c r="O157" s="2" t="str">
        <f t="shared" si="44"/>
        <v>09132022   0.000                U1     DLR</v>
      </c>
      <c r="P157" s="2" t="e">
        <f t="shared" si="56"/>
        <v>#DIV/0!</v>
      </c>
      <c r="Q157" s="2" t="str">
        <f t="shared" si="45"/>
        <v>09132022   0.000   0.000        D1     DLR</v>
      </c>
      <c r="R157" s="2" t="e">
        <f t="shared" si="46"/>
        <v>#VALUE!</v>
      </c>
      <c r="S157" s="2" t="e">
        <f t="shared" si="57"/>
        <v>#DIV/0!</v>
      </c>
    </row>
    <row r="158" spans="4:19" x14ac:dyDescent="0.2">
      <c r="D158" s="4"/>
      <c r="G158" s="10" t="str">
        <f t="shared" si="58"/>
        <v/>
      </c>
      <c r="J158" s="5" t="str">
        <f t="shared" si="55"/>
        <v>x</v>
      </c>
      <c r="M158" s="2" t="str">
        <f t="shared" si="42"/>
        <v xml:space="preserve">      09132022   0.000   0.000    CC  Q1     DLR</v>
      </c>
      <c r="N158" s="2" t="str">
        <f t="shared" si="43"/>
        <v xml:space="preserve">      09132022   0.000                K1     DLR</v>
      </c>
      <c r="O158" s="2" t="str">
        <f t="shared" si="44"/>
        <v>09132022   0.000                U1     DLR</v>
      </c>
      <c r="P158" s="2" t="e">
        <f t="shared" si="56"/>
        <v>#DIV/0!</v>
      </c>
      <c r="Q158" s="2" t="str">
        <f t="shared" si="45"/>
        <v>09132022   0.000   0.000        D1     DLR</v>
      </c>
      <c r="R158" s="2" t="e">
        <f t="shared" si="46"/>
        <v>#VALUE!</v>
      </c>
      <c r="S158" s="2" t="e">
        <f t="shared" si="57"/>
        <v>#DIV/0!</v>
      </c>
    </row>
    <row r="159" spans="4:19" x14ac:dyDescent="0.2">
      <c r="D159" s="4"/>
      <c r="G159" s="10" t="str">
        <f t="shared" si="58"/>
        <v/>
      </c>
      <c r="J159" s="5" t="str">
        <f t="shared" si="55"/>
        <v>x</v>
      </c>
      <c r="M159" s="2" t="str">
        <f t="shared" si="42"/>
        <v xml:space="preserve">      09132022   0.000   0.000    CC  Q1     DLR</v>
      </c>
      <c r="N159" s="2" t="str">
        <f t="shared" si="43"/>
        <v xml:space="preserve">      09132022   0.000                K1     DLR</v>
      </c>
      <c r="O159" s="2" t="str">
        <f t="shared" si="44"/>
        <v>09132022   0.000                U1     DLR</v>
      </c>
      <c r="P159" s="2" t="e">
        <f t="shared" si="56"/>
        <v>#DIV/0!</v>
      </c>
      <c r="Q159" s="2" t="str">
        <f t="shared" si="45"/>
        <v>09132022   0.000   0.000        D1     DLR</v>
      </c>
      <c r="R159" s="2" t="e">
        <f t="shared" si="46"/>
        <v>#VALUE!</v>
      </c>
      <c r="S159" s="2" t="e">
        <f t="shared" si="57"/>
        <v>#DIV/0!</v>
      </c>
    </row>
    <row r="160" spans="4:19" x14ac:dyDescent="0.2">
      <c r="D160" s="4"/>
      <c r="G160" s="10" t="str">
        <f t="shared" si="58"/>
        <v/>
      </c>
      <c r="J160" s="5"/>
      <c r="M160" s="2" t="str">
        <f t="shared" si="42"/>
        <v xml:space="preserve">      09132022   0.000   0.000    CC  Q1     DLR</v>
      </c>
      <c r="N160" s="2" t="str">
        <f t="shared" si="43"/>
        <v xml:space="preserve">      09132022   0.000                K1     DLR</v>
      </c>
      <c r="O160" s="2" t="str">
        <f t="shared" si="44"/>
        <v>09132022   0.000                U1     DLR</v>
      </c>
      <c r="P160" s="2" t="e">
        <f t="shared" si="56"/>
        <v>#DIV/0!</v>
      </c>
      <c r="Q160" s="2" t="str">
        <f t="shared" si="45"/>
        <v>09132022   0.000   0.000        D1     DLR</v>
      </c>
      <c r="R160" s="2" t="str">
        <f t="shared" si="46"/>
        <v xml:space="preserve">      1       0                M1</v>
      </c>
      <c r="S160" s="2" t="e">
        <f t="shared" si="57"/>
        <v>#DIV/0!</v>
      </c>
    </row>
    <row r="161" spans="4:19" x14ac:dyDescent="0.2">
      <c r="D161" s="4"/>
      <c r="G161" s="10" t="str">
        <f t="shared" si="58"/>
        <v/>
      </c>
      <c r="J161" s="5"/>
      <c r="M161" s="2" t="str">
        <f t="shared" si="42"/>
        <v xml:space="preserve">      09132022   0.000   0.000    CC  Q1     DLR</v>
      </c>
      <c r="N161" s="2" t="str">
        <f t="shared" si="43"/>
        <v xml:space="preserve">      09132022   0.000                K1     DLR</v>
      </c>
      <c r="O161" s="2" t="str">
        <f t="shared" si="44"/>
        <v>09132022   0.000                U1     DLR</v>
      </c>
      <c r="P161" s="2" t="e">
        <f t="shared" si="56"/>
        <v>#DIV/0!</v>
      </c>
      <c r="Q161" s="2" t="str">
        <f t="shared" si="45"/>
        <v>09132022   0.000   0.000        D1     DLR</v>
      </c>
      <c r="R161" s="2" t="str">
        <f t="shared" si="46"/>
        <v xml:space="preserve">      1       0                M1</v>
      </c>
      <c r="S161" s="2" t="e">
        <f t="shared" si="57"/>
        <v>#DIV/0!</v>
      </c>
    </row>
    <row r="162" spans="4:19" x14ac:dyDescent="0.2">
      <c r="D162" s="4"/>
      <c r="G162" s="10" t="str">
        <f t="shared" si="58"/>
        <v/>
      </c>
      <c r="J162" s="5"/>
      <c r="M162" s="2" t="str">
        <f t="shared" si="42"/>
        <v xml:space="preserve">      09132022   0.000   0.000    CC  Q1     DLR</v>
      </c>
      <c r="N162" s="2" t="str">
        <f t="shared" si="43"/>
        <v xml:space="preserve">      09132022   0.000                K1     DLR</v>
      </c>
      <c r="O162" s="2" t="str">
        <f t="shared" si="44"/>
        <v>09132022   0.000                U1     DLR</v>
      </c>
      <c r="P162" s="2" t="e">
        <f t="shared" si="56"/>
        <v>#DIV/0!</v>
      </c>
      <c r="Q162" s="2" t="str">
        <f t="shared" si="45"/>
        <v>09132022   0.000   0.000        D1     DLR</v>
      </c>
      <c r="R162" s="2" t="str">
        <f t="shared" si="46"/>
        <v xml:space="preserve">      1       0                M1</v>
      </c>
      <c r="S162" s="2" t="e">
        <f t="shared" si="57"/>
        <v>#DIV/0!</v>
      </c>
    </row>
    <row r="163" spans="4:19" x14ac:dyDescent="0.2">
      <c r="D163" s="4"/>
      <c r="G163" s="10" t="str">
        <f t="shared" si="58"/>
        <v/>
      </c>
      <c r="J163" s="5"/>
      <c r="M163" s="2" t="str">
        <f t="shared" si="42"/>
        <v xml:space="preserve">      09132022   0.000   0.000    CC  Q1     DLR</v>
      </c>
      <c r="N163" s="2" t="str">
        <f t="shared" si="43"/>
        <v xml:space="preserve">      09132022   0.000                K1     DLR</v>
      </c>
      <c r="O163" s="2" t="str">
        <f t="shared" si="44"/>
        <v>09132022   0.000                U1     DLR</v>
      </c>
      <c r="P163" s="2" t="e">
        <f t="shared" si="56"/>
        <v>#DIV/0!</v>
      </c>
      <c r="Q163" s="2" t="str">
        <f t="shared" si="45"/>
        <v>09132022   0.000   0.000        D1     DLR</v>
      </c>
      <c r="R163" s="2" t="str">
        <f t="shared" si="46"/>
        <v xml:space="preserve">      1       0                M1</v>
      </c>
      <c r="S163" s="2" t="e">
        <f t="shared" si="57"/>
        <v>#DIV/0!</v>
      </c>
    </row>
    <row r="164" spans="4:19" x14ac:dyDescent="0.2">
      <c r="D164" s="4"/>
      <c r="G164" s="10" t="str">
        <f t="shared" si="58"/>
        <v/>
      </c>
      <c r="J164" s="5"/>
      <c r="M164" s="2" t="str">
        <f t="shared" si="42"/>
        <v xml:space="preserve">      09132022   0.000   0.000    CC  Q1     DLR</v>
      </c>
      <c r="N164" s="2" t="str">
        <f t="shared" si="43"/>
        <v xml:space="preserve">      09132022   0.000                K1     DLR</v>
      </c>
      <c r="O164" s="2" t="str">
        <f t="shared" si="44"/>
        <v>09132022   0.000                U1     DLR</v>
      </c>
      <c r="P164" s="2" t="e">
        <f t="shared" si="56"/>
        <v>#DIV/0!</v>
      </c>
      <c r="Q164" s="2" t="str">
        <f t="shared" si="45"/>
        <v>09132022   0.000   0.000        D1     DLR</v>
      </c>
      <c r="R164" s="2" t="str">
        <f t="shared" si="46"/>
        <v xml:space="preserve">      1       0                M1</v>
      </c>
      <c r="S164" s="2" t="e">
        <f t="shared" si="57"/>
        <v>#DIV/0!</v>
      </c>
    </row>
    <row r="165" spans="4:19" x14ac:dyDescent="0.2">
      <c r="D165" s="4"/>
      <c r="G165" s="10" t="str">
        <f t="shared" si="58"/>
        <v/>
      </c>
      <c r="J165" s="5"/>
      <c r="M165" s="2" t="str">
        <f t="shared" si="42"/>
        <v xml:space="preserve">      09132022   0.000   0.000    CC  Q1     DLR</v>
      </c>
      <c r="N165" s="2" t="str">
        <f t="shared" si="43"/>
        <v xml:space="preserve">      09132022   0.000                K1     DLR</v>
      </c>
      <c r="O165" s="2" t="str">
        <f t="shared" si="44"/>
        <v>09132022   0.000                U1     DLR</v>
      </c>
      <c r="P165" s="2" t="e">
        <f t="shared" si="56"/>
        <v>#DIV/0!</v>
      </c>
      <c r="Q165" s="2" t="str">
        <f t="shared" si="45"/>
        <v>09132022   0.000   0.000        D1     DLR</v>
      </c>
      <c r="R165" s="2" t="str">
        <f t="shared" si="46"/>
        <v xml:space="preserve">      1       0                M1</v>
      </c>
      <c r="S165" s="2" t="e">
        <f t="shared" si="57"/>
        <v>#DIV/0!</v>
      </c>
    </row>
    <row r="166" spans="4:19" x14ac:dyDescent="0.2">
      <c r="D166" s="4"/>
      <c r="G166" s="10" t="str">
        <f t="shared" si="58"/>
        <v/>
      </c>
      <c r="J166" s="5"/>
      <c r="M166" s="2" t="str">
        <f t="shared" si="42"/>
        <v xml:space="preserve">      09132022   0.000   0.000    CC  Q1     DLR</v>
      </c>
      <c r="N166" s="2" t="str">
        <f t="shared" si="43"/>
        <v xml:space="preserve">      09132022   0.000                K1     DLR</v>
      </c>
      <c r="O166" s="2" t="str">
        <f t="shared" si="44"/>
        <v>09132022   0.000                U1     DLR</v>
      </c>
      <c r="P166" s="2" t="e">
        <f t="shared" si="56"/>
        <v>#DIV/0!</v>
      </c>
      <c r="Q166" s="2" t="str">
        <f t="shared" si="45"/>
        <v>09132022   0.000   0.000        D1     DLR</v>
      </c>
      <c r="R166" s="2" t="str">
        <f t="shared" si="46"/>
        <v xml:space="preserve">      1       0                M1</v>
      </c>
      <c r="S166" s="2" t="e">
        <f t="shared" si="57"/>
        <v>#DIV/0!</v>
      </c>
    </row>
    <row r="167" spans="4:19" x14ac:dyDescent="0.2">
      <c r="D167" s="4"/>
      <c r="G167" s="10" t="str">
        <f t="shared" si="58"/>
        <v/>
      </c>
      <c r="J167" s="5"/>
      <c r="M167" s="2" t="str">
        <f t="shared" si="42"/>
        <v xml:space="preserve">      09132022   0.000   0.000    CC  Q1     DLR</v>
      </c>
      <c r="N167" s="2" t="str">
        <f t="shared" si="43"/>
        <v xml:space="preserve">      09132022   0.000                K1     DLR</v>
      </c>
      <c r="O167" s="2" t="str">
        <f t="shared" si="44"/>
        <v>09132022   0.000                U1     DLR</v>
      </c>
      <c r="P167" s="2" t="e">
        <f t="shared" si="56"/>
        <v>#DIV/0!</v>
      </c>
      <c r="Q167" s="2" t="str">
        <f t="shared" si="45"/>
        <v>09132022   0.000   0.000        D1     DLR</v>
      </c>
      <c r="R167" s="2" t="str">
        <f t="shared" si="46"/>
        <v xml:space="preserve">      1       0                M1</v>
      </c>
      <c r="S167" s="2" t="e">
        <f t="shared" si="57"/>
        <v>#DIV/0!</v>
      </c>
    </row>
    <row r="168" spans="4:19" x14ac:dyDescent="0.2">
      <c r="D168" s="4"/>
      <c r="G168" s="10" t="str">
        <f t="shared" si="58"/>
        <v/>
      </c>
      <c r="J168" s="5"/>
      <c r="M168" s="2" t="str">
        <f t="shared" si="42"/>
        <v xml:space="preserve">      09132022   0.000   0.000    CC  Q1     DLR</v>
      </c>
      <c r="N168" s="2" t="str">
        <f t="shared" si="43"/>
        <v xml:space="preserve">      09132022   0.000                K1     DLR</v>
      </c>
      <c r="O168" s="2" t="str">
        <f t="shared" si="44"/>
        <v>09132022   0.000                U1     DLR</v>
      </c>
      <c r="P168" s="2" t="e">
        <f t="shared" si="56"/>
        <v>#DIV/0!</v>
      </c>
      <c r="Q168" s="2" t="str">
        <f t="shared" si="45"/>
        <v>09132022   0.000   0.000        D1     DLR</v>
      </c>
      <c r="R168" s="2" t="str">
        <f t="shared" si="46"/>
        <v xml:space="preserve">      1       0                M1</v>
      </c>
      <c r="S168" s="2" t="e">
        <f t="shared" si="57"/>
        <v>#DIV/0!</v>
      </c>
    </row>
    <row r="169" spans="4:19" x14ac:dyDescent="0.2">
      <c r="D169" s="4"/>
      <c r="G169" s="10" t="str">
        <f t="shared" si="58"/>
        <v/>
      </c>
      <c r="J169" s="5"/>
      <c r="M169" s="2" t="str">
        <f t="shared" si="42"/>
        <v xml:space="preserve">      09132022   0.000   0.000    CC  Q1     DLR</v>
      </c>
      <c r="N169" s="2" t="str">
        <f t="shared" si="43"/>
        <v xml:space="preserve">      09132022   0.000                K1     DLR</v>
      </c>
      <c r="O169" s="2" t="str">
        <f t="shared" si="44"/>
        <v>09132022   0.000                U1     DLR</v>
      </c>
      <c r="P169" s="2" t="e">
        <f t="shared" si="56"/>
        <v>#DIV/0!</v>
      </c>
      <c r="Q169" s="2" t="str">
        <f t="shared" si="45"/>
        <v>09132022   0.000   0.000        D1     DLR</v>
      </c>
      <c r="R169" s="2" t="str">
        <f t="shared" si="46"/>
        <v xml:space="preserve">      1       0                M1</v>
      </c>
      <c r="S169" s="2" t="e">
        <f t="shared" si="57"/>
        <v>#DIV/0!</v>
      </c>
    </row>
    <row r="170" spans="4:19" x14ac:dyDescent="0.2">
      <c r="D170" s="4"/>
      <c r="G170" s="10" t="str">
        <f t="shared" si="58"/>
        <v/>
      </c>
      <c r="J170" s="5"/>
      <c r="M170" s="2" t="str">
        <f t="shared" si="42"/>
        <v xml:space="preserve">      09132022   0.000   0.000    CC  Q1     DLR</v>
      </c>
      <c r="N170" s="2" t="str">
        <f t="shared" si="43"/>
        <v xml:space="preserve">      09132022   0.000                K1     DLR</v>
      </c>
      <c r="O170" s="2" t="str">
        <f t="shared" si="44"/>
        <v>09132022   0.000                U1     DLR</v>
      </c>
      <c r="P170" s="2" t="e">
        <f t="shared" si="56"/>
        <v>#DIV/0!</v>
      </c>
      <c r="Q170" s="2" t="str">
        <f t="shared" si="45"/>
        <v>09132022   0.000   0.000        D1     DLR</v>
      </c>
      <c r="R170" s="2" t="str">
        <f t="shared" si="46"/>
        <v xml:space="preserve">      1       0                M1</v>
      </c>
      <c r="S170" s="2" t="e">
        <f t="shared" si="57"/>
        <v>#DIV/0!</v>
      </c>
    </row>
    <row r="171" spans="4:19" x14ac:dyDescent="0.2">
      <c r="D171" s="4"/>
      <c r="G171" s="10" t="str">
        <f t="shared" si="58"/>
        <v/>
      </c>
      <c r="J171" s="5"/>
      <c r="M171" s="2" t="str">
        <f t="shared" si="42"/>
        <v xml:space="preserve">      09132022   0.000   0.000    CC  Q1     DLR</v>
      </c>
      <c r="N171" s="2" t="str">
        <f t="shared" si="43"/>
        <v xml:space="preserve">      09132022   0.000                K1     DLR</v>
      </c>
      <c r="O171" s="2" t="str">
        <f t="shared" si="44"/>
        <v>09132022   0.000                U1     DLR</v>
      </c>
      <c r="P171" s="2" t="e">
        <f t="shared" si="56"/>
        <v>#DIV/0!</v>
      </c>
      <c r="Q171" s="2" t="str">
        <f t="shared" si="45"/>
        <v>09132022   0.000   0.000        D1     DLR</v>
      </c>
      <c r="R171" s="2" t="str">
        <f t="shared" si="46"/>
        <v xml:space="preserve">      1       0                M1</v>
      </c>
      <c r="S171" s="2" t="e">
        <f t="shared" si="57"/>
        <v>#DIV/0!</v>
      </c>
    </row>
    <row r="172" spans="4:19" x14ac:dyDescent="0.2">
      <c r="D172" s="4"/>
      <c r="G172" s="10" t="str">
        <f t="shared" si="58"/>
        <v/>
      </c>
      <c r="J172" s="5"/>
      <c r="M172" s="2" t="str">
        <f t="shared" ref="M172:M228" si="59">"      "&amp;$D172&amp;$E$1&amp;RIGHT(+"        "&amp;FIXED(E172,3),8)&amp;RIGHT("        "&amp;FIXED($F172,3),8)&amp;RIGHT("     CC "&amp;($F172)&amp;" ",8)&amp;"Q1"&amp;RIGHT("     "&amp;H172,5)&amp;$G$1&amp;I172</f>
        <v xml:space="preserve">      09132022   0.000   0.000    CC  Q1     DLR</v>
      </c>
      <c r="N172" s="2" t="str">
        <f t="shared" ref="N172:N228" si="60">"      "&amp;$D172&amp;$E$1&amp;RIGHT("        "&amp;FIXED($E172,3),8)&amp;REPT(" ",8)&amp;RIGHT("        "&amp;($C172),8)&amp;"K1"&amp;RIGHT("     "&amp;H173,5)&amp;$G$1&amp;I172</f>
        <v xml:space="preserve">      09132022   0.000                K1     DLR</v>
      </c>
      <c r="O172" s="2" t="str">
        <f t="shared" ref="O172:O228" si="61">LEFT($C172,6)&amp;$D172&amp;$E$1&amp;RIGHT("        "&amp;FIXED($E172,3),8)&amp;REPT(" ",16)&amp;"U1"&amp;RIGHT("     "&amp;H172,5)&amp;$G$1&amp;I172</f>
        <v>09132022   0.000                U1     DLR</v>
      </c>
      <c r="P172" s="2" t="e">
        <f t="shared" si="56"/>
        <v>#DIV/0!</v>
      </c>
      <c r="Q172" s="2" t="str">
        <f t="shared" ref="Q172:Q228" si="62">LEFT($C172,6)&amp;$D172&amp;$E$1&amp;RIGHT("        "&amp;FIXED(E171,3),8)&amp;RIGHT("         "&amp;FIXED($E172,3),8)&amp;REPT(" ",8)&amp;"D1"&amp;RIGHT("     "&amp;H172,5)&amp;$G$1&amp;I172</f>
        <v>09132022   0.000   0.000        D1     DLR</v>
      </c>
      <c r="R172" s="2" t="str">
        <f t="shared" ref="R172:R228" si="63">"      "&amp;$H172&amp;$E$10&amp;RIGHT(+"        "&amp;FIXED($J172,2)/1000,8)&amp;REPT(" ",8)&amp;RIGHT("        "&amp;($G172),8)&amp;"M1"&amp;$H$2&amp;I172</f>
        <v xml:space="preserve">      1       0                M1</v>
      </c>
      <c r="S172" s="2" t="e">
        <f t="shared" si="57"/>
        <v>#DIV/0!</v>
      </c>
    </row>
    <row r="173" spans="4:19" x14ac:dyDescent="0.2">
      <c r="D173" s="4"/>
      <c r="G173" s="10" t="str">
        <f t="shared" si="58"/>
        <v/>
      </c>
      <c r="J173" s="5"/>
      <c r="M173" s="2" t="str">
        <f t="shared" si="59"/>
        <v xml:space="preserve">      09132022   0.000   0.000    CC  Q1     DLR</v>
      </c>
      <c r="N173" s="2" t="str">
        <f t="shared" si="60"/>
        <v xml:space="preserve">      09132022   0.000                K1     DLR</v>
      </c>
      <c r="O173" s="2" t="str">
        <f t="shared" si="61"/>
        <v>09132022   0.000                U1     DLR</v>
      </c>
      <c r="P173" s="2" t="e">
        <f t="shared" si="56"/>
        <v>#DIV/0!</v>
      </c>
      <c r="Q173" s="2" t="str">
        <f t="shared" si="62"/>
        <v>09132022   0.000   0.000        D1     DLR</v>
      </c>
      <c r="R173" s="2" t="str">
        <f t="shared" si="63"/>
        <v xml:space="preserve">      1       0                M1</v>
      </c>
      <c r="S173" s="2" t="e">
        <f t="shared" si="57"/>
        <v>#DIV/0!</v>
      </c>
    </row>
    <row r="174" spans="4:19" x14ac:dyDescent="0.2">
      <c r="D174" s="4"/>
      <c r="G174" s="10" t="str">
        <f t="shared" si="58"/>
        <v/>
      </c>
      <c r="J174" s="5"/>
      <c r="M174" s="2" t="str">
        <f t="shared" si="59"/>
        <v xml:space="preserve">      09132022   0.000   0.000    CC  Q1     DLR</v>
      </c>
      <c r="N174" s="2" t="str">
        <f t="shared" si="60"/>
        <v xml:space="preserve">      09132022   0.000                K1     DLR</v>
      </c>
      <c r="O174" s="2" t="str">
        <f t="shared" si="61"/>
        <v>09132022   0.000                U1     DLR</v>
      </c>
      <c r="P174" s="2" t="e">
        <f t="shared" si="56"/>
        <v>#DIV/0!</v>
      </c>
      <c r="Q174" s="2" t="str">
        <f t="shared" si="62"/>
        <v>09132022   0.000   0.000        D1     DLR</v>
      </c>
      <c r="R174" s="2" t="str">
        <f t="shared" si="63"/>
        <v xml:space="preserve">      1       0                M1</v>
      </c>
      <c r="S174" s="2" t="e">
        <f t="shared" si="57"/>
        <v>#DIV/0!</v>
      </c>
    </row>
    <row r="175" spans="4:19" x14ac:dyDescent="0.2">
      <c r="D175" s="4"/>
      <c r="G175" s="10" t="str">
        <f t="shared" si="58"/>
        <v/>
      </c>
      <c r="J175" s="5"/>
      <c r="M175" s="2" t="str">
        <f t="shared" si="59"/>
        <v xml:space="preserve">      09132022   0.000   0.000    CC  Q1     DLR</v>
      </c>
      <c r="N175" s="2" t="str">
        <f t="shared" si="60"/>
        <v xml:space="preserve">      09132022   0.000                K1     DLR</v>
      </c>
      <c r="O175" s="2" t="str">
        <f t="shared" si="61"/>
        <v>09132022   0.000                U1     DLR</v>
      </c>
      <c r="P175" s="2" t="e">
        <f t="shared" si="56"/>
        <v>#DIV/0!</v>
      </c>
      <c r="Q175" s="2" t="str">
        <f t="shared" si="62"/>
        <v>09132022   0.000   0.000        D1     DLR</v>
      </c>
      <c r="R175" s="2" t="str">
        <f t="shared" si="63"/>
        <v xml:space="preserve">      1       0                M1</v>
      </c>
      <c r="S175" s="2" t="e">
        <f t="shared" si="57"/>
        <v>#DIV/0!</v>
      </c>
    </row>
    <row r="176" spans="4:19" x14ac:dyDescent="0.2">
      <c r="D176" s="4"/>
      <c r="G176" s="10" t="str">
        <f t="shared" si="58"/>
        <v/>
      </c>
      <c r="J176" s="5"/>
      <c r="M176" s="2" t="str">
        <f t="shared" si="59"/>
        <v xml:space="preserve">      09132022   0.000   0.000    CC  Q1     DLR</v>
      </c>
      <c r="N176" s="2" t="str">
        <f t="shared" si="60"/>
        <v xml:space="preserve">      09132022   0.000                K1     DLR</v>
      </c>
      <c r="O176" s="2" t="str">
        <f t="shared" si="61"/>
        <v>09132022   0.000                U1     DLR</v>
      </c>
      <c r="P176" s="2" t="e">
        <f t="shared" si="56"/>
        <v>#DIV/0!</v>
      </c>
      <c r="Q176" s="2" t="str">
        <f t="shared" si="62"/>
        <v>09132022   0.000   0.000        D1     DLR</v>
      </c>
      <c r="R176" s="2" t="str">
        <f t="shared" si="63"/>
        <v xml:space="preserve">      1       0                M1</v>
      </c>
      <c r="S176" s="2" t="e">
        <f t="shared" si="57"/>
        <v>#DIV/0!</v>
      </c>
    </row>
    <row r="177" spans="4:19" x14ac:dyDescent="0.2">
      <c r="D177" s="4"/>
      <c r="G177" s="10" t="str">
        <f t="shared" si="58"/>
        <v/>
      </c>
      <c r="J177" s="5"/>
      <c r="M177" s="2" t="str">
        <f t="shared" si="59"/>
        <v xml:space="preserve">      09132022   0.000   0.000    CC  Q1     DLR</v>
      </c>
      <c r="N177" s="2" t="str">
        <f t="shared" si="60"/>
        <v xml:space="preserve">      09132022   0.000                K1     DLR</v>
      </c>
      <c r="O177" s="2" t="str">
        <f t="shared" si="61"/>
        <v>09132022   0.000                U1     DLR</v>
      </c>
      <c r="P177" s="2" t="e">
        <f t="shared" si="56"/>
        <v>#DIV/0!</v>
      </c>
      <c r="Q177" s="2" t="str">
        <f t="shared" si="62"/>
        <v>09132022   0.000   0.000        D1     DLR</v>
      </c>
      <c r="R177" s="2" t="str">
        <f t="shared" si="63"/>
        <v xml:space="preserve">      1       0                M1</v>
      </c>
      <c r="S177" s="2" t="e">
        <f t="shared" si="57"/>
        <v>#DIV/0!</v>
      </c>
    </row>
    <row r="178" spans="4:19" x14ac:dyDescent="0.2">
      <c r="D178" s="4"/>
      <c r="G178" s="10" t="str">
        <f t="shared" si="58"/>
        <v/>
      </c>
      <c r="J178" s="5"/>
      <c r="M178" s="2" t="str">
        <f t="shared" si="59"/>
        <v xml:space="preserve">      09132022   0.000   0.000    CC  Q1     DLR</v>
      </c>
      <c r="N178" s="2" t="str">
        <f t="shared" si="60"/>
        <v xml:space="preserve">      09132022   0.000                K1     DLR</v>
      </c>
      <c r="O178" s="2" t="str">
        <f t="shared" si="61"/>
        <v>09132022   0.000                U1     DLR</v>
      </c>
      <c r="P178" s="2" t="e">
        <f t="shared" si="56"/>
        <v>#DIV/0!</v>
      </c>
      <c r="Q178" s="2" t="str">
        <f t="shared" si="62"/>
        <v>09132022   0.000   0.000        D1     DLR</v>
      </c>
      <c r="R178" s="2" t="str">
        <f t="shared" si="63"/>
        <v xml:space="preserve">      1       0                M1</v>
      </c>
      <c r="S178" s="2" t="e">
        <f t="shared" si="57"/>
        <v>#DIV/0!</v>
      </c>
    </row>
    <row r="179" spans="4:19" x14ac:dyDescent="0.2">
      <c r="D179" s="4"/>
      <c r="G179" s="10" t="str">
        <f t="shared" si="58"/>
        <v/>
      </c>
      <c r="J179" s="5"/>
      <c r="M179" s="2" t="str">
        <f t="shared" si="59"/>
        <v xml:space="preserve">      09132022   0.000   0.000    CC  Q1     DLR</v>
      </c>
      <c r="N179" s="2" t="str">
        <f t="shared" si="60"/>
        <v xml:space="preserve">      09132022   0.000                K1     DLR</v>
      </c>
      <c r="O179" s="2" t="str">
        <f t="shared" si="61"/>
        <v>09132022   0.000                U1     DLR</v>
      </c>
      <c r="P179" s="2" t="e">
        <f t="shared" si="56"/>
        <v>#DIV/0!</v>
      </c>
      <c r="Q179" s="2" t="str">
        <f t="shared" si="62"/>
        <v>09132022   0.000   0.000        D1     DLR</v>
      </c>
      <c r="R179" s="2" t="str">
        <f t="shared" si="63"/>
        <v xml:space="preserve">      1       0                M1</v>
      </c>
      <c r="S179" s="2" t="e">
        <f t="shared" si="57"/>
        <v>#DIV/0!</v>
      </c>
    </row>
    <row r="180" spans="4:19" x14ac:dyDescent="0.2">
      <c r="D180" s="4"/>
      <c r="G180" s="10" t="str">
        <f t="shared" si="58"/>
        <v/>
      </c>
      <c r="J180" s="5"/>
      <c r="M180" s="2" t="str">
        <f t="shared" si="59"/>
        <v xml:space="preserve">      09132022   0.000   0.000    CC  Q1     DLR</v>
      </c>
      <c r="N180" s="2" t="str">
        <f t="shared" si="60"/>
        <v xml:space="preserve">      09132022   0.000                K1     DLR</v>
      </c>
      <c r="O180" s="2" t="str">
        <f t="shared" si="61"/>
        <v>09132022   0.000                U1     DLR</v>
      </c>
      <c r="P180" s="2" t="e">
        <f t="shared" si="56"/>
        <v>#DIV/0!</v>
      </c>
      <c r="Q180" s="2" t="str">
        <f t="shared" si="62"/>
        <v>09132022   0.000   0.000        D1     DLR</v>
      </c>
      <c r="R180" s="2" t="str">
        <f t="shared" si="63"/>
        <v xml:space="preserve">      1       0                M1</v>
      </c>
      <c r="S180" s="2" t="e">
        <f t="shared" si="57"/>
        <v>#DIV/0!</v>
      </c>
    </row>
    <row r="181" spans="4:19" x14ac:dyDescent="0.2">
      <c r="D181" s="4"/>
      <c r="G181" s="10" t="str">
        <f t="shared" si="58"/>
        <v/>
      </c>
      <c r="J181" s="5"/>
      <c r="M181" s="2" t="str">
        <f t="shared" si="59"/>
        <v xml:space="preserve">      09132022   0.000   0.000    CC  Q1     DLR</v>
      </c>
      <c r="N181" s="2" t="str">
        <f t="shared" si="60"/>
        <v xml:space="preserve">      09132022   0.000                K1     DLR</v>
      </c>
      <c r="O181" s="2" t="str">
        <f t="shared" si="61"/>
        <v>09132022   0.000                U1     DLR</v>
      </c>
      <c r="P181" s="2" t="e">
        <f t="shared" si="56"/>
        <v>#DIV/0!</v>
      </c>
      <c r="Q181" s="2" t="str">
        <f t="shared" si="62"/>
        <v>09132022   0.000   0.000        D1     DLR</v>
      </c>
      <c r="R181" s="2" t="str">
        <f t="shared" si="63"/>
        <v xml:space="preserve">      1       0                M1</v>
      </c>
      <c r="S181" s="2" t="e">
        <f t="shared" si="57"/>
        <v>#DIV/0!</v>
      </c>
    </row>
    <row r="182" spans="4:19" x14ac:dyDescent="0.2">
      <c r="D182" s="4"/>
      <c r="G182" s="10" t="str">
        <f t="shared" si="58"/>
        <v/>
      </c>
      <c r="J182" s="5"/>
      <c r="M182" s="2" t="str">
        <f t="shared" si="59"/>
        <v xml:space="preserve">      09132022   0.000   0.000    CC  Q1     DLR</v>
      </c>
      <c r="N182" s="2" t="str">
        <f t="shared" si="60"/>
        <v xml:space="preserve">      09132022   0.000                K1     DLR</v>
      </c>
      <c r="O182" s="2" t="str">
        <f t="shared" si="61"/>
        <v>09132022   0.000                U1     DLR</v>
      </c>
      <c r="P182" s="2" t="e">
        <f t="shared" si="56"/>
        <v>#DIV/0!</v>
      </c>
      <c r="Q182" s="2" t="str">
        <f t="shared" si="62"/>
        <v>09132022   0.000   0.000        D1     DLR</v>
      </c>
      <c r="R182" s="2" t="str">
        <f t="shared" si="63"/>
        <v xml:space="preserve">      1       0                M1</v>
      </c>
      <c r="S182" s="2" t="e">
        <f t="shared" si="57"/>
        <v>#DIV/0!</v>
      </c>
    </row>
    <row r="183" spans="4:19" x14ac:dyDescent="0.2">
      <c r="D183" s="4"/>
      <c r="G183" s="10" t="str">
        <f t="shared" si="58"/>
        <v/>
      </c>
      <c r="J183" s="5"/>
      <c r="M183" s="2" t="str">
        <f t="shared" si="59"/>
        <v xml:space="preserve">      09132022   0.000   0.000    CC  Q1     DLR</v>
      </c>
      <c r="N183" s="2" t="str">
        <f t="shared" si="60"/>
        <v xml:space="preserve">      09132022   0.000                K1     DLR</v>
      </c>
      <c r="O183" s="2" t="str">
        <f t="shared" si="61"/>
        <v>09132022   0.000                U1     DLR</v>
      </c>
      <c r="P183" s="2" t="e">
        <f t="shared" si="56"/>
        <v>#DIV/0!</v>
      </c>
      <c r="Q183" s="2" t="str">
        <f t="shared" si="62"/>
        <v>09132022   0.000   0.000        D1     DLR</v>
      </c>
      <c r="R183" s="2" t="str">
        <f t="shared" si="63"/>
        <v xml:space="preserve">      1       0                M1</v>
      </c>
      <c r="S183" s="2" t="e">
        <f t="shared" si="57"/>
        <v>#DIV/0!</v>
      </c>
    </row>
    <row r="184" spans="4:19" x14ac:dyDescent="0.2">
      <c r="D184" s="4"/>
      <c r="G184" s="10" t="str">
        <f t="shared" si="58"/>
        <v/>
      </c>
      <c r="J184" s="5"/>
      <c r="M184" s="2" t="str">
        <f t="shared" si="59"/>
        <v xml:space="preserve">      09132022   0.000   0.000    CC  Q1     DLR</v>
      </c>
      <c r="N184" s="2" t="str">
        <f t="shared" si="60"/>
        <v xml:space="preserve">      09132022   0.000                K1     DLR</v>
      </c>
      <c r="O184" s="2" t="str">
        <f t="shared" si="61"/>
        <v>09132022   0.000                U1     DLR</v>
      </c>
      <c r="P184" s="2" t="e">
        <f t="shared" si="56"/>
        <v>#DIV/0!</v>
      </c>
      <c r="Q184" s="2" t="str">
        <f t="shared" si="62"/>
        <v>09132022   0.000   0.000        D1     DLR</v>
      </c>
      <c r="R184" s="2" t="str">
        <f t="shared" si="63"/>
        <v xml:space="preserve">      1       0                M1</v>
      </c>
      <c r="S184" s="2" t="e">
        <f t="shared" si="57"/>
        <v>#DIV/0!</v>
      </c>
    </row>
    <row r="185" spans="4:19" x14ac:dyDescent="0.2">
      <c r="D185" s="4"/>
      <c r="G185" s="10" t="str">
        <f t="shared" si="58"/>
        <v/>
      </c>
      <c r="J185" s="5"/>
      <c r="M185" s="2" t="str">
        <f t="shared" si="59"/>
        <v xml:space="preserve">      09132022   0.000   0.000    CC  Q1     DLR</v>
      </c>
      <c r="N185" s="2" t="str">
        <f t="shared" si="60"/>
        <v xml:space="preserve">      09132022   0.000                K1     DLR</v>
      </c>
      <c r="O185" s="2" t="str">
        <f t="shared" si="61"/>
        <v>09132022   0.000                U1     DLR</v>
      </c>
      <c r="P185" s="2" t="e">
        <f t="shared" si="56"/>
        <v>#DIV/0!</v>
      </c>
      <c r="Q185" s="2" t="str">
        <f t="shared" si="62"/>
        <v>09132022   0.000   0.000        D1     DLR</v>
      </c>
      <c r="R185" s="2" t="str">
        <f t="shared" si="63"/>
        <v xml:space="preserve">      1       0                M1</v>
      </c>
      <c r="S185" s="2" t="e">
        <f t="shared" si="57"/>
        <v>#DIV/0!</v>
      </c>
    </row>
    <row r="186" spans="4:19" x14ac:dyDescent="0.2">
      <c r="D186" s="4"/>
      <c r="G186" s="10" t="str">
        <f t="shared" si="58"/>
        <v/>
      </c>
      <c r="J186" s="5"/>
      <c r="M186" s="2" t="str">
        <f t="shared" si="59"/>
        <v xml:space="preserve">      09132022   0.000   0.000    CC  Q1     DLR</v>
      </c>
      <c r="N186" s="2" t="str">
        <f t="shared" si="60"/>
        <v xml:space="preserve">      09132022   0.000                K1     DLR</v>
      </c>
      <c r="O186" s="2" t="str">
        <f t="shared" si="61"/>
        <v>09132022   0.000                U1     DLR</v>
      </c>
      <c r="P186" s="2" t="e">
        <f t="shared" si="56"/>
        <v>#DIV/0!</v>
      </c>
      <c r="Q186" s="2" t="str">
        <f t="shared" si="62"/>
        <v>09132022   0.000   0.000        D1     DLR</v>
      </c>
      <c r="R186" s="2" t="str">
        <f t="shared" si="63"/>
        <v xml:space="preserve">      1       0                M1</v>
      </c>
      <c r="S186" s="2" t="e">
        <f t="shared" si="57"/>
        <v>#DIV/0!</v>
      </c>
    </row>
    <row r="187" spans="4:19" x14ac:dyDescent="0.2">
      <c r="D187" s="4"/>
      <c r="G187" s="10" t="str">
        <f t="shared" si="58"/>
        <v/>
      </c>
      <c r="J187" s="5"/>
      <c r="M187" s="2" t="str">
        <f t="shared" si="59"/>
        <v xml:space="preserve">      09132022   0.000   0.000    CC  Q1     DLR</v>
      </c>
      <c r="N187" s="2" t="str">
        <f t="shared" si="60"/>
        <v xml:space="preserve">      09132022   0.000                K1     DLR</v>
      </c>
      <c r="O187" s="2" t="str">
        <f t="shared" si="61"/>
        <v>09132022   0.000                U1     DLR</v>
      </c>
      <c r="P187" s="2" t="e">
        <f t="shared" si="56"/>
        <v>#DIV/0!</v>
      </c>
      <c r="Q187" s="2" t="str">
        <f t="shared" si="62"/>
        <v>09132022   0.000   0.000        D1     DLR</v>
      </c>
      <c r="R187" s="2" t="str">
        <f t="shared" si="63"/>
        <v xml:space="preserve">      1       0                M1</v>
      </c>
      <c r="S187" s="2" t="e">
        <f t="shared" si="57"/>
        <v>#DIV/0!</v>
      </c>
    </row>
    <row r="188" spans="4:19" x14ac:dyDescent="0.2">
      <c r="D188" s="4"/>
      <c r="G188" s="10" t="str">
        <f t="shared" si="58"/>
        <v/>
      </c>
      <c r="J188" s="5"/>
      <c r="M188" s="2" t="str">
        <f t="shared" si="59"/>
        <v xml:space="preserve">      09132022   0.000   0.000    CC  Q1     DLR</v>
      </c>
      <c r="N188" s="2" t="str">
        <f t="shared" si="60"/>
        <v xml:space="preserve">      09132022   0.000                K1     DLR</v>
      </c>
      <c r="O188" s="2" t="str">
        <f t="shared" si="61"/>
        <v>09132022   0.000                U1     DLR</v>
      </c>
      <c r="P188" s="2" t="e">
        <f t="shared" si="56"/>
        <v>#DIV/0!</v>
      </c>
      <c r="Q188" s="2" t="str">
        <f t="shared" si="62"/>
        <v>09132022   0.000   0.000        D1     DLR</v>
      </c>
      <c r="R188" s="2" t="str">
        <f t="shared" si="63"/>
        <v xml:space="preserve">      1       0                M1</v>
      </c>
      <c r="S188" s="2" t="e">
        <f t="shared" si="57"/>
        <v>#DIV/0!</v>
      </c>
    </row>
    <row r="189" spans="4:19" x14ac:dyDescent="0.2">
      <c r="D189" s="4"/>
      <c r="G189" s="10" t="str">
        <f t="shared" si="58"/>
        <v/>
      </c>
      <c r="J189" s="5"/>
      <c r="M189" s="2" t="str">
        <f t="shared" si="59"/>
        <v xml:space="preserve">      09132022   0.000   0.000    CC  Q1     DLR</v>
      </c>
      <c r="N189" s="2" t="str">
        <f t="shared" si="60"/>
        <v xml:space="preserve">      09132022   0.000                K1     DLR</v>
      </c>
      <c r="O189" s="2" t="str">
        <f t="shared" si="61"/>
        <v>09132022   0.000                U1     DLR</v>
      </c>
      <c r="P189" s="2" t="e">
        <f t="shared" si="56"/>
        <v>#DIV/0!</v>
      </c>
      <c r="Q189" s="2" t="str">
        <f t="shared" si="62"/>
        <v>09132022   0.000   0.000        D1     DLR</v>
      </c>
      <c r="R189" s="2" t="str">
        <f t="shared" si="63"/>
        <v xml:space="preserve">      1       0                M1</v>
      </c>
      <c r="S189" s="2" t="e">
        <f t="shared" si="57"/>
        <v>#DIV/0!</v>
      </c>
    </row>
    <row r="190" spans="4:19" x14ac:dyDescent="0.2">
      <c r="D190" s="4"/>
      <c r="G190" s="10" t="str">
        <f t="shared" si="58"/>
        <v/>
      </c>
      <c r="J190" s="5"/>
      <c r="M190" s="2" t="str">
        <f t="shared" si="59"/>
        <v xml:space="preserve">      09132022   0.000   0.000    CC  Q1     DLR</v>
      </c>
      <c r="N190" s="2" t="str">
        <f t="shared" si="60"/>
        <v xml:space="preserve">      09132022   0.000                K1     DLR</v>
      </c>
      <c r="O190" s="2" t="str">
        <f t="shared" si="61"/>
        <v>09132022   0.000                U1     DLR</v>
      </c>
      <c r="P190" s="2" t="e">
        <f t="shared" si="56"/>
        <v>#DIV/0!</v>
      </c>
      <c r="Q190" s="2" t="str">
        <f t="shared" si="62"/>
        <v>09132022   0.000   0.000        D1     DLR</v>
      </c>
      <c r="R190" s="2" t="str">
        <f t="shared" si="63"/>
        <v xml:space="preserve">      1       0                M1</v>
      </c>
      <c r="S190" s="2" t="e">
        <f t="shared" si="57"/>
        <v>#DIV/0!</v>
      </c>
    </row>
    <row r="191" spans="4:19" x14ac:dyDescent="0.2">
      <c r="D191" s="4"/>
      <c r="G191" s="10" t="str">
        <f t="shared" si="58"/>
        <v/>
      </c>
      <c r="J191" s="5"/>
      <c r="M191" s="2" t="str">
        <f t="shared" si="59"/>
        <v xml:space="preserve">      09132022   0.000   0.000    CC  Q1     DLR</v>
      </c>
      <c r="N191" s="2" t="str">
        <f t="shared" si="60"/>
        <v xml:space="preserve">      09132022   0.000                K1     DLR</v>
      </c>
      <c r="O191" s="2" t="str">
        <f t="shared" si="61"/>
        <v>09132022   0.000                U1     DLR</v>
      </c>
      <c r="P191" s="2" t="e">
        <f t="shared" si="56"/>
        <v>#DIV/0!</v>
      </c>
      <c r="Q191" s="2" t="str">
        <f t="shared" si="62"/>
        <v>09132022   0.000   0.000        D1     DLR</v>
      </c>
      <c r="R191" s="2" t="str">
        <f t="shared" si="63"/>
        <v xml:space="preserve">      1       0                M1</v>
      </c>
      <c r="S191" s="2" t="e">
        <f t="shared" si="57"/>
        <v>#DIV/0!</v>
      </c>
    </row>
    <row r="192" spans="4:19" x14ac:dyDescent="0.2">
      <c r="D192" s="4"/>
      <c r="G192" s="10" t="str">
        <f t="shared" si="58"/>
        <v/>
      </c>
      <c r="J192" s="5"/>
      <c r="M192" s="2" t="str">
        <f t="shared" si="59"/>
        <v xml:space="preserve">      09132022   0.000   0.000    CC  Q1     DLR</v>
      </c>
      <c r="N192" s="2" t="str">
        <f t="shared" si="60"/>
        <v xml:space="preserve">      09132022   0.000                K1     DLR</v>
      </c>
      <c r="O192" s="2" t="str">
        <f t="shared" si="61"/>
        <v>09132022   0.000                U1     DLR</v>
      </c>
      <c r="P192" s="2" t="e">
        <f t="shared" si="56"/>
        <v>#DIV/0!</v>
      </c>
      <c r="Q192" s="2" t="str">
        <f t="shared" si="62"/>
        <v>09132022   0.000   0.000        D1     DLR</v>
      </c>
      <c r="R192" s="2" t="str">
        <f t="shared" si="63"/>
        <v xml:space="preserve">      1       0                M1</v>
      </c>
      <c r="S192" s="2" t="e">
        <f t="shared" si="57"/>
        <v>#DIV/0!</v>
      </c>
    </row>
    <row r="193" spans="4:19" x14ac:dyDescent="0.2">
      <c r="D193" s="4"/>
      <c r="G193" s="10" t="str">
        <f t="shared" si="58"/>
        <v/>
      </c>
      <c r="J193" s="5"/>
      <c r="M193" s="2" t="str">
        <f t="shared" si="59"/>
        <v xml:space="preserve">      09132022   0.000   0.000    CC  Q1     DLR</v>
      </c>
      <c r="N193" s="2" t="str">
        <f t="shared" si="60"/>
        <v xml:space="preserve">      09132022   0.000                K1     DLR</v>
      </c>
      <c r="O193" s="2" t="str">
        <f t="shared" si="61"/>
        <v>09132022   0.000                U1     DLR</v>
      </c>
      <c r="P193" s="2" t="e">
        <f t="shared" si="56"/>
        <v>#DIV/0!</v>
      </c>
      <c r="Q193" s="2" t="str">
        <f t="shared" si="62"/>
        <v>09132022   0.000   0.000        D1     DLR</v>
      </c>
      <c r="R193" s="2" t="str">
        <f t="shared" si="63"/>
        <v xml:space="preserve">      1       0                M1</v>
      </c>
      <c r="S193" s="2" t="e">
        <f t="shared" si="57"/>
        <v>#DIV/0!</v>
      </c>
    </row>
    <row r="194" spans="4:19" x14ac:dyDescent="0.2">
      <c r="D194" s="4"/>
      <c r="G194" s="10" t="str">
        <f t="shared" si="58"/>
        <v/>
      </c>
      <c r="J194" s="5"/>
      <c r="M194" s="2" t="str">
        <f t="shared" si="59"/>
        <v xml:space="preserve">      09132022   0.000   0.000    CC  Q1     DLR</v>
      </c>
      <c r="N194" s="2" t="str">
        <f t="shared" si="60"/>
        <v xml:space="preserve">      09132022   0.000                K1     DLR</v>
      </c>
      <c r="O194" s="2" t="str">
        <f t="shared" si="61"/>
        <v>09132022   0.000                U1     DLR</v>
      </c>
      <c r="P194" s="2" t="e">
        <f t="shared" si="56"/>
        <v>#DIV/0!</v>
      </c>
      <c r="Q194" s="2" t="str">
        <f t="shared" si="62"/>
        <v>09132022   0.000   0.000        D1     DLR</v>
      </c>
      <c r="R194" s="2" t="str">
        <f t="shared" si="63"/>
        <v xml:space="preserve">      1       0                M1</v>
      </c>
      <c r="S194" s="2" t="e">
        <f t="shared" si="57"/>
        <v>#DIV/0!</v>
      </c>
    </row>
    <row r="195" spans="4:19" x14ac:dyDescent="0.2">
      <c r="D195" s="4"/>
      <c r="G195" s="10" t="str">
        <f t="shared" si="58"/>
        <v/>
      </c>
      <c r="J195" s="5"/>
      <c r="M195" s="2" t="str">
        <f t="shared" si="59"/>
        <v xml:space="preserve">      09132022   0.000   0.000    CC  Q1     DLR</v>
      </c>
      <c r="N195" s="2" t="str">
        <f t="shared" si="60"/>
        <v xml:space="preserve">      09132022   0.000                K1     DLR</v>
      </c>
      <c r="O195" s="2" t="str">
        <f t="shared" si="61"/>
        <v>09132022   0.000                U1     DLR</v>
      </c>
      <c r="P195" s="2" t="e">
        <f t="shared" si="56"/>
        <v>#DIV/0!</v>
      </c>
      <c r="Q195" s="2" t="str">
        <f t="shared" si="62"/>
        <v>09132022   0.000   0.000        D1     DLR</v>
      </c>
      <c r="R195" s="2" t="str">
        <f t="shared" si="63"/>
        <v xml:space="preserve">      1       0                M1</v>
      </c>
      <c r="S195" s="2" t="e">
        <f t="shared" si="57"/>
        <v>#DIV/0!</v>
      </c>
    </row>
    <row r="196" spans="4:19" x14ac:dyDescent="0.2">
      <c r="D196" s="4"/>
      <c r="G196" s="10" t="str">
        <f t="shared" si="58"/>
        <v/>
      </c>
      <c r="J196" s="5"/>
      <c r="M196" s="2" t="str">
        <f t="shared" si="59"/>
        <v xml:space="preserve">      09132022   0.000   0.000    CC  Q1     DLR</v>
      </c>
      <c r="N196" s="2" t="str">
        <f t="shared" si="60"/>
        <v xml:space="preserve">      09132022   0.000                K1     DLR</v>
      </c>
      <c r="O196" s="2" t="str">
        <f t="shared" si="61"/>
        <v>09132022   0.000                U1     DLR</v>
      </c>
      <c r="P196" s="2" t="e">
        <f t="shared" si="56"/>
        <v>#DIV/0!</v>
      </c>
      <c r="Q196" s="2" t="str">
        <f t="shared" si="62"/>
        <v>09132022   0.000   0.000        D1     DLR</v>
      </c>
      <c r="R196" s="2" t="str">
        <f t="shared" si="63"/>
        <v xml:space="preserve">      1       0                M1</v>
      </c>
      <c r="S196" s="2" t="e">
        <f t="shared" si="57"/>
        <v>#DIV/0!</v>
      </c>
    </row>
    <row r="197" spans="4:19" x14ac:dyDescent="0.2">
      <c r="D197" s="4"/>
      <c r="G197" s="10" t="str">
        <f t="shared" si="58"/>
        <v/>
      </c>
      <c r="J197" s="5"/>
      <c r="M197" s="2" t="str">
        <f t="shared" si="59"/>
        <v xml:space="preserve">      09132022   0.000   0.000    CC  Q1     DLR</v>
      </c>
      <c r="N197" s="2" t="str">
        <f t="shared" si="60"/>
        <v xml:space="preserve">      09132022   0.000                K1     DLR</v>
      </c>
      <c r="O197" s="2" t="str">
        <f t="shared" si="61"/>
        <v>09132022   0.000                U1     DLR</v>
      </c>
      <c r="P197" s="2" t="e">
        <f t="shared" si="56"/>
        <v>#DIV/0!</v>
      </c>
      <c r="Q197" s="2" t="str">
        <f t="shared" si="62"/>
        <v>09132022   0.000   0.000        D1     DLR</v>
      </c>
      <c r="R197" s="2" t="str">
        <f t="shared" si="63"/>
        <v xml:space="preserve">      1       0                M1</v>
      </c>
      <c r="S197" s="2" t="e">
        <f t="shared" si="57"/>
        <v>#DIV/0!</v>
      </c>
    </row>
    <row r="198" spans="4:19" x14ac:dyDescent="0.2">
      <c r="D198" s="4"/>
      <c r="G198" s="10" t="str">
        <f t="shared" si="58"/>
        <v/>
      </c>
      <c r="J198" s="5"/>
      <c r="M198" s="2" t="str">
        <f t="shared" si="59"/>
        <v xml:space="preserve">      09132022   0.000   0.000    CC  Q1     DLR</v>
      </c>
      <c r="N198" s="2" t="str">
        <f t="shared" si="60"/>
        <v xml:space="preserve">      09132022   0.000                K1     DLR</v>
      </c>
      <c r="O198" s="2" t="str">
        <f t="shared" si="61"/>
        <v>09132022   0.000                U1     DLR</v>
      </c>
      <c r="P198" s="2" t="e">
        <f t="shared" si="56"/>
        <v>#DIV/0!</v>
      </c>
      <c r="Q198" s="2" t="str">
        <f t="shared" si="62"/>
        <v>09132022   0.000   0.000        D1     DLR</v>
      </c>
      <c r="R198" s="2" t="str">
        <f t="shared" si="63"/>
        <v xml:space="preserve">      1       0                M1</v>
      </c>
      <c r="S198" s="2" t="e">
        <f t="shared" si="57"/>
        <v>#DIV/0!</v>
      </c>
    </row>
    <row r="199" spans="4:19" x14ac:dyDescent="0.2">
      <c r="D199" s="4"/>
      <c r="G199" s="10" t="str">
        <f t="shared" si="58"/>
        <v/>
      </c>
      <c r="J199" s="5"/>
      <c r="M199" s="2" t="str">
        <f t="shared" si="59"/>
        <v xml:space="preserve">      09132022   0.000   0.000    CC  Q1     DLR</v>
      </c>
      <c r="N199" s="2" t="str">
        <f t="shared" si="60"/>
        <v xml:space="preserve">      09132022   0.000                K1     DLR</v>
      </c>
      <c r="O199" s="2" t="str">
        <f t="shared" si="61"/>
        <v>09132022   0.000                U1     DLR</v>
      </c>
      <c r="P199" s="2" t="e">
        <f t="shared" si="56"/>
        <v>#DIV/0!</v>
      </c>
      <c r="Q199" s="2" t="str">
        <f t="shared" si="62"/>
        <v>09132022   0.000   0.000        D1     DLR</v>
      </c>
      <c r="R199" s="2" t="str">
        <f t="shared" si="63"/>
        <v xml:space="preserve">      1       0                M1</v>
      </c>
      <c r="S199" s="2" t="e">
        <f t="shared" si="57"/>
        <v>#DIV/0!</v>
      </c>
    </row>
    <row r="200" spans="4:19" x14ac:dyDescent="0.2">
      <c r="D200" s="4"/>
      <c r="G200" s="10" t="str">
        <f t="shared" si="58"/>
        <v/>
      </c>
      <c r="J200" s="5"/>
      <c r="M200" s="2" t="str">
        <f t="shared" si="59"/>
        <v xml:space="preserve">      09132022   0.000   0.000    CC  Q1     DLR</v>
      </c>
      <c r="N200" s="2" t="str">
        <f t="shared" si="60"/>
        <v xml:space="preserve">      09132022   0.000                K1     DLR</v>
      </c>
      <c r="O200" s="2" t="str">
        <f t="shared" si="61"/>
        <v>09132022   0.000                U1     DLR</v>
      </c>
      <c r="P200" s="2" t="e">
        <f t="shared" si="56"/>
        <v>#DIV/0!</v>
      </c>
      <c r="Q200" s="2" t="str">
        <f t="shared" si="62"/>
        <v>09132022   0.000   0.000        D1     DLR</v>
      </c>
      <c r="R200" s="2" t="str">
        <f t="shared" si="63"/>
        <v xml:space="preserve">      1       0                M1</v>
      </c>
      <c r="S200" s="2" t="e">
        <f t="shared" si="57"/>
        <v>#DIV/0!</v>
      </c>
    </row>
    <row r="201" spans="4:19" x14ac:dyDescent="0.2">
      <c r="D201" s="4"/>
      <c r="G201" s="10" t="str">
        <f t="shared" si="58"/>
        <v/>
      </c>
      <c r="J201" s="5"/>
      <c r="M201" s="2" t="str">
        <f t="shared" si="59"/>
        <v xml:space="preserve">      09132022   0.000   0.000    CC  Q1     DLR</v>
      </c>
      <c r="N201" s="2" t="str">
        <f t="shared" si="60"/>
        <v xml:space="preserve">      09132022   0.000                K1     DLR</v>
      </c>
      <c r="O201" s="2" t="str">
        <f t="shared" si="61"/>
        <v>09132022   0.000                U1     DLR</v>
      </c>
      <c r="P201" s="2" t="e">
        <f t="shared" si="56"/>
        <v>#DIV/0!</v>
      </c>
      <c r="Q201" s="2" t="str">
        <f t="shared" si="62"/>
        <v>09132022   0.000   0.000        D1     DLR</v>
      </c>
      <c r="R201" s="2" t="str">
        <f t="shared" si="63"/>
        <v xml:space="preserve">      1       0                M1</v>
      </c>
      <c r="S201" s="2" t="e">
        <f t="shared" si="57"/>
        <v>#DIV/0!</v>
      </c>
    </row>
    <row r="202" spans="4:19" x14ac:dyDescent="0.2">
      <c r="D202" s="4"/>
      <c r="G202" s="10" t="str">
        <f t="shared" si="58"/>
        <v/>
      </c>
      <c r="J202" s="5"/>
      <c r="M202" s="2" t="str">
        <f t="shared" si="59"/>
        <v xml:space="preserve">      09132022   0.000   0.000    CC  Q1     DLR</v>
      </c>
      <c r="N202" s="2" t="str">
        <f t="shared" si="60"/>
        <v xml:space="preserve">      09132022   0.000                K1     DLR</v>
      </c>
      <c r="O202" s="2" t="str">
        <f t="shared" si="61"/>
        <v>09132022   0.000                U1     DLR</v>
      </c>
      <c r="P202" s="2" t="e">
        <f t="shared" si="56"/>
        <v>#DIV/0!</v>
      </c>
      <c r="Q202" s="2" t="str">
        <f t="shared" si="62"/>
        <v>09132022   0.000   0.000        D1     DLR</v>
      </c>
      <c r="R202" s="2" t="str">
        <f t="shared" si="63"/>
        <v xml:space="preserve">      1       0                M1</v>
      </c>
      <c r="S202" s="2" t="e">
        <f t="shared" si="57"/>
        <v>#DIV/0!</v>
      </c>
    </row>
    <row r="203" spans="4:19" x14ac:dyDescent="0.2">
      <c r="D203" s="4"/>
      <c r="G203" s="10" t="str">
        <f t="shared" si="58"/>
        <v/>
      </c>
      <c r="J203" s="5"/>
      <c r="M203" s="2" t="str">
        <f t="shared" si="59"/>
        <v xml:space="preserve">      09132022   0.000   0.000    CC  Q1     DLR</v>
      </c>
      <c r="N203" s="2" t="str">
        <f t="shared" si="60"/>
        <v xml:space="preserve">      09132022   0.000                K1     DLR</v>
      </c>
      <c r="O203" s="2" t="str">
        <f t="shared" si="61"/>
        <v>09132022   0.000                U1     DLR</v>
      </c>
      <c r="P203" s="2" t="e">
        <f t="shared" si="56"/>
        <v>#DIV/0!</v>
      </c>
      <c r="Q203" s="2" t="str">
        <f t="shared" si="62"/>
        <v>09132022   0.000   0.000        D1     DLR</v>
      </c>
      <c r="R203" s="2" t="str">
        <f t="shared" si="63"/>
        <v xml:space="preserve">      1       0                M1</v>
      </c>
      <c r="S203" s="2" t="e">
        <f t="shared" si="57"/>
        <v>#DIV/0!</v>
      </c>
    </row>
    <row r="204" spans="4:19" x14ac:dyDescent="0.2">
      <c r="D204" s="4"/>
      <c r="G204" s="10" t="str">
        <f t="shared" si="58"/>
        <v/>
      </c>
      <c r="J204" s="5"/>
      <c r="M204" s="2" t="str">
        <f t="shared" si="59"/>
        <v xml:space="preserve">      09132022   0.000   0.000    CC  Q1     DLR</v>
      </c>
      <c r="N204" s="2" t="str">
        <f t="shared" si="60"/>
        <v xml:space="preserve">      09132022   0.000                K1     DLR</v>
      </c>
      <c r="O204" s="2" t="str">
        <f t="shared" si="61"/>
        <v>09132022   0.000                U1     DLR</v>
      </c>
      <c r="P204" s="2" t="e">
        <f t="shared" ref="P204:P222" si="64">LEFT($C204,6)&amp;$D204&amp;$E$1&amp;RIGHT("        "&amp;FIXED($E203,3),8)&amp;RIGHT("        "&amp;FIXED($E204,3),8)&amp;RIGHT("         "&amp;FIXED(($E204-$E203)/$F204*100,1),8)&amp;"S1"&amp;RIGHT("     "&amp;H204,5)&amp;$G$1&amp;I204</f>
        <v>#DIV/0!</v>
      </c>
      <c r="Q204" s="2" t="str">
        <f t="shared" si="62"/>
        <v>09132022   0.000   0.000        D1     DLR</v>
      </c>
      <c r="R204" s="2" t="str">
        <f t="shared" si="63"/>
        <v xml:space="preserve">      1       0                M1</v>
      </c>
      <c r="S204" s="2" t="e">
        <f t="shared" ref="S204:S222" si="65">"      "&amp;$D204&amp;$E$1&amp;RIGHT("        "&amp;FIXED($E203,3),8)&amp;RIGHT("        "&amp;FIXED($E204,3),8)&amp;RIGHT("         "&amp;FIXED(($E204-$E203)/$F204,3)*100,8)&amp;"Z1"&amp;RIGHT("     "&amp;H204,5)&amp;$G$1&amp;I204</f>
        <v>#DIV/0!</v>
      </c>
    </row>
    <row r="205" spans="4:19" x14ac:dyDescent="0.2">
      <c r="D205" s="4"/>
      <c r="G205" s="10" t="str">
        <f t="shared" ref="G205:G220" si="66">IF(OR(J205="Q",J205="Z"),+E205/F205,IF(J205="S",+(E205-E204)/F205,""))</f>
        <v/>
      </c>
      <c r="J205" s="5"/>
      <c r="M205" s="2" t="str">
        <f t="shared" si="59"/>
        <v xml:space="preserve">      09132022   0.000   0.000    CC  Q1     DLR</v>
      </c>
      <c r="N205" s="2" t="str">
        <f t="shared" si="60"/>
        <v xml:space="preserve">      09132022   0.000                K1     DLR</v>
      </c>
      <c r="O205" s="2" t="str">
        <f t="shared" si="61"/>
        <v>09132022   0.000                U1     DLR</v>
      </c>
      <c r="P205" s="2" t="e">
        <f t="shared" si="64"/>
        <v>#DIV/0!</v>
      </c>
      <c r="Q205" s="2" t="str">
        <f t="shared" si="62"/>
        <v>09132022   0.000   0.000        D1     DLR</v>
      </c>
      <c r="R205" s="2" t="str">
        <f t="shared" si="63"/>
        <v xml:space="preserve">      1       0                M1</v>
      </c>
      <c r="S205" s="2" t="e">
        <f t="shared" si="65"/>
        <v>#DIV/0!</v>
      </c>
    </row>
    <row r="206" spans="4:19" x14ac:dyDescent="0.2">
      <c r="D206" s="4"/>
      <c r="G206" s="10" t="str">
        <f t="shared" si="66"/>
        <v/>
      </c>
      <c r="J206" s="5"/>
      <c r="M206" s="2" t="str">
        <f t="shared" si="59"/>
        <v xml:space="preserve">      09132022   0.000   0.000    CC  Q1     DLR</v>
      </c>
      <c r="N206" s="2" t="str">
        <f t="shared" si="60"/>
        <v xml:space="preserve">      09132022   0.000                K1     DLR</v>
      </c>
      <c r="O206" s="2" t="str">
        <f t="shared" si="61"/>
        <v>09132022   0.000                U1     DLR</v>
      </c>
      <c r="P206" s="2" t="e">
        <f t="shared" si="64"/>
        <v>#DIV/0!</v>
      </c>
      <c r="Q206" s="2" t="str">
        <f t="shared" si="62"/>
        <v>09132022   0.000   0.000        D1     DLR</v>
      </c>
      <c r="R206" s="2" t="str">
        <f t="shared" si="63"/>
        <v xml:space="preserve">      1       0                M1</v>
      </c>
      <c r="S206" s="2" t="e">
        <f t="shared" si="65"/>
        <v>#DIV/0!</v>
      </c>
    </row>
    <row r="207" spans="4:19" x14ac:dyDescent="0.2">
      <c r="D207" s="4"/>
      <c r="G207" s="10" t="str">
        <f t="shared" si="66"/>
        <v/>
      </c>
      <c r="J207" s="5"/>
      <c r="M207" s="2" t="str">
        <f t="shared" si="59"/>
        <v xml:space="preserve">      09132022   0.000   0.000    CC  Q1     DLR</v>
      </c>
      <c r="N207" s="2" t="str">
        <f t="shared" si="60"/>
        <v xml:space="preserve">      09132022   0.000                K1     DLR</v>
      </c>
      <c r="O207" s="2" t="str">
        <f t="shared" si="61"/>
        <v>09132022   0.000                U1     DLR</v>
      </c>
      <c r="P207" s="2" t="e">
        <f t="shared" si="64"/>
        <v>#DIV/0!</v>
      </c>
      <c r="Q207" s="2" t="str">
        <f t="shared" si="62"/>
        <v>09132022   0.000   0.000        D1     DLR</v>
      </c>
      <c r="R207" s="2" t="str">
        <f t="shared" si="63"/>
        <v xml:space="preserve">      1       0                M1</v>
      </c>
      <c r="S207" s="2" t="e">
        <f t="shared" si="65"/>
        <v>#DIV/0!</v>
      </c>
    </row>
    <row r="208" spans="4:19" x14ac:dyDescent="0.2">
      <c r="D208" s="4"/>
      <c r="G208" s="10" t="str">
        <f t="shared" si="66"/>
        <v/>
      </c>
      <c r="J208" s="5"/>
      <c r="M208" s="2" t="str">
        <f t="shared" si="59"/>
        <v xml:space="preserve">      09132022   0.000   0.000    CC  Q1     DLR</v>
      </c>
      <c r="N208" s="2" t="str">
        <f t="shared" si="60"/>
        <v xml:space="preserve">      09132022   0.000                K1     DLR</v>
      </c>
      <c r="O208" s="2" t="str">
        <f t="shared" si="61"/>
        <v>09132022   0.000                U1     DLR</v>
      </c>
      <c r="P208" s="2" t="e">
        <f t="shared" si="64"/>
        <v>#DIV/0!</v>
      </c>
      <c r="Q208" s="2" t="str">
        <f t="shared" si="62"/>
        <v>09132022   0.000   0.000        D1     DLR</v>
      </c>
      <c r="R208" s="2" t="str">
        <f t="shared" si="63"/>
        <v xml:space="preserve">      1       0                M1</v>
      </c>
      <c r="S208" s="2" t="e">
        <f t="shared" si="65"/>
        <v>#DIV/0!</v>
      </c>
    </row>
    <row r="209" spans="4:19" x14ac:dyDescent="0.2">
      <c r="D209" s="4"/>
      <c r="G209" s="10" t="str">
        <f t="shared" si="66"/>
        <v/>
      </c>
      <c r="J209" s="5"/>
      <c r="M209" s="2" t="str">
        <f t="shared" si="59"/>
        <v xml:space="preserve">      09132022   0.000   0.000    CC  Q1     DLR</v>
      </c>
      <c r="N209" s="2" t="str">
        <f t="shared" si="60"/>
        <v xml:space="preserve">      09132022   0.000                K1     DLR</v>
      </c>
      <c r="O209" s="2" t="str">
        <f t="shared" si="61"/>
        <v>09132022   0.000                U1     DLR</v>
      </c>
      <c r="P209" s="2" t="e">
        <f t="shared" si="64"/>
        <v>#DIV/0!</v>
      </c>
      <c r="Q209" s="2" t="str">
        <f t="shared" si="62"/>
        <v>09132022   0.000   0.000        D1     DLR</v>
      </c>
      <c r="R209" s="2" t="str">
        <f t="shared" si="63"/>
        <v xml:space="preserve">      1       0                M1</v>
      </c>
      <c r="S209" s="2" t="e">
        <f t="shared" si="65"/>
        <v>#DIV/0!</v>
      </c>
    </row>
    <row r="210" spans="4:19" x14ac:dyDescent="0.2">
      <c r="D210" s="4"/>
      <c r="G210" s="10" t="str">
        <f t="shared" si="66"/>
        <v/>
      </c>
      <c r="J210" s="5"/>
      <c r="M210" s="2" t="str">
        <f t="shared" si="59"/>
        <v xml:space="preserve">      09132022   0.000   0.000    CC  Q1     DLR</v>
      </c>
      <c r="N210" s="2" t="str">
        <f t="shared" si="60"/>
        <v xml:space="preserve">      09132022   0.000                K1     DLR</v>
      </c>
      <c r="O210" s="2" t="str">
        <f t="shared" si="61"/>
        <v>09132022   0.000                U1     DLR</v>
      </c>
      <c r="P210" s="2" t="e">
        <f t="shared" si="64"/>
        <v>#DIV/0!</v>
      </c>
      <c r="Q210" s="2" t="str">
        <f t="shared" si="62"/>
        <v>09132022   0.000   0.000        D1     DLR</v>
      </c>
      <c r="R210" s="2" t="str">
        <f t="shared" si="63"/>
        <v xml:space="preserve">      1       0                M1</v>
      </c>
      <c r="S210" s="2" t="e">
        <f t="shared" si="65"/>
        <v>#DIV/0!</v>
      </c>
    </row>
    <row r="211" spans="4:19" x14ac:dyDescent="0.2">
      <c r="D211" s="4"/>
      <c r="G211" s="10" t="str">
        <f t="shared" si="66"/>
        <v/>
      </c>
      <c r="J211" s="5"/>
      <c r="M211" s="2" t="str">
        <f t="shared" si="59"/>
        <v xml:space="preserve">      09132022   0.000   0.000    CC  Q1     DLR</v>
      </c>
      <c r="N211" s="2" t="str">
        <f t="shared" si="60"/>
        <v xml:space="preserve">      09132022   0.000                K1     DLR</v>
      </c>
      <c r="O211" s="2" t="str">
        <f t="shared" si="61"/>
        <v>09132022   0.000                U1     DLR</v>
      </c>
      <c r="P211" s="2" t="e">
        <f t="shared" si="64"/>
        <v>#DIV/0!</v>
      </c>
      <c r="Q211" s="2" t="str">
        <f t="shared" si="62"/>
        <v>09132022   0.000   0.000        D1     DLR</v>
      </c>
      <c r="R211" s="2" t="str">
        <f t="shared" si="63"/>
        <v xml:space="preserve">      1       0                M1</v>
      </c>
      <c r="S211" s="2" t="e">
        <f t="shared" si="65"/>
        <v>#DIV/0!</v>
      </c>
    </row>
    <row r="212" spans="4:19" x14ac:dyDescent="0.2">
      <c r="D212" s="4"/>
      <c r="G212" s="10" t="str">
        <f t="shared" si="66"/>
        <v/>
      </c>
      <c r="J212" s="5"/>
      <c r="M212" s="2" t="str">
        <f t="shared" si="59"/>
        <v xml:space="preserve">      09132022   0.000   0.000    CC  Q1     DLR</v>
      </c>
      <c r="N212" s="2" t="str">
        <f t="shared" si="60"/>
        <v xml:space="preserve">      09132022   0.000                K1     DLR</v>
      </c>
      <c r="O212" s="2" t="str">
        <f t="shared" si="61"/>
        <v>09132022   0.000                U1     DLR</v>
      </c>
      <c r="P212" s="2" t="e">
        <f t="shared" si="64"/>
        <v>#DIV/0!</v>
      </c>
      <c r="Q212" s="2" t="str">
        <f t="shared" si="62"/>
        <v>09132022   0.000   0.000        D1     DLR</v>
      </c>
      <c r="R212" s="2" t="str">
        <f t="shared" si="63"/>
        <v xml:space="preserve">      1       0                M1</v>
      </c>
      <c r="S212" s="2" t="e">
        <f t="shared" si="65"/>
        <v>#DIV/0!</v>
      </c>
    </row>
    <row r="213" spans="4:19" x14ac:dyDescent="0.2">
      <c r="D213" s="4"/>
      <c r="G213" s="10" t="str">
        <f t="shared" si="66"/>
        <v/>
      </c>
      <c r="J213" s="5"/>
      <c r="M213" s="2" t="str">
        <f t="shared" si="59"/>
        <v xml:space="preserve">      09132022   0.000   0.000    CC  Q1     DLR</v>
      </c>
      <c r="N213" s="2" t="str">
        <f t="shared" si="60"/>
        <v xml:space="preserve">      09132022   0.000                K1     DLR</v>
      </c>
      <c r="O213" s="2" t="str">
        <f t="shared" si="61"/>
        <v>09132022   0.000                U1     DLR</v>
      </c>
      <c r="P213" s="2" t="e">
        <f t="shared" si="64"/>
        <v>#DIV/0!</v>
      </c>
      <c r="Q213" s="2" t="str">
        <f t="shared" si="62"/>
        <v>09132022   0.000   0.000        D1     DLR</v>
      </c>
      <c r="R213" s="2" t="str">
        <f t="shared" si="63"/>
        <v xml:space="preserve">      1       0                M1</v>
      </c>
      <c r="S213" s="2" t="e">
        <f t="shared" si="65"/>
        <v>#DIV/0!</v>
      </c>
    </row>
    <row r="214" spans="4:19" x14ac:dyDescent="0.2">
      <c r="D214" s="4"/>
      <c r="G214" s="10" t="str">
        <f t="shared" si="66"/>
        <v/>
      </c>
      <c r="J214" s="5"/>
      <c r="M214" s="2" t="str">
        <f t="shared" si="59"/>
        <v xml:space="preserve">      09132022   0.000   0.000    CC  Q1     DLR</v>
      </c>
      <c r="N214" s="2" t="str">
        <f t="shared" si="60"/>
        <v xml:space="preserve">      09132022   0.000                K1     DLR</v>
      </c>
      <c r="O214" s="2" t="str">
        <f t="shared" si="61"/>
        <v>09132022   0.000                U1     DLR</v>
      </c>
      <c r="P214" s="2" t="e">
        <f t="shared" si="64"/>
        <v>#DIV/0!</v>
      </c>
      <c r="Q214" s="2" t="str">
        <f t="shared" si="62"/>
        <v>09132022   0.000   0.000        D1     DLR</v>
      </c>
      <c r="R214" s="2" t="str">
        <f t="shared" si="63"/>
        <v xml:space="preserve">      1       0                M1</v>
      </c>
      <c r="S214" s="2" t="e">
        <f t="shared" si="65"/>
        <v>#DIV/0!</v>
      </c>
    </row>
    <row r="215" spans="4:19" x14ac:dyDescent="0.2">
      <c r="D215" s="4"/>
      <c r="G215" s="10" t="str">
        <f t="shared" si="66"/>
        <v/>
      </c>
      <c r="J215" s="5"/>
      <c r="M215" s="2" t="str">
        <f t="shared" si="59"/>
        <v xml:space="preserve">      09132022   0.000   0.000    CC  Q1     DLR</v>
      </c>
      <c r="N215" s="2" t="str">
        <f t="shared" si="60"/>
        <v xml:space="preserve">      09132022   0.000                K1     DLR</v>
      </c>
      <c r="O215" s="2" t="str">
        <f t="shared" si="61"/>
        <v>09132022   0.000                U1     DLR</v>
      </c>
      <c r="P215" s="2" t="e">
        <f t="shared" si="64"/>
        <v>#DIV/0!</v>
      </c>
      <c r="Q215" s="2" t="str">
        <f t="shared" si="62"/>
        <v>09132022   0.000   0.000        D1     DLR</v>
      </c>
      <c r="R215" s="2" t="str">
        <f t="shared" si="63"/>
        <v xml:space="preserve">      1       0                M1</v>
      </c>
      <c r="S215" s="2" t="e">
        <f t="shared" si="65"/>
        <v>#DIV/0!</v>
      </c>
    </row>
    <row r="216" spans="4:19" x14ac:dyDescent="0.2">
      <c r="D216" s="4"/>
      <c r="G216" s="10" t="str">
        <f t="shared" si="66"/>
        <v/>
      </c>
      <c r="J216" s="5"/>
      <c r="M216" s="2" t="str">
        <f t="shared" si="59"/>
        <v xml:space="preserve">      09132022   0.000   0.000    CC  Q1     DLR</v>
      </c>
      <c r="N216" s="2" t="str">
        <f t="shared" si="60"/>
        <v xml:space="preserve">      09132022   0.000                K1     DLR</v>
      </c>
      <c r="O216" s="2" t="str">
        <f t="shared" si="61"/>
        <v>09132022   0.000                U1     DLR</v>
      </c>
      <c r="P216" s="2" t="e">
        <f t="shared" si="64"/>
        <v>#DIV/0!</v>
      </c>
      <c r="Q216" s="2" t="str">
        <f t="shared" si="62"/>
        <v>09132022   0.000   0.000        D1     DLR</v>
      </c>
      <c r="R216" s="2" t="str">
        <f t="shared" si="63"/>
        <v xml:space="preserve">      1       0                M1</v>
      </c>
      <c r="S216" s="2" t="e">
        <f t="shared" si="65"/>
        <v>#DIV/0!</v>
      </c>
    </row>
    <row r="217" spans="4:19" x14ac:dyDescent="0.2">
      <c r="D217" s="4"/>
      <c r="G217" s="10" t="str">
        <f t="shared" si="66"/>
        <v/>
      </c>
      <c r="J217" s="5"/>
      <c r="M217" s="2" t="str">
        <f t="shared" si="59"/>
        <v xml:space="preserve">      09132022   0.000   0.000    CC  Q1     DLR</v>
      </c>
      <c r="N217" s="2" t="str">
        <f t="shared" si="60"/>
        <v xml:space="preserve">      09132022   0.000                K1     DLR</v>
      </c>
      <c r="O217" s="2" t="str">
        <f t="shared" si="61"/>
        <v>09132022   0.000                U1     DLR</v>
      </c>
      <c r="P217" s="2" t="e">
        <f t="shared" si="64"/>
        <v>#DIV/0!</v>
      </c>
      <c r="Q217" s="2" t="str">
        <f t="shared" si="62"/>
        <v>09132022   0.000   0.000        D1     DLR</v>
      </c>
      <c r="R217" s="2" t="str">
        <f t="shared" si="63"/>
        <v xml:space="preserve">      1       0                M1</v>
      </c>
      <c r="S217" s="2" t="e">
        <f t="shared" si="65"/>
        <v>#DIV/0!</v>
      </c>
    </row>
    <row r="218" spans="4:19" x14ac:dyDescent="0.2">
      <c r="D218" s="4"/>
      <c r="G218" s="10" t="str">
        <f t="shared" si="66"/>
        <v/>
      </c>
      <c r="J218" s="5"/>
      <c r="M218" s="2" t="str">
        <f t="shared" si="59"/>
        <v xml:space="preserve">      09132022   0.000   0.000    CC  Q1     DLR</v>
      </c>
      <c r="N218" s="2" t="str">
        <f t="shared" si="60"/>
        <v xml:space="preserve">      09132022   0.000                K1     DLR</v>
      </c>
      <c r="O218" s="2" t="str">
        <f t="shared" si="61"/>
        <v>09132022   0.000                U1     DLR</v>
      </c>
      <c r="P218" s="2" t="e">
        <f t="shared" si="64"/>
        <v>#DIV/0!</v>
      </c>
      <c r="Q218" s="2" t="str">
        <f t="shared" si="62"/>
        <v>09132022   0.000   0.000        D1     DLR</v>
      </c>
      <c r="R218" s="2" t="str">
        <f t="shared" si="63"/>
        <v xml:space="preserve">      1       0                M1</v>
      </c>
      <c r="S218" s="2" t="e">
        <f t="shared" si="65"/>
        <v>#DIV/0!</v>
      </c>
    </row>
    <row r="219" spans="4:19" x14ac:dyDescent="0.2">
      <c r="D219" s="4"/>
      <c r="G219" s="10" t="str">
        <f t="shared" si="66"/>
        <v/>
      </c>
      <c r="J219" s="5"/>
      <c r="M219" s="2" t="str">
        <f t="shared" si="59"/>
        <v xml:space="preserve">      09132022   0.000   0.000    CC  Q1     DLR</v>
      </c>
      <c r="N219" s="2" t="str">
        <f t="shared" si="60"/>
        <v xml:space="preserve">      09132022   0.000                K1     DLR</v>
      </c>
      <c r="O219" s="2" t="str">
        <f t="shared" si="61"/>
        <v>09132022   0.000                U1     DLR</v>
      </c>
      <c r="P219" s="2" t="e">
        <f t="shared" si="64"/>
        <v>#DIV/0!</v>
      </c>
      <c r="Q219" s="2" t="str">
        <f t="shared" si="62"/>
        <v>09132022   0.000   0.000        D1     DLR</v>
      </c>
      <c r="R219" s="2" t="str">
        <f t="shared" si="63"/>
        <v xml:space="preserve">      1       0                M1</v>
      </c>
      <c r="S219" s="2" t="e">
        <f t="shared" si="65"/>
        <v>#DIV/0!</v>
      </c>
    </row>
    <row r="220" spans="4:19" x14ac:dyDescent="0.2">
      <c r="D220" s="4"/>
      <c r="G220" s="10" t="str">
        <f t="shared" si="66"/>
        <v/>
      </c>
      <c r="J220" s="5"/>
      <c r="M220" s="2" t="str">
        <f t="shared" si="59"/>
        <v xml:space="preserve">      09132022   0.000   0.000    CC  Q1     DLR</v>
      </c>
      <c r="N220" s="2" t="str">
        <f t="shared" si="60"/>
        <v xml:space="preserve">      09132022   0.000                K1     DLR</v>
      </c>
      <c r="O220" s="2" t="str">
        <f t="shared" si="61"/>
        <v>09132022   0.000                U1     DLR</v>
      </c>
      <c r="P220" s="2" t="e">
        <f t="shared" si="64"/>
        <v>#DIV/0!</v>
      </c>
      <c r="Q220" s="2" t="str">
        <f t="shared" si="62"/>
        <v>09132022   0.000   0.000        D1     DLR</v>
      </c>
      <c r="R220" s="2" t="str">
        <f t="shared" si="63"/>
        <v xml:space="preserve">      1       0                M1</v>
      </c>
      <c r="S220" s="2" t="e">
        <f t="shared" si="65"/>
        <v>#DIV/0!</v>
      </c>
    </row>
    <row r="221" spans="4:19" x14ac:dyDescent="0.2">
      <c r="D221" s="4"/>
      <c r="J221" s="5"/>
      <c r="M221" s="2" t="str">
        <f t="shared" si="59"/>
        <v xml:space="preserve">      09132022   0.000   0.000    CC  Q1     DLR</v>
      </c>
      <c r="N221" s="2" t="str">
        <f t="shared" si="60"/>
        <v xml:space="preserve">      09132022   0.000                K1     DLR</v>
      </c>
      <c r="O221" s="2" t="str">
        <f t="shared" si="61"/>
        <v>09132022   0.000                U1     DLR</v>
      </c>
      <c r="P221" s="2" t="e">
        <f t="shared" si="64"/>
        <v>#DIV/0!</v>
      </c>
      <c r="Q221" s="2" t="str">
        <f t="shared" si="62"/>
        <v>09132022   0.000   0.000        D1     DLR</v>
      </c>
      <c r="R221" s="2" t="str">
        <f t="shared" si="63"/>
        <v xml:space="preserve">      1       0                M1</v>
      </c>
      <c r="S221" s="2" t="e">
        <f t="shared" si="65"/>
        <v>#DIV/0!</v>
      </c>
    </row>
    <row r="222" spans="4:19" x14ac:dyDescent="0.2">
      <c r="D222" s="4"/>
      <c r="J222" s="5"/>
      <c r="M222" s="2" t="str">
        <f t="shared" si="59"/>
        <v xml:space="preserve">      09132022   0.000   0.000    CC  Q1     DLR</v>
      </c>
      <c r="N222" s="2" t="str">
        <f t="shared" si="60"/>
        <v xml:space="preserve">      09132022   0.000                K1     DLR</v>
      </c>
      <c r="O222" s="2" t="str">
        <f t="shared" si="61"/>
        <v>09132022   0.000                U1     DLR</v>
      </c>
      <c r="P222" s="2" t="e">
        <f t="shared" si="64"/>
        <v>#DIV/0!</v>
      </c>
      <c r="Q222" s="2" t="str">
        <f t="shared" si="62"/>
        <v>09132022   0.000   0.000        D1     DLR</v>
      </c>
      <c r="R222" s="2" t="str">
        <f t="shared" si="63"/>
        <v xml:space="preserve">      1       0                M1</v>
      </c>
      <c r="S222" s="2" t="e">
        <f t="shared" si="65"/>
        <v>#DIV/0!</v>
      </c>
    </row>
    <row r="223" spans="4:19" x14ac:dyDescent="0.2">
      <c r="D223" s="4"/>
      <c r="J223" s="5"/>
      <c r="M223" s="2" t="str">
        <f t="shared" si="59"/>
        <v xml:space="preserve">      09132022   0.000   0.000    CC  Q1     DLR</v>
      </c>
      <c r="N223" s="2" t="str">
        <f t="shared" si="60"/>
        <v xml:space="preserve">      09132022   0.000                K1     DLR</v>
      </c>
      <c r="O223" s="2" t="str">
        <f t="shared" si="61"/>
        <v>09132022   0.000                U1     DLR</v>
      </c>
      <c r="P223" s="2" t="e">
        <f t="shared" ref="P223:P228" si="67">LEFT($C223,6)&amp;$D223&amp;$E$1&amp;RIGHT("        "&amp;FIXED($E221,3),8)&amp;RIGHT("        "&amp;FIXED($E223,3),8)&amp;RIGHT("         "&amp;FIXED(($E223-$E222)/$F223*100,1),8)&amp;"S1"&amp;RIGHT("     "&amp;H223,5)&amp;$G$1&amp;I223</f>
        <v>#DIV/0!</v>
      </c>
      <c r="Q223" s="2" t="str">
        <f t="shared" si="62"/>
        <v>09132022   0.000   0.000        D1     DLR</v>
      </c>
      <c r="R223" s="2" t="str">
        <f t="shared" si="63"/>
        <v xml:space="preserve">      1       0                M1</v>
      </c>
      <c r="S223" s="2" t="e">
        <f t="shared" ref="S223:S228" si="68">"      "&amp;$D223&amp;$E$1&amp;RIGHT("        "&amp;FIXED($E221,3),8)&amp;RIGHT("        "&amp;FIXED($E223,3),8)&amp;RIGHT("         "&amp;FIXED(($E223-$E222)/$F223,3)*100,8)&amp;"Z1"&amp;RIGHT("     "&amp;H223,5)&amp;$G$1&amp;I223</f>
        <v>#DIV/0!</v>
      </c>
    </row>
    <row r="224" spans="4:19" x14ac:dyDescent="0.2">
      <c r="D224" s="4"/>
      <c r="J224" s="5"/>
      <c r="M224" s="2" t="str">
        <f t="shared" si="59"/>
        <v xml:space="preserve">      09132022   0.000   0.000    CC  Q1     DLR</v>
      </c>
      <c r="N224" s="2" t="str">
        <f t="shared" si="60"/>
        <v xml:space="preserve">      09132022   0.000                K1     DLR</v>
      </c>
      <c r="O224" s="2" t="str">
        <f t="shared" si="61"/>
        <v>09132022   0.000                U1     DLR</v>
      </c>
      <c r="P224" s="2" t="e">
        <f t="shared" si="67"/>
        <v>#DIV/0!</v>
      </c>
      <c r="Q224" s="2" t="str">
        <f t="shared" si="62"/>
        <v>09132022   0.000   0.000        D1     DLR</v>
      </c>
      <c r="R224" s="2" t="str">
        <f t="shared" si="63"/>
        <v xml:space="preserve">      1       0                M1</v>
      </c>
      <c r="S224" s="2" t="e">
        <f t="shared" si="68"/>
        <v>#DIV/0!</v>
      </c>
    </row>
    <row r="225" spans="4:19" x14ac:dyDescent="0.2">
      <c r="D225" s="4"/>
      <c r="J225" s="5"/>
      <c r="M225" s="2" t="str">
        <f t="shared" si="59"/>
        <v xml:space="preserve">      09132022   0.000   0.000    CC  Q1     DLR</v>
      </c>
      <c r="N225" s="2" t="str">
        <f t="shared" si="60"/>
        <v xml:space="preserve">      09132022   0.000                K1     DLR</v>
      </c>
      <c r="O225" s="2" t="str">
        <f t="shared" si="61"/>
        <v>09132022   0.000                U1     DLR</v>
      </c>
      <c r="P225" s="2" t="e">
        <f t="shared" si="67"/>
        <v>#DIV/0!</v>
      </c>
      <c r="Q225" s="2" t="str">
        <f t="shared" si="62"/>
        <v>09132022   0.000   0.000        D1     DLR</v>
      </c>
      <c r="R225" s="2" t="str">
        <f t="shared" si="63"/>
        <v xml:space="preserve">      1       0                M1</v>
      </c>
      <c r="S225" s="2" t="e">
        <f t="shared" si="68"/>
        <v>#DIV/0!</v>
      </c>
    </row>
    <row r="226" spans="4:19" x14ac:dyDescent="0.2">
      <c r="D226" s="4"/>
      <c r="J226" s="5"/>
      <c r="M226" s="2" t="str">
        <f t="shared" si="59"/>
        <v xml:space="preserve">      09132022   0.000   0.000    CC  Q1     DLR</v>
      </c>
      <c r="N226" s="2" t="str">
        <f t="shared" si="60"/>
        <v xml:space="preserve">      09132022   0.000                K1     DLR</v>
      </c>
      <c r="O226" s="2" t="str">
        <f t="shared" si="61"/>
        <v>09132022   0.000                U1     DLR</v>
      </c>
      <c r="P226" s="2" t="e">
        <f t="shared" si="67"/>
        <v>#DIV/0!</v>
      </c>
      <c r="Q226" s="2" t="str">
        <f t="shared" si="62"/>
        <v>09132022   0.000   0.000        D1     DLR</v>
      </c>
      <c r="R226" s="2" t="str">
        <f t="shared" si="63"/>
        <v xml:space="preserve">      1       0                M1</v>
      </c>
      <c r="S226" s="2" t="e">
        <f t="shared" si="68"/>
        <v>#DIV/0!</v>
      </c>
    </row>
    <row r="227" spans="4:19" x14ac:dyDescent="0.2">
      <c r="D227" s="4"/>
      <c r="J227" s="5"/>
      <c r="M227" s="2" t="str">
        <f t="shared" si="59"/>
        <v xml:space="preserve">      09132022   0.000   0.000    CC  Q1     DLR</v>
      </c>
      <c r="N227" s="2" t="str">
        <f t="shared" si="60"/>
        <v xml:space="preserve">      09132022   0.000                K1     DLR</v>
      </c>
      <c r="O227" s="2" t="str">
        <f t="shared" si="61"/>
        <v>09132022   0.000                U1     DLR</v>
      </c>
      <c r="P227" s="2" t="e">
        <f t="shared" si="67"/>
        <v>#DIV/0!</v>
      </c>
      <c r="Q227" s="2" t="str">
        <f t="shared" si="62"/>
        <v>09132022   0.000   0.000        D1     DLR</v>
      </c>
      <c r="R227" s="2" t="str">
        <f t="shared" si="63"/>
        <v xml:space="preserve">      1       0                M1</v>
      </c>
      <c r="S227" s="2" t="e">
        <f t="shared" si="68"/>
        <v>#DIV/0!</v>
      </c>
    </row>
    <row r="228" spans="4:19" x14ac:dyDescent="0.2">
      <c r="D228" s="4"/>
      <c r="J228" s="5"/>
      <c r="M228" s="2" t="str">
        <f t="shared" si="59"/>
        <v xml:space="preserve">      09132022   0.000   0.000    CC  Q1     DLR</v>
      </c>
      <c r="N228" s="2" t="str">
        <f t="shared" si="60"/>
        <v xml:space="preserve">      09132022   0.000                K1     DLR</v>
      </c>
      <c r="O228" s="2" t="str">
        <f t="shared" si="61"/>
        <v>09132022   0.000                U1     DLR</v>
      </c>
      <c r="P228" s="2" t="e">
        <f t="shared" si="67"/>
        <v>#DIV/0!</v>
      </c>
      <c r="Q228" s="2" t="str">
        <f t="shared" si="62"/>
        <v>09132022   0.000   0.000        D1     DLR</v>
      </c>
      <c r="R228" s="2" t="str">
        <f t="shared" si="63"/>
        <v xml:space="preserve">      1       0                M1</v>
      </c>
      <c r="S228" s="2" t="e">
        <f t="shared" si="68"/>
        <v>#DIV/0!</v>
      </c>
    </row>
  </sheetData>
  <phoneticPr fontId="1" type="noConversion"/>
  <conditionalFormatting sqref="J11:J228">
    <cfRule type="cellIs" dxfId="1" priority="6" stopIfTrue="1" operator="equal">
      <formula>"x"</formula>
    </cfRule>
  </conditionalFormatting>
  <conditionalFormatting sqref="G8:G220">
    <cfRule type="cellIs" dxfId="0" priority="5" stopIfTrue="1" operator="notBetween">
      <formula>0.9</formula>
      <formula>1.1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8" ma:contentTypeDescription="Create a new document." ma:contentTypeScope="" ma:versionID="d9110ddba8137efcfc9b628571238300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bebf8e6f5f0ff6ff908ec6e1ee4006f7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9AA696B-A89E-4BD7-BDA2-9228D2AEA669}"/>
</file>

<file path=customXml/itemProps2.xml><?xml version="1.0" encoding="utf-8"?>
<ds:datastoreItem xmlns:ds="http://schemas.openxmlformats.org/officeDocument/2006/customXml" ds:itemID="{2519A837-CFEC-4E90-B0CA-C4FB54EA2909}"/>
</file>

<file path=customXml/itemProps3.xml><?xml version="1.0" encoding="utf-8"?>
<ds:datastoreItem xmlns:ds="http://schemas.openxmlformats.org/officeDocument/2006/customXml" ds:itemID="{3968CAC2-2579-4077-9AF6-94AFFD0EA70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Input</vt:lpstr>
      <vt:lpstr>sort</vt:lpstr>
      <vt:lpstr>Calc1</vt:lpstr>
      <vt:lpstr>analyte</vt:lpstr>
      <vt:lpstr>sascode</vt:lpstr>
      <vt:lpstr>Input!toc_110315</vt:lpstr>
    </vt:vector>
  </TitlesOfParts>
  <Company>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</dc:creator>
  <cp:lastModifiedBy>Pham, Maily</cp:lastModifiedBy>
  <cp:lastPrinted>2015-04-23T19:17:54Z</cp:lastPrinted>
  <dcterms:created xsi:type="dcterms:W3CDTF">2007-09-25T20:51:13Z</dcterms:created>
  <dcterms:modified xsi:type="dcterms:W3CDTF">2023-11-02T19:04:04Z</dcterms:modified>
</cp:coreProperties>
</file>