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olgrie\Desktop\"/>
    </mc:Choice>
  </mc:AlternateContent>
  <xr:revisionPtr revIDLastSave="0" documentId="13_ncr:40009_{01536697-EA28-4F3E-A02A-B2D2DDD5D199}" xr6:coauthVersionLast="45" xr6:coauthVersionMax="45" xr10:uidLastSave="{00000000-0000-0000-0000-000000000000}"/>
  <bookViews>
    <workbookView xWindow="-26730" yWindow="-2355" windowWidth="23835" windowHeight="12405" tabRatio="735" activeTab="1"/>
  </bookViews>
  <sheets>
    <sheet name="ResWQdata" sheetId="5" r:id="rId1"/>
    <sheet name="revised res eval June092006" sheetId="3" r:id="rId2"/>
    <sheet name="design_umr010203" sheetId="1" r:id="rId3"/>
    <sheet name="2001 sites" sheetId="2" r:id="rId4"/>
  </sheets>
  <definedNames>
    <definedName name="design_umr010203">design_umr010203!$A$1:$BJ$146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49" i="5" l="1"/>
  <c r="AN22" i="5"/>
  <c r="CH56" i="5"/>
  <c r="CH14" i="5"/>
  <c r="CH13" i="5"/>
  <c r="CH7" i="5"/>
  <c r="CH5" i="5"/>
  <c r="CH3" i="5"/>
  <c r="CH55" i="5"/>
  <c r="CH53" i="5"/>
  <c r="CH17" i="5"/>
  <c r="CH16" i="5"/>
  <c r="CH15" i="5"/>
  <c r="CH11" i="5"/>
  <c r="CH10" i="5"/>
  <c r="CH8" i="5"/>
  <c r="CH18" i="5"/>
  <c r="CH12" i="5"/>
  <c r="CH9" i="5"/>
  <c r="CH6" i="5"/>
  <c r="CF56" i="5"/>
  <c r="CE56" i="5"/>
  <c r="CF14" i="5"/>
  <c r="CE14" i="5"/>
  <c r="CD14" i="5"/>
  <c r="CF13" i="5"/>
  <c r="CE13" i="5"/>
  <c r="CD13" i="5"/>
  <c r="CF7" i="5"/>
  <c r="CE7" i="5"/>
  <c r="CD7" i="5"/>
  <c r="CF5" i="5"/>
  <c r="CE5" i="5"/>
  <c r="CD5" i="5"/>
  <c r="CF3" i="5"/>
  <c r="CE3" i="5"/>
  <c r="CD3" i="5"/>
  <c r="CF55" i="5"/>
  <c r="CE55" i="5"/>
  <c r="CF53" i="5"/>
  <c r="CE53" i="5"/>
  <c r="CE17" i="5"/>
  <c r="CD17" i="5"/>
  <c r="CF16" i="5"/>
  <c r="CD16" i="5"/>
  <c r="CF15" i="5"/>
  <c r="CE15" i="5"/>
  <c r="CD15" i="5"/>
  <c r="CF11" i="5"/>
  <c r="CE11" i="5"/>
  <c r="CD11" i="5"/>
  <c r="CF10" i="5"/>
  <c r="CE10" i="5"/>
  <c r="CD10" i="5"/>
  <c r="CF8" i="5"/>
  <c r="CE8" i="5"/>
  <c r="CD8" i="5"/>
  <c r="CE18" i="5"/>
  <c r="CD18" i="5"/>
  <c r="CF12" i="5"/>
  <c r="CE12" i="5"/>
  <c r="CD12" i="5"/>
  <c r="CF9" i="5"/>
  <c r="CE9" i="5"/>
  <c r="CD9" i="5"/>
  <c r="CF6" i="5"/>
  <c r="CE6" i="5"/>
  <c r="CD6" i="5"/>
  <c r="CA56" i="5"/>
  <c r="CA55" i="5"/>
  <c r="CA53" i="5"/>
  <c r="CA16" i="5"/>
  <c r="CA15" i="5"/>
  <c r="CA14" i="5"/>
  <c r="CA13" i="5"/>
  <c r="CA12" i="5"/>
  <c r="CA11" i="5"/>
  <c r="CA10" i="5"/>
  <c r="CA9" i="5"/>
  <c r="CA8" i="5"/>
  <c r="CA7" i="5"/>
  <c r="CA6" i="5"/>
  <c r="CA5" i="5"/>
  <c r="CA3" i="5"/>
  <c r="AN2" i="5"/>
  <c r="BZ56" i="5"/>
  <c r="BZ55" i="5"/>
  <c r="BZ53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3" i="5"/>
  <c r="AU56" i="5"/>
  <c r="AU55" i="5"/>
  <c r="AU54" i="5"/>
  <c r="AU53" i="5"/>
  <c r="AU52" i="5"/>
  <c r="AU51" i="5"/>
  <c r="AU50" i="5"/>
  <c r="AU49" i="5"/>
  <c r="AU48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3" i="5"/>
  <c r="AU32" i="5"/>
  <c r="AU31" i="5"/>
  <c r="AU30" i="5"/>
  <c r="AU28" i="5"/>
  <c r="AU27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U2" i="5"/>
  <c r="AS56" i="5"/>
  <c r="AS55" i="5"/>
  <c r="AS54" i="5"/>
  <c r="AS53" i="5"/>
  <c r="AS52" i="5"/>
  <c r="AS51" i="5"/>
  <c r="AS50" i="5"/>
  <c r="AS49" i="5"/>
  <c r="AS48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3" i="5"/>
  <c r="AS32" i="5"/>
  <c r="AS31" i="5"/>
  <c r="AS30" i="5"/>
  <c r="AS28" i="5"/>
  <c r="AS27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2" i="5"/>
  <c r="AQ56" i="5"/>
  <c r="AQ55" i="5"/>
  <c r="AQ54" i="5"/>
  <c r="AQ53" i="5"/>
  <c r="AQ52" i="5"/>
  <c r="AQ51" i="5"/>
  <c r="AQ50" i="5"/>
  <c r="AQ49" i="5"/>
  <c r="AQ48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3" i="5"/>
  <c r="AQ32" i="5"/>
  <c r="AQ31" i="5"/>
  <c r="AQ30" i="5"/>
  <c r="AQ28" i="5"/>
  <c r="AQ27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7" i="5"/>
  <c r="AQ6" i="5"/>
  <c r="AQ5" i="5"/>
  <c r="AQ4" i="5"/>
  <c r="AQ3" i="5"/>
  <c r="AQ2" i="5"/>
  <c r="AR56" i="5"/>
  <c r="AR55" i="5"/>
  <c r="AR54" i="5"/>
  <c r="AR53" i="5"/>
  <c r="AR52" i="5"/>
  <c r="AR51" i="5"/>
  <c r="AR49" i="5"/>
  <c r="AR48" i="5"/>
  <c r="AR46" i="5"/>
  <c r="AR44" i="5"/>
  <c r="AR43" i="5"/>
  <c r="AR42" i="5"/>
  <c r="AR41" i="5"/>
  <c r="AR40" i="5"/>
  <c r="AR39" i="5"/>
  <c r="AR38" i="5"/>
  <c r="AR37" i="5"/>
  <c r="AR36" i="5"/>
  <c r="AR35" i="5"/>
  <c r="AR33" i="5"/>
  <c r="AR32" i="5"/>
  <c r="AR31" i="5"/>
  <c r="AR30" i="5"/>
  <c r="AR28" i="5"/>
  <c r="AR27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R2" i="5"/>
  <c r="CR56" i="5"/>
  <c r="CR55" i="5"/>
  <c r="CR53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3" i="5"/>
  <c r="BE56" i="5"/>
  <c r="BE55" i="5"/>
  <c r="BE54" i="5"/>
  <c r="BE53" i="5"/>
  <c r="BE52" i="5"/>
  <c r="BE51" i="5"/>
  <c r="BE50" i="5"/>
  <c r="BE49" i="5"/>
  <c r="BE48" i="5"/>
  <c r="BE46" i="5"/>
  <c r="BE45" i="5"/>
  <c r="BE44" i="5"/>
  <c r="BE43" i="5"/>
  <c r="BE42" i="5"/>
  <c r="BE41" i="5"/>
  <c r="BE40" i="5"/>
  <c r="BE39" i="5"/>
  <c r="BE38" i="5"/>
  <c r="BE37" i="5"/>
  <c r="BE36" i="5"/>
  <c r="BE35" i="5"/>
  <c r="BE33" i="5"/>
  <c r="BE32" i="5"/>
  <c r="BE31" i="5"/>
  <c r="BE30" i="5"/>
  <c r="BE28" i="5"/>
  <c r="BE27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E2" i="5"/>
</calcChain>
</file>

<file path=xl/sharedStrings.xml><?xml version="1.0" encoding="utf-8"?>
<sst xmlns="http://schemas.openxmlformats.org/spreadsheetml/2006/main" count="4906" uniqueCount="840">
  <si>
    <t>-100 39 01</t>
  </si>
  <si>
    <t>UMRO01-</t>
  </si>
  <si>
    <t>UMRO01-0301</t>
  </si>
  <si>
    <t>reservoir</t>
  </si>
  <si>
    <t>lake bay</t>
  </si>
  <si>
    <t>Spring Creek</t>
  </si>
  <si>
    <t>44 32 27</t>
  </si>
  <si>
    <t>-100 28 55</t>
  </si>
  <si>
    <t>UMRO01-0302</t>
  </si>
  <si>
    <t>Deadman's (or Smelte</t>
  </si>
  <si>
    <t>45 29 51</t>
  </si>
  <si>
    <t>-100 26 12</t>
  </si>
  <si>
    <t>UMRO01-0303</t>
  </si>
  <si>
    <t>Deep Bank Creek</t>
  </si>
  <si>
    <t>45 36 54</t>
  </si>
  <si>
    <t>-100 34 41</t>
  </si>
  <si>
    <t>UMRO01-0304</t>
  </si>
  <si>
    <t>Dodge Draw</t>
  </si>
  <si>
    <t>45 10 10</t>
  </si>
  <si>
    <t>-100 15 43</t>
  </si>
  <si>
    <t>UMRO01-0305</t>
  </si>
  <si>
    <t>Swan Creek</t>
  </si>
  <si>
    <t>45 18 34</t>
  </si>
  <si>
    <t>-100 15 47</t>
  </si>
  <si>
    <t>UMRO01-0306</t>
  </si>
  <si>
    <t>Fielder Creek</t>
  </si>
  <si>
    <t>45 15 40</t>
  </si>
  <si>
    <t>-100 17 42</t>
  </si>
  <si>
    <t>UMRO01-0307</t>
  </si>
  <si>
    <t>Oak Creek</t>
  </si>
  <si>
    <t>-100 28 15</t>
  </si>
  <si>
    <t>UMRO01-0308</t>
  </si>
  <si>
    <t>Moreau River Bay</t>
  </si>
  <si>
    <t>45 22 27</t>
  </si>
  <si>
    <t>-100 26 47</t>
  </si>
  <si>
    <t>UMRO01-0309</t>
  </si>
  <si>
    <t>Brush Creek</t>
  </si>
  <si>
    <t>44 44 53</t>
  </si>
  <si>
    <t>-100 44 04</t>
  </si>
  <si>
    <t>UMRO01-0310</t>
  </si>
  <si>
    <t>44 44 28</t>
  </si>
  <si>
    <t>-100 43 53</t>
  </si>
  <si>
    <t>UMRO01-0311</t>
  </si>
  <si>
    <t>Cheyenne River Bay</t>
  </si>
  <si>
    <t>44 44 25</t>
  </si>
  <si>
    <t>-100 58 07</t>
  </si>
  <si>
    <t>UMRO01-0312</t>
  </si>
  <si>
    <t>Un-named Creek #4</t>
  </si>
  <si>
    <t>44 47 50</t>
  </si>
  <si>
    <t>-100 36 19</t>
  </si>
  <si>
    <t>UMRO01-0313</t>
  </si>
  <si>
    <t>Four Mile Creek</t>
  </si>
  <si>
    <t>46 01 15</t>
  </si>
  <si>
    <t>-100 36 43</t>
  </si>
  <si>
    <t>UMRO01-0314</t>
  </si>
  <si>
    <t>open reservoir water</t>
  </si>
  <si>
    <t>45 02 23</t>
  </si>
  <si>
    <t>-100 23 34</t>
  </si>
  <si>
    <t>UMRO01-0315</t>
  </si>
  <si>
    <t>44 48 40</t>
  </si>
  <si>
    <t>-100 27 30</t>
  </si>
  <si>
    <t>UMRO01-0316</t>
  </si>
  <si>
    <t>46 03 48</t>
  </si>
  <si>
    <t>-100 35 45</t>
  </si>
  <si>
    <t>UMRO01-0317</t>
  </si>
  <si>
    <t>Fishgut Creek</t>
  </si>
  <si>
    <t>44 48 33</t>
  </si>
  <si>
    <t>-100 54 54</t>
  </si>
  <si>
    <t>UMRO01-0318</t>
  </si>
  <si>
    <t>Fairbanks Creek</t>
  </si>
  <si>
    <t>44 48 12</t>
  </si>
  <si>
    <t>-100 31 23</t>
  </si>
  <si>
    <t>UMRO01-0319</t>
  </si>
  <si>
    <t>44 35 25</t>
  </si>
  <si>
    <t>-100 37 23</t>
  </si>
  <si>
    <t>UMRO01-0320</t>
  </si>
  <si>
    <t>44 46 60</t>
  </si>
  <si>
    <t>-100 50 22</t>
  </si>
  <si>
    <t>UMRO01-0321</t>
  </si>
  <si>
    <t>Deep Creek</t>
  </si>
  <si>
    <t>44 37 15</t>
  </si>
  <si>
    <t>-100 39 41</t>
  </si>
  <si>
    <t>UMRO01-0322</t>
  </si>
  <si>
    <t>46 01 44</t>
  </si>
  <si>
    <t>-100 37 10</t>
  </si>
  <si>
    <t>UMRO01-0323</t>
  </si>
  <si>
    <t>46 28 11</t>
  </si>
  <si>
    <t>-100 35 52</t>
  </si>
  <si>
    <t>UMRO01-0324</t>
  </si>
  <si>
    <t>Parker Creek</t>
  </si>
  <si>
    <t>44 57 44</t>
  </si>
  <si>
    <t>-100 26 45</t>
  </si>
  <si>
    <t>UMRO01-0325</t>
  </si>
  <si>
    <t>Sitting Bull Bay</t>
  </si>
  <si>
    <t>46 06 34</t>
  </si>
  <si>
    <t>-100 40 15</t>
  </si>
  <si>
    <t>UMRO01-0326</t>
  </si>
  <si>
    <t>Cow Creek</t>
  </si>
  <si>
    <t>44 34 05</t>
  </si>
  <si>
    <t>-100 28 39</t>
  </si>
  <si>
    <t>UMRO01-0327</t>
  </si>
  <si>
    <t>45 55 08</t>
  </si>
  <si>
    <t>-100 29 15</t>
  </si>
  <si>
    <t>UMRO01-0328</t>
  </si>
  <si>
    <t>Snake Creek</t>
  </si>
  <si>
    <t>45 35 54</t>
  </si>
  <si>
    <t>-100 34 58</t>
  </si>
  <si>
    <t>UMRO01-0329</t>
  </si>
  <si>
    <t>Latin Bay</t>
  </si>
  <si>
    <t>45 08 60</t>
  </si>
  <si>
    <t>UMRO01-0330</t>
  </si>
  <si>
    <t>Blue Blanket Creek</t>
  </si>
  <si>
    <t>45 30 09</t>
  </si>
  <si>
    <t>-100 19 31</t>
  </si>
  <si>
    <t>UMRO01-0331</t>
  </si>
  <si>
    <t>45 14 35</t>
  </si>
  <si>
    <t>-100 15 58</t>
  </si>
  <si>
    <t>UMRO01-0332</t>
  </si>
  <si>
    <t>45 36 00</t>
  </si>
  <si>
    <t>-100 26 59</t>
  </si>
  <si>
    <t>UMRO01-0333</t>
  </si>
  <si>
    <t>45 21 05</t>
  </si>
  <si>
    <t>-100 36 25</t>
  </si>
  <si>
    <t>UMRO01-0334</t>
  </si>
  <si>
    <t>44 45 54</t>
  </si>
  <si>
    <t>-100 42 33</t>
  </si>
  <si>
    <t>UMRO01-0335</t>
  </si>
  <si>
    <t>46 06 20</t>
  </si>
  <si>
    <t>-100 39 25</t>
  </si>
  <si>
    <t>UMRO01-0336</t>
  </si>
  <si>
    <t>44 58 54</t>
  </si>
  <si>
    <t>-100 24 34</t>
  </si>
  <si>
    <t>UMRO01-0337</t>
  </si>
  <si>
    <t>Rousseau Creek</t>
  </si>
  <si>
    <t>44 47 02</t>
  </si>
  <si>
    <t>-100 47 16</t>
  </si>
  <si>
    <t>UMRO01-0338</t>
  </si>
  <si>
    <t>46 31 49</t>
  </si>
  <si>
    <t>-100 32 56</t>
  </si>
  <si>
    <t>UMRO01-0339</t>
  </si>
  <si>
    <t>44 34 20</t>
  </si>
  <si>
    <t>-100 29 46</t>
  </si>
  <si>
    <t>UMRO01-0340</t>
  </si>
  <si>
    <t>45 53 05</t>
  </si>
  <si>
    <t>-100 26 20</t>
  </si>
  <si>
    <t>UMRO01-0341</t>
  </si>
  <si>
    <t>Claymore Creek</t>
  </si>
  <si>
    <t>45 34 24</t>
  </si>
  <si>
    <t>-100 31 19</t>
  </si>
  <si>
    <t>UMRO01-0342</t>
  </si>
  <si>
    <t>45 13 17</t>
  </si>
  <si>
    <t>-100 16 50</t>
  </si>
  <si>
    <t>UMRO01-0343</t>
  </si>
  <si>
    <t>45 24 27</t>
  </si>
  <si>
    <t>-100 17 37</t>
  </si>
  <si>
    <t>UMRO01-0344</t>
  </si>
  <si>
    <t>45 15 36</t>
  </si>
  <si>
    <t>-100 17 17</t>
  </si>
  <si>
    <t>UMRO01-0345</t>
  </si>
  <si>
    <t>45 39 20</t>
  </si>
  <si>
    <t>-100 24 15</t>
  </si>
  <si>
    <t>UMRO01-0346</t>
  </si>
  <si>
    <t>Stove Creek</t>
  </si>
  <si>
    <t>45 02 20</t>
  </si>
  <si>
    <t>-100 28 44</t>
  </si>
  <si>
    <t>UMRO01-0347</t>
  </si>
  <si>
    <t>44 47 37</t>
  </si>
  <si>
    <t>-100 31 34</t>
  </si>
  <si>
    <t>UMRO01-0348</t>
  </si>
  <si>
    <t>44 33 27</t>
  </si>
  <si>
    <t>-100 38 08</t>
  </si>
  <si>
    <t>UMRO01-0349</t>
  </si>
  <si>
    <t>Parade Creek</t>
  </si>
  <si>
    <t>44 47 39</t>
  </si>
  <si>
    <t>-100 57 28</t>
  </si>
  <si>
    <t>UMRO01-0350</t>
  </si>
  <si>
    <t>44 42 56</t>
  </si>
  <si>
    <t>-100 37 15</t>
  </si>
  <si>
    <t>UMRO01-0351</t>
  </si>
  <si>
    <t>45 28 21</t>
  </si>
  <si>
    <t>-100 20 54</t>
  </si>
  <si>
    <t>UMRO01-0352</t>
  </si>
  <si>
    <t>44 27 57</t>
  </si>
  <si>
    <t>-100 24 45</t>
  </si>
  <si>
    <t>UMRO01-0353</t>
  </si>
  <si>
    <t>Cattail Creek</t>
  </si>
  <si>
    <t>46 06 23</t>
  </si>
  <si>
    <t>-100 35 23</t>
  </si>
  <si>
    <t>UMRO01-0354</t>
  </si>
  <si>
    <t>44 47 42</t>
  </si>
  <si>
    <t>-100 37 59</t>
  </si>
  <si>
    <t>UMRO01-0355</t>
  </si>
  <si>
    <t>Leavenworth Creek</t>
  </si>
  <si>
    <t>45 40 15</t>
  </si>
  <si>
    <t>UMRO01-0356</t>
  </si>
  <si>
    <t>44 44 40</t>
  </si>
  <si>
    <t>-101 03 13</t>
  </si>
  <si>
    <t>UMRO01-0357</t>
  </si>
  <si>
    <t>Grand River Bay</t>
  </si>
  <si>
    <t>45 38 39</t>
  </si>
  <si>
    <t>-100 42 26</t>
  </si>
  <si>
    <t>UMRO01-0358</t>
  </si>
  <si>
    <t>Bakers Gulch</t>
  </si>
  <si>
    <t>44 44 38</t>
  </si>
  <si>
    <t>-100 33 18</t>
  </si>
  <si>
    <t>UMRO01-0359</t>
  </si>
  <si>
    <t>Steamboat Creek</t>
  </si>
  <si>
    <t>45 11 18</t>
  </si>
  <si>
    <t>-100 15 04</t>
  </si>
  <si>
    <t>UMRO01-0360</t>
  </si>
  <si>
    <t>Rudey Creek</t>
  </si>
  <si>
    <t>44 43 54</t>
  </si>
  <si>
    <t>-101 09 44</t>
  </si>
  <si>
    <t>UMRO01-0361</t>
  </si>
  <si>
    <t>Little Bear Creek</t>
  </si>
  <si>
    <t>45 23 30</t>
  </si>
  <si>
    <t>-100 18 46</t>
  </si>
  <si>
    <t>UMRO01-0362</t>
  </si>
  <si>
    <t>Charile Creek</t>
  </si>
  <si>
    <t>44 51 37</t>
  </si>
  <si>
    <t>-100 44 57</t>
  </si>
  <si>
    <t>UMRO01-0363</t>
  </si>
  <si>
    <t>Stateline Bay</t>
  </si>
  <si>
    <t>45 56 23</t>
  </si>
  <si>
    <t>-100 32 01</t>
  </si>
  <si>
    <t>UMRO01-0364</t>
  </si>
  <si>
    <t>Mail Shack Creek</t>
  </si>
  <si>
    <t>44 39 55</t>
  </si>
  <si>
    <t>-100 35 39</t>
  </si>
  <si>
    <t>UMRO01-0365</t>
  </si>
  <si>
    <t>45 33 53</t>
  </si>
  <si>
    <t>-100 31 08</t>
  </si>
  <si>
    <t>UMRO01-0366</t>
  </si>
  <si>
    <t>Un-named Creek #3</t>
  </si>
  <si>
    <t>45 02 03</t>
  </si>
  <si>
    <t>-100 19 45</t>
  </si>
  <si>
    <t>UMRO01-0367</t>
  </si>
  <si>
    <t>Un-named Creek #1</t>
  </si>
  <si>
    <t>45 08 15</t>
  </si>
  <si>
    <t>-100 19 40</t>
  </si>
  <si>
    <t>UMRO01-0368</t>
  </si>
  <si>
    <t>44 31 05</t>
  </si>
  <si>
    <t>-100 32 44</t>
  </si>
  <si>
    <t>UMRO01-0369</t>
  </si>
  <si>
    <t>Beaver Creek</t>
  </si>
  <si>
    <t>46 15 07</t>
  </si>
  <si>
    <t>-100 32 45</t>
  </si>
  <si>
    <t>UMRO01-0370</t>
  </si>
  <si>
    <t>44 50 24</t>
  </si>
  <si>
    <t>-100 42 43</t>
  </si>
  <si>
    <t>UMRO01-0371</t>
  </si>
  <si>
    <t>45 30 19</t>
  </si>
  <si>
    <t>-100 25 45</t>
  </si>
  <si>
    <t>UMRO01-0372</t>
  </si>
  <si>
    <t>Agency Creek</t>
  </si>
  <si>
    <t>44 40 27</t>
  </si>
  <si>
    <t>-100 39 54</t>
  </si>
  <si>
    <t>UMRO01-0373</t>
  </si>
  <si>
    <t>Locke Creek</t>
  </si>
  <si>
    <t>45 42 16</t>
  </si>
  <si>
    <t>-100 17 31</t>
  </si>
  <si>
    <t>UMRO01-0374</t>
  </si>
  <si>
    <t>44 50 45</t>
  </si>
  <si>
    <t>-100 25 29</t>
  </si>
  <si>
    <t>UMRO01-0375</t>
  </si>
  <si>
    <t>45 08 00</t>
  </si>
  <si>
    <t>-100 19 02</t>
  </si>
  <si>
    <t>UMRO01-0376</t>
  </si>
  <si>
    <t>44 43 35</t>
  </si>
  <si>
    <t>-101 00 03</t>
  </si>
  <si>
    <t>UMRO01-0377</t>
  </si>
  <si>
    <t>Un-named Creek #2</t>
  </si>
  <si>
    <t>45 21 32</t>
  </si>
  <si>
    <t>-100 18 34</t>
  </si>
  <si>
    <t>UMRO01-0378</t>
  </si>
  <si>
    <t>Okobajo Creek</t>
  </si>
  <si>
    <t>44 35 29</t>
  </si>
  <si>
    <t>-100 29 48</t>
  </si>
  <si>
    <t>UMRO01-0379</t>
  </si>
  <si>
    <t>45 03 24</t>
  </si>
  <si>
    <t>-100 18 32</t>
  </si>
  <si>
    <t>UMRO01-0380</t>
  </si>
  <si>
    <t>44 46 15</t>
  </si>
  <si>
    <t>-100 41 29</t>
  </si>
  <si>
    <t>UMRO01-0381</t>
  </si>
  <si>
    <t>45 31 10</t>
  </si>
  <si>
    <t>-100 27 19</t>
  </si>
  <si>
    <t>UMRO01-0382</t>
  </si>
  <si>
    <t>46 01 43</t>
  </si>
  <si>
    <t>-100 33 28</t>
  </si>
  <si>
    <t>UMRO01-0383</t>
  </si>
  <si>
    <t>45 22 54</t>
  </si>
  <si>
    <t>-100 29 45</t>
  </si>
  <si>
    <t>UMRO01-0384</t>
  </si>
  <si>
    <t>Chantier Creek</t>
  </si>
  <si>
    <t>44 29 52</t>
  </si>
  <si>
    <t>-100 37 12</t>
  </si>
  <si>
    <t>UMRO01-0385</t>
  </si>
  <si>
    <t>Porcupine Creek</t>
  </si>
  <si>
    <t>46 09 46</t>
  </si>
  <si>
    <t>-100 40 37</t>
  </si>
  <si>
    <t>UMRO01-0386</t>
  </si>
  <si>
    <t>44 48 32</t>
  </si>
  <si>
    <t>-100 29 57</t>
  </si>
  <si>
    <t>UMRO01-0387</t>
  </si>
  <si>
    <t>45 37 19</t>
  </si>
  <si>
    <t>-100 33 04</t>
  </si>
  <si>
    <t>UMRO01-0388</t>
  </si>
  <si>
    <t>Minneconjou Creek</t>
  </si>
  <si>
    <t>44 45 34</t>
  </si>
  <si>
    <t>-100 55 20</t>
  </si>
  <si>
    <t>UMRO01-0389</t>
  </si>
  <si>
    <t>Mad Bear Creek</t>
  </si>
  <si>
    <t>45 40 22</t>
  </si>
  <si>
    <t>-100 21 57</t>
  </si>
  <si>
    <t>UMRO01-0390</t>
  </si>
  <si>
    <t>44 53 07</t>
  </si>
  <si>
    <t>-100 23 51</t>
  </si>
  <si>
    <t>UMRO01-0391</t>
  </si>
  <si>
    <t>45 11 29</t>
  </si>
  <si>
    <t>-100 15 17</t>
  </si>
  <si>
    <t>UMRO01-0392</t>
  </si>
  <si>
    <t>44 46 30</t>
  </si>
  <si>
    <t>-100 52 08</t>
  </si>
  <si>
    <t>UMRO01-0393</t>
  </si>
  <si>
    <t>45 20 10</t>
  </si>
  <si>
    <t>-100 21 28</t>
  </si>
  <si>
    <t>UMRO01-0394</t>
  </si>
  <si>
    <t>44 46 16</t>
  </si>
  <si>
    <t>-100 45 14</t>
  </si>
  <si>
    <t>UMRO01-0395</t>
  </si>
  <si>
    <t>Pollock Bay</t>
  </si>
  <si>
    <t>45 52 09</t>
  </si>
  <si>
    <t>-100 21 42</t>
  </si>
  <si>
    <t>UMRO01-0396</t>
  </si>
  <si>
    <t>44 38 37</t>
  </si>
  <si>
    <t>-100 36 11</t>
  </si>
  <si>
    <t>UMRO01-0397</t>
  </si>
  <si>
    <t>Smith Bay</t>
  </si>
  <si>
    <t>45 34 06</t>
  </si>
  <si>
    <t>-100 29 28</t>
  </si>
  <si>
    <t>UMRO01-0398</t>
  </si>
  <si>
    <t>46 19 35</t>
  </si>
  <si>
    <t>-100 32 57</t>
  </si>
  <si>
    <t>UMRO01-0399</t>
  </si>
  <si>
    <t>Brown's Creek</t>
  </si>
  <si>
    <t>45 13 28</t>
  </si>
  <si>
    <t>-100 14 18</t>
  </si>
  <si>
    <t>UMRO01-0400</t>
  </si>
  <si>
    <t>44 44 22</t>
  </si>
  <si>
    <t>-101 08 45</t>
  </si>
  <si>
    <t>UMRO01-0401</t>
  </si>
  <si>
    <t>Battle Creek</t>
  </si>
  <si>
    <t>46 10 52</t>
  </si>
  <si>
    <t>-100 37 33</t>
  </si>
  <si>
    <t>UMRO01-0402</t>
  </si>
  <si>
    <t>44 49 54</t>
  </si>
  <si>
    <t>UMRO01-0407</t>
  </si>
  <si>
    <t>UMRO01-0408</t>
  </si>
  <si>
    <t>UMRO01-0411</t>
  </si>
  <si>
    <t>UMRO01-0412</t>
  </si>
  <si>
    <t>UMRO01-0413</t>
  </si>
  <si>
    <t>UMRO01-0414</t>
  </si>
  <si>
    <t>UMRO01-0417</t>
  </si>
  <si>
    <t>UMRO01-0418</t>
  </si>
  <si>
    <t>UMRO01-0419</t>
  </si>
  <si>
    <t>UMRO01-0420</t>
  </si>
  <si>
    <t>UMRO01-0437</t>
  </si>
  <si>
    <t>UMRO01-0438</t>
  </si>
  <si>
    <t>UMRO01-0439</t>
  </si>
  <si>
    <t>UMRO01-0440</t>
  </si>
  <si>
    <t>UMRO01-0442</t>
  </si>
  <si>
    <t>LAT_DDM_FIELD</t>
  </si>
  <si>
    <t>LONG_DDM_FIELD</t>
  </si>
  <si>
    <t>44 32.453</t>
  </si>
  <si>
    <t>100 28.924</t>
  </si>
  <si>
    <t>100 26.122</t>
  </si>
  <si>
    <t>45 30.022</t>
  </si>
  <si>
    <t>DESIGN</t>
  </si>
  <si>
    <t>FIELD</t>
  </si>
  <si>
    <t>closest point in 2002</t>
  </si>
  <si>
    <t>44 32.4511</t>
  </si>
  <si>
    <t>100 29.0055</t>
  </si>
  <si>
    <t>100 34.638</t>
  </si>
  <si>
    <t>100 15.742</t>
  </si>
  <si>
    <t>45 18.575</t>
  </si>
  <si>
    <t>100 15.778</t>
  </si>
  <si>
    <t>45 10.165</t>
  </si>
  <si>
    <t>45 36.944</t>
  </si>
  <si>
    <t>45 15.673</t>
  </si>
  <si>
    <t>100 17.707</t>
  </si>
  <si>
    <t>45 36.899</t>
  </si>
  <si>
    <t>100 28.248</t>
  </si>
  <si>
    <t>45 22.475</t>
  </si>
  <si>
    <t>100 26.615</t>
  </si>
  <si>
    <t>44 44.905</t>
  </si>
  <si>
    <t>100 44.065</t>
  </si>
  <si>
    <t>44 44.474</t>
  </si>
  <si>
    <t>100 43.887</t>
  </si>
  <si>
    <t>44 44.409</t>
  </si>
  <si>
    <t>100 58.112</t>
  </si>
  <si>
    <t>44 47.841</t>
  </si>
  <si>
    <t>100 36.317</t>
  </si>
  <si>
    <t>46 01.241</t>
  </si>
  <si>
    <t>100 36.704</t>
  </si>
  <si>
    <t>45 02.388</t>
  </si>
  <si>
    <t>100 23.577</t>
  </si>
  <si>
    <t>44 48.679</t>
  </si>
  <si>
    <t>100 27.503</t>
  </si>
  <si>
    <t>46.03.910</t>
  </si>
  <si>
    <t>100 35.813</t>
  </si>
  <si>
    <t>44 48.547</t>
  </si>
  <si>
    <t>100 54.903</t>
  </si>
  <si>
    <t>44 48.190</t>
  </si>
  <si>
    <t>100 31.389</t>
  </si>
  <si>
    <t>44 35.439</t>
  </si>
  <si>
    <t>100 37.372</t>
  </si>
  <si>
    <t>44 47.001</t>
  </si>
  <si>
    <t>100 50.387</t>
  </si>
  <si>
    <t>44 37.243</t>
  </si>
  <si>
    <t>100 39.686</t>
  </si>
  <si>
    <t>46 01.725</t>
  </si>
  <si>
    <t>100 37.187</t>
  </si>
  <si>
    <t>46 28.176</t>
  </si>
  <si>
    <t>100 35.863</t>
  </si>
  <si>
    <t>44 57.720</t>
  </si>
  <si>
    <t>100 26.735</t>
  </si>
  <si>
    <t>44 34.053</t>
  </si>
  <si>
    <t>100 28.627</t>
  </si>
  <si>
    <t>45 55.122</t>
  </si>
  <si>
    <t>100 29.245</t>
  </si>
  <si>
    <t>45 36.073</t>
  </si>
  <si>
    <t>100 34.822</t>
  </si>
  <si>
    <t>45 08.996</t>
  </si>
  <si>
    <t>100 15.712</t>
  </si>
  <si>
    <t>45 30.157</t>
  </si>
  <si>
    <t>100 19.521</t>
  </si>
  <si>
    <t>45 14.587</t>
  </si>
  <si>
    <t>100 15.968</t>
  </si>
  <si>
    <t>45 36.000</t>
  </si>
  <si>
    <t>100 26.976</t>
  </si>
  <si>
    <t>45 21.311</t>
  </si>
  <si>
    <t>100 34.110</t>
  </si>
  <si>
    <t>closest point in 2001</t>
  </si>
  <si>
    <t>44 45.915</t>
  </si>
  <si>
    <t>100 42.563</t>
  </si>
  <si>
    <t>46 06.322</t>
  </si>
  <si>
    <t>100 39.407</t>
  </si>
  <si>
    <t>44 58.910</t>
  </si>
  <si>
    <t>100 24.570</t>
  </si>
  <si>
    <t>44 47.039</t>
  </si>
  <si>
    <t>100 47.276</t>
  </si>
  <si>
    <t>46 31.783</t>
  </si>
  <si>
    <t>100 32.872</t>
  </si>
  <si>
    <t>44 34.326</t>
  </si>
  <si>
    <t>100 29.765</t>
  </si>
  <si>
    <t>45 53.120</t>
  </si>
  <si>
    <t>100 26.301</t>
  </si>
  <si>
    <t>45 34.396</t>
  </si>
  <si>
    <t>100 31.315</t>
  </si>
  <si>
    <t>45 13.262</t>
  </si>
  <si>
    <t>100 16.842</t>
  </si>
  <si>
    <t>45 24.448</t>
  </si>
  <si>
    <t>100 17.606</t>
  </si>
  <si>
    <t>45 15.651</t>
  </si>
  <si>
    <t>100 17.250</t>
  </si>
  <si>
    <t>45 39.328</t>
  </si>
  <si>
    <t>100 24.238</t>
  </si>
  <si>
    <t>45 02.359</t>
  </si>
  <si>
    <t>100 28.502</t>
  </si>
  <si>
    <t>44 47.628</t>
  </si>
  <si>
    <t>100 31.568</t>
  </si>
  <si>
    <t>44 33.465</t>
  </si>
  <si>
    <t>100 38.121</t>
  </si>
  <si>
    <t>44 47.651</t>
  </si>
  <si>
    <t>100 57.464</t>
  </si>
  <si>
    <t>44 42.911</t>
  </si>
  <si>
    <t>100 37.254</t>
  </si>
  <si>
    <t>45 28.328</t>
  </si>
  <si>
    <t>100 20.921</t>
  </si>
  <si>
    <t>44 27.958</t>
  </si>
  <si>
    <t>100 24.771</t>
  </si>
  <si>
    <t>46 06.386</t>
  </si>
  <si>
    <t>100 35.381</t>
  </si>
  <si>
    <t>44 47.699</t>
  </si>
  <si>
    <t>100 38.014</t>
  </si>
  <si>
    <t>45 40.250</t>
  </si>
  <si>
    <t>100 24.754</t>
  </si>
  <si>
    <t>46 03.910</t>
  </si>
  <si>
    <t>45 29.8427</t>
  </si>
  <si>
    <t>100 26.1754</t>
  </si>
  <si>
    <t>45 29.8406</t>
  </si>
  <si>
    <t>100 26.1762</t>
  </si>
  <si>
    <t>45 37.0366</t>
  </si>
  <si>
    <t>100 34.1232</t>
  </si>
  <si>
    <t>45 10.1575</t>
  </si>
  <si>
    <t>100 15.7385</t>
  </si>
  <si>
    <t>45 18.5762</t>
  </si>
  <si>
    <t>100 15.7784</t>
  </si>
  <si>
    <t>45 15.6644</t>
  </si>
  <si>
    <t>100 17.7105</t>
  </si>
  <si>
    <t>45 36.9096</t>
  </si>
  <si>
    <t>100 28.2647</t>
  </si>
  <si>
    <t>45 22.4359</t>
  </si>
  <si>
    <t>100 26.7701</t>
  </si>
  <si>
    <t>44 44.8892</t>
  </si>
  <si>
    <t>100 44.0735</t>
  </si>
  <si>
    <t>44 44.4711</t>
  </si>
  <si>
    <t>100 43.8873</t>
  </si>
  <si>
    <t>44 44.4980</t>
  </si>
  <si>
    <t>100 58.1082</t>
  </si>
  <si>
    <t>44 47.8432</t>
  </si>
  <si>
    <t>100 36.3111</t>
  </si>
  <si>
    <t>46 01.2534</t>
  </si>
  <si>
    <t>100 36.7096</t>
  </si>
  <si>
    <t>45 02.3663</t>
  </si>
  <si>
    <t>100 23.5687</t>
  </si>
  <si>
    <t>44 48.6815</t>
  </si>
  <si>
    <t>100 27.5130</t>
  </si>
  <si>
    <t>46 03.7896</t>
  </si>
  <si>
    <t>100 35.7334</t>
  </si>
  <si>
    <t>100 54.9052</t>
  </si>
  <si>
    <t>44 48.5469</t>
  </si>
  <si>
    <t>44 27.9444</t>
  </si>
  <si>
    <t>100 24.7414</t>
  </si>
  <si>
    <t>44 27.9457</t>
  </si>
  <si>
    <t>100 24.6008</t>
  </si>
  <si>
    <t>46 05.9010</t>
  </si>
  <si>
    <t>100 36.2920</t>
  </si>
  <si>
    <t>44 47.7016</t>
  </si>
  <si>
    <t>100 37.9915</t>
  </si>
  <si>
    <t>45 40.2526</t>
  </si>
  <si>
    <t>100 24.7470</t>
  </si>
  <si>
    <t>DIW blank</t>
  </si>
  <si>
    <t>FIXED</t>
  </si>
  <si>
    <t>open lake</t>
  </si>
  <si>
    <t>Oahe</t>
  </si>
  <si>
    <t>bay water</t>
  </si>
  <si>
    <t>Notes</t>
  </si>
  <si>
    <t>open water</t>
  </si>
  <si>
    <t>L</t>
  </si>
  <si>
    <t>R</t>
  </si>
  <si>
    <t>bay_Oahe_2001_Revisit</t>
  </si>
  <si>
    <t>bay_Oahe_2001_Revisit_Intra</t>
  </si>
  <si>
    <t>Oahe_2002_revisit_panel</t>
  </si>
  <si>
    <t>bay_Oahe_2001</t>
  </si>
  <si>
    <t>open_Oahe_2001</t>
  </si>
  <si>
    <t>bay_Oahe_2002_Revisit</t>
  </si>
  <si>
    <t>bay_Oahe_2002_Revisit_Intra</t>
  </si>
  <si>
    <t>open_Oahe_2002_Revisit</t>
  </si>
  <si>
    <t>open_Oahe_2002_Revisit_Intra</t>
  </si>
  <si>
    <t>bay_Oahe_2002</t>
  </si>
  <si>
    <t>open_Oahe_2002</t>
  </si>
  <si>
    <t>bay_Oahe_2003_Revisit</t>
  </si>
  <si>
    <t>bay_Oahe_2003_Revisit_Intra</t>
  </si>
  <si>
    <t>open_Oahe_2003_Revisit</t>
  </si>
  <si>
    <t>open_Oahe_2003_Revisit_Intra</t>
  </si>
  <si>
    <t>bay_Oahe_2003</t>
  </si>
  <si>
    <t>open_Oahe_2003</t>
  </si>
  <si>
    <t>open_Oahe_oversample</t>
  </si>
  <si>
    <t>bay_Oahe_oversample</t>
  </si>
  <si>
    <t>bay_Oahe_2002_Revisit_Inter</t>
  </si>
  <si>
    <t>bay_Oahe_2003_Revisit_Inter</t>
  </si>
  <si>
    <t>open_Oahe_2003_Revisit_Inter</t>
  </si>
  <si>
    <t>Oahe_2001_off_frame</t>
  </si>
  <si>
    <t>TOO SHALLOW</t>
  </si>
  <si>
    <t>lake</t>
  </si>
  <si>
    <t>SAMPLED</t>
  </si>
  <si>
    <t>open</t>
  </si>
  <si>
    <t>ON LAND</t>
  </si>
  <si>
    <t>NOT ACCESSIBLE</t>
  </si>
  <si>
    <t>Design_no</t>
  </si>
  <si>
    <t>Landowner_id</t>
  </si>
  <si>
    <t>Design_id_prefix</t>
  </si>
  <si>
    <t>Site_id</t>
  </si>
  <si>
    <t>Site_no</t>
  </si>
  <si>
    <t>Visit_no</t>
  </si>
  <si>
    <t>Year</t>
  </si>
  <si>
    <t>Pop_year</t>
  </si>
  <si>
    <t>Lat_dd</t>
  </si>
  <si>
    <t>Long_dd</t>
  </si>
  <si>
    <t>status2001</t>
  </si>
  <si>
    <t>status2002</t>
  </si>
  <si>
    <t>status0102</t>
  </si>
  <si>
    <t>status2003</t>
  </si>
  <si>
    <t>status010203</t>
  </si>
  <si>
    <t>Prob_site</t>
  </si>
  <si>
    <t>Visit_type</t>
  </si>
  <si>
    <t>Special_panel</t>
  </si>
  <si>
    <t>Resource</t>
  </si>
  <si>
    <t>Region</t>
  </si>
  <si>
    <t>Division</t>
  </si>
  <si>
    <t>Type</t>
  </si>
  <si>
    <t>Class</t>
  </si>
  <si>
    <t>Oversamp</t>
  </si>
  <si>
    <t>Panel</t>
  </si>
  <si>
    <t>Stratum</t>
  </si>
  <si>
    <t>Nest1</t>
  </si>
  <si>
    <t>Nest1_wt</t>
  </si>
  <si>
    <t>Nest1_n</t>
  </si>
  <si>
    <t>Nest2</t>
  </si>
  <si>
    <t>Nest2_wt</t>
  </si>
  <si>
    <t>Nest2_n</t>
  </si>
  <si>
    <t>sample1date</t>
  </si>
  <si>
    <t>LastName</t>
  </si>
  <si>
    <t>Name</t>
  </si>
  <si>
    <t>Region_oversmpl_ordr</t>
  </si>
  <si>
    <t>Prim_ordr</t>
  </si>
  <si>
    <t>Ovrsp_ordr</t>
  </si>
  <si>
    <t>Frameno</t>
  </si>
  <si>
    <t>Nest_id</t>
  </si>
  <si>
    <t>Md_caty</t>
  </si>
  <si>
    <t>Replaced_design_no</t>
  </si>
  <si>
    <t>Md_definit</t>
  </si>
  <si>
    <t>Rivmile</t>
  </si>
  <si>
    <t>Rivkm</t>
  </si>
  <si>
    <t>Dstm_rivmi</t>
  </si>
  <si>
    <t>Rivmle_lat</t>
  </si>
  <si>
    <t>Rivmle_lon</t>
  </si>
  <si>
    <t>Bank</t>
  </si>
  <si>
    <t>Dstm_bank</t>
  </si>
  <si>
    <t>LAT_DMS</t>
  </si>
  <si>
    <t>LONG_DMS</t>
  </si>
  <si>
    <t>SEC</t>
  </si>
  <si>
    <t>TWP</t>
  </si>
  <si>
    <t>RNG</t>
  </si>
  <si>
    <t>TWPRNG</t>
  </si>
  <si>
    <t>Declination</t>
  </si>
  <si>
    <t>Center_waypoint</t>
  </si>
  <si>
    <t>ALTITUDE_GPS</t>
  </si>
  <si>
    <t>Lat_dd_field</t>
  </si>
  <si>
    <t>Long_dd_field</t>
  </si>
  <si>
    <t>S</t>
  </si>
  <si>
    <t>RT</t>
  </si>
  <si>
    <t>P</t>
  </si>
  <si>
    <t>medium</t>
  </si>
  <si>
    <t>right</t>
  </si>
  <si>
    <t>UNK</t>
  </si>
  <si>
    <t>NT</t>
  </si>
  <si>
    <t>small</t>
  </si>
  <si>
    <t>left</t>
  </si>
  <si>
    <t>large</t>
  </si>
  <si>
    <t>Q</t>
  </si>
  <si>
    <t>Design_ID</t>
  </si>
  <si>
    <t>Year1</t>
  </si>
  <si>
    <t>Year 2</t>
  </si>
  <si>
    <t>Year1_notes</t>
  </si>
  <si>
    <t>Year2_notes</t>
  </si>
  <si>
    <t>Year1_status</t>
  </si>
  <si>
    <t>Year2_status</t>
  </si>
  <si>
    <t>51m from Xsite</t>
  </si>
  <si>
    <t>54m from Xsite</t>
  </si>
  <si>
    <t>90m from Xsite</t>
  </si>
  <si>
    <t>21m from Xsite</t>
  </si>
  <si>
    <t>bay_Oahe_Panel1</t>
  </si>
  <si>
    <t>bay_Oahe_Panel2</t>
  </si>
  <si>
    <t>bay_Oahe_Panel3</t>
  </si>
  <si>
    <t>open_Oahe_Panel3</t>
  </si>
  <si>
    <t>open_Oahe_Panel2</t>
  </si>
  <si>
    <t>open_Oahe_Panel1</t>
  </si>
  <si>
    <t>bay</t>
  </si>
  <si>
    <t>NH4 Y1</t>
  </si>
  <si>
    <t>Nox Y1</t>
  </si>
  <si>
    <t>TN Y1</t>
  </si>
  <si>
    <t>TP Y1</t>
  </si>
  <si>
    <t>NA Y1</t>
  </si>
  <si>
    <t>Mg Y1</t>
  </si>
  <si>
    <t>K Y1</t>
  </si>
  <si>
    <t>Ca Y1</t>
  </si>
  <si>
    <t>Fl Y1</t>
  </si>
  <si>
    <t>Cl Y1</t>
  </si>
  <si>
    <t>SO4 Y1</t>
  </si>
  <si>
    <t>NO3ratioCl Y1</t>
  </si>
  <si>
    <t>TNratioTP Y1</t>
  </si>
  <si>
    <t>TSS Y1</t>
  </si>
  <si>
    <t>CHL Y1</t>
  </si>
  <si>
    <t>TSIchl Y1</t>
  </si>
  <si>
    <t>TSIsecchi Y1</t>
  </si>
  <si>
    <t>TSItp Y1</t>
  </si>
  <si>
    <t>VSS Y1</t>
  </si>
  <si>
    <t>perTSSorg Y1</t>
  </si>
  <si>
    <t>Depth Y1</t>
  </si>
  <si>
    <t>surftemp Y2</t>
  </si>
  <si>
    <t>TOC Y1</t>
  </si>
  <si>
    <t>Surftrans Y1</t>
  </si>
  <si>
    <t>surfcond Y1</t>
  </si>
  <si>
    <t>bottcond Y1</t>
  </si>
  <si>
    <t>surfratiobottcond Y1</t>
  </si>
  <si>
    <t>bottDO Y1</t>
  </si>
  <si>
    <t>bottDOsat Y1</t>
  </si>
  <si>
    <t>NoSedtoxtests Y1</t>
  </si>
  <si>
    <t>persedorg Y1</t>
  </si>
  <si>
    <t>percoarsesed Y1</t>
  </si>
  <si>
    <t>precoarsesedorg Y1</t>
  </si>
  <si>
    <t>perfinesed Y1</t>
  </si>
  <si>
    <t>perfinesedorg Y1</t>
  </si>
  <si>
    <t>NH4 Y2</t>
  </si>
  <si>
    <t>Nox Y2</t>
  </si>
  <si>
    <t>TN Y2</t>
  </si>
  <si>
    <t>TP Y2</t>
  </si>
  <si>
    <t>NA Y2</t>
  </si>
  <si>
    <t>Mg Y2</t>
  </si>
  <si>
    <t>K Y2</t>
  </si>
  <si>
    <t>Ca Y2</t>
  </si>
  <si>
    <t>Fl Y2</t>
  </si>
  <si>
    <t>NO3ratioCl Y2</t>
  </si>
  <si>
    <t>SO4 Y2</t>
  </si>
  <si>
    <t>Cl Y2</t>
  </si>
  <si>
    <t>TNratioTP Y2</t>
  </si>
  <si>
    <t>TSS Y2</t>
  </si>
  <si>
    <t>CHL Y2</t>
  </si>
  <si>
    <t>TSIchl Y2</t>
  </si>
  <si>
    <t>TSIsecchi Y2</t>
  </si>
  <si>
    <t>TSItp Y2</t>
  </si>
  <si>
    <t>VSS Y2</t>
  </si>
  <si>
    <t>perTSSorg Y2</t>
  </si>
  <si>
    <t>Depth Y2</t>
  </si>
  <si>
    <t>botttemp Y2</t>
  </si>
  <si>
    <t>TOC Y2</t>
  </si>
  <si>
    <t>Surftrans Y2</t>
  </si>
  <si>
    <t>surfcond Y2</t>
  </si>
  <si>
    <t>bottcond Y2</t>
  </si>
  <si>
    <t>surfratiobottcond Y2</t>
  </si>
  <si>
    <t>bottDO Y2</t>
  </si>
  <si>
    <t>bottDOsat Y2</t>
  </si>
  <si>
    <t>NoSedtoxtests Y2</t>
  </si>
  <si>
    <t>persedorg Y2</t>
  </si>
  <si>
    <t>percoarsesed Y2</t>
  </si>
  <si>
    <t>precoarsesedorg Y2</t>
  </si>
  <si>
    <t>perfinesed Y2</t>
  </si>
  <si>
    <t>perfinesedorg Y2</t>
  </si>
  <si>
    <t>Secchi Y1</t>
  </si>
  <si>
    <t>Surftemp Y1</t>
  </si>
  <si>
    <t>Botttemp Y1</t>
  </si>
  <si>
    <t>Lightext Y1</t>
  </si>
  <si>
    <t>Lightext Y2</t>
  </si>
  <si>
    <t>Secchi Y2</t>
  </si>
  <si>
    <t>SO4_Y2</t>
  </si>
  <si>
    <t>TSS_Y2</t>
  </si>
  <si>
    <t>CHL_Y2</t>
  </si>
  <si>
    <t>VSS_Y2</t>
  </si>
  <si>
    <t>TOC_Y2</t>
  </si>
  <si>
    <t>K_Y2</t>
  </si>
  <si>
    <t>NH4_Y1</t>
  </si>
  <si>
    <t>TN_Y1</t>
  </si>
  <si>
    <t>TP_Y1</t>
  </si>
  <si>
    <t>NA_Y1</t>
  </si>
  <si>
    <t>K_Y1</t>
  </si>
  <si>
    <t>SO4_Y1</t>
  </si>
  <si>
    <t>SIO2_Y1</t>
  </si>
  <si>
    <t>TSS_Y1</t>
  </si>
  <si>
    <t>CHL_Y1</t>
  </si>
  <si>
    <t>VSS_Y1</t>
  </si>
  <si>
    <t>TOC_Y1</t>
  </si>
  <si>
    <t>NH4_Y2</t>
  </si>
  <si>
    <t>TN_Y2</t>
  </si>
  <si>
    <t>TP_Y2</t>
  </si>
  <si>
    <t>NA_Y2</t>
  </si>
  <si>
    <t>Oahe Large Bay</t>
  </si>
  <si>
    <t>Oahe Medium Bay</t>
  </si>
  <si>
    <t>Oahe open reservoir</t>
  </si>
  <si>
    <t>Oahe Small Bay</t>
  </si>
  <si>
    <t>LAKE</t>
  </si>
  <si>
    <t>LONG_DD</t>
  </si>
  <si>
    <t>LAT_DD</t>
  </si>
  <si>
    <t>NEST1_WT</t>
  </si>
  <si>
    <t>CLASS</t>
  </si>
  <si>
    <t>DIVISION</t>
  </si>
  <si>
    <t>LAKE_CLASS</t>
  </si>
  <si>
    <t>LAKE_DIVISION</t>
  </si>
  <si>
    <t>xmarinus</t>
  </si>
  <si>
    <t>ymarinus</t>
  </si>
  <si>
    <t>Medium Bay</t>
  </si>
  <si>
    <t>reservoir bay water</t>
  </si>
  <si>
    <t>Oahe reservoir bay water</t>
  </si>
  <si>
    <t>Small Bay</t>
  </si>
  <si>
    <t>Large Bay</t>
  </si>
  <si>
    <t>open reservoir</t>
  </si>
  <si>
    <t>Oahe open reservoir water</t>
  </si>
  <si>
    <t>YEAR1_WEIGHT</t>
  </si>
  <si>
    <t>YEAR1_STATUS</t>
  </si>
  <si>
    <t>YEAR2_STATUS</t>
  </si>
  <si>
    <t>NOX_Y1</t>
  </si>
  <si>
    <t>MG_Y1</t>
  </si>
  <si>
    <t>CA_Y1</t>
  </si>
  <si>
    <t>FL_Y1</t>
  </si>
  <si>
    <t>CL_Y1</t>
  </si>
  <si>
    <t>NO3RATIONCL_Y1</t>
  </si>
  <si>
    <t>TNRATIOTP_Y1</t>
  </si>
  <si>
    <t>TSICHL_Y1</t>
  </si>
  <si>
    <t>TSISECCHI_Y1</t>
  </si>
  <si>
    <t>TSITP_Y1</t>
  </si>
  <si>
    <t>PERTSSORG_Y1</t>
  </si>
  <si>
    <t>DEPTH_Y1</t>
  </si>
  <si>
    <t>SECCHI_Y1</t>
  </si>
  <si>
    <t>SURFTEMP_Y1</t>
  </si>
  <si>
    <t>BOTTTEMP_Y1</t>
  </si>
  <si>
    <t>SURFTRANS_Y1</t>
  </si>
  <si>
    <t>SURFCOND_Y1</t>
  </si>
  <si>
    <t>BOTTCOND_Y1</t>
  </si>
  <si>
    <t>SURFRATIOBOTTCOND_Y1</t>
  </si>
  <si>
    <t>BOTTDO_Y1</t>
  </si>
  <si>
    <t>BOTTDOSAT_Y1</t>
  </si>
  <si>
    <t>NOSEDTOXTESTS_Y1</t>
  </si>
  <si>
    <t>PERSEDORG_Y1</t>
  </si>
  <si>
    <t>PERSEDCOARSE_Y1</t>
  </si>
  <si>
    <t>PERORGCOARSE_Y1</t>
  </si>
  <si>
    <t>PERSEDFINE_Y1</t>
  </si>
  <si>
    <t>PERORGFINE_Y1</t>
  </si>
  <si>
    <t>NOX_Y2</t>
  </si>
  <si>
    <t>MG_Y2</t>
  </si>
  <si>
    <t>CA_Y2</t>
  </si>
  <si>
    <t>FL_Y2</t>
  </si>
  <si>
    <t>CL_Y2</t>
  </si>
  <si>
    <t>SIO2_Y2</t>
  </si>
  <si>
    <t>NO3RATIONCL_Y2</t>
  </si>
  <si>
    <t>TNRATIOTP_Y2</t>
  </si>
  <si>
    <t>TSICHL_Y2</t>
  </si>
  <si>
    <t>TSISECCHI_Y2</t>
  </si>
  <si>
    <t>TSITP_Y2</t>
  </si>
  <si>
    <t>PERTSSORG_Y2</t>
  </si>
  <si>
    <t>DEPTH_Y2</t>
  </si>
  <si>
    <t>LIGHTEXT_Y2</t>
  </si>
  <si>
    <t>LIGHTEXT_Y1</t>
  </si>
  <si>
    <t>SECCHI_Y2</t>
  </si>
  <si>
    <t>SURFTEMP_Y2</t>
  </si>
  <si>
    <t>BOTTTEMP_Y2</t>
  </si>
  <si>
    <t>SURFTRANS_Y2</t>
  </si>
  <si>
    <t>SURFCOND_Y2</t>
  </si>
  <si>
    <t>BOTTCOND_Y2</t>
  </si>
  <si>
    <t>SURFRATIOBOTTCOND_Y2</t>
  </si>
  <si>
    <t>BOTTDO_Y2</t>
  </si>
  <si>
    <t>BOTTDOSAT_Y2</t>
  </si>
  <si>
    <t>NOSEDTOXTESTS_Y2</t>
  </si>
  <si>
    <t>PERSEDORG_Y2</t>
  </si>
  <si>
    <t>PERSEDCOARSE_Y2</t>
  </si>
  <si>
    <t>PERORGCOARSE_Y2</t>
  </si>
  <si>
    <t>PERSEDFINE_Y2</t>
  </si>
  <si>
    <t>PERORGFINE_Y2</t>
  </si>
  <si>
    <t>YEAR2_WEIGHT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</si>
</sst>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0"/>
    <numFmt numFmtId="166" formatCode="0.000"/>
    <numFmt numFmtId="168" formatCode="0.000000"/>
  </numFmts>
  <fonts count="6" x14ac:knownFonts="1">
    <font>
      <sz val="10"/>
      <name val="MS Sans Serif"/>
    </font>
    <font>
      <sz val="10"/>
      <color indexed="10"/>
      <name val="MS Sans Serif"/>
      <family val="2"/>
    </font>
    <font>
      <sz val="10"/>
      <color indexed="10"/>
      <name val="Arial"/>
      <family val="2"/>
    </font>
    <font>
      <sz val="8"/>
      <name val="MS Sans Serif"/>
    </font>
    <font>
      <b/>
      <sz val="10"/>
      <name val="MS Sans Serif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1">
    <xf numFmtId="0" fontId="0" fillId="0" borderId="0" xfId="0"/>
    <xf numFmtId="0" fontId="0" fillId="0" borderId="0" xfId="0" quotePrefix="1" applyNumberFormat="1" applyFill="1"/>
    <xf numFmtId="0" fontId="0" fillId="0" borderId="0" xfId="0" applyFill="1"/>
    <xf numFmtId="0" fontId="1" fillId="0" borderId="0" xfId="0" quotePrefix="1" applyNumberFormat="1" applyFont="1" applyFill="1"/>
    <xf numFmtId="0" fontId="2" fillId="0" borderId="0" xfId="0" applyFont="1" applyFill="1"/>
    <xf numFmtId="0" fontId="1" fillId="0" borderId="0" xfId="0" applyFont="1" applyFill="1"/>
    <xf numFmtId="14" fontId="0" fillId="0" borderId="0" xfId="0" applyNumberFormat="1" applyFill="1"/>
    <xf numFmtId="0" fontId="0" fillId="0" borderId="0" xfId="0" applyNumberFormat="1" applyFill="1"/>
    <xf numFmtId="0" fontId="1" fillId="0" borderId="0" xfId="0" quotePrefix="1" applyNumberFormat="1" applyFont="1" applyFill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NumberFormat="1" applyFont="1" applyFill="1"/>
    <xf numFmtId="164" fontId="1" fillId="0" borderId="0" xfId="0" quotePrefix="1" applyNumberFormat="1" applyFont="1" applyFill="1"/>
    <xf numFmtId="164" fontId="0" fillId="0" borderId="0" xfId="0" applyNumberFormat="1" applyFill="1"/>
    <xf numFmtId="164" fontId="1" fillId="0" borderId="0" xfId="0" applyNumberFormat="1" applyFont="1" applyFill="1"/>
    <xf numFmtId="14" fontId="1" fillId="0" borderId="0" xfId="0" quotePrefix="1" applyNumberFormat="1" applyFont="1" applyFill="1"/>
    <xf numFmtId="0" fontId="1" fillId="0" borderId="1" xfId="0" quotePrefix="1" applyNumberFormat="1" applyFont="1" applyFill="1" applyBorder="1"/>
    <xf numFmtId="0" fontId="1" fillId="0" borderId="1" xfId="0" applyFont="1" applyFill="1" applyBorder="1"/>
    <xf numFmtId="0" fontId="1" fillId="0" borderId="1" xfId="0" applyNumberFormat="1" applyFont="1" applyFill="1" applyBorder="1"/>
    <xf numFmtId="165" fontId="1" fillId="0" borderId="1" xfId="0" quotePrefix="1" applyNumberFormat="1" applyFont="1" applyFill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166" fontId="0" fillId="0" borderId="1" xfId="0" applyNumberFormat="1" applyBorder="1"/>
    <xf numFmtId="0" fontId="0" fillId="0" borderId="1" xfId="0" quotePrefix="1" applyNumberFormat="1" applyFill="1" applyBorder="1"/>
    <xf numFmtId="0" fontId="0" fillId="0" borderId="1" xfId="0" applyFill="1" applyBorder="1"/>
    <xf numFmtId="165" fontId="0" fillId="0" borderId="1" xfId="0" quotePrefix="1" applyNumberFormat="1" applyFill="1" applyBorder="1"/>
    <xf numFmtId="2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NumberFormat="1" applyFill="1" applyBorder="1"/>
    <xf numFmtId="165" fontId="0" fillId="0" borderId="1" xfId="0" applyNumberForma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wrapText="1"/>
    </xf>
    <xf numFmtId="2" fontId="0" fillId="3" borderId="1" xfId="0" applyNumberFormat="1" applyFill="1" applyBorder="1"/>
    <xf numFmtId="166" fontId="0" fillId="3" borderId="1" xfId="0" applyNumberFormat="1" applyFill="1" applyBorder="1"/>
    <xf numFmtId="0" fontId="4" fillId="0" borderId="1" xfId="0" quotePrefix="1" applyNumberFormat="1" applyFont="1" applyFill="1" applyBorder="1"/>
    <xf numFmtId="0" fontId="4" fillId="0" borderId="1" xfId="0" applyFont="1" applyFill="1" applyBorder="1"/>
    <xf numFmtId="0" fontId="4" fillId="0" borderId="1" xfId="0" applyNumberFormat="1" applyFont="1" applyFill="1" applyBorder="1"/>
    <xf numFmtId="0" fontId="4" fillId="0" borderId="1" xfId="0" applyFont="1" applyBorder="1"/>
    <xf numFmtId="2" fontId="4" fillId="0" borderId="1" xfId="0" applyNumberFormat="1" applyFont="1" applyBorder="1"/>
    <xf numFmtId="166" fontId="4" fillId="0" borderId="1" xfId="0" applyNumberFormat="1" applyFont="1" applyBorder="1"/>
    <xf numFmtId="2" fontId="4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/>
    <xf numFmtId="1" fontId="4" fillId="0" borderId="1" xfId="0" applyNumberFormat="1" applyFont="1" applyBorder="1"/>
    <xf numFmtId="1" fontId="0" fillId="0" borderId="1" xfId="0" applyNumberFormat="1" applyFill="1" applyBorder="1"/>
    <xf numFmtId="165" fontId="4" fillId="0" borderId="1" xfId="0" applyNumberFormat="1" applyFont="1" applyFill="1" applyBorder="1"/>
    <xf numFmtId="2" fontId="4" fillId="0" borderId="1" xfId="0" applyNumberFormat="1" applyFont="1" applyBorder="1" applyAlignment="1"/>
    <xf numFmtId="2" fontId="0" fillId="3" borderId="1" xfId="0" applyNumberFormat="1" applyFill="1" applyBorder="1" applyAlignment="1"/>
    <xf numFmtId="2" fontId="0" fillId="0" borderId="1" xfId="0" applyNumberFormat="1" applyFill="1" applyBorder="1" applyAlignment="1"/>
    <xf numFmtId="0" fontId="5" fillId="0" borderId="1" xfId="1" applyBorder="1"/>
    <xf numFmtId="164" fontId="5" fillId="0" borderId="1" xfId="1" applyNumberFormat="1" applyBorder="1"/>
    <xf numFmtId="168" fontId="4" fillId="0" borderId="1" xfId="0" applyNumberFormat="1" applyFont="1" applyBorder="1"/>
    <xf numFmtId="168" fontId="0" fillId="0" borderId="1" xfId="0" applyNumberFormat="1" applyFill="1" applyBorder="1"/>
    <xf numFmtId="168" fontId="0" fillId="0" borderId="1" xfId="0" applyNumberFormat="1" applyBorder="1"/>
    <xf numFmtId="168" fontId="0" fillId="3" borderId="1" xfId="0" applyNumberFormat="1" applyFill="1" applyBorder="1"/>
    <xf numFmtId="164" fontId="5" fillId="0" borderId="1" xfId="1" applyNumberFormat="1" applyFont="1" applyBorder="1"/>
    <xf numFmtId="0" fontId="5" fillId="0" borderId="1" xfId="1" applyFont="1" applyBorder="1"/>
  </cellXfs>
  <cellStyles count="2">
    <cellStyle name="Normal" xfId="0" builtinId="0"/>
    <cellStyle name="Normal_designstatu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6"/>
  <sheetViews>
    <sheetView workbookViewId="0">
      <pane ySplit="1" topLeftCell="A29" activePane="bottomLeft" state="frozen"/>
      <selection pane="bottomLeft" activeCell="B102" sqref="B102"/>
    </sheetView>
  </sheetViews>
  <sheetFormatPr defaultColWidth="11.140625" defaultRowHeight="12.75" x14ac:dyDescent="0.2"/>
  <cols>
    <col min="1" max="1" width="14" style="26" bestFit="1" customWidth="1"/>
    <col min="2" max="2" width="11.28515625" style="26" customWidth="1"/>
    <col min="3" max="4" width="9.140625" style="53" customWidth="1"/>
    <col min="5" max="5" width="9.5703125" style="31" customWidth="1"/>
    <col min="6" max="6" width="11.42578125" style="31" customWidth="1"/>
    <col min="7" max="7" width="12" style="54" customWidth="1"/>
    <col min="8" max="8" width="12.42578125" style="53" customWidth="1"/>
    <col min="9" max="9" width="11.42578125" style="26" customWidth="1"/>
    <col min="10" max="10" width="17.7109375" style="53" customWidth="1"/>
    <col min="11" max="11" width="24.5703125" style="26" customWidth="1"/>
    <col min="12" max="12" width="28.140625" style="53" customWidth="1"/>
    <col min="13" max="13" width="9.28515625" style="26" customWidth="1"/>
    <col min="14" max="14" width="7.85546875" style="26" customWidth="1"/>
    <col min="15" max="15" width="7.140625" style="26" customWidth="1"/>
    <col min="16" max="16" width="17.5703125" style="26" customWidth="1"/>
    <col min="17" max="17" width="14.28515625" style="26" customWidth="1"/>
    <col min="18" max="18" width="7.7109375" style="26" customWidth="1"/>
    <col min="19" max="19" width="17.5703125" style="26" customWidth="1"/>
    <col min="20" max="21" width="14.28515625" style="26" customWidth="1"/>
    <col min="22" max="22" width="22.85546875" style="26" customWidth="1"/>
    <col min="23" max="23" width="11.42578125" style="26" customWidth="1"/>
    <col min="24" max="24" width="7" style="26" customWidth="1"/>
    <col min="25" max="25" width="12" style="26" customWidth="1"/>
    <col min="26" max="26" width="9.5703125" style="26" customWidth="1"/>
    <col min="27" max="27" width="8.7109375" style="29" customWidth="1"/>
    <col min="28" max="28" width="8.28515625" style="29" customWidth="1"/>
    <col min="29" max="29" width="7.42578125" style="29" customWidth="1"/>
    <col min="30" max="30" width="7.28515625" style="29" customWidth="1"/>
    <col min="31" max="32" width="7.42578125" style="29" customWidth="1"/>
    <col min="33" max="33" width="5.7109375" style="29" customWidth="1"/>
    <col min="34" max="34" width="7.140625" style="29" customWidth="1"/>
    <col min="35" max="35" width="6.28515625" style="29" customWidth="1"/>
    <col min="36" max="36" width="6.42578125" style="29" customWidth="1"/>
    <col min="37" max="37" width="8.5703125" style="29" customWidth="1"/>
    <col min="38" max="38" width="9.140625" style="52" customWidth="1"/>
    <col min="39" max="39" width="15.28515625" style="56" customWidth="1"/>
    <col min="40" max="40" width="14.85546875" style="28" customWidth="1"/>
    <col min="41" max="41" width="8.7109375" style="28" customWidth="1"/>
    <col min="42" max="42" width="8.5703125" style="28" customWidth="1"/>
    <col min="43" max="43" width="12" style="28" customWidth="1"/>
    <col min="44" max="44" width="14.42578125" style="28" customWidth="1"/>
    <col min="45" max="45" width="9.7109375" style="28" customWidth="1"/>
    <col min="46" max="46" width="8.7109375" style="52" customWidth="1"/>
    <col min="47" max="47" width="15.42578125" style="28" customWidth="1"/>
    <col min="48" max="48" width="10.28515625" style="28" customWidth="1"/>
    <col min="49" max="49" width="12" style="29" customWidth="1"/>
    <col min="50" max="50" width="11.140625" style="28" customWidth="1"/>
    <col min="51" max="52" width="13.28515625" style="28" customWidth="1"/>
    <col min="53" max="53" width="8.85546875" style="44" customWidth="1"/>
    <col min="54" max="54" width="13.28515625" style="28" customWidth="1"/>
    <col min="55" max="55" width="12.85546875" style="28" customWidth="1"/>
    <col min="56" max="56" width="13" style="28" customWidth="1"/>
    <col min="57" max="57" width="12.42578125" style="48" customWidth="1"/>
    <col min="58" max="58" width="11.28515625" style="26" customWidth="1"/>
    <col min="59" max="59" width="14.42578125" style="26" customWidth="1"/>
    <col min="60" max="60" width="19.140625" style="26" customWidth="1"/>
    <col min="61" max="61" width="14.85546875" style="28" customWidth="1"/>
    <col min="62" max="62" width="18.5703125" style="28" customWidth="1"/>
    <col min="63" max="63" width="22" style="28" customWidth="1"/>
    <col min="64" max="64" width="15.140625" style="28" customWidth="1"/>
    <col min="65" max="65" width="18.5703125" style="28" customWidth="1"/>
    <col min="66" max="66" width="8.7109375" style="28" customWidth="1"/>
    <col min="67" max="67" width="8.28515625" style="26" customWidth="1"/>
    <col min="68" max="68" width="7.42578125" style="26" customWidth="1"/>
    <col min="69" max="69" width="7.28515625" style="26" customWidth="1"/>
    <col min="70" max="71" width="7.42578125" style="28" customWidth="1"/>
    <col min="72" max="72" width="5.7109375" style="28" customWidth="1"/>
    <col min="73" max="73" width="7.140625" style="26" customWidth="1"/>
    <col min="74" max="74" width="6.28515625" style="26" customWidth="1"/>
    <col min="75" max="75" width="6.42578125" style="26" customWidth="1"/>
    <col min="76" max="76" width="8.5703125" style="26" customWidth="1"/>
    <col min="77" max="77" width="9.140625" style="26" customWidth="1"/>
    <col min="78" max="78" width="15.28515625" style="26" customWidth="1"/>
    <col min="79" max="79" width="14.85546875" style="26" customWidth="1"/>
    <col min="80" max="80" width="8.7109375" style="29" customWidth="1"/>
    <col min="81" max="81" width="8.5703125" style="28" customWidth="1"/>
    <col min="82" max="82" width="10.7109375" style="26" customWidth="1"/>
    <col min="83" max="83" width="14.42578125" style="26" customWidth="1"/>
    <col min="84" max="84" width="9.7109375" style="26" customWidth="1"/>
    <col min="85" max="85" width="8.7109375" style="29" customWidth="1"/>
    <col min="86" max="86" width="15.42578125" style="26" customWidth="1"/>
    <col min="87" max="87" width="10.28515625" style="28" customWidth="1"/>
    <col min="88" max="88" width="12" style="26" customWidth="1"/>
    <col min="89" max="89" width="11.140625" style="28" customWidth="1"/>
    <col min="90" max="90" width="12.85546875" style="26" customWidth="1"/>
    <col min="91" max="91" width="13" style="26" customWidth="1"/>
    <col min="92" max="92" width="8.85546875" style="26" customWidth="1"/>
    <col min="93" max="93" width="13.28515625" style="26" customWidth="1"/>
    <col min="94" max="94" width="12.85546875" style="26" customWidth="1"/>
    <col min="95" max="95" width="13" style="26" customWidth="1"/>
    <col min="96" max="96" width="11.28515625" style="48" customWidth="1"/>
    <col min="97" max="97" width="11.28515625" style="26" customWidth="1"/>
    <col min="98" max="98" width="14.42578125" style="26" customWidth="1"/>
    <col min="99" max="99" width="19.140625" style="26" bestFit="1" customWidth="1"/>
    <col min="100" max="100" width="14.85546875" style="28" bestFit="1" customWidth="1"/>
    <col min="101" max="101" width="18.5703125" style="28" bestFit="1" customWidth="1"/>
    <col min="102" max="102" width="22" style="28" bestFit="1" customWidth="1"/>
    <col min="103" max="103" width="15.140625" style="28" bestFit="1" customWidth="1"/>
    <col min="104" max="104" width="18.5703125" style="28" bestFit="1" customWidth="1"/>
    <col min="105" max="16384" width="11.140625" style="26"/>
  </cols>
  <sheetData>
    <row r="1" spans="1:104" s="37" customFormat="1" x14ac:dyDescent="0.2">
      <c r="A1" s="36" t="s">
        <v>643</v>
      </c>
      <c r="B1" s="38" t="s">
        <v>762</v>
      </c>
      <c r="C1" s="53" t="s">
        <v>770</v>
      </c>
      <c r="D1" s="53" t="s">
        <v>771</v>
      </c>
      <c r="E1" s="49" t="s">
        <v>764</v>
      </c>
      <c r="F1" s="49" t="s">
        <v>763</v>
      </c>
      <c r="G1" s="59" t="s">
        <v>779</v>
      </c>
      <c r="H1" s="60" t="s">
        <v>766</v>
      </c>
      <c r="I1" s="36" t="s">
        <v>613</v>
      </c>
      <c r="J1" s="53" t="s">
        <v>767</v>
      </c>
      <c r="K1" s="37" t="s">
        <v>768</v>
      </c>
      <c r="L1" s="53" t="s">
        <v>769</v>
      </c>
      <c r="M1" s="38" t="s">
        <v>767</v>
      </c>
      <c r="N1" s="36" t="s">
        <v>592</v>
      </c>
      <c r="O1" s="36" t="s">
        <v>644</v>
      </c>
      <c r="P1" s="37" t="s">
        <v>646</v>
      </c>
      <c r="Q1" s="37" t="s">
        <v>780</v>
      </c>
      <c r="R1" s="38" t="s">
        <v>645</v>
      </c>
      <c r="S1" s="37" t="s">
        <v>647</v>
      </c>
      <c r="T1" s="37" t="s">
        <v>781</v>
      </c>
      <c r="U1" s="37" t="s">
        <v>839</v>
      </c>
      <c r="V1" s="36" t="s">
        <v>578</v>
      </c>
      <c r="W1" s="36" t="s">
        <v>594</v>
      </c>
      <c r="X1" s="36" t="s">
        <v>595</v>
      </c>
      <c r="Y1" s="38" t="s">
        <v>765</v>
      </c>
      <c r="Z1" s="36" t="s">
        <v>611</v>
      </c>
      <c r="AA1" s="41" t="s">
        <v>743</v>
      </c>
      <c r="AB1" s="41" t="s">
        <v>782</v>
      </c>
      <c r="AC1" s="41" t="s">
        <v>744</v>
      </c>
      <c r="AD1" s="41" t="s">
        <v>745</v>
      </c>
      <c r="AE1" s="41" t="s">
        <v>746</v>
      </c>
      <c r="AF1" s="41" t="s">
        <v>783</v>
      </c>
      <c r="AG1" s="41" t="s">
        <v>747</v>
      </c>
      <c r="AH1" s="41" t="s">
        <v>784</v>
      </c>
      <c r="AI1" s="41" t="s">
        <v>785</v>
      </c>
      <c r="AJ1" s="41" t="s">
        <v>786</v>
      </c>
      <c r="AK1" s="41" t="s">
        <v>748</v>
      </c>
      <c r="AL1" s="50" t="s">
        <v>749</v>
      </c>
      <c r="AM1" s="55" t="s">
        <v>787</v>
      </c>
      <c r="AN1" s="40" t="s">
        <v>788</v>
      </c>
      <c r="AO1" s="40" t="s">
        <v>750</v>
      </c>
      <c r="AP1" s="40" t="s">
        <v>751</v>
      </c>
      <c r="AQ1" s="40" t="s">
        <v>789</v>
      </c>
      <c r="AR1" s="40" t="s">
        <v>790</v>
      </c>
      <c r="AS1" s="40" t="s">
        <v>791</v>
      </c>
      <c r="AT1" s="50" t="s">
        <v>752</v>
      </c>
      <c r="AU1" s="40" t="s">
        <v>792</v>
      </c>
      <c r="AV1" s="40" t="s">
        <v>793</v>
      </c>
      <c r="AW1" s="41" t="s">
        <v>823</v>
      </c>
      <c r="AX1" s="40" t="s">
        <v>794</v>
      </c>
      <c r="AY1" s="40" t="s">
        <v>795</v>
      </c>
      <c r="AZ1" s="40" t="s">
        <v>796</v>
      </c>
      <c r="BA1" s="42" t="s">
        <v>753</v>
      </c>
      <c r="BB1" s="40" t="s">
        <v>797</v>
      </c>
      <c r="BC1" s="40" t="s">
        <v>798</v>
      </c>
      <c r="BD1" s="40" t="s">
        <v>799</v>
      </c>
      <c r="BE1" s="47" t="s">
        <v>800</v>
      </c>
      <c r="BF1" s="39" t="s">
        <v>801</v>
      </c>
      <c r="BG1" s="39" t="s">
        <v>802</v>
      </c>
      <c r="BH1" s="39" t="s">
        <v>803</v>
      </c>
      <c r="BI1" s="40" t="s">
        <v>804</v>
      </c>
      <c r="BJ1" s="40" t="s">
        <v>805</v>
      </c>
      <c r="BK1" s="40" t="s">
        <v>806</v>
      </c>
      <c r="BL1" s="40" t="s">
        <v>807</v>
      </c>
      <c r="BM1" s="40" t="s">
        <v>808</v>
      </c>
      <c r="BN1" s="40" t="s">
        <v>754</v>
      </c>
      <c r="BO1" s="39" t="s">
        <v>809</v>
      </c>
      <c r="BP1" s="39" t="s">
        <v>755</v>
      </c>
      <c r="BQ1" s="39" t="s">
        <v>756</v>
      </c>
      <c r="BR1" s="40" t="s">
        <v>757</v>
      </c>
      <c r="BS1" s="40" t="s">
        <v>810</v>
      </c>
      <c r="BT1" s="40" t="s">
        <v>742</v>
      </c>
      <c r="BU1" s="39" t="s">
        <v>811</v>
      </c>
      <c r="BV1" s="39" t="s">
        <v>812</v>
      </c>
      <c r="BW1" s="39" t="s">
        <v>813</v>
      </c>
      <c r="BX1" s="39" t="s">
        <v>737</v>
      </c>
      <c r="BY1" s="39" t="s">
        <v>814</v>
      </c>
      <c r="BZ1" s="39" t="s">
        <v>815</v>
      </c>
      <c r="CA1" s="39" t="s">
        <v>816</v>
      </c>
      <c r="CB1" s="41" t="s">
        <v>738</v>
      </c>
      <c r="CC1" s="40" t="s">
        <v>739</v>
      </c>
      <c r="CD1" s="39" t="s">
        <v>817</v>
      </c>
      <c r="CE1" s="39" t="s">
        <v>818</v>
      </c>
      <c r="CF1" s="39" t="s">
        <v>819</v>
      </c>
      <c r="CG1" s="41" t="s">
        <v>740</v>
      </c>
      <c r="CH1" s="39" t="s">
        <v>820</v>
      </c>
      <c r="CI1" s="40" t="s">
        <v>821</v>
      </c>
      <c r="CJ1" s="39" t="s">
        <v>822</v>
      </c>
      <c r="CK1" s="40" t="s">
        <v>824</v>
      </c>
      <c r="CL1" s="39" t="s">
        <v>825</v>
      </c>
      <c r="CM1" s="39" t="s">
        <v>826</v>
      </c>
      <c r="CN1" s="39" t="s">
        <v>741</v>
      </c>
      <c r="CO1" s="39" t="s">
        <v>827</v>
      </c>
      <c r="CP1" s="39" t="s">
        <v>828</v>
      </c>
      <c r="CQ1" s="39" t="s">
        <v>829</v>
      </c>
      <c r="CR1" s="47" t="s">
        <v>830</v>
      </c>
      <c r="CS1" s="39" t="s">
        <v>831</v>
      </c>
      <c r="CT1" s="39" t="s">
        <v>832</v>
      </c>
      <c r="CU1" s="39" t="s">
        <v>833</v>
      </c>
      <c r="CV1" s="40" t="s">
        <v>834</v>
      </c>
      <c r="CW1" s="40" t="s">
        <v>835</v>
      </c>
      <c r="CX1" s="40" t="s">
        <v>836</v>
      </c>
      <c r="CY1" s="40" t="s">
        <v>837</v>
      </c>
      <c r="CZ1" s="40" t="s">
        <v>838</v>
      </c>
    </row>
    <row r="2" spans="1:104" x14ac:dyDescent="0.2">
      <c r="A2" s="25" t="s">
        <v>2</v>
      </c>
      <c r="B2" s="25" t="s">
        <v>536</v>
      </c>
      <c r="C2" s="53">
        <v>281.71735946231098</v>
      </c>
      <c r="D2" s="53">
        <v>-196.50145046773201</v>
      </c>
      <c r="E2" s="27">
        <v>44.54081</v>
      </c>
      <c r="F2" s="27">
        <v>-100.48206999999999</v>
      </c>
      <c r="G2" s="54">
        <v>3.3719999999999999</v>
      </c>
      <c r="H2" s="53" t="s">
        <v>772</v>
      </c>
      <c r="I2" s="25" t="s">
        <v>635</v>
      </c>
      <c r="J2" s="53" t="s">
        <v>773</v>
      </c>
      <c r="K2" s="26" t="s">
        <v>759</v>
      </c>
      <c r="L2" s="53" t="s">
        <v>774</v>
      </c>
      <c r="M2" s="26" t="s">
        <v>660</v>
      </c>
      <c r="N2" s="25" t="s">
        <v>635</v>
      </c>
      <c r="O2" s="25">
        <v>2001</v>
      </c>
      <c r="P2" s="26" t="s">
        <v>567</v>
      </c>
      <c r="Q2" s="26" t="s">
        <v>632</v>
      </c>
      <c r="R2" s="25">
        <v>2002</v>
      </c>
      <c r="S2" s="26" t="s">
        <v>569</v>
      </c>
      <c r="V2" s="25" t="s">
        <v>654</v>
      </c>
      <c r="W2" s="25">
        <v>0</v>
      </c>
      <c r="X2" s="25">
        <v>1</v>
      </c>
      <c r="Y2" s="25">
        <v>12.718859</v>
      </c>
      <c r="Z2" s="25">
        <v>7</v>
      </c>
      <c r="AA2" s="24">
        <v>78.25264</v>
      </c>
      <c r="AB2" s="24">
        <v>80.970061999999999</v>
      </c>
      <c r="AC2" s="24">
        <v>203.6050736</v>
      </c>
      <c r="AD2" s="24">
        <v>5.7541778929999996</v>
      </c>
      <c r="AE2" s="24">
        <v>68.33</v>
      </c>
      <c r="AF2" s="24">
        <v>21.58</v>
      </c>
      <c r="AG2" s="24">
        <v>3.27</v>
      </c>
      <c r="AH2" s="24">
        <v>58.8</v>
      </c>
      <c r="AI2" s="24">
        <v>0.25491200000000003</v>
      </c>
      <c r="AJ2" s="24">
        <v>10.3497</v>
      </c>
      <c r="AK2" s="24">
        <v>215.45</v>
      </c>
      <c r="AL2" s="51"/>
      <c r="AM2" s="57">
        <v>4.473248E-3</v>
      </c>
      <c r="AN2" s="22">
        <f>+(AC2/14.007)/(AD2/30.973)</f>
        <v>78.242632789415367</v>
      </c>
      <c r="AO2" s="22">
        <v>1.4666666669999999</v>
      </c>
      <c r="AP2" s="22">
        <v>0.95</v>
      </c>
      <c r="AQ2" s="22">
        <f t="shared" ref="AQ2:AQ25" si="0">10*(6-(2.04-(0.68*LN(AP2)))/LN(2))</f>
        <v>30.065817212047463</v>
      </c>
      <c r="AR2" s="22">
        <f t="shared" ref="AR2:AR25" si="1">10*(6-LN(AX2)/LN(2))</f>
        <v>41.291026913349711</v>
      </c>
      <c r="AS2" s="22">
        <f t="shared" ref="AS2:AS25" si="2">10*(6-(LN(48/AD2))/LN(2))</f>
        <v>29.396473226121635</v>
      </c>
      <c r="AT2" s="46">
        <v>0.34666666699999998</v>
      </c>
      <c r="AU2" s="28">
        <f t="shared" ref="AU2:AU25" si="3">100*(AT2/AO2)</f>
        <v>23.636363653719009</v>
      </c>
      <c r="AV2" s="22">
        <v>3.6</v>
      </c>
      <c r="AW2" s="24">
        <v>1.99</v>
      </c>
      <c r="AX2" s="22">
        <v>3.6576</v>
      </c>
      <c r="AY2" s="22">
        <v>23.4</v>
      </c>
      <c r="AZ2" s="22">
        <v>19.899999999999999</v>
      </c>
      <c r="BA2" s="45">
        <v>3.2494282079999999</v>
      </c>
      <c r="BB2" s="22">
        <v>54.7</v>
      </c>
      <c r="BC2" s="22">
        <v>521</v>
      </c>
      <c r="BD2" s="22">
        <v>755</v>
      </c>
      <c r="BE2" s="48">
        <f t="shared" ref="BE2:BE25" si="4">+(BC2/BD2)*100</f>
        <v>69.006622516556291</v>
      </c>
      <c r="BF2" s="21">
        <v>8.92</v>
      </c>
      <c r="BG2" s="21">
        <v>98</v>
      </c>
      <c r="BH2" s="21">
        <v>0</v>
      </c>
      <c r="BI2" s="22">
        <v>2.2999999999999998</v>
      </c>
      <c r="BJ2" s="22">
        <v>0.38</v>
      </c>
      <c r="BK2" s="22">
        <v>1.08</v>
      </c>
      <c r="BL2" s="22">
        <v>99.62</v>
      </c>
      <c r="BM2" s="22">
        <v>98.92</v>
      </c>
      <c r="BV2" s="32"/>
      <c r="CU2" s="32"/>
      <c r="CV2" s="34"/>
      <c r="CW2" s="34"/>
      <c r="CX2" s="34"/>
      <c r="CY2" s="34"/>
      <c r="CZ2" s="34"/>
    </row>
    <row r="3" spans="1:104" x14ac:dyDescent="0.2">
      <c r="A3" s="25" t="s">
        <v>8</v>
      </c>
      <c r="B3" s="25" t="s">
        <v>536</v>
      </c>
      <c r="C3" s="53">
        <v>285.21227851280099</v>
      </c>
      <c r="D3" s="53">
        <v>-90.129047791747794</v>
      </c>
      <c r="E3" s="27">
        <v>45.497439999999997</v>
      </c>
      <c r="F3" s="27">
        <v>-100.43657</v>
      </c>
      <c r="G3" s="54">
        <v>2.0181818181818199</v>
      </c>
      <c r="H3" s="53" t="s">
        <v>775</v>
      </c>
      <c r="I3" s="25" t="s">
        <v>639</v>
      </c>
      <c r="J3" s="53" t="s">
        <v>773</v>
      </c>
      <c r="K3" s="26" t="s">
        <v>761</v>
      </c>
      <c r="L3" s="53" t="s">
        <v>774</v>
      </c>
      <c r="M3" s="26" t="s">
        <v>660</v>
      </c>
      <c r="N3" s="25" t="s">
        <v>639</v>
      </c>
      <c r="O3" s="25">
        <v>2001</v>
      </c>
      <c r="P3" s="26" t="s">
        <v>567</v>
      </c>
      <c r="Q3" s="26" t="s">
        <v>632</v>
      </c>
      <c r="R3" s="25">
        <v>2002</v>
      </c>
      <c r="S3" s="26" t="s">
        <v>567</v>
      </c>
      <c r="T3" s="26" t="s">
        <v>632</v>
      </c>
      <c r="U3" s="26">
        <v>3.7</v>
      </c>
      <c r="V3" s="25" t="s">
        <v>654</v>
      </c>
      <c r="W3" s="25">
        <v>0</v>
      </c>
      <c r="X3" s="25">
        <v>1</v>
      </c>
      <c r="Y3" s="25">
        <v>5.5597409000000004</v>
      </c>
      <c r="Z3" s="25">
        <v>8</v>
      </c>
      <c r="AA3" s="24">
        <v>75.070549</v>
      </c>
      <c r="AB3" s="24">
        <v>137.703079</v>
      </c>
      <c r="AC3" s="24">
        <v>299.63288310000002</v>
      </c>
      <c r="AD3" s="24">
        <v>14.55626898</v>
      </c>
      <c r="AE3" s="24">
        <v>55.58</v>
      </c>
      <c r="AF3" s="24">
        <v>16.93</v>
      </c>
      <c r="AG3" s="24">
        <v>2.84</v>
      </c>
      <c r="AH3" s="24">
        <v>51.94</v>
      </c>
      <c r="AI3" s="24">
        <v>0.193964</v>
      </c>
      <c r="AJ3" s="24">
        <v>8.2495499999999993</v>
      </c>
      <c r="AK3" s="24">
        <v>189.63399999999999</v>
      </c>
      <c r="AL3" s="51"/>
      <c r="AM3" s="57">
        <v>9.5442029999999994E-3</v>
      </c>
      <c r="AN3" s="22">
        <v>45.517410290000001</v>
      </c>
      <c r="AO3" s="22">
        <v>3.7625000000000002</v>
      </c>
      <c r="AP3" s="22">
        <v>1.95</v>
      </c>
      <c r="AQ3" s="22">
        <f t="shared" si="0"/>
        <v>37.120645208894373</v>
      </c>
      <c r="AR3" s="22">
        <f t="shared" si="1"/>
        <v>50.51100179333698</v>
      </c>
      <c r="AS3" s="22">
        <f t="shared" si="2"/>
        <v>42.786062097416533</v>
      </c>
      <c r="AT3" s="46">
        <v>0.65625</v>
      </c>
      <c r="AU3" s="28">
        <f t="shared" si="3"/>
        <v>17.441860465116278</v>
      </c>
      <c r="AV3" s="22">
        <v>12.8</v>
      </c>
      <c r="AW3" s="24">
        <v>1.74</v>
      </c>
      <c r="AX3" s="22">
        <v>1.9303999999999999</v>
      </c>
      <c r="AY3" s="22">
        <v>23.11</v>
      </c>
      <c r="AZ3" s="22">
        <v>22.1</v>
      </c>
      <c r="BA3" s="45">
        <v>4.2227853660000001</v>
      </c>
      <c r="BB3" s="22">
        <v>33.06</v>
      </c>
      <c r="BC3" s="22">
        <v>699</v>
      </c>
      <c r="BD3" s="22">
        <v>701</v>
      </c>
      <c r="BE3" s="48">
        <f t="shared" si="4"/>
        <v>99.714693295292449</v>
      </c>
      <c r="BF3" s="21">
        <v>7.58</v>
      </c>
      <c r="BG3" s="21">
        <v>87</v>
      </c>
      <c r="BH3" s="21">
        <v>1</v>
      </c>
      <c r="BI3" s="22">
        <v>3.2</v>
      </c>
      <c r="BJ3" s="22">
        <v>0.04</v>
      </c>
      <c r="BK3" s="22">
        <v>0.48</v>
      </c>
      <c r="BL3" s="22">
        <v>99.06</v>
      </c>
      <c r="BM3" s="22">
        <v>99.52</v>
      </c>
      <c r="BN3" s="22">
        <v>127.054153</v>
      </c>
      <c r="BO3" s="33">
        <v>92.447495000000004</v>
      </c>
      <c r="BP3" s="33">
        <v>231.53301999999999</v>
      </c>
      <c r="BQ3" s="33">
        <v>20.429832135628477</v>
      </c>
      <c r="BR3" s="33">
        <v>4.4420000000000002</v>
      </c>
      <c r="BS3" s="33">
        <v>20.783300000000001</v>
      </c>
      <c r="BT3" s="33">
        <v>63.939300000000003</v>
      </c>
      <c r="BU3" s="33">
        <v>45.413600000000002</v>
      </c>
      <c r="BV3" s="32"/>
      <c r="BW3" s="33">
        <v>9.9943371391619404</v>
      </c>
      <c r="BX3" s="33">
        <v>174.44135768081199</v>
      </c>
      <c r="BY3" s="33">
        <v>3.1174770000000001</v>
      </c>
      <c r="BZ3" s="56">
        <f>+(BO3/62.005)/((BW3*1000)/35.453)</f>
        <v>5.2889252765943758E-3</v>
      </c>
      <c r="CA3" s="21">
        <f>+(BP3/14.007)/(BQ3/30.973)</f>
        <v>25.060300952769875</v>
      </c>
      <c r="CB3" s="33">
        <v>11.86</v>
      </c>
      <c r="CC3" s="28">
        <v>3.62</v>
      </c>
      <c r="CD3" s="22">
        <f>10*(6-(2.04-(0.68*LN(CC3)))/LN(2))</f>
        <v>43.189751107562813</v>
      </c>
      <c r="CE3" s="22">
        <f>10*(6-LN(CK3)/LN(2))</f>
        <v>65.145731728297577</v>
      </c>
      <c r="CF3" s="22">
        <f>10*(6-(LN(48/BQ3))/LN(2))</f>
        <v>47.676429441946993</v>
      </c>
      <c r="CG3" s="33">
        <v>1.5000000000000568</v>
      </c>
      <c r="CH3" s="28">
        <f>100*(CG3/CB3)</f>
        <v>12.647554806071307</v>
      </c>
      <c r="CI3" s="28">
        <v>2.2000000000000002</v>
      </c>
      <c r="CK3" s="28">
        <v>0.7</v>
      </c>
      <c r="CL3" s="26">
        <v>22.58</v>
      </c>
      <c r="CM3" s="26">
        <v>22.59</v>
      </c>
      <c r="CN3" s="26">
        <v>3.35</v>
      </c>
      <c r="CO3" s="26">
        <v>7.46</v>
      </c>
      <c r="CP3" s="26">
        <v>687</v>
      </c>
      <c r="CQ3" s="26">
        <v>687</v>
      </c>
      <c r="CR3" s="48">
        <f>+(CP3/CQ3)*100</f>
        <v>100</v>
      </c>
      <c r="CS3" s="26">
        <v>7.96</v>
      </c>
      <c r="CT3" s="26">
        <v>92.41</v>
      </c>
      <c r="CV3" s="28">
        <v>2.2999999999999998</v>
      </c>
      <c r="CW3" s="28">
        <v>0.2</v>
      </c>
      <c r="CX3" s="28">
        <v>0.7</v>
      </c>
      <c r="CY3" s="28">
        <v>99.93</v>
      </c>
      <c r="CZ3" s="28">
        <v>99.3</v>
      </c>
    </row>
    <row r="4" spans="1:104" x14ac:dyDescent="0.2">
      <c r="A4" s="25" t="s">
        <v>12</v>
      </c>
      <c r="B4" s="25" t="s">
        <v>536</v>
      </c>
      <c r="C4" s="53">
        <v>274.33578318204098</v>
      </c>
      <c r="D4" s="53">
        <v>-77.0425168749493</v>
      </c>
      <c r="E4" s="27">
        <v>45.615130000000001</v>
      </c>
      <c r="F4" s="27">
        <v>-100.57817</v>
      </c>
      <c r="G4" s="54">
        <v>2.0181818181818199</v>
      </c>
      <c r="H4" s="53" t="s">
        <v>775</v>
      </c>
      <c r="I4" s="25" t="s">
        <v>639</v>
      </c>
      <c r="J4" s="53" t="s">
        <v>773</v>
      </c>
      <c r="K4" s="26" t="s">
        <v>761</v>
      </c>
      <c r="L4" s="53" t="s">
        <v>774</v>
      </c>
      <c r="M4" s="26" t="s">
        <v>660</v>
      </c>
      <c r="N4" s="25" t="s">
        <v>639</v>
      </c>
      <c r="O4" s="25">
        <v>2001</v>
      </c>
      <c r="P4" s="26" t="s">
        <v>567</v>
      </c>
      <c r="Q4" s="26" t="s">
        <v>632</v>
      </c>
      <c r="R4" s="25">
        <v>2002</v>
      </c>
      <c r="S4" s="26" t="s">
        <v>565</v>
      </c>
      <c r="V4" s="25" t="s">
        <v>654</v>
      </c>
      <c r="W4" s="25">
        <v>0</v>
      </c>
      <c r="X4" s="25">
        <v>1</v>
      </c>
      <c r="Y4" s="25">
        <v>5.5597409000000004</v>
      </c>
      <c r="Z4" s="25">
        <v>8</v>
      </c>
      <c r="AA4" s="24">
        <v>80.288039999999995</v>
      </c>
      <c r="AB4" s="24">
        <v>241.92216500000001</v>
      </c>
      <c r="AC4" s="24">
        <v>483.8733259</v>
      </c>
      <c r="AD4" s="24">
        <v>23.500329270000002</v>
      </c>
      <c r="AE4" s="24">
        <v>90.83</v>
      </c>
      <c r="AF4" s="24">
        <v>18.77</v>
      </c>
      <c r="AG4" s="24">
        <v>4.5</v>
      </c>
      <c r="AH4" s="24">
        <v>42.56</v>
      </c>
      <c r="AI4" s="24">
        <v>0.23368800000000001</v>
      </c>
      <c r="AJ4" s="24">
        <v>7.3325399999999998</v>
      </c>
      <c r="AK4" s="24">
        <v>236.535</v>
      </c>
      <c r="AL4" s="51"/>
      <c r="AM4" s="57">
        <v>1.8864596000000001E-2</v>
      </c>
      <c r="AN4" s="22">
        <v>45.529814229999999</v>
      </c>
      <c r="AO4" s="22">
        <v>12.23</v>
      </c>
      <c r="AP4" s="22">
        <v>2.85</v>
      </c>
      <c r="AQ4" s="22">
        <f t="shared" si="0"/>
        <v>40.843562216951327</v>
      </c>
      <c r="AR4" s="22">
        <f t="shared" si="1"/>
        <v>67.140651920561268</v>
      </c>
      <c r="AS4" s="22">
        <f t="shared" si="2"/>
        <v>49.696465651210843</v>
      </c>
      <c r="AT4" s="46">
        <v>1.61</v>
      </c>
      <c r="AU4" s="28">
        <f t="shared" si="3"/>
        <v>13.164349959116924</v>
      </c>
      <c r="AV4" s="22">
        <v>1</v>
      </c>
      <c r="AW4" s="24"/>
      <c r="AX4" s="22">
        <v>0.60960000000000003</v>
      </c>
      <c r="AY4" s="22">
        <v>25.94</v>
      </c>
      <c r="AZ4" s="22">
        <v>25.9</v>
      </c>
      <c r="BA4" s="45">
        <v>5.3769491770000002</v>
      </c>
      <c r="BB4" s="22"/>
      <c r="BC4" s="22">
        <v>825</v>
      </c>
      <c r="BD4" s="22">
        <v>825</v>
      </c>
      <c r="BE4" s="48">
        <f t="shared" si="4"/>
        <v>100</v>
      </c>
      <c r="BF4" s="21">
        <v>6.8</v>
      </c>
      <c r="BG4" s="21">
        <v>84</v>
      </c>
      <c r="BH4" s="21">
        <v>2</v>
      </c>
      <c r="BI4" s="22">
        <v>3.9</v>
      </c>
      <c r="BJ4" s="22">
        <v>7.02</v>
      </c>
      <c r="BK4" s="22">
        <v>12.37</v>
      </c>
      <c r="BL4" s="22">
        <v>92.98</v>
      </c>
      <c r="BM4" s="22">
        <v>87.63</v>
      </c>
      <c r="BN4" s="22"/>
      <c r="BO4" s="33"/>
      <c r="BP4" s="33"/>
      <c r="BQ4" s="33"/>
      <c r="BR4" s="33"/>
      <c r="BS4" s="33"/>
      <c r="BT4" s="33"/>
      <c r="BU4" s="33"/>
      <c r="BV4" s="32"/>
      <c r="BW4" s="33"/>
      <c r="BX4" s="33"/>
      <c r="BY4" s="33"/>
      <c r="BZ4" s="56"/>
      <c r="CB4" s="33"/>
      <c r="CG4" s="33"/>
      <c r="CU4" s="32"/>
      <c r="CV4" s="34"/>
      <c r="CW4" s="34"/>
      <c r="CX4" s="34"/>
      <c r="CY4" s="34"/>
      <c r="CZ4" s="34"/>
    </row>
    <row r="5" spans="1:104" x14ac:dyDescent="0.2">
      <c r="A5" s="25" t="s">
        <v>16</v>
      </c>
      <c r="B5" s="25" t="s">
        <v>536</v>
      </c>
      <c r="C5" s="53">
        <v>298.61970972737902</v>
      </c>
      <c r="D5" s="53">
        <v>-126.592088137031</v>
      </c>
      <c r="E5" s="27">
        <v>45.169519999999999</v>
      </c>
      <c r="F5" s="27">
        <v>-100.26202000000001</v>
      </c>
      <c r="G5" s="54">
        <v>2.0181818181818199</v>
      </c>
      <c r="H5" s="53" t="s">
        <v>775</v>
      </c>
      <c r="I5" s="25" t="s">
        <v>639</v>
      </c>
      <c r="J5" s="53" t="s">
        <v>773</v>
      </c>
      <c r="K5" s="26" t="s">
        <v>761</v>
      </c>
      <c r="L5" s="53" t="s">
        <v>774</v>
      </c>
      <c r="M5" s="26" t="s">
        <v>660</v>
      </c>
      <c r="N5" s="25" t="s">
        <v>639</v>
      </c>
      <c r="O5" s="25">
        <v>2001</v>
      </c>
      <c r="P5" s="26" t="s">
        <v>567</v>
      </c>
      <c r="Q5" s="26" t="s">
        <v>632</v>
      </c>
      <c r="R5" s="25">
        <v>2002</v>
      </c>
      <c r="S5" s="26" t="s">
        <v>567</v>
      </c>
      <c r="T5" s="26" t="s">
        <v>632</v>
      </c>
      <c r="U5" s="26">
        <v>3.7</v>
      </c>
      <c r="V5" s="25" t="s">
        <v>654</v>
      </c>
      <c r="W5" s="25">
        <v>0</v>
      </c>
      <c r="X5" s="25">
        <v>1</v>
      </c>
      <c r="Y5" s="25">
        <v>5.5597409000000004</v>
      </c>
      <c r="Z5" s="25">
        <v>8</v>
      </c>
      <c r="AA5" s="24">
        <v>82.478866999999994</v>
      </c>
      <c r="AB5" s="24">
        <v>148.567352</v>
      </c>
      <c r="AC5" s="24">
        <v>400.78764990000002</v>
      </c>
      <c r="AD5" s="24">
        <v>11.361961730000001</v>
      </c>
      <c r="AE5" s="24">
        <v>62.72</v>
      </c>
      <c r="AF5" s="24">
        <v>19.41</v>
      </c>
      <c r="AG5" s="24">
        <v>3.38</v>
      </c>
      <c r="AH5" s="24">
        <v>46.32</v>
      </c>
      <c r="AI5" s="24">
        <v>0.20315900000000001</v>
      </c>
      <c r="AJ5" s="24">
        <v>8.3742300000000007</v>
      </c>
      <c r="AK5" s="24">
        <v>180.87299999999999</v>
      </c>
      <c r="AL5" s="51"/>
      <c r="AM5" s="57">
        <v>1.0143895999999999E-2</v>
      </c>
      <c r="AN5" s="22">
        <v>78.00081711</v>
      </c>
      <c r="AO5" s="22">
        <v>5.8129032260000004</v>
      </c>
      <c r="AP5" s="22">
        <v>2.27</v>
      </c>
      <c r="AQ5" s="22">
        <f t="shared" si="0"/>
        <v>38.611328788975243</v>
      </c>
      <c r="AR5" s="22">
        <f t="shared" si="1"/>
        <v>51.697446758323167</v>
      </c>
      <c r="AS5" s="22">
        <f t="shared" si="2"/>
        <v>39.211775428998664</v>
      </c>
      <c r="AT5" s="46">
        <v>0.94838709700000001</v>
      </c>
      <c r="AU5" s="28">
        <f t="shared" si="3"/>
        <v>16.315205330755319</v>
      </c>
      <c r="AV5" s="22">
        <v>9</v>
      </c>
      <c r="AW5" s="24">
        <v>1.89</v>
      </c>
      <c r="AX5" s="22">
        <v>1.778</v>
      </c>
      <c r="AY5" s="22">
        <v>22.39</v>
      </c>
      <c r="AZ5" s="22">
        <v>22.3</v>
      </c>
      <c r="BA5" s="45">
        <v>3.8868072749999998</v>
      </c>
      <c r="BB5" s="22">
        <v>35.46</v>
      </c>
      <c r="BC5" s="22">
        <v>665</v>
      </c>
      <c r="BD5" s="22">
        <v>665</v>
      </c>
      <c r="BE5" s="48">
        <f t="shared" si="4"/>
        <v>100</v>
      </c>
      <c r="BF5" s="21">
        <v>7.16</v>
      </c>
      <c r="BG5" s="21">
        <v>82</v>
      </c>
      <c r="BH5" s="21">
        <v>0</v>
      </c>
      <c r="BI5" s="22">
        <v>2.5</v>
      </c>
      <c r="BJ5" s="22">
        <v>0.02</v>
      </c>
      <c r="BK5" s="22">
        <v>0.31</v>
      </c>
      <c r="BL5" s="22">
        <v>99.98</v>
      </c>
      <c r="BM5" s="22">
        <v>99.69</v>
      </c>
      <c r="BN5" s="22">
        <v>130.220428</v>
      </c>
      <c r="BO5" s="33">
        <v>91.690810999999997</v>
      </c>
      <c r="BP5" s="33">
        <v>241.20770299999998</v>
      </c>
      <c r="BQ5" s="33">
        <v>13.825945681350683</v>
      </c>
      <c r="BR5" s="33">
        <v>4.6041999999999996</v>
      </c>
      <c r="BS5" s="33">
        <v>22.581399999999999</v>
      </c>
      <c r="BT5" s="33">
        <v>67.921899999999994</v>
      </c>
      <c r="BU5" s="33">
        <v>48.4833</v>
      </c>
      <c r="BV5" s="32"/>
      <c r="BW5" s="33">
        <v>10.0969201692004</v>
      </c>
      <c r="BX5" s="33">
        <v>180.070990383761</v>
      </c>
      <c r="BY5" s="33">
        <v>4.6711080000000003</v>
      </c>
      <c r="BZ5" s="56">
        <f t="shared" ref="BZ5:BZ18" si="5">+(BO5/62.005)/((BW5*1000)/35.453)</f>
        <v>5.1923405685516642E-3</v>
      </c>
      <c r="CA5" s="21">
        <f t="shared" ref="CA5:CA16" si="6">+(BP5/14.007)/(BQ5/30.973)</f>
        <v>38.577534693634853</v>
      </c>
      <c r="CB5" s="33">
        <v>6.8300000000001138</v>
      </c>
      <c r="CC5" s="28">
        <v>4.1900000000000004</v>
      </c>
      <c r="CD5" s="22">
        <f t="shared" ref="CD5:CD18" si="7">10*(6-(2.04-(0.68*LN(CC5)))/LN(2))</f>
        <v>44.624282824552608</v>
      </c>
      <c r="CE5" s="22">
        <f t="shared" ref="CE5:CE15" si="8">10*(6-LN(CK5)/LN(2))</f>
        <v>60</v>
      </c>
      <c r="CF5" s="22">
        <f t="shared" ref="CF5:CF16" si="9">10*(6-(LN(48/BQ5))/LN(2))</f>
        <v>42.043437569505578</v>
      </c>
      <c r="CG5" s="33">
        <v>1.2000000000000899</v>
      </c>
      <c r="CH5" s="28">
        <f t="shared" ref="CH5:CH18" si="10">100*(CG5/CB5)</f>
        <v>17.569546120059591</v>
      </c>
      <c r="CI5" s="28">
        <v>1.4</v>
      </c>
      <c r="CK5" s="28">
        <v>1</v>
      </c>
      <c r="CL5" s="26">
        <v>20.91</v>
      </c>
      <c r="CM5" s="26">
        <v>20.99</v>
      </c>
      <c r="CN5" s="26">
        <v>2.25</v>
      </c>
      <c r="CO5" s="26">
        <v>16.82</v>
      </c>
      <c r="CP5" s="26">
        <v>704</v>
      </c>
      <c r="CQ5" s="26">
        <v>704</v>
      </c>
      <c r="CR5" s="48">
        <f t="shared" ref="CR5:CR18" si="11">+(CP5/CQ5)*100</f>
        <v>100</v>
      </c>
      <c r="CS5" s="26">
        <v>6.76</v>
      </c>
      <c r="CT5" s="26">
        <v>76.06</v>
      </c>
      <c r="CV5" s="28">
        <v>2.7</v>
      </c>
      <c r="CW5" s="28">
        <v>3.8</v>
      </c>
      <c r="CX5" s="28">
        <v>21.2</v>
      </c>
      <c r="CY5" s="28">
        <v>96.2</v>
      </c>
      <c r="CZ5" s="28">
        <v>78.8</v>
      </c>
    </row>
    <row r="6" spans="1:104" x14ac:dyDescent="0.2">
      <c r="A6" s="25" t="s">
        <v>20</v>
      </c>
      <c r="B6" s="25" t="s">
        <v>536</v>
      </c>
      <c r="C6" s="53">
        <v>298.54366643375403</v>
      </c>
      <c r="D6" s="53">
        <v>-111.025910356059</v>
      </c>
      <c r="E6" s="27">
        <v>45.309510000000003</v>
      </c>
      <c r="F6" s="27">
        <v>-100.26300999999999</v>
      </c>
      <c r="G6" s="54">
        <v>48.248333333333299</v>
      </c>
      <c r="H6" s="53" t="s">
        <v>776</v>
      </c>
      <c r="I6" s="25" t="s">
        <v>641</v>
      </c>
      <c r="J6" s="53" t="s">
        <v>773</v>
      </c>
      <c r="K6" s="26" t="s">
        <v>758</v>
      </c>
      <c r="L6" s="53" t="s">
        <v>774</v>
      </c>
      <c r="M6" s="26" t="s">
        <v>660</v>
      </c>
      <c r="N6" s="25" t="s">
        <v>641</v>
      </c>
      <c r="O6" s="25">
        <v>2001</v>
      </c>
      <c r="P6" s="26" t="s">
        <v>567</v>
      </c>
      <c r="Q6" s="26" t="s">
        <v>632</v>
      </c>
      <c r="R6" s="25">
        <v>2002</v>
      </c>
      <c r="S6" s="26" t="s">
        <v>567</v>
      </c>
      <c r="T6" s="26" t="s">
        <v>632</v>
      </c>
      <c r="U6" s="26">
        <v>72.372</v>
      </c>
      <c r="V6" s="25" t="s">
        <v>654</v>
      </c>
      <c r="W6" s="25">
        <v>0</v>
      </c>
      <c r="X6" s="25">
        <v>1</v>
      </c>
      <c r="Y6" s="25">
        <v>71.421287000000007</v>
      </c>
      <c r="Z6" s="25">
        <v>6</v>
      </c>
      <c r="AA6" s="24">
        <v>71.413452000000007</v>
      </c>
      <c r="AB6" s="24">
        <v>121.755653</v>
      </c>
      <c r="AC6" s="24">
        <v>324.08999999999997</v>
      </c>
      <c r="AD6" s="24">
        <v>26.978574940000001</v>
      </c>
      <c r="AE6" s="24">
        <v>60.17</v>
      </c>
      <c r="AF6" s="24">
        <v>18.510000000000002</v>
      </c>
      <c r="AG6" s="24">
        <v>3</v>
      </c>
      <c r="AH6" s="24">
        <v>45.36</v>
      </c>
      <c r="AI6" s="24">
        <v>0.208699</v>
      </c>
      <c r="AJ6" s="24">
        <v>8.2720800000000008</v>
      </c>
      <c r="AK6" s="24">
        <v>178.17</v>
      </c>
      <c r="AL6" s="51"/>
      <c r="AM6" s="57">
        <v>8.4159019999999994E-3</v>
      </c>
      <c r="AN6" s="22">
        <v>26.5634677</v>
      </c>
      <c r="AO6" s="22">
        <v>12.76</v>
      </c>
      <c r="AP6" s="22">
        <v>7.15</v>
      </c>
      <c r="AQ6" s="22">
        <f t="shared" si="0"/>
        <v>49.867035210724133</v>
      </c>
      <c r="AR6" s="22">
        <f t="shared" si="1"/>
        <v>60.89574327148334</v>
      </c>
      <c r="AS6" s="22">
        <f t="shared" si="2"/>
        <v>51.687797385497547</v>
      </c>
      <c r="AT6" s="46">
        <v>1.78</v>
      </c>
      <c r="AU6" s="28">
        <f t="shared" si="3"/>
        <v>13.949843260188089</v>
      </c>
      <c r="AV6" s="22">
        <v>7.8</v>
      </c>
      <c r="AW6" s="24">
        <v>0.75</v>
      </c>
      <c r="AX6" s="22">
        <v>0.93979999999999997</v>
      </c>
      <c r="AY6" s="22">
        <v>23.16</v>
      </c>
      <c r="AZ6" s="22">
        <v>22.2</v>
      </c>
      <c r="BA6" s="45">
        <v>3.9227287199999998</v>
      </c>
      <c r="BB6" s="22">
        <v>15.99</v>
      </c>
      <c r="BC6" s="22">
        <v>656</v>
      </c>
      <c r="BD6" s="22">
        <v>680</v>
      </c>
      <c r="BE6" s="48">
        <f t="shared" si="4"/>
        <v>96.470588235294116</v>
      </c>
      <c r="BF6" s="21">
        <v>7.58</v>
      </c>
      <c r="BG6" s="21">
        <v>87</v>
      </c>
      <c r="BH6" s="21">
        <v>0</v>
      </c>
      <c r="BI6" s="22">
        <v>3.4</v>
      </c>
      <c r="BJ6" s="22">
        <v>0.1</v>
      </c>
      <c r="BK6" s="22">
        <v>0.34</v>
      </c>
      <c r="BL6" s="22">
        <v>99.9</v>
      </c>
      <c r="BM6" s="22">
        <v>99.66</v>
      </c>
      <c r="BN6" s="22">
        <v>128.960419</v>
      </c>
      <c r="BO6" s="33">
        <v>95.492073000000005</v>
      </c>
      <c r="BP6" s="33">
        <v>265.00891100000001</v>
      </c>
      <c r="BQ6" s="33">
        <v>25.087309950750711</v>
      </c>
      <c r="BR6" s="33">
        <v>4.8875999999999999</v>
      </c>
      <c r="BS6" s="33">
        <v>22.148099999999999</v>
      </c>
      <c r="BT6" s="33">
        <v>66.7684</v>
      </c>
      <c r="BU6" s="33">
        <v>48.1387</v>
      </c>
      <c r="BV6" s="32"/>
      <c r="BW6" s="33">
        <v>10.272722786884</v>
      </c>
      <c r="BX6" s="33">
        <v>180.472238454239</v>
      </c>
      <c r="BY6" s="33">
        <v>5.4766690000000002</v>
      </c>
      <c r="BZ6" s="56">
        <f t="shared" si="5"/>
        <v>5.3150582870019666E-3</v>
      </c>
      <c r="CA6" s="21">
        <f t="shared" si="6"/>
        <v>23.358477160117388</v>
      </c>
      <c r="CB6" s="33">
        <v>29.411764705881723</v>
      </c>
      <c r="CC6" s="28">
        <v>9.77</v>
      </c>
      <c r="CD6" s="22">
        <f t="shared" si="7"/>
        <v>52.929859388782035</v>
      </c>
      <c r="CE6" s="22">
        <f t="shared" si="8"/>
        <v>77.36965594166206</v>
      </c>
      <c r="CF6" s="22">
        <f t="shared" si="9"/>
        <v>50.639233766400771</v>
      </c>
      <c r="CG6" s="33">
        <v>3.2352941176467023</v>
      </c>
      <c r="CH6" s="28">
        <f t="shared" si="10"/>
        <v>10.999999999999023</v>
      </c>
      <c r="CI6" s="28">
        <v>2.2000000000000002</v>
      </c>
      <c r="CJ6" s="26">
        <v>2.5499999999999998</v>
      </c>
      <c r="CK6" s="28">
        <v>0.3</v>
      </c>
      <c r="CL6" s="26">
        <v>20.3</v>
      </c>
      <c r="CM6" s="26">
        <v>20.170000000000002</v>
      </c>
      <c r="CN6" s="26">
        <v>2.71</v>
      </c>
      <c r="CO6" s="26">
        <v>1.29</v>
      </c>
      <c r="CP6" s="26">
        <v>708</v>
      </c>
      <c r="CQ6" s="26">
        <v>708</v>
      </c>
      <c r="CR6" s="48">
        <f t="shared" si="11"/>
        <v>100</v>
      </c>
      <c r="CS6" s="26">
        <v>7.39</v>
      </c>
      <c r="CT6" s="26">
        <v>81.97</v>
      </c>
      <c r="CV6" s="28">
        <v>3</v>
      </c>
      <c r="CW6" s="28">
        <v>0.08</v>
      </c>
      <c r="CX6" s="28">
        <v>0.3</v>
      </c>
      <c r="CY6" s="28">
        <v>99.92</v>
      </c>
      <c r="CZ6" s="28">
        <v>99.7</v>
      </c>
    </row>
    <row r="7" spans="1:104" x14ac:dyDescent="0.2">
      <c r="A7" s="25" t="s">
        <v>24</v>
      </c>
      <c r="B7" s="25" t="s">
        <v>536</v>
      </c>
      <c r="C7" s="53">
        <v>296.07725213240701</v>
      </c>
      <c r="D7" s="53">
        <v>-116.414416501255</v>
      </c>
      <c r="E7" s="27">
        <v>45.261049999999997</v>
      </c>
      <c r="F7" s="27">
        <v>-100.29512</v>
      </c>
      <c r="G7" s="54">
        <v>2.0181818181818199</v>
      </c>
      <c r="H7" s="53" t="s">
        <v>775</v>
      </c>
      <c r="I7" s="25" t="s">
        <v>639</v>
      </c>
      <c r="J7" s="53" t="s">
        <v>773</v>
      </c>
      <c r="K7" s="26" t="s">
        <v>761</v>
      </c>
      <c r="L7" s="53" t="s">
        <v>774</v>
      </c>
      <c r="M7" s="26" t="s">
        <v>660</v>
      </c>
      <c r="N7" s="25" t="s">
        <v>639</v>
      </c>
      <c r="O7" s="25">
        <v>2001</v>
      </c>
      <c r="P7" s="26" t="s">
        <v>567</v>
      </c>
      <c r="Q7" s="26" t="s">
        <v>632</v>
      </c>
      <c r="R7" s="25">
        <v>2002</v>
      </c>
      <c r="S7" s="26" t="s">
        <v>567</v>
      </c>
      <c r="T7" s="26" t="s">
        <v>632</v>
      </c>
      <c r="U7" s="26">
        <v>3.7</v>
      </c>
      <c r="V7" s="25" t="s">
        <v>654</v>
      </c>
      <c r="W7" s="25">
        <v>0</v>
      </c>
      <c r="X7" s="25">
        <v>1</v>
      </c>
      <c r="Y7" s="25">
        <v>5.5597409000000004</v>
      </c>
      <c r="Z7" s="25">
        <v>8</v>
      </c>
      <c r="AA7" s="24">
        <v>56.431086999999998</v>
      </c>
      <c r="AB7" s="24">
        <v>123.321167</v>
      </c>
      <c r="AC7" s="24">
        <v>308.80935940000001</v>
      </c>
      <c r="AD7" s="24">
        <v>15.124145820000001</v>
      </c>
      <c r="AE7" s="24">
        <v>46.12</v>
      </c>
      <c r="AF7" s="24">
        <v>14.39</v>
      </c>
      <c r="AG7" s="24">
        <v>1.58</v>
      </c>
      <c r="AH7" s="24">
        <v>34.369999999999997</v>
      </c>
      <c r="AI7" s="24">
        <v>0.21681700000000001</v>
      </c>
      <c r="AJ7" s="24">
        <v>8.1933199999999999</v>
      </c>
      <c r="AK7" s="24">
        <v>179.36</v>
      </c>
      <c r="AL7" s="51"/>
      <c r="AM7" s="57">
        <v>8.6060519999999995E-3</v>
      </c>
      <c r="AN7" s="22">
        <v>45.14999873</v>
      </c>
      <c r="AO7" s="22">
        <v>8.74</v>
      </c>
      <c r="AP7" s="22">
        <v>2.17</v>
      </c>
      <c r="AQ7" s="22">
        <f t="shared" si="0"/>
        <v>38.169347456019473</v>
      </c>
      <c r="AR7" s="22">
        <f t="shared" si="1"/>
        <v>62.990276927772832</v>
      </c>
      <c r="AS7" s="22">
        <f t="shared" si="2"/>
        <v>43.338192584675653</v>
      </c>
      <c r="AT7" s="46">
        <v>0.89</v>
      </c>
      <c r="AU7" s="28">
        <f t="shared" si="3"/>
        <v>10.183066361556065</v>
      </c>
      <c r="AV7" s="22">
        <v>9.5</v>
      </c>
      <c r="AW7" s="24">
        <v>1.01</v>
      </c>
      <c r="AX7" s="22">
        <v>0.81279999999999997</v>
      </c>
      <c r="AY7" s="22">
        <v>23.72</v>
      </c>
      <c r="AZ7" s="22">
        <v>23.1</v>
      </c>
      <c r="BA7" s="45">
        <v>3.6967839279999999</v>
      </c>
      <c r="BB7" s="22">
        <v>13.75</v>
      </c>
      <c r="BC7" s="22">
        <v>658</v>
      </c>
      <c r="BD7" s="22">
        <v>658</v>
      </c>
      <c r="BE7" s="48">
        <f t="shared" si="4"/>
        <v>100</v>
      </c>
      <c r="BF7" s="21">
        <v>8.2799999999999994</v>
      </c>
      <c r="BG7" s="21">
        <v>97</v>
      </c>
      <c r="BH7" s="21">
        <v>0</v>
      </c>
      <c r="BI7" s="22">
        <v>3.1</v>
      </c>
      <c r="BJ7" s="22">
        <v>0.28999999999999998</v>
      </c>
      <c r="BK7" s="22">
        <v>0.83</v>
      </c>
      <c r="BL7" s="22">
        <v>99.71</v>
      </c>
      <c r="BM7" s="22">
        <v>99.17</v>
      </c>
      <c r="BN7" s="22">
        <v>135.87553399999999</v>
      </c>
      <c r="BO7" s="33">
        <v>100.112801</v>
      </c>
      <c r="BP7" s="33">
        <v>242.07119800000004</v>
      </c>
      <c r="BQ7" s="33">
        <v>18.483423496472916</v>
      </c>
      <c r="BR7" s="33">
        <v>4.5155000000000003</v>
      </c>
      <c r="BS7" s="33">
        <v>21.503799999999998</v>
      </c>
      <c r="BT7" s="33">
        <v>64.798299999999998</v>
      </c>
      <c r="BU7" s="33">
        <v>46.412999999999997</v>
      </c>
      <c r="BV7" s="32"/>
      <c r="BW7" s="33">
        <v>9.6842930998241599</v>
      </c>
      <c r="BX7" s="33">
        <v>178.71680922609801</v>
      </c>
      <c r="BY7" s="33">
        <v>4.5316970000000003</v>
      </c>
      <c r="BZ7" s="56">
        <f t="shared" si="5"/>
        <v>5.9108231578147603E-3</v>
      </c>
      <c r="CA7" s="21">
        <f t="shared" si="6"/>
        <v>28.960019442584244</v>
      </c>
      <c r="CB7" s="33">
        <v>7.1399999999999242</v>
      </c>
      <c r="CC7" s="28">
        <v>4.03</v>
      </c>
      <c r="CD7" s="22">
        <f t="shared" si="7"/>
        <v>44.242324069387202</v>
      </c>
      <c r="CE7" s="22">
        <f t="shared" si="8"/>
        <v>58.624964762500653</v>
      </c>
      <c r="CF7" s="22">
        <f t="shared" si="9"/>
        <v>46.231975913936445</v>
      </c>
      <c r="CG7" s="33">
        <v>0.89999999999990088</v>
      </c>
      <c r="CH7" s="28">
        <f t="shared" si="10"/>
        <v>12.605042016805468</v>
      </c>
      <c r="CI7" s="28">
        <v>3.4</v>
      </c>
      <c r="CJ7" s="26">
        <v>0.89900000000000002</v>
      </c>
      <c r="CK7" s="28">
        <v>1.1000000000000001</v>
      </c>
      <c r="CL7" s="26">
        <v>21.08</v>
      </c>
      <c r="CM7" s="26">
        <v>21.06</v>
      </c>
      <c r="CN7" s="26">
        <v>3.33</v>
      </c>
      <c r="CO7" s="26">
        <v>16.100000000000001</v>
      </c>
      <c r="CP7" s="26">
        <v>699</v>
      </c>
      <c r="CQ7" s="26">
        <v>699</v>
      </c>
      <c r="CR7" s="48">
        <f t="shared" si="11"/>
        <v>100</v>
      </c>
      <c r="CS7" s="26">
        <v>8.17</v>
      </c>
      <c r="CT7" s="26">
        <v>92.08</v>
      </c>
      <c r="CV7" s="28">
        <v>2.4</v>
      </c>
      <c r="CW7" s="28">
        <v>0.5</v>
      </c>
      <c r="CX7" s="28">
        <v>1.6</v>
      </c>
      <c r="CY7" s="28">
        <v>99.5</v>
      </c>
      <c r="CZ7" s="28">
        <v>98.4</v>
      </c>
    </row>
    <row r="8" spans="1:104" x14ac:dyDescent="0.2">
      <c r="A8" s="25" t="s">
        <v>28</v>
      </c>
      <c r="B8" s="25" t="s">
        <v>536</v>
      </c>
      <c r="C8" s="53">
        <v>282.58225591304699</v>
      </c>
      <c r="D8" s="53">
        <v>-77.056972215412998</v>
      </c>
      <c r="E8" s="27">
        <v>45.615000000000002</v>
      </c>
      <c r="F8" s="27">
        <v>-100.47081</v>
      </c>
      <c r="G8" s="54">
        <v>3.3719999999999999</v>
      </c>
      <c r="H8" s="53" t="s">
        <v>772</v>
      </c>
      <c r="I8" s="25" t="s">
        <v>635</v>
      </c>
      <c r="J8" s="53" t="s">
        <v>773</v>
      </c>
      <c r="K8" s="26" t="s">
        <v>759</v>
      </c>
      <c r="L8" s="53" t="s">
        <v>774</v>
      </c>
      <c r="M8" s="26" t="s">
        <v>660</v>
      </c>
      <c r="N8" s="25" t="s">
        <v>635</v>
      </c>
      <c r="O8" s="25">
        <v>2001</v>
      </c>
      <c r="P8" s="26" t="s">
        <v>567</v>
      </c>
      <c r="Q8" s="26" t="s">
        <v>632</v>
      </c>
      <c r="R8" s="25">
        <v>2002</v>
      </c>
      <c r="S8" s="26" t="s">
        <v>567</v>
      </c>
      <c r="T8" s="26" t="s">
        <v>632</v>
      </c>
      <c r="U8" s="26">
        <v>16.86</v>
      </c>
      <c r="V8" s="25" t="s">
        <v>654</v>
      </c>
      <c r="W8" s="25">
        <v>0</v>
      </c>
      <c r="X8" s="25">
        <v>1</v>
      </c>
      <c r="Y8" s="25">
        <v>12.718859</v>
      </c>
      <c r="Z8" s="25">
        <v>7</v>
      </c>
      <c r="AA8" s="24">
        <v>154.79789700000001</v>
      </c>
      <c r="AB8" s="24">
        <v>207.12635800000001</v>
      </c>
      <c r="AC8" s="24">
        <v>423.59256679999999</v>
      </c>
      <c r="AD8" s="24">
        <v>46.357372249999997</v>
      </c>
      <c r="AE8" s="24">
        <v>53.21</v>
      </c>
      <c r="AF8" s="24">
        <v>15.91</v>
      </c>
      <c r="AG8" s="24">
        <v>3.33</v>
      </c>
      <c r="AH8" s="24">
        <v>37.15</v>
      </c>
      <c r="AI8" s="24">
        <v>0.186281</v>
      </c>
      <c r="AJ8" s="24">
        <v>7.3021399999999996</v>
      </c>
      <c r="AK8" s="24">
        <v>173.77600000000001</v>
      </c>
      <c r="AL8" s="51"/>
      <c r="AM8" s="57">
        <v>1.6218529999999998E-2</v>
      </c>
      <c r="AN8" s="22">
        <v>20.205409849999999</v>
      </c>
      <c r="AO8" s="22">
        <v>37.82</v>
      </c>
      <c r="AP8" s="22">
        <v>5.42</v>
      </c>
      <c r="AQ8" s="22">
        <f t="shared" si="0"/>
        <v>47.149412556603345</v>
      </c>
      <c r="AR8" s="22">
        <f t="shared" si="1"/>
        <v>77.140651920561268</v>
      </c>
      <c r="AS8" s="22">
        <f t="shared" si="2"/>
        <v>59.497643842090689</v>
      </c>
      <c r="AT8" s="46">
        <v>3.92</v>
      </c>
      <c r="AU8" s="28">
        <f t="shared" si="3"/>
        <v>10.364886303543098</v>
      </c>
      <c r="AV8" s="22">
        <v>8</v>
      </c>
      <c r="AW8" s="24">
        <v>0.32</v>
      </c>
      <c r="AX8" s="22">
        <v>0.30480000000000002</v>
      </c>
      <c r="AY8" s="22">
        <v>25.01</v>
      </c>
      <c r="AZ8" s="22">
        <v>22.5</v>
      </c>
      <c r="BA8" s="45">
        <v>4.8674669189999999</v>
      </c>
      <c r="BB8" s="22">
        <v>0.38</v>
      </c>
      <c r="BC8" s="22">
        <v>653</v>
      </c>
      <c r="BD8" s="22">
        <v>710</v>
      </c>
      <c r="BE8" s="48">
        <f t="shared" si="4"/>
        <v>91.971830985915489</v>
      </c>
      <c r="BF8" s="21">
        <v>7.18</v>
      </c>
      <c r="BG8" s="21">
        <v>83</v>
      </c>
      <c r="BH8" s="21">
        <v>1</v>
      </c>
      <c r="BI8" s="22">
        <v>4.9000000000000004</v>
      </c>
      <c r="BJ8" s="22">
        <v>24.7</v>
      </c>
      <c r="BK8" s="22">
        <v>32.9</v>
      </c>
      <c r="BL8" s="22">
        <v>75.3</v>
      </c>
      <c r="BM8" s="22">
        <v>67.099999999999994</v>
      </c>
      <c r="BN8" s="22">
        <v>125.423615</v>
      </c>
      <c r="BO8" s="33">
        <v>91.718802999999994</v>
      </c>
      <c r="BP8" s="33">
        <v>260.84628300000003</v>
      </c>
      <c r="BQ8" s="33">
        <v>13.964974869861793</v>
      </c>
      <c r="BR8" s="33">
        <v>4.5510000000000002</v>
      </c>
      <c r="BS8" s="33">
        <v>21.810300000000002</v>
      </c>
      <c r="BT8" s="33">
        <v>64.780199999999994</v>
      </c>
      <c r="BU8" s="33">
        <v>46.5077</v>
      </c>
      <c r="BV8" s="32"/>
      <c r="BW8" s="33">
        <v>9.8722598720880193</v>
      </c>
      <c r="BX8" s="33">
        <v>175.745824302583</v>
      </c>
      <c r="BY8" s="33">
        <v>1.7934950000000001</v>
      </c>
      <c r="BZ8" s="56">
        <f t="shared" si="5"/>
        <v>5.3121224581189133E-3</v>
      </c>
      <c r="CA8" s="21">
        <f t="shared" si="6"/>
        <v>41.303098959245567</v>
      </c>
      <c r="CB8" s="33">
        <v>10.391891891892158</v>
      </c>
      <c r="CC8" s="28">
        <v>6.63</v>
      </c>
      <c r="CD8" s="22">
        <f t="shared" si="7"/>
        <v>49.126281484162611</v>
      </c>
      <c r="CE8" s="22">
        <f t="shared" si="8"/>
        <v>63.219280948873624</v>
      </c>
      <c r="CF8" s="22">
        <f t="shared" si="9"/>
        <v>42.187785716395368</v>
      </c>
      <c r="CG8" s="33">
        <v>1.7567567567568634</v>
      </c>
      <c r="CH8" s="28">
        <f t="shared" si="10"/>
        <v>16.905071521457028</v>
      </c>
      <c r="CI8" s="28">
        <v>1.5</v>
      </c>
      <c r="CK8" s="28">
        <v>0.8</v>
      </c>
      <c r="CL8" s="26">
        <v>22.64</v>
      </c>
      <c r="CM8" s="26">
        <v>22.64</v>
      </c>
      <c r="CN8" s="26">
        <v>3.42</v>
      </c>
      <c r="CO8" s="26">
        <v>7.65</v>
      </c>
      <c r="CP8" s="26">
        <v>687</v>
      </c>
      <c r="CQ8" s="26">
        <v>687</v>
      </c>
      <c r="CR8" s="48">
        <f t="shared" si="11"/>
        <v>100</v>
      </c>
      <c r="CS8" s="26">
        <v>8.1999999999999993</v>
      </c>
      <c r="CT8" s="26">
        <v>95.36</v>
      </c>
      <c r="CV8" s="28">
        <v>3.7</v>
      </c>
      <c r="CW8" s="28">
        <v>2.6</v>
      </c>
      <c r="CX8" s="28">
        <v>6.9</v>
      </c>
      <c r="CY8" s="28">
        <v>97.4</v>
      </c>
      <c r="CZ8" s="28">
        <v>93.1</v>
      </c>
    </row>
    <row r="9" spans="1:104" x14ac:dyDescent="0.2">
      <c r="A9" s="25" t="s">
        <v>31</v>
      </c>
      <c r="B9" s="25" t="s">
        <v>536</v>
      </c>
      <c r="C9" s="53">
        <v>284.45952671731101</v>
      </c>
      <c r="D9" s="53">
        <v>-103.838270297755</v>
      </c>
      <c r="E9" s="27">
        <v>45.37415</v>
      </c>
      <c r="F9" s="27">
        <v>-100.44637</v>
      </c>
      <c r="G9" s="54">
        <v>48.248333333333299</v>
      </c>
      <c r="H9" s="53" t="s">
        <v>776</v>
      </c>
      <c r="I9" s="25" t="s">
        <v>641</v>
      </c>
      <c r="J9" s="53" t="s">
        <v>773</v>
      </c>
      <c r="K9" s="26" t="s">
        <v>758</v>
      </c>
      <c r="L9" s="53" t="s">
        <v>774</v>
      </c>
      <c r="M9" s="26" t="s">
        <v>660</v>
      </c>
      <c r="N9" s="25" t="s">
        <v>641</v>
      </c>
      <c r="O9" s="25">
        <v>2001</v>
      </c>
      <c r="P9" s="26" t="s">
        <v>567</v>
      </c>
      <c r="Q9" s="26" t="s">
        <v>632</v>
      </c>
      <c r="R9" s="25">
        <v>2002</v>
      </c>
      <c r="S9" s="26" t="s">
        <v>567</v>
      </c>
      <c r="T9" s="26" t="s">
        <v>632</v>
      </c>
      <c r="U9" s="26">
        <v>72.372</v>
      </c>
      <c r="V9" s="25" t="s">
        <v>654</v>
      </c>
      <c r="W9" s="25">
        <v>0</v>
      </c>
      <c r="X9" s="25">
        <v>1</v>
      </c>
      <c r="Y9" s="25">
        <v>71.421287000000007</v>
      </c>
      <c r="Z9" s="25">
        <v>6</v>
      </c>
      <c r="AA9" s="24">
        <v>74.853485000000006</v>
      </c>
      <c r="AB9" s="24">
        <v>182.753998</v>
      </c>
      <c r="AC9" s="24">
        <v>460.68552390000002</v>
      </c>
      <c r="AD9" s="24">
        <v>15.833991879999999</v>
      </c>
      <c r="AE9" s="24">
        <v>73.2</v>
      </c>
      <c r="AF9" s="24">
        <v>19.760000000000002</v>
      </c>
      <c r="AG9" s="24">
        <v>3.09</v>
      </c>
      <c r="AH9" s="24">
        <v>46.12</v>
      </c>
      <c r="AI9" s="24">
        <v>0.21907599999999999</v>
      </c>
      <c r="AJ9" s="24">
        <v>8.4991299999999992</v>
      </c>
      <c r="AK9" s="24">
        <v>223.483</v>
      </c>
      <c r="AL9" s="51"/>
      <c r="AM9" s="57">
        <v>1.2294721E-2</v>
      </c>
      <c r="AN9" s="22">
        <v>64.335738689999999</v>
      </c>
      <c r="AO9" s="22">
        <v>6.84</v>
      </c>
      <c r="AP9" s="22">
        <v>1.61</v>
      </c>
      <c r="AQ9" s="22">
        <f t="shared" si="0"/>
        <v>35.241033846576414</v>
      </c>
      <c r="AR9" s="22">
        <f t="shared" si="1"/>
        <v>52.990276927772832</v>
      </c>
      <c r="AS9" s="22">
        <f t="shared" si="2"/>
        <v>43.99990610820381</v>
      </c>
      <c r="AT9" s="46">
        <v>0.92</v>
      </c>
      <c r="AU9" s="28">
        <f t="shared" si="3"/>
        <v>13.450292397660821</v>
      </c>
      <c r="AV9" s="22">
        <v>12.2</v>
      </c>
      <c r="AW9" s="24">
        <v>1.42</v>
      </c>
      <c r="AX9" s="22">
        <v>1.6255999999999999</v>
      </c>
      <c r="AY9" s="22">
        <v>24.73</v>
      </c>
      <c r="AZ9" s="22">
        <v>24.2</v>
      </c>
      <c r="BA9" s="45">
        <v>4.1738707640000001</v>
      </c>
      <c r="BB9" s="22">
        <v>34.909999999999997</v>
      </c>
      <c r="BC9" s="22">
        <v>763</v>
      </c>
      <c r="BD9" s="22">
        <v>762</v>
      </c>
      <c r="BE9" s="48">
        <f t="shared" si="4"/>
        <v>100.13123359580052</v>
      </c>
      <c r="BF9" s="21">
        <v>7.67</v>
      </c>
      <c r="BG9" s="21">
        <v>91</v>
      </c>
      <c r="BH9" s="21">
        <v>0</v>
      </c>
      <c r="BI9" s="22">
        <v>3.7</v>
      </c>
      <c r="BJ9" s="22">
        <v>0.04</v>
      </c>
      <c r="BK9" s="22">
        <v>0.11</v>
      </c>
      <c r="BL9" s="22">
        <v>99.96</v>
      </c>
      <c r="BM9" s="22">
        <v>99.89</v>
      </c>
      <c r="BN9" s="22">
        <v>141.245316</v>
      </c>
      <c r="BO9" s="33">
        <v>96.958420000000004</v>
      </c>
      <c r="BP9" s="33">
        <v>471.01162700000003</v>
      </c>
      <c r="BQ9" s="33">
        <v>59.288490324484144</v>
      </c>
      <c r="BR9" s="33">
        <v>4.9954999999999998</v>
      </c>
      <c r="BS9" s="33">
        <v>21.8672</v>
      </c>
      <c r="BT9" s="33">
        <v>67.570599999999999</v>
      </c>
      <c r="BU9" s="33">
        <v>47.319000000000003</v>
      </c>
      <c r="BV9" s="32"/>
      <c r="BW9" s="33">
        <v>10.201300002763</v>
      </c>
      <c r="BX9" s="33">
        <v>187.57457763201799</v>
      </c>
      <c r="BY9" s="33">
        <v>7.3108620000000002</v>
      </c>
      <c r="BZ9" s="56">
        <f t="shared" si="5"/>
        <v>5.4344586547217374E-3</v>
      </c>
      <c r="CA9" s="21">
        <f t="shared" si="6"/>
        <v>17.56707194051646</v>
      </c>
      <c r="CB9" s="33">
        <v>42.192307692307402</v>
      </c>
      <c r="CC9" s="28">
        <v>44.8</v>
      </c>
      <c r="CD9" s="22">
        <f t="shared" si="7"/>
        <v>67.86992359062279</v>
      </c>
      <c r="CE9" s="22">
        <f t="shared" si="8"/>
        <v>83.219280948873617</v>
      </c>
      <c r="CF9" s="22">
        <f t="shared" si="9"/>
        <v>63.0471765570908</v>
      </c>
      <c r="CG9" s="33">
        <v>8.0769230769230411</v>
      </c>
      <c r="CH9" s="28">
        <f t="shared" si="10"/>
        <v>19.143117593436692</v>
      </c>
      <c r="CI9" s="28">
        <v>6.2</v>
      </c>
      <c r="CJ9" s="26">
        <v>2.5</v>
      </c>
      <c r="CK9" s="28">
        <v>0.2</v>
      </c>
      <c r="CL9" s="26">
        <v>22.37</v>
      </c>
      <c r="CM9" s="26">
        <v>22.24</v>
      </c>
      <c r="CN9" s="26">
        <v>3.56</v>
      </c>
      <c r="CO9" s="26">
        <v>0.16</v>
      </c>
      <c r="CP9" s="26">
        <v>718</v>
      </c>
      <c r="CQ9" s="26">
        <v>718</v>
      </c>
      <c r="CR9" s="48">
        <f t="shared" si="11"/>
        <v>100</v>
      </c>
      <c r="CS9" s="26">
        <v>7.06</v>
      </c>
      <c r="CT9" s="26">
        <v>81.42</v>
      </c>
      <c r="CV9" s="28">
        <v>2.7</v>
      </c>
      <c r="CW9" s="28">
        <v>0.3</v>
      </c>
      <c r="CX9" s="28">
        <v>1.6</v>
      </c>
      <c r="CY9" s="28">
        <v>99.7</v>
      </c>
      <c r="CZ9" s="28">
        <v>98.4</v>
      </c>
    </row>
    <row r="10" spans="1:104" x14ac:dyDescent="0.2">
      <c r="A10" s="25" t="s">
        <v>35</v>
      </c>
      <c r="B10" s="25" t="s">
        <v>536</v>
      </c>
      <c r="C10" s="53">
        <v>262.324783359506</v>
      </c>
      <c r="D10" s="53">
        <v>-173.44407047871599</v>
      </c>
      <c r="E10" s="27">
        <v>44.748170000000002</v>
      </c>
      <c r="F10" s="27">
        <v>-100.73454</v>
      </c>
      <c r="G10" s="54">
        <v>3.3719999999999999</v>
      </c>
      <c r="H10" s="53" t="s">
        <v>772</v>
      </c>
      <c r="I10" s="25" t="s">
        <v>635</v>
      </c>
      <c r="J10" s="53" t="s">
        <v>773</v>
      </c>
      <c r="K10" s="26" t="s">
        <v>759</v>
      </c>
      <c r="L10" s="53" t="s">
        <v>774</v>
      </c>
      <c r="M10" s="26" t="s">
        <v>660</v>
      </c>
      <c r="N10" s="25" t="s">
        <v>635</v>
      </c>
      <c r="O10" s="25">
        <v>2001</v>
      </c>
      <c r="P10" s="26" t="s">
        <v>567</v>
      </c>
      <c r="Q10" s="26" t="s">
        <v>632</v>
      </c>
      <c r="R10" s="25">
        <v>2002</v>
      </c>
      <c r="S10" s="26" t="s">
        <v>567</v>
      </c>
      <c r="T10" s="26" t="s">
        <v>632</v>
      </c>
      <c r="U10" s="26">
        <v>16.86</v>
      </c>
      <c r="V10" s="25" t="s">
        <v>654</v>
      </c>
      <c r="W10" s="25">
        <v>0</v>
      </c>
      <c r="X10" s="25">
        <v>1</v>
      </c>
      <c r="Y10" s="25">
        <v>12.718859</v>
      </c>
      <c r="Z10" s="25">
        <v>7</v>
      </c>
      <c r="AA10" s="24">
        <v>84.420174000000003</v>
      </c>
      <c r="AB10" s="24">
        <v>76.555580000000006</v>
      </c>
      <c r="AC10" s="24">
        <v>214.3187911</v>
      </c>
      <c r="AD10" s="24">
        <v>8.3096236920000006</v>
      </c>
      <c r="AE10" s="24">
        <v>55.41</v>
      </c>
      <c r="AF10" s="24">
        <v>17.28</v>
      </c>
      <c r="AG10" s="24">
        <v>1.74</v>
      </c>
      <c r="AH10" s="24">
        <v>44.35</v>
      </c>
      <c r="AI10" s="24">
        <v>0.230351</v>
      </c>
      <c r="AJ10" s="24">
        <v>10.2918</v>
      </c>
      <c r="AK10" s="24">
        <v>213.001</v>
      </c>
      <c r="AL10" s="51"/>
      <c r="AM10" s="57">
        <v>4.2531610000000001E-3</v>
      </c>
      <c r="AN10" s="22">
        <v>57.031794640000001</v>
      </c>
      <c r="AO10" s="22">
        <v>3.4541984729999999</v>
      </c>
      <c r="AP10" s="22">
        <v>1.18</v>
      </c>
      <c r="AQ10" s="22">
        <f t="shared" si="0"/>
        <v>32.19277181105754</v>
      </c>
      <c r="AR10" s="22">
        <f t="shared" si="1"/>
        <v>46.266023508057884</v>
      </c>
      <c r="AS10" s="22">
        <f t="shared" si="2"/>
        <v>34.69820644147142</v>
      </c>
      <c r="AT10" s="46">
        <v>0.58396946599999999</v>
      </c>
      <c r="AU10" s="28">
        <f t="shared" si="3"/>
        <v>16.906077359614418</v>
      </c>
      <c r="AV10" s="22">
        <v>6.7</v>
      </c>
      <c r="AW10" s="24">
        <v>2.23</v>
      </c>
      <c r="AX10" s="22">
        <v>2.5908000000000002</v>
      </c>
      <c r="AY10" s="22">
        <v>23.92</v>
      </c>
      <c r="AZ10" s="22">
        <v>23.8</v>
      </c>
      <c r="BA10" s="45">
        <v>3.2316564300000001</v>
      </c>
      <c r="BB10" s="22">
        <v>43.92</v>
      </c>
      <c r="BC10" s="22">
        <v>745</v>
      </c>
      <c r="BD10" s="22">
        <v>752</v>
      </c>
      <c r="BE10" s="48">
        <f t="shared" si="4"/>
        <v>99.069148936170208</v>
      </c>
      <c r="BF10" s="21">
        <v>7.47</v>
      </c>
      <c r="BG10" s="21">
        <v>88</v>
      </c>
      <c r="BH10" s="21">
        <v>0</v>
      </c>
      <c r="BI10" s="22">
        <v>3.9</v>
      </c>
      <c r="BJ10" s="22">
        <v>6.34</v>
      </c>
      <c r="BK10" s="22">
        <v>3.15</v>
      </c>
      <c r="BL10" s="22">
        <v>93.66</v>
      </c>
      <c r="BM10" s="22">
        <v>94.85</v>
      </c>
      <c r="BN10" s="22">
        <v>153.622559</v>
      </c>
      <c r="BO10" s="33">
        <v>106.39032</v>
      </c>
      <c r="BP10" s="33">
        <v>206.21139499999998</v>
      </c>
      <c r="BQ10" s="33">
        <v>15.772354320506244</v>
      </c>
      <c r="BR10" s="33">
        <v>4.5373999999999999</v>
      </c>
      <c r="BS10" s="33">
        <v>23.177299999999999</v>
      </c>
      <c r="BT10" s="33">
        <v>66.829499999999996</v>
      </c>
      <c r="BU10" s="33">
        <v>49.021900000000002</v>
      </c>
      <c r="BV10" s="32"/>
      <c r="BW10" s="33">
        <v>10.112194207798799</v>
      </c>
      <c r="BX10" s="33">
        <v>193.04214676935101</v>
      </c>
      <c r="BY10" s="33">
        <v>5.3657940000000002</v>
      </c>
      <c r="BZ10" s="56">
        <f t="shared" si="5"/>
        <v>6.0156559816173837E-3</v>
      </c>
      <c r="CA10" s="21">
        <f t="shared" si="6"/>
        <v>28.910411899885062</v>
      </c>
      <c r="CB10" s="33">
        <v>7.8699999999998216</v>
      </c>
      <c r="CC10" s="28">
        <v>1.32</v>
      </c>
      <c r="CD10" s="22">
        <f t="shared" si="7"/>
        <v>33.2926790870345</v>
      </c>
      <c r="CE10" s="22">
        <f t="shared" si="8"/>
        <v>57.369655941662067</v>
      </c>
      <c r="CF10" s="22">
        <f t="shared" si="9"/>
        <v>43.943636197357002</v>
      </c>
      <c r="CG10" s="33">
        <v>0.69999999999992291</v>
      </c>
      <c r="CH10" s="28">
        <f t="shared" si="10"/>
        <v>8.8945362134680899</v>
      </c>
      <c r="CI10" s="28">
        <v>1.2</v>
      </c>
      <c r="CK10" s="28">
        <v>1.2</v>
      </c>
      <c r="CL10" s="26">
        <v>21.79</v>
      </c>
      <c r="CM10" s="26">
        <v>21.8</v>
      </c>
      <c r="CN10" s="26">
        <v>3.07</v>
      </c>
      <c r="CO10" s="26">
        <v>21.55</v>
      </c>
      <c r="CP10" s="26">
        <v>716</v>
      </c>
      <c r="CQ10" s="26">
        <v>716</v>
      </c>
      <c r="CR10" s="48">
        <f t="shared" si="11"/>
        <v>100</v>
      </c>
      <c r="CS10" s="26">
        <v>5.76</v>
      </c>
      <c r="CT10" s="26">
        <v>65.430000000000007</v>
      </c>
      <c r="CV10" s="28">
        <v>2.8</v>
      </c>
      <c r="CW10" s="28">
        <v>0.4</v>
      </c>
      <c r="CX10" s="28">
        <v>5.5</v>
      </c>
      <c r="CY10" s="28">
        <v>99.6</v>
      </c>
      <c r="CZ10" s="28">
        <v>94.5</v>
      </c>
    </row>
    <row r="11" spans="1:104" x14ac:dyDescent="0.2">
      <c r="A11" s="25" t="s">
        <v>39</v>
      </c>
      <c r="B11" s="25" t="s">
        <v>536</v>
      </c>
      <c r="C11" s="53">
        <v>262.55675381076901</v>
      </c>
      <c r="D11" s="53">
        <v>-174.21798716816201</v>
      </c>
      <c r="E11" s="27">
        <v>44.741210000000002</v>
      </c>
      <c r="F11" s="27">
        <v>-100.73152</v>
      </c>
      <c r="G11" s="54">
        <v>3.3719999999999999</v>
      </c>
      <c r="H11" s="53" t="s">
        <v>772</v>
      </c>
      <c r="I11" s="25" t="s">
        <v>635</v>
      </c>
      <c r="J11" s="53" t="s">
        <v>773</v>
      </c>
      <c r="K11" s="26" t="s">
        <v>759</v>
      </c>
      <c r="L11" s="53" t="s">
        <v>774</v>
      </c>
      <c r="M11" s="26" t="s">
        <v>660</v>
      </c>
      <c r="N11" s="25" t="s">
        <v>635</v>
      </c>
      <c r="O11" s="25">
        <v>2001</v>
      </c>
      <c r="P11" s="26" t="s">
        <v>567</v>
      </c>
      <c r="Q11" s="26" t="s">
        <v>632</v>
      </c>
      <c r="R11" s="25">
        <v>2002</v>
      </c>
      <c r="S11" s="26" t="s">
        <v>567</v>
      </c>
      <c r="T11" s="26" t="s">
        <v>632</v>
      </c>
      <c r="U11" s="26">
        <v>16.86</v>
      </c>
      <c r="V11" s="25" t="s">
        <v>654</v>
      </c>
      <c r="W11" s="25">
        <v>0</v>
      </c>
      <c r="X11" s="25">
        <v>1</v>
      </c>
      <c r="Y11" s="25">
        <v>12.718859</v>
      </c>
      <c r="Z11" s="25">
        <v>7</v>
      </c>
      <c r="AA11" s="24">
        <v>87.080292</v>
      </c>
      <c r="AB11" s="24">
        <v>76.913841000000005</v>
      </c>
      <c r="AC11" s="24">
        <v>313.44175460000002</v>
      </c>
      <c r="AD11" s="24">
        <v>13.84642292</v>
      </c>
      <c r="AE11" s="24">
        <v>61.81</v>
      </c>
      <c r="AF11" s="24">
        <v>19.329999999999998</v>
      </c>
      <c r="AG11" s="24">
        <v>1.94</v>
      </c>
      <c r="AH11" s="24">
        <v>50.08</v>
      </c>
      <c r="AI11" s="24">
        <v>0.223325</v>
      </c>
      <c r="AJ11" s="24">
        <v>10.457800000000001</v>
      </c>
      <c r="AK11" s="24">
        <v>214.86699999999999</v>
      </c>
      <c r="AL11" s="51"/>
      <c r="AM11" s="57">
        <v>4.2052369999999997E-3</v>
      </c>
      <c r="AN11" s="22">
        <v>50.056145129999997</v>
      </c>
      <c r="AO11" s="22">
        <v>3.9823008849999999</v>
      </c>
      <c r="AP11" s="22">
        <v>1.19</v>
      </c>
      <c r="AQ11" s="22">
        <f t="shared" si="0"/>
        <v>32.275559865891033</v>
      </c>
      <c r="AR11" s="22">
        <f t="shared" si="1"/>
        <v>44.661376786125416</v>
      </c>
      <c r="AS11" s="22">
        <f t="shared" si="2"/>
        <v>42.064789132480449</v>
      </c>
      <c r="AT11" s="46">
        <v>0.75663716800000003</v>
      </c>
      <c r="AU11" s="28">
        <f t="shared" si="3"/>
        <v>18.999999996233335</v>
      </c>
      <c r="AV11" s="22">
        <v>18</v>
      </c>
      <c r="AW11" s="24">
        <v>2.2000000000000002</v>
      </c>
      <c r="AX11" s="22">
        <v>2.8956</v>
      </c>
      <c r="AY11" s="22">
        <v>24.41</v>
      </c>
      <c r="AZ11" s="22">
        <v>23.9</v>
      </c>
      <c r="BA11" s="45">
        <v>3.1822299919999999</v>
      </c>
      <c r="BB11" s="22">
        <v>49.24</v>
      </c>
      <c r="BC11" s="22">
        <v>752</v>
      </c>
      <c r="BD11" s="22">
        <v>760</v>
      </c>
      <c r="BE11" s="48">
        <f t="shared" si="4"/>
        <v>98.94736842105263</v>
      </c>
      <c r="BF11" s="21">
        <v>8.3000000000000007</v>
      </c>
      <c r="BG11" s="21">
        <v>97</v>
      </c>
      <c r="BH11" s="21">
        <v>1</v>
      </c>
      <c r="BI11" s="22">
        <v>3.6</v>
      </c>
      <c r="BJ11" s="22">
        <v>0.01</v>
      </c>
      <c r="BK11" s="22">
        <v>0.12</v>
      </c>
      <c r="BL11" s="22">
        <v>99.99</v>
      </c>
      <c r="BM11" s="22">
        <v>99.88</v>
      </c>
      <c r="BN11" s="22">
        <v>150.417282</v>
      </c>
      <c r="BO11" s="33">
        <v>109.156593</v>
      </c>
      <c r="BP11" s="33">
        <v>280.35507200000001</v>
      </c>
      <c r="BQ11" s="33">
        <v>52.615089275950794</v>
      </c>
      <c r="BR11" s="33">
        <v>4.5677000000000003</v>
      </c>
      <c r="BS11" s="33">
        <v>22.116399999999999</v>
      </c>
      <c r="BT11" s="33">
        <v>64.753900000000002</v>
      </c>
      <c r="BU11" s="33">
        <v>47.6678</v>
      </c>
      <c r="BV11" s="32"/>
      <c r="BW11" s="33">
        <v>10.3272170783076</v>
      </c>
      <c r="BX11" s="33">
        <v>192.055033046017</v>
      </c>
      <c r="BY11" s="33">
        <v>5.3608630000000002</v>
      </c>
      <c r="BZ11" s="56">
        <f t="shared" si="5"/>
        <v>6.0435614851671949E-3</v>
      </c>
      <c r="CA11" s="21">
        <f t="shared" si="6"/>
        <v>11.782467478766485</v>
      </c>
      <c r="CB11" s="33">
        <v>13.7</v>
      </c>
      <c r="CC11" s="28">
        <v>1.48</v>
      </c>
      <c r="CD11" s="22">
        <f t="shared" si="7"/>
        <v>34.415081961673877</v>
      </c>
      <c r="CE11" s="22">
        <f t="shared" si="8"/>
        <v>58.624964762500653</v>
      </c>
      <c r="CF11" s="22">
        <f t="shared" si="9"/>
        <v>61.324421978992028</v>
      </c>
      <c r="CG11" s="33">
        <v>1.5000000000000568</v>
      </c>
      <c r="CH11" s="28">
        <f t="shared" si="10"/>
        <v>10.948905109489466</v>
      </c>
      <c r="CI11" s="28">
        <v>12.8</v>
      </c>
      <c r="CJ11" s="26">
        <v>0.73799999999999999</v>
      </c>
      <c r="CK11" s="28">
        <v>1.1000000000000001</v>
      </c>
      <c r="CL11" s="26">
        <v>21.7</v>
      </c>
      <c r="CM11" s="26">
        <v>21.62</v>
      </c>
      <c r="CN11" s="26">
        <v>3.12</v>
      </c>
      <c r="CO11" s="26">
        <v>16.850000000000001</v>
      </c>
      <c r="CP11" s="26">
        <v>729</v>
      </c>
      <c r="CQ11" s="26">
        <v>729</v>
      </c>
      <c r="CR11" s="48">
        <f t="shared" si="11"/>
        <v>100</v>
      </c>
      <c r="CS11" s="26">
        <v>7.49</v>
      </c>
      <c r="CT11" s="26">
        <v>85.4</v>
      </c>
      <c r="CV11" s="28">
        <v>2.9</v>
      </c>
      <c r="CW11" s="28">
        <v>0.05</v>
      </c>
      <c r="CX11" s="28">
        <v>0.2</v>
      </c>
      <c r="CY11" s="28">
        <v>99.95</v>
      </c>
      <c r="CZ11" s="28">
        <v>99.8</v>
      </c>
    </row>
    <row r="12" spans="1:104" x14ac:dyDescent="0.2">
      <c r="A12" s="25" t="s">
        <v>42</v>
      </c>
      <c r="B12" s="25" t="s">
        <v>536</v>
      </c>
      <c r="C12" s="53">
        <v>244.35552264144101</v>
      </c>
      <c r="D12" s="53">
        <v>-174.33474184113899</v>
      </c>
      <c r="E12" s="27">
        <v>44.740160000000003</v>
      </c>
      <c r="F12" s="27">
        <v>-100.96848</v>
      </c>
      <c r="G12" s="54">
        <v>48.248333333333299</v>
      </c>
      <c r="H12" s="53" t="s">
        <v>776</v>
      </c>
      <c r="I12" s="25" t="s">
        <v>641</v>
      </c>
      <c r="J12" s="53" t="s">
        <v>773</v>
      </c>
      <c r="K12" s="26" t="s">
        <v>758</v>
      </c>
      <c r="L12" s="53" t="s">
        <v>774</v>
      </c>
      <c r="M12" s="26" t="s">
        <v>660</v>
      </c>
      <c r="N12" s="25" t="s">
        <v>641</v>
      </c>
      <c r="O12" s="25">
        <v>2001</v>
      </c>
      <c r="P12" s="26" t="s">
        <v>567</v>
      </c>
      <c r="Q12" s="26" t="s">
        <v>632</v>
      </c>
      <c r="R12" s="25">
        <v>2002</v>
      </c>
      <c r="S12" s="26" t="s">
        <v>567</v>
      </c>
      <c r="T12" s="26" t="s">
        <v>632</v>
      </c>
      <c r="U12" s="26">
        <v>72.372</v>
      </c>
      <c r="V12" s="25" t="s">
        <v>654</v>
      </c>
      <c r="W12" s="25">
        <v>0</v>
      </c>
      <c r="X12" s="25">
        <v>1</v>
      </c>
      <c r="Y12" s="25">
        <v>71.421287000000007</v>
      </c>
      <c r="Z12" s="25">
        <v>6</v>
      </c>
      <c r="AA12" s="24">
        <v>81.032234000000003</v>
      </c>
      <c r="AB12" s="24">
        <v>135.76376300000001</v>
      </c>
      <c r="AC12" s="24">
        <v>312.36888099999999</v>
      </c>
      <c r="AD12" s="24">
        <v>9.800300408</v>
      </c>
      <c r="AE12" s="24">
        <v>102.51</v>
      </c>
      <c r="AF12" s="24">
        <v>31.63</v>
      </c>
      <c r="AG12" s="24">
        <v>4.49</v>
      </c>
      <c r="AH12" s="24">
        <v>75.78</v>
      </c>
      <c r="AI12" s="24">
        <v>0.38847799999999999</v>
      </c>
      <c r="AJ12" s="24">
        <v>16.728999999999999</v>
      </c>
      <c r="AK12" s="24">
        <v>348.36900000000003</v>
      </c>
      <c r="AL12" s="51"/>
      <c r="AM12" s="57">
        <v>4.6402370000000002E-3</v>
      </c>
      <c r="AN12" s="22">
        <v>70.480100930000006</v>
      </c>
      <c r="AO12" s="22">
        <v>6.8352941180000002</v>
      </c>
      <c r="AP12" s="22">
        <v>2.2799999999999998</v>
      </c>
      <c r="AQ12" s="22">
        <f t="shared" si="0"/>
        <v>38.654451171717255</v>
      </c>
      <c r="AR12" s="22">
        <f t="shared" si="1"/>
        <v>57.140651920561268</v>
      </c>
      <c r="AS12" s="22">
        <f t="shared" si="2"/>
        <v>37.078634720260084</v>
      </c>
      <c r="AT12" s="46">
        <v>0.94705882399999997</v>
      </c>
      <c r="AU12" s="28">
        <f t="shared" si="3"/>
        <v>13.855421692916241</v>
      </c>
      <c r="AV12" s="22">
        <v>6.9</v>
      </c>
      <c r="AW12" s="24">
        <v>1.46</v>
      </c>
      <c r="AX12" s="22">
        <v>1.2192000000000001</v>
      </c>
      <c r="AY12" s="22">
        <v>25.15</v>
      </c>
      <c r="AZ12" s="22">
        <v>25</v>
      </c>
      <c r="BA12" s="45">
        <v>3.4710562899999999</v>
      </c>
      <c r="BB12" s="22">
        <v>27.35</v>
      </c>
      <c r="BC12" s="22">
        <v>1039</v>
      </c>
      <c r="BD12" s="22">
        <v>1034</v>
      </c>
      <c r="BE12" s="48">
        <f t="shared" si="4"/>
        <v>100.4835589941973</v>
      </c>
      <c r="BF12" s="21">
        <v>7.84</v>
      </c>
      <c r="BG12" s="21">
        <v>95</v>
      </c>
      <c r="BH12" s="21">
        <v>1</v>
      </c>
      <c r="BI12" s="22">
        <v>3.2</v>
      </c>
      <c r="BJ12" s="22">
        <v>0.15</v>
      </c>
      <c r="BK12" s="22">
        <v>3.26</v>
      </c>
      <c r="BL12" s="22">
        <v>99.95</v>
      </c>
      <c r="BM12" s="22">
        <v>96.74</v>
      </c>
      <c r="BN12" s="22">
        <v>161.07028199999999</v>
      </c>
      <c r="BO12" s="33">
        <v>104.903542</v>
      </c>
      <c r="BP12" s="33">
        <v>297.91113300000001</v>
      </c>
      <c r="BQ12" s="33">
        <v>22.306726180528482</v>
      </c>
      <c r="BR12" s="33">
        <v>5.9702999999999999</v>
      </c>
      <c r="BS12" s="33">
        <v>31.828399999999998</v>
      </c>
      <c r="BT12" s="33">
        <v>87.322500000000005</v>
      </c>
      <c r="BU12" s="33">
        <v>82.834800000000001</v>
      </c>
      <c r="BV12" s="32"/>
      <c r="BW12" s="33">
        <v>14.801922960018301</v>
      </c>
      <c r="BX12" s="33">
        <v>339.390112418699</v>
      </c>
      <c r="BY12" s="33">
        <v>5.9562569999999999</v>
      </c>
      <c r="BZ12" s="56">
        <f t="shared" si="5"/>
        <v>4.0522692260634222E-3</v>
      </c>
      <c r="CA12" s="21">
        <f t="shared" si="6"/>
        <v>29.531740313459295</v>
      </c>
      <c r="CB12" s="33">
        <v>36.49999999999995</v>
      </c>
      <c r="CC12" s="28">
        <v>3.46</v>
      </c>
      <c r="CD12" s="22">
        <f t="shared" si="7"/>
        <v>42.746271023326742</v>
      </c>
      <c r="CE12" s="22">
        <f t="shared" si="8"/>
        <v>70</v>
      </c>
      <c r="CF12" s="22">
        <f t="shared" si="9"/>
        <v>48.944443879055399</v>
      </c>
      <c r="CG12" s="33">
        <v>3.8571428571427497</v>
      </c>
      <c r="CH12" s="28">
        <f t="shared" si="10"/>
        <v>10.567514677103439</v>
      </c>
      <c r="CI12" s="28">
        <v>1</v>
      </c>
      <c r="CK12" s="28">
        <v>0.5</v>
      </c>
      <c r="CL12" s="26">
        <v>21.26</v>
      </c>
      <c r="CM12" s="26">
        <v>21.26</v>
      </c>
      <c r="CN12" s="26">
        <v>3.48</v>
      </c>
      <c r="CO12" s="26">
        <v>19.489999999999998</v>
      </c>
      <c r="CP12" s="26">
        <v>1002</v>
      </c>
      <c r="CQ12" s="26">
        <v>1002</v>
      </c>
      <c r="CR12" s="48">
        <f t="shared" si="11"/>
        <v>100</v>
      </c>
      <c r="CS12" s="26">
        <v>8.24</v>
      </c>
      <c r="CT12" s="26">
        <v>93.3</v>
      </c>
      <c r="CV12" s="28">
        <v>2.5</v>
      </c>
      <c r="CW12" s="28">
        <v>0.6</v>
      </c>
      <c r="CX12" s="28">
        <v>4.5999999999999996</v>
      </c>
      <c r="CY12" s="28">
        <v>99.4</v>
      </c>
      <c r="CZ12" s="28">
        <v>95.4</v>
      </c>
    </row>
    <row r="13" spans="1:104" x14ac:dyDescent="0.2">
      <c r="A13" s="25" t="s">
        <v>46</v>
      </c>
      <c r="B13" s="25" t="s">
        <v>536</v>
      </c>
      <c r="C13" s="53">
        <v>272.25880271774901</v>
      </c>
      <c r="D13" s="53">
        <v>-167.99440712386601</v>
      </c>
      <c r="E13" s="27">
        <v>44.797179999999997</v>
      </c>
      <c r="F13" s="27">
        <v>-100.60521</v>
      </c>
      <c r="G13" s="54">
        <v>2.0181818181818199</v>
      </c>
      <c r="H13" s="53" t="s">
        <v>775</v>
      </c>
      <c r="I13" s="25" t="s">
        <v>639</v>
      </c>
      <c r="J13" s="53" t="s">
        <v>773</v>
      </c>
      <c r="K13" s="26" t="s">
        <v>761</v>
      </c>
      <c r="L13" s="53" t="s">
        <v>774</v>
      </c>
      <c r="M13" s="26" t="s">
        <v>660</v>
      </c>
      <c r="N13" s="25" t="s">
        <v>639</v>
      </c>
      <c r="O13" s="25">
        <v>2001</v>
      </c>
      <c r="P13" s="26" t="s">
        <v>567</v>
      </c>
      <c r="Q13" s="26" t="s">
        <v>632</v>
      </c>
      <c r="R13" s="25">
        <v>2002</v>
      </c>
      <c r="S13" s="26" t="s">
        <v>567</v>
      </c>
      <c r="T13" s="26" t="s">
        <v>632</v>
      </c>
      <c r="U13" s="26">
        <v>3.7</v>
      </c>
      <c r="V13" s="25" t="s">
        <v>654</v>
      </c>
      <c r="W13" s="25">
        <v>0</v>
      </c>
      <c r="X13" s="25">
        <v>1</v>
      </c>
      <c r="Y13" s="25">
        <v>5.5597409000000004</v>
      </c>
      <c r="Z13" s="25">
        <v>8</v>
      </c>
      <c r="AA13" s="24">
        <v>74.629722999999998</v>
      </c>
      <c r="AB13" s="24">
        <v>84.249847000000003</v>
      </c>
      <c r="AC13" s="24">
        <v>214.90805399999999</v>
      </c>
      <c r="AD13" s="24">
        <v>9.8712850129999996</v>
      </c>
      <c r="AE13" s="24">
        <v>65.97</v>
      </c>
      <c r="AF13" s="24">
        <v>21.34</v>
      </c>
      <c r="AG13" s="24">
        <v>2.34</v>
      </c>
      <c r="AH13" s="24">
        <v>50.75</v>
      </c>
      <c r="AI13" s="24">
        <v>0.22292999999999999</v>
      </c>
      <c r="AJ13" s="24">
        <v>9.7753800000000002</v>
      </c>
      <c r="AK13" s="24">
        <v>193.047</v>
      </c>
      <c r="AL13" s="51"/>
      <c r="AM13" s="57">
        <v>4.927898E-3</v>
      </c>
      <c r="AN13" s="22">
        <v>48.141225759999998</v>
      </c>
      <c r="AO13" s="22">
        <v>5.5421052629999998</v>
      </c>
      <c r="AP13" s="22">
        <v>1.23</v>
      </c>
      <c r="AQ13" s="22">
        <f t="shared" si="0"/>
        <v>32.599897711703846</v>
      </c>
      <c r="AR13" s="22">
        <f t="shared" si="1"/>
        <v>58.395960741399868</v>
      </c>
      <c r="AS13" s="22">
        <f t="shared" si="2"/>
        <v>37.182754017123983</v>
      </c>
      <c r="AT13" s="46">
        <v>0.70526315799999995</v>
      </c>
      <c r="AU13" s="28">
        <f t="shared" si="3"/>
        <v>12.725546061141277</v>
      </c>
      <c r="AV13" s="22">
        <v>8.5</v>
      </c>
      <c r="AW13" s="24">
        <v>1.41</v>
      </c>
      <c r="AX13" s="22">
        <v>1.1175999999999999</v>
      </c>
      <c r="AY13" s="22">
        <v>22.82</v>
      </c>
      <c r="AZ13" s="22">
        <v>21.9</v>
      </c>
      <c r="BA13" s="45">
        <v>3.191477941</v>
      </c>
      <c r="BB13" s="22">
        <v>25.34</v>
      </c>
      <c r="BC13" s="22">
        <v>701</v>
      </c>
      <c r="BD13" s="22">
        <v>707</v>
      </c>
      <c r="BE13" s="48">
        <f t="shared" si="4"/>
        <v>99.15134370579915</v>
      </c>
      <c r="BF13" s="21">
        <v>8.2100000000000009</v>
      </c>
      <c r="BG13" s="21">
        <v>94</v>
      </c>
      <c r="BH13" s="21">
        <v>1</v>
      </c>
      <c r="BI13" s="22">
        <v>3.3</v>
      </c>
      <c r="BJ13" s="22">
        <v>1.65</v>
      </c>
      <c r="BK13" s="22">
        <v>5.15</v>
      </c>
      <c r="BL13" s="22">
        <v>98.35</v>
      </c>
      <c r="BM13" s="22">
        <v>94.85</v>
      </c>
      <c r="BN13" s="22">
        <v>170.85987900000001</v>
      </c>
      <c r="BO13" s="33">
        <v>112.57073200000001</v>
      </c>
      <c r="BP13" s="33">
        <v>263.26644900000002</v>
      </c>
      <c r="BQ13" s="33">
        <v>20.012744570095144</v>
      </c>
      <c r="BR13" s="33">
        <v>4.5808999999999997</v>
      </c>
      <c r="BS13" s="33">
        <v>21.129300000000001</v>
      </c>
      <c r="BT13" s="33">
        <v>63.523400000000002</v>
      </c>
      <c r="BU13" s="33">
        <v>47.247700000000002</v>
      </c>
      <c r="BV13" s="32"/>
      <c r="BW13" s="33">
        <v>9.9641480992405995</v>
      </c>
      <c r="BX13" s="33">
        <v>186.91997676197599</v>
      </c>
      <c r="BY13" s="33">
        <v>5.6553000000000004</v>
      </c>
      <c r="BZ13" s="56">
        <f t="shared" si="5"/>
        <v>6.4596887848952051E-3</v>
      </c>
      <c r="CA13" s="21">
        <f t="shared" si="6"/>
        <v>29.088880473811088</v>
      </c>
      <c r="CB13" s="33">
        <v>21.600000000000232</v>
      </c>
      <c r="CC13" s="28">
        <v>1.74</v>
      </c>
      <c r="CD13" s="22">
        <f t="shared" si="7"/>
        <v>36.002814847168374</v>
      </c>
      <c r="CE13" s="22">
        <f t="shared" si="8"/>
        <v>67.36965594166206</v>
      </c>
      <c r="CF13" s="22">
        <f t="shared" si="9"/>
        <v>47.378846277838122</v>
      </c>
      <c r="CG13" s="33">
        <v>2.1250000000000435</v>
      </c>
      <c r="CH13" s="28">
        <f t="shared" si="10"/>
        <v>9.8379629629630578</v>
      </c>
      <c r="CI13" s="28">
        <v>2.6</v>
      </c>
      <c r="CJ13" s="26">
        <v>1.66</v>
      </c>
      <c r="CK13" s="28">
        <v>0.6</v>
      </c>
      <c r="CL13" s="26">
        <v>20.94</v>
      </c>
      <c r="CM13" s="26">
        <v>20.95</v>
      </c>
      <c r="CN13" s="26">
        <v>2.0499999999999998</v>
      </c>
      <c r="CO13" s="26">
        <v>1.2</v>
      </c>
      <c r="CP13" s="26">
        <v>713</v>
      </c>
      <c r="CQ13" s="26">
        <v>714</v>
      </c>
      <c r="CR13" s="48">
        <f t="shared" si="11"/>
        <v>99.85994397759103</v>
      </c>
      <c r="CS13" s="26">
        <v>8.1999999999999993</v>
      </c>
      <c r="CT13" s="26">
        <v>92.21</v>
      </c>
      <c r="CV13" s="28">
        <v>2</v>
      </c>
      <c r="CW13" s="28">
        <v>1.1000000000000001</v>
      </c>
      <c r="CX13" s="28">
        <v>3.5</v>
      </c>
      <c r="CY13" s="28">
        <v>98.9</v>
      </c>
      <c r="CZ13" s="28">
        <v>96.5</v>
      </c>
    </row>
    <row r="14" spans="1:104" x14ac:dyDescent="0.2">
      <c r="A14" s="25" t="s">
        <v>50</v>
      </c>
      <c r="B14" s="25" t="s">
        <v>536</v>
      </c>
      <c r="C14" s="53">
        <v>271.74877497059998</v>
      </c>
      <c r="D14" s="53">
        <v>-31.9251753889199</v>
      </c>
      <c r="E14" s="27">
        <v>46.020879999999998</v>
      </c>
      <c r="F14" s="27">
        <v>-100.61185</v>
      </c>
      <c r="G14" s="54">
        <v>2.0181818181818199</v>
      </c>
      <c r="H14" s="53" t="s">
        <v>775</v>
      </c>
      <c r="I14" s="25" t="s">
        <v>639</v>
      </c>
      <c r="J14" s="53" t="s">
        <v>773</v>
      </c>
      <c r="K14" s="26" t="s">
        <v>761</v>
      </c>
      <c r="L14" s="53" t="s">
        <v>774</v>
      </c>
      <c r="M14" s="26" t="s">
        <v>660</v>
      </c>
      <c r="N14" s="25" t="s">
        <v>639</v>
      </c>
      <c r="O14" s="25">
        <v>2001</v>
      </c>
      <c r="P14" s="26" t="s">
        <v>567</v>
      </c>
      <c r="Q14" s="26" t="s">
        <v>632</v>
      </c>
      <c r="R14" s="25">
        <v>2002</v>
      </c>
      <c r="S14" s="26" t="s">
        <v>567</v>
      </c>
      <c r="T14" s="26" t="s">
        <v>632</v>
      </c>
      <c r="U14" s="26">
        <v>3.7</v>
      </c>
      <c r="V14" s="25" t="s">
        <v>654</v>
      </c>
      <c r="W14" s="25">
        <v>0</v>
      </c>
      <c r="X14" s="25">
        <v>1</v>
      </c>
      <c r="Y14" s="25">
        <v>5.5597409000000004</v>
      </c>
      <c r="Z14" s="25">
        <v>8</v>
      </c>
      <c r="AA14" s="24">
        <v>87.73</v>
      </c>
      <c r="AB14" s="24">
        <v>73.17</v>
      </c>
      <c r="AC14" s="24">
        <v>295.53097760000003</v>
      </c>
      <c r="AD14" s="24">
        <v>45.434572369999998</v>
      </c>
      <c r="AE14" s="24">
        <v>65.91</v>
      </c>
      <c r="AF14" s="24">
        <v>20.99</v>
      </c>
      <c r="AG14" s="24">
        <v>2.25</v>
      </c>
      <c r="AH14" s="24">
        <v>45.82</v>
      </c>
      <c r="AI14" s="24"/>
      <c r="AJ14" s="24"/>
      <c r="AK14" s="24"/>
      <c r="AL14" s="51"/>
      <c r="AM14" s="57"/>
      <c r="AN14" s="22">
        <v>14.383173169999999</v>
      </c>
      <c r="AO14" s="22">
        <v>4.83</v>
      </c>
      <c r="AP14" s="22">
        <v>3.45</v>
      </c>
      <c r="AQ14" s="22">
        <f t="shared" si="0"/>
        <v>42.71787642672264</v>
      </c>
      <c r="AR14" s="22">
        <f t="shared" si="1"/>
        <v>57.140651920561268</v>
      </c>
      <c r="AS14" s="22">
        <f t="shared" si="2"/>
        <v>59.207560944450194</v>
      </c>
      <c r="AT14" s="46">
        <v>1.1000000000000001</v>
      </c>
      <c r="AU14" s="28">
        <f t="shared" si="3"/>
        <v>22.77432712215321</v>
      </c>
      <c r="AV14" s="22">
        <v>6</v>
      </c>
      <c r="AW14" s="24">
        <v>1.1499999999999999</v>
      </c>
      <c r="AX14" s="22">
        <v>1.2192000000000001</v>
      </c>
      <c r="AY14" s="22">
        <v>24.49</v>
      </c>
      <c r="AZ14" s="22">
        <v>23.7</v>
      </c>
      <c r="BA14" s="45">
        <v>3.8856756350000001</v>
      </c>
      <c r="BB14" s="22">
        <v>37.200000000000003</v>
      </c>
      <c r="BC14" s="22">
        <v>768</v>
      </c>
      <c r="BD14" s="22">
        <v>719</v>
      </c>
      <c r="BE14" s="48">
        <f t="shared" si="4"/>
        <v>106.81502086230876</v>
      </c>
      <c r="BF14" s="21">
        <v>1.04</v>
      </c>
      <c r="BG14" s="21">
        <v>12</v>
      </c>
      <c r="BH14" s="21">
        <v>1</v>
      </c>
      <c r="BI14" s="22">
        <v>3.4</v>
      </c>
      <c r="BJ14" s="22">
        <v>0.16</v>
      </c>
      <c r="BK14" s="22">
        <v>0.52</v>
      </c>
      <c r="BL14" s="22">
        <v>99.84</v>
      </c>
      <c r="BM14" s="22">
        <v>99.48</v>
      </c>
      <c r="BN14" s="22">
        <v>109.835976</v>
      </c>
      <c r="BO14" s="33">
        <v>77.823036000000002</v>
      </c>
      <c r="BP14" s="33">
        <v>290.316711</v>
      </c>
      <c r="BQ14" s="33">
        <v>40.797608252506315</v>
      </c>
      <c r="BR14" s="33">
        <v>4.4013</v>
      </c>
      <c r="BS14" s="33">
        <v>20.307400000000001</v>
      </c>
      <c r="BT14" s="33">
        <v>61.785699999999999</v>
      </c>
      <c r="BU14" s="33">
        <v>46.661799999999999</v>
      </c>
      <c r="BV14" s="32"/>
      <c r="BW14" s="33">
        <v>9.9857483489081602</v>
      </c>
      <c r="BX14" s="33">
        <v>172.62674310732999</v>
      </c>
      <c r="BY14" s="33">
        <v>5.835629</v>
      </c>
      <c r="BZ14" s="56">
        <f t="shared" si="5"/>
        <v>4.4560887402671804E-3</v>
      </c>
      <c r="CA14" s="21">
        <f t="shared" si="6"/>
        <v>15.735316238750006</v>
      </c>
      <c r="CB14" s="33">
        <v>21.172413793103569</v>
      </c>
      <c r="CC14" s="28">
        <v>10.82</v>
      </c>
      <c r="CD14" s="22">
        <f t="shared" si="7"/>
        <v>53.931295605419365</v>
      </c>
      <c r="CE14" s="22">
        <f t="shared" si="8"/>
        <v>70</v>
      </c>
      <c r="CF14" s="22">
        <f t="shared" si="9"/>
        <v>57.654501712798812</v>
      </c>
      <c r="CG14" s="33">
        <v>1.724137931034293</v>
      </c>
      <c r="CH14" s="28">
        <f t="shared" si="10"/>
        <v>8.1433224755690894</v>
      </c>
      <c r="CI14" s="28">
        <v>2</v>
      </c>
      <c r="CK14" s="28">
        <v>0.5</v>
      </c>
      <c r="CL14" s="26">
        <v>22.56</v>
      </c>
      <c r="CM14" s="26">
        <v>22.56</v>
      </c>
      <c r="CN14" s="26">
        <v>3.35</v>
      </c>
      <c r="CO14" s="26">
        <v>2.02</v>
      </c>
      <c r="CP14" s="26">
        <v>682</v>
      </c>
      <c r="CQ14" s="26">
        <v>682</v>
      </c>
      <c r="CR14" s="48">
        <f t="shared" si="11"/>
        <v>100</v>
      </c>
      <c r="CS14" s="26">
        <v>7.43</v>
      </c>
      <c r="CT14" s="26">
        <v>86.24</v>
      </c>
      <c r="CV14" s="28">
        <v>0.8</v>
      </c>
      <c r="CW14" s="28">
        <v>0.4</v>
      </c>
      <c r="CX14" s="28">
        <v>1.1000000000000001</v>
      </c>
      <c r="CY14" s="28">
        <v>99.6</v>
      </c>
      <c r="CZ14" s="28">
        <v>98.9</v>
      </c>
    </row>
    <row r="15" spans="1:104" x14ac:dyDescent="0.2">
      <c r="A15" s="25" t="s">
        <v>54</v>
      </c>
      <c r="B15" s="25" t="s">
        <v>536</v>
      </c>
      <c r="C15" s="53">
        <v>288.56816891534999</v>
      </c>
      <c r="D15" s="53">
        <v>-141.03297326036</v>
      </c>
      <c r="E15" s="27">
        <v>45.039650000000002</v>
      </c>
      <c r="F15" s="27">
        <v>-100.39288000000001</v>
      </c>
      <c r="G15" s="54">
        <v>48.688947368421097</v>
      </c>
      <c r="H15" s="53" t="s">
        <v>777</v>
      </c>
      <c r="I15" s="30" t="s">
        <v>568</v>
      </c>
      <c r="J15" s="53" t="s">
        <v>55</v>
      </c>
      <c r="K15" s="26" t="s">
        <v>760</v>
      </c>
      <c r="L15" s="53" t="s">
        <v>778</v>
      </c>
      <c r="M15" s="26" t="s">
        <v>568</v>
      </c>
      <c r="N15" s="30" t="s">
        <v>568</v>
      </c>
      <c r="O15" s="25">
        <v>2001</v>
      </c>
      <c r="P15" s="26" t="s">
        <v>567</v>
      </c>
      <c r="Q15" s="26" t="s">
        <v>632</v>
      </c>
      <c r="R15" s="25">
        <v>2002</v>
      </c>
      <c r="S15" s="26" t="s">
        <v>567</v>
      </c>
      <c r="T15" s="26" t="s">
        <v>632</v>
      </c>
      <c r="U15" s="26">
        <v>185.018</v>
      </c>
      <c r="V15" s="25" t="s">
        <v>659</v>
      </c>
      <c r="W15" s="25">
        <v>0</v>
      </c>
      <c r="X15" s="25">
        <v>1</v>
      </c>
      <c r="Y15" s="25">
        <v>185.69534999999999</v>
      </c>
      <c r="Z15" s="25">
        <v>5</v>
      </c>
      <c r="AA15" s="24">
        <v>71.975020999999998</v>
      </c>
      <c r="AB15" s="24">
        <v>97.601096999999996</v>
      </c>
      <c r="AC15" s="24">
        <v>266.53493129999998</v>
      </c>
      <c r="AD15" s="24">
        <v>17.537622410000001</v>
      </c>
      <c r="AE15" s="24">
        <v>62.63</v>
      </c>
      <c r="AF15" s="24">
        <v>20.38</v>
      </c>
      <c r="AG15" s="24">
        <v>2.19</v>
      </c>
      <c r="AH15" s="24">
        <v>49.45</v>
      </c>
      <c r="AI15" s="24">
        <v>0.21959699999999999</v>
      </c>
      <c r="AJ15" s="24">
        <v>9.13246</v>
      </c>
      <c r="AK15" s="24">
        <v>182.61</v>
      </c>
      <c r="AL15" s="51"/>
      <c r="AM15" s="57">
        <v>6.1107310000000003E-3</v>
      </c>
      <c r="AN15" s="22">
        <v>33.606366790000003</v>
      </c>
      <c r="AO15" s="22">
        <v>6.266666667</v>
      </c>
      <c r="AP15" s="22">
        <v>1.67</v>
      </c>
      <c r="AQ15" s="22">
        <f t="shared" si="0"/>
        <v>35.59998826422057</v>
      </c>
      <c r="AR15" s="22">
        <f t="shared" si="1"/>
        <v>52.990276927772832</v>
      </c>
      <c r="AS15" s="22">
        <f t="shared" si="2"/>
        <v>45.474187678436621</v>
      </c>
      <c r="AT15" s="46">
        <v>0.69166666700000001</v>
      </c>
      <c r="AU15" s="28">
        <f t="shared" si="3"/>
        <v>11.037234047285253</v>
      </c>
      <c r="AV15" s="22">
        <v>4.5</v>
      </c>
      <c r="AW15" s="24"/>
      <c r="AX15" s="22">
        <v>1.6255999999999999</v>
      </c>
      <c r="AY15" s="22">
        <v>23.41</v>
      </c>
      <c r="AZ15" s="22">
        <v>23.3</v>
      </c>
      <c r="BA15" s="45">
        <v>3.3568657979999998</v>
      </c>
      <c r="BB15" s="22"/>
      <c r="BC15" s="22">
        <v>675</v>
      </c>
      <c r="BD15" s="22">
        <v>675</v>
      </c>
      <c r="BE15" s="48">
        <f t="shared" si="4"/>
        <v>100</v>
      </c>
      <c r="BF15" s="21">
        <v>7.92</v>
      </c>
      <c r="BG15" s="21">
        <v>93</v>
      </c>
      <c r="BH15" s="21"/>
      <c r="BI15" s="22"/>
      <c r="BJ15" s="22"/>
      <c r="BK15" s="22"/>
      <c r="BL15" s="22"/>
      <c r="BM15" s="22"/>
      <c r="BN15" s="22">
        <v>104.608887</v>
      </c>
      <c r="BO15" s="33">
        <v>76.529533000000001</v>
      </c>
      <c r="BP15" s="33">
        <v>275.80252100000001</v>
      </c>
      <c r="BQ15" s="33">
        <v>14.660120812417352</v>
      </c>
      <c r="BR15" s="33">
        <v>4.3897000000000004</v>
      </c>
      <c r="BS15" s="33">
        <v>19.7395</v>
      </c>
      <c r="BT15" s="33">
        <v>62.401499999999999</v>
      </c>
      <c r="BU15" s="33">
        <v>45.874400000000001</v>
      </c>
      <c r="BV15" s="32"/>
      <c r="BW15" s="33">
        <v>9.9684680707961597</v>
      </c>
      <c r="BX15" s="33">
        <v>182.265233599292</v>
      </c>
      <c r="BY15" s="33">
        <v>5.8252709999999999</v>
      </c>
      <c r="BZ15" s="56">
        <f t="shared" si="5"/>
        <v>4.3896199387042055E-3</v>
      </c>
      <c r="CA15" s="21">
        <f t="shared" si="6"/>
        <v>41.600526406596749</v>
      </c>
      <c r="CB15" s="33">
        <v>6.1999999999999833</v>
      </c>
      <c r="CC15" s="28">
        <v>2.63</v>
      </c>
      <c r="CD15" s="22">
        <f t="shared" si="7"/>
        <v>40.055448202584678</v>
      </c>
      <c r="CE15" s="22">
        <f t="shared" si="8"/>
        <v>60</v>
      </c>
      <c r="CF15" s="22">
        <f t="shared" si="9"/>
        <v>42.888625867755309</v>
      </c>
      <c r="CG15" s="33">
        <v>0.89999999999990088</v>
      </c>
      <c r="CH15" s="28">
        <f t="shared" si="10"/>
        <v>14.516129032256506</v>
      </c>
      <c r="CI15" s="28">
        <v>2.7</v>
      </c>
      <c r="CK15" s="28">
        <v>1</v>
      </c>
      <c r="CL15" s="26">
        <v>22.66</v>
      </c>
      <c r="CM15" s="26">
        <v>22.66</v>
      </c>
      <c r="CN15" s="26">
        <v>3.34</v>
      </c>
      <c r="CO15" s="26">
        <v>20.86</v>
      </c>
      <c r="CP15" s="26">
        <v>710</v>
      </c>
      <c r="CQ15" s="26">
        <v>709</v>
      </c>
      <c r="CR15" s="48">
        <f t="shared" si="11"/>
        <v>100.1410437235543</v>
      </c>
      <c r="CS15" s="26">
        <v>8.0299999999999994</v>
      </c>
      <c r="CT15" s="26">
        <v>93.42</v>
      </c>
      <c r="CV15" s="28">
        <v>2</v>
      </c>
      <c r="CW15" s="28">
        <v>0.5</v>
      </c>
      <c r="CX15" s="28">
        <v>2.2999999999999998</v>
      </c>
      <c r="CY15" s="28">
        <v>99.5</v>
      </c>
      <c r="CZ15" s="28">
        <v>97.7</v>
      </c>
    </row>
    <row r="16" spans="1:104" x14ac:dyDescent="0.2">
      <c r="A16" s="25" t="s">
        <v>58</v>
      </c>
      <c r="B16" s="25" t="s">
        <v>536</v>
      </c>
      <c r="C16" s="53">
        <v>283.53471736856602</v>
      </c>
      <c r="D16" s="53">
        <v>-166.43100645524399</v>
      </c>
      <c r="E16" s="27">
        <v>44.811239999999998</v>
      </c>
      <c r="F16" s="27">
        <v>-100.45841</v>
      </c>
      <c r="G16" s="54">
        <v>48.688947368421097</v>
      </c>
      <c r="H16" s="53" t="s">
        <v>777</v>
      </c>
      <c r="I16" s="30" t="s">
        <v>568</v>
      </c>
      <c r="J16" s="53" t="s">
        <v>55</v>
      </c>
      <c r="K16" s="26" t="s">
        <v>760</v>
      </c>
      <c r="L16" s="53" t="s">
        <v>778</v>
      </c>
      <c r="M16" s="26" t="s">
        <v>568</v>
      </c>
      <c r="N16" s="30" t="s">
        <v>568</v>
      </c>
      <c r="O16" s="25">
        <v>2001</v>
      </c>
      <c r="P16" s="26" t="s">
        <v>567</v>
      </c>
      <c r="Q16" s="26" t="s">
        <v>632</v>
      </c>
      <c r="R16" s="25">
        <v>2002</v>
      </c>
      <c r="S16" s="26" t="s">
        <v>567</v>
      </c>
      <c r="T16" s="26" t="s">
        <v>632</v>
      </c>
      <c r="U16" s="26">
        <v>185.018</v>
      </c>
      <c r="V16" s="25" t="s">
        <v>659</v>
      </c>
      <c r="W16" s="25">
        <v>0</v>
      </c>
      <c r="X16" s="25">
        <v>1</v>
      </c>
      <c r="Y16" s="25">
        <v>185.69534999999999</v>
      </c>
      <c r="Z16" s="25">
        <v>5</v>
      </c>
      <c r="AA16" s="24">
        <v>69.242569000000003</v>
      </c>
      <c r="AB16" s="24">
        <v>100.223648</v>
      </c>
      <c r="AC16" s="24">
        <v>217.06241</v>
      </c>
      <c r="AD16" s="24">
        <v>6.889931582</v>
      </c>
      <c r="AE16" s="24">
        <v>59.14</v>
      </c>
      <c r="AF16" s="24">
        <v>19.239999999999998</v>
      </c>
      <c r="AG16" s="24">
        <v>1.82</v>
      </c>
      <c r="AH16" s="24">
        <v>46.58</v>
      </c>
      <c r="AI16" s="24">
        <v>0.22234999999999999</v>
      </c>
      <c r="AJ16" s="24">
        <v>8.9634599999999995</v>
      </c>
      <c r="AK16" s="24">
        <v>185.446</v>
      </c>
      <c r="AL16" s="51"/>
      <c r="AM16" s="57">
        <v>6.3932370000000004E-3</v>
      </c>
      <c r="AN16" s="22">
        <v>69.663911409999997</v>
      </c>
      <c r="AO16" s="22">
        <v>1.5549999999999999</v>
      </c>
      <c r="AP16" s="22">
        <v>1.4</v>
      </c>
      <c r="AQ16" s="22">
        <f t="shared" si="0"/>
        <v>33.86992359062279</v>
      </c>
      <c r="AR16" s="22">
        <f t="shared" si="1"/>
        <v>41.291026913349711</v>
      </c>
      <c r="AS16" s="22">
        <f t="shared" si="2"/>
        <v>31.99527156112708</v>
      </c>
      <c r="AT16" s="46">
        <v>0.38250000000000001</v>
      </c>
      <c r="AU16" s="28">
        <f t="shared" si="3"/>
        <v>24.59807073954984</v>
      </c>
      <c r="AV16" s="22">
        <v>5.8</v>
      </c>
      <c r="AW16" s="24">
        <v>2.61</v>
      </c>
      <c r="AX16" s="22">
        <v>3.6576</v>
      </c>
      <c r="AY16" s="22">
        <v>22.32</v>
      </c>
      <c r="AZ16" s="22">
        <v>21.8</v>
      </c>
      <c r="BA16" s="45">
        <v>3.330087174</v>
      </c>
      <c r="BB16" s="22">
        <v>59.65</v>
      </c>
      <c r="BC16" s="22">
        <v>678</v>
      </c>
      <c r="BD16" s="22">
        <v>714</v>
      </c>
      <c r="BE16" s="48">
        <f t="shared" si="4"/>
        <v>94.9579831932773</v>
      </c>
      <c r="BF16" s="21">
        <v>6.81</v>
      </c>
      <c r="BG16" s="21">
        <v>77</v>
      </c>
      <c r="BH16" s="21">
        <v>1</v>
      </c>
      <c r="BI16" s="22">
        <v>3</v>
      </c>
      <c r="BJ16" s="22">
        <v>4.1100000000000003</v>
      </c>
      <c r="BK16" s="22">
        <v>41.34</v>
      </c>
      <c r="BL16" s="22">
        <v>95.89</v>
      </c>
      <c r="BM16" s="22">
        <v>58.66</v>
      </c>
      <c r="BN16" s="22">
        <v>159.76423600000001</v>
      </c>
      <c r="BO16" s="33">
        <v>123.202156</v>
      </c>
      <c r="BP16" s="33">
        <v>246.13372799999996</v>
      </c>
      <c r="BQ16" s="33">
        <v>5.2756505879173243</v>
      </c>
      <c r="BR16" s="33">
        <v>4.2050000000000001</v>
      </c>
      <c r="BS16" s="33">
        <v>20.307600000000001</v>
      </c>
      <c r="BT16" s="33">
        <v>62.021900000000002</v>
      </c>
      <c r="BU16" s="33">
        <v>45.957299999999996</v>
      </c>
      <c r="BV16" s="32"/>
      <c r="BW16" s="33">
        <v>9.9505096128053605</v>
      </c>
      <c r="BX16" s="33">
        <v>186.41559507760601</v>
      </c>
      <c r="BY16" s="33">
        <v>5.7094849999999999</v>
      </c>
      <c r="BZ16" s="56">
        <f t="shared" si="5"/>
        <v>7.0794458325034587E-3</v>
      </c>
      <c r="CA16" s="21">
        <f t="shared" si="6"/>
        <v>103.16520595500472</v>
      </c>
      <c r="CB16" s="33">
        <v>3.6700000000000621</v>
      </c>
      <c r="CC16" s="28">
        <v>2.11</v>
      </c>
      <c r="CD16" s="22">
        <f t="shared" si="7"/>
        <v>37.894273558605875</v>
      </c>
      <c r="CE16" s="22"/>
      <c r="CF16" s="22">
        <f t="shared" si="9"/>
        <v>28.143865157689994</v>
      </c>
      <c r="CG16" s="33">
        <v>0.65000000000003944</v>
      </c>
      <c r="CH16" s="28">
        <f t="shared" si="10"/>
        <v>17.711171662126116</v>
      </c>
      <c r="CI16" s="28">
        <v>1</v>
      </c>
      <c r="CL16" s="26">
        <v>20.65</v>
      </c>
      <c r="CM16" s="26">
        <v>20.65</v>
      </c>
      <c r="CN16" s="26">
        <v>3.2</v>
      </c>
      <c r="CO16" s="26">
        <v>29.97</v>
      </c>
      <c r="CP16" s="26">
        <v>714</v>
      </c>
      <c r="CQ16" s="26">
        <v>714</v>
      </c>
      <c r="CR16" s="48">
        <f t="shared" si="11"/>
        <v>100</v>
      </c>
      <c r="CS16" s="26">
        <v>5.85</v>
      </c>
      <c r="CT16" s="26">
        <v>65.38</v>
      </c>
      <c r="CV16" s="28">
        <v>2.2999999999999998</v>
      </c>
      <c r="CW16" s="28">
        <v>14.2</v>
      </c>
      <c r="CX16" s="28">
        <v>19.100000000000001</v>
      </c>
      <c r="CY16" s="28">
        <v>85.8</v>
      </c>
      <c r="CZ16" s="28">
        <v>80.900000000000006</v>
      </c>
    </row>
    <row r="17" spans="1:104" x14ac:dyDescent="0.2">
      <c r="A17" s="25" t="s">
        <v>61</v>
      </c>
      <c r="B17" s="25" t="s">
        <v>536</v>
      </c>
      <c r="C17" s="53">
        <v>272.985438634621</v>
      </c>
      <c r="D17" s="53">
        <v>-27.218294144055701</v>
      </c>
      <c r="E17" s="27">
        <v>46.063209999999998</v>
      </c>
      <c r="F17" s="27">
        <v>-100.59575</v>
      </c>
      <c r="G17" s="54">
        <v>48.688947368421097</v>
      </c>
      <c r="H17" s="53" t="s">
        <v>777</v>
      </c>
      <c r="I17" s="30" t="s">
        <v>568</v>
      </c>
      <c r="J17" s="53" t="s">
        <v>55</v>
      </c>
      <c r="K17" s="26" t="s">
        <v>760</v>
      </c>
      <c r="L17" s="53" t="s">
        <v>778</v>
      </c>
      <c r="M17" s="26" t="s">
        <v>568</v>
      </c>
      <c r="N17" s="30" t="s">
        <v>568</v>
      </c>
      <c r="O17" s="25">
        <v>2001</v>
      </c>
      <c r="P17" s="26" t="s">
        <v>567</v>
      </c>
      <c r="Q17" s="26" t="s">
        <v>632</v>
      </c>
      <c r="R17" s="25">
        <v>2002</v>
      </c>
      <c r="S17" s="26" t="s">
        <v>567</v>
      </c>
      <c r="T17" s="26" t="s">
        <v>632</v>
      </c>
      <c r="U17" s="26">
        <v>185.018</v>
      </c>
      <c r="V17" s="25" t="s">
        <v>659</v>
      </c>
      <c r="W17" s="25">
        <v>0</v>
      </c>
      <c r="X17" s="25">
        <v>1</v>
      </c>
      <c r="Y17" s="25">
        <v>185.69534999999999</v>
      </c>
      <c r="Z17" s="25">
        <v>5</v>
      </c>
      <c r="AA17" s="24">
        <v>33.666859000000002</v>
      </c>
      <c r="AB17" s="24">
        <v>8.4933250000000005</v>
      </c>
      <c r="AC17" s="24">
        <v>467.72504529999998</v>
      </c>
      <c r="AD17" s="24">
        <v>20.30602202</v>
      </c>
      <c r="AE17" s="24">
        <v>70.7</v>
      </c>
      <c r="AF17" s="24">
        <v>22.73</v>
      </c>
      <c r="AG17" s="24">
        <v>2.62</v>
      </c>
      <c r="AH17" s="24">
        <v>49.5</v>
      </c>
      <c r="AI17" s="24">
        <v>0.22559499999999999</v>
      </c>
      <c r="AJ17" s="24">
        <v>9.3480799999999995</v>
      </c>
      <c r="AK17" s="24">
        <v>193.61600000000001</v>
      </c>
      <c r="AL17" s="51"/>
      <c r="AM17" s="57">
        <v>5.1949500000000003E-4</v>
      </c>
      <c r="AN17" s="22">
        <v>50.933546450000001</v>
      </c>
      <c r="AO17" s="22">
        <v>4.3770491800000002</v>
      </c>
      <c r="AP17" s="22">
        <v>7.52</v>
      </c>
      <c r="AQ17" s="22">
        <f t="shared" si="0"/>
        <v>50.362003266804948</v>
      </c>
      <c r="AR17" s="22">
        <f t="shared" si="1"/>
        <v>53.921370971687644</v>
      </c>
      <c r="AS17" s="22">
        <f t="shared" si="2"/>
        <v>47.588732353698155</v>
      </c>
      <c r="AT17" s="46">
        <v>1.5655737700000001</v>
      </c>
      <c r="AU17" s="28">
        <f t="shared" si="3"/>
        <v>35.767790253615566</v>
      </c>
      <c r="AV17" s="22">
        <v>8.3000000000000007</v>
      </c>
      <c r="AW17" s="24">
        <v>1.98</v>
      </c>
      <c r="AX17" s="22">
        <v>1.524</v>
      </c>
      <c r="AY17" s="22">
        <v>25.34</v>
      </c>
      <c r="AZ17" s="22">
        <v>23.1</v>
      </c>
      <c r="BA17" s="45">
        <v>4.4000563499999998</v>
      </c>
      <c r="BB17" s="22">
        <v>49.15</v>
      </c>
      <c r="BC17" s="22">
        <v>724</v>
      </c>
      <c r="BD17" s="22">
        <v>704</v>
      </c>
      <c r="BE17" s="48">
        <f t="shared" si="4"/>
        <v>102.84090909090908</v>
      </c>
      <c r="BF17" s="21">
        <v>7.04</v>
      </c>
      <c r="BG17" s="21">
        <v>82</v>
      </c>
      <c r="BH17" s="21">
        <v>0</v>
      </c>
      <c r="BI17" s="22">
        <v>4</v>
      </c>
      <c r="BJ17" s="22">
        <v>2.0099999999999998</v>
      </c>
      <c r="BK17" s="22">
        <v>26.77</v>
      </c>
      <c r="BL17" s="22">
        <v>97.99</v>
      </c>
      <c r="BM17" s="22">
        <v>73.23</v>
      </c>
      <c r="BN17" s="22">
        <v>108.011955</v>
      </c>
      <c r="BO17" s="33">
        <v>74.948020999999997</v>
      </c>
      <c r="BP17" s="33"/>
      <c r="BQ17" s="33"/>
      <c r="BR17" s="33">
        <v>3.9502000000000002</v>
      </c>
      <c r="BS17" s="33">
        <v>18.568000000000001</v>
      </c>
      <c r="BT17" s="33">
        <v>55.902900000000002</v>
      </c>
      <c r="BU17" s="33">
        <v>45.105400000000003</v>
      </c>
      <c r="BV17" s="32"/>
      <c r="BW17" s="33">
        <v>9.7615106868816994</v>
      </c>
      <c r="BX17" s="33">
        <v>170.13996071779599</v>
      </c>
      <c r="BY17" s="33">
        <v>6.1878260000000003</v>
      </c>
      <c r="BZ17" s="56">
        <f t="shared" si="5"/>
        <v>4.3900494737398052E-3</v>
      </c>
      <c r="CA17" s="21"/>
      <c r="CB17" s="33">
        <v>30.354838709677157</v>
      </c>
      <c r="CC17" s="28">
        <v>13.92</v>
      </c>
      <c r="CD17" s="22">
        <f t="shared" si="7"/>
        <v>56.402814847168372</v>
      </c>
      <c r="CE17" s="22">
        <f>10*(6-LN(CK17)/LN(2))</f>
        <v>73.219280948873617</v>
      </c>
      <c r="CF17" s="22"/>
      <c r="CG17" s="33">
        <v>3.870967741935774</v>
      </c>
      <c r="CH17" s="28">
        <f t="shared" si="10"/>
        <v>12.752391073327315</v>
      </c>
      <c r="CI17" s="28">
        <v>3</v>
      </c>
      <c r="CJ17" s="26">
        <v>2.87</v>
      </c>
      <c r="CK17" s="28">
        <v>0.4</v>
      </c>
      <c r="CL17" s="26">
        <v>21.9</v>
      </c>
      <c r="CM17" s="26">
        <v>21.8</v>
      </c>
      <c r="CN17" s="26">
        <v>3.36</v>
      </c>
      <c r="CO17" s="26">
        <v>0.35</v>
      </c>
      <c r="CP17" s="26">
        <v>672</v>
      </c>
      <c r="CQ17" s="26">
        <v>672</v>
      </c>
      <c r="CR17" s="48">
        <f t="shared" si="11"/>
        <v>100</v>
      </c>
      <c r="CS17" s="26">
        <v>7.83</v>
      </c>
      <c r="CT17" s="26">
        <v>89.5</v>
      </c>
      <c r="CV17" s="28">
        <v>2.7</v>
      </c>
      <c r="CW17" s="28">
        <v>0.2</v>
      </c>
      <c r="CX17" s="28">
        <v>2.2000000000000002</v>
      </c>
      <c r="CY17" s="28">
        <v>99.8</v>
      </c>
      <c r="CZ17" s="28">
        <v>97.8</v>
      </c>
    </row>
    <row r="18" spans="1:104" x14ac:dyDescent="0.2">
      <c r="A18" s="25" t="s">
        <v>64</v>
      </c>
      <c r="B18" s="25" t="s">
        <v>536</v>
      </c>
      <c r="C18" s="53">
        <v>248.45648369870901</v>
      </c>
      <c r="D18" s="53">
        <v>-166.67563529386101</v>
      </c>
      <c r="E18" s="27">
        <v>44.809040000000003</v>
      </c>
      <c r="F18" s="27">
        <v>-100.91509000000001</v>
      </c>
      <c r="G18" s="54">
        <v>48.248333333333299</v>
      </c>
      <c r="H18" s="53" t="s">
        <v>776</v>
      </c>
      <c r="I18" s="25" t="s">
        <v>641</v>
      </c>
      <c r="J18" s="53" t="s">
        <v>773</v>
      </c>
      <c r="K18" s="26" t="s">
        <v>758</v>
      </c>
      <c r="L18" s="53" t="s">
        <v>774</v>
      </c>
      <c r="M18" s="26" t="s">
        <v>660</v>
      </c>
      <c r="N18" s="25" t="s">
        <v>641</v>
      </c>
      <c r="O18" s="25">
        <v>2001</v>
      </c>
      <c r="P18" s="26" t="s">
        <v>567</v>
      </c>
      <c r="Q18" s="26" t="s">
        <v>632</v>
      </c>
      <c r="R18" s="25">
        <v>2002</v>
      </c>
      <c r="S18" s="26" t="s">
        <v>567</v>
      </c>
      <c r="T18" s="26" t="s">
        <v>632</v>
      </c>
      <c r="U18" s="26">
        <v>72.372</v>
      </c>
      <c r="V18" s="25" t="s">
        <v>654</v>
      </c>
      <c r="W18" s="25">
        <v>0</v>
      </c>
      <c r="X18" s="25">
        <v>1</v>
      </c>
      <c r="Y18" s="25">
        <v>71.421287000000007</v>
      </c>
      <c r="Z18" s="25">
        <v>6</v>
      </c>
      <c r="AA18" s="24">
        <v>73.245971999999995</v>
      </c>
      <c r="AB18" s="24">
        <v>83.838463000000004</v>
      </c>
      <c r="AC18" s="24">
        <v>187.93819769999999</v>
      </c>
      <c r="AD18" s="24">
        <v>12.85263844</v>
      </c>
      <c r="AE18" s="24">
        <v>74.23</v>
      </c>
      <c r="AF18" s="24">
        <v>23.62</v>
      </c>
      <c r="AG18" s="24">
        <v>2.44</v>
      </c>
      <c r="AH18" s="24">
        <v>56.4</v>
      </c>
      <c r="AI18" s="24">
        <v>0.23642199999999999</v>
      </c>
      <c r="AJ18" s="24">
        <v>11.1517</v>
      </c>
      <c r="AK18" s="24">
        <v>230.04599999999999</v>
      </c>
      <c r="AL18" s="51"/>
      <c r="AM18" s="57">
        <v>4.2986150000000004E-3</v>
      </c>
      <c r="AN18" s="22">
        <v>32.334109959999999</v>
      </c>
      <c r="AO18" s="22">
        <v>6.2</v>
      </c>
      <c r="AP18" s="22">
        <v>3.14</v>
      </c>
      <c r="AQ18" s="22">
        <f t="shared" si="0"/>
        <v>41.794220167860075</v>
      </c>
      <c r="AR18" s="22">
        <f t="shared" si="1"/>
        <v>60.51100179333698</v>
      </c>
      <c r="AS18" s="22">
        <f t="shared" si="2"/>
        <v>40.990301460813896</v>
      </c>
      <c r="AT18" s="46">
        <v>0.735714286</v>
      </c>
      <c r="AU18" s="28">
        <f t="shared" si="3"/>
        <v>11.866359451612903</v>
      </c>
      <c r="AV18" s="22">
        <v>6.5</v>
      </c>
      <c r="AW18" s="24">
        <v>1.17</v>
      </c>
      <c r="AX18" s="22">
        <v>0.96519999999999995</v>
      </c>
      <c r="AY18" s="22">
        <v>25.21</v>
      </c>
      <c r="AZ18" s="22">
        <v>24.4</v>
      </c>
      <c r="BA18" s="45">
        <v>3.1520358860000002</v>
      </c>
      <c r="BB18" s="22">
        <v>23.93</v>
      </c>
      <c r="BC18" s="22">
        <v>782</v>
      </c>
      <c r="BD18" s="22">
        <v>779</v>
      </c>
      <c r="BE18" s="48">
        <f t="shared" si="4"/>
        <v>100.38510911424903</v>
      </c>
      <c r="BF18" s="21">
        <v>7.79</v>
      </c>
      <c r="BG18" s="21">
        <v>93</v>
      </c>
      <c r="BH18" s="21">
        <v>0</v>
      </c>
      <c r="BI18" s="22">
        <v>3.3</v>
      </c>
      <c r="BJ18" s="22">
        <v>7.0000000000000007E-2</v>
      </c>
      <c r="BK18" s="22">
        <v>0.49</v>
      </c>
      <c r="BL18" s="22">
        <v>99.03</v>
      </c>
      <c r="BM18" s="22">
        <v>99.51</v>
      </c>
      <c r="BN18" s="22">
        <v>167.97425799999999</v>
      </c>
      <c r="BO18" s="33">
        <v>109.509514</v>
      </c>
      <c r="BP18" s="33"/>
      <c r="BQ18" s="33"/>
      <c r="BR18" s="33">
        <v>4.5662000000000003</v>
      </c>
      <c r="BS18" s="33">
        <v>21.247299999999999</v>
      </c>
      <c r="BT18" s="33">
        <v>63.734499999999997</v>
      </c>
      <c r="BU18" s="33">
        <v>48.827800000000003</v>
      </c>
      <c r="BV18" s="32"/>
      <c r="BW18" s="33">
        <v>11.562730343605899</v>
      </c>
      <c r="BX18" s="33">
        <v>226.68228108942</v>
      </c>
      <c r="BY18" s="33">
        <v>5.3136080000000003</v>
      </c>
      <c r="BZ18" s="56">
        <f t="shared" si="5"/>
        <v>5.415240297590088E-3</v>
      </c>
      <c r="CA18" s="21"/>
      <c r="CB18" s="33">
        <v>18.049180327869159</v>
      </c>
      <c r="CC18" s="28">
        <v>3.19</v>
      </c>
      <c r="CD18" s="22">
        <f t="shared" si="7"/>
        <v>41.949204848998136</v>
      </c>
      <c r="CE18" s="22">
        <f>10*(6-LN(CK18)/LN(2))</f>
        <v>67.36965594166206</v>
      </c>
      <c r="CF18" s="22"/>
      <c r="CG18" s="33">
        <v>1.9672131147542458</v>
      </c>
      <c r="CH18" s="28">
        <f t="shared" si="10"/>
        <v>10.899182561308534</v>
      </c>
      <c r="CI18" s="28">
        <v>0.8</v>
      </c>
      <c r="CK18" s="28">
        <v>0.6</v>
      </c>
      <c r="CL18" s="26">
        <v>21.27</v>
      </c>
      <c r="CM18" s="26">
        <v>21.28</v>
      </c>
      <c r="CN18" s="26">
        <v>3.25</v>
      </c>
      <c r="CO18" s="26">
        <v>2.2999999999999998</v>
      </c>
      <c r="CP18" s="26">
        <v>796</v>
      </c>
      <c r="CQ18" s="26">
        <v>796</v>
      </c>
      <c r="CR18" s="48">
        <f t="shared" si="11"/>
        <v>100</v>
      </c>
      <c r="CS18" s="26">
        <v>7.51</v>
      </c>
      <c r="CT18" s="26">
        <v>85.08</v>
      </c>
      <c r="CV18" s="28">
        <v>3.4</v>
      </c>
      <c r="CW18" s="28">
        <v>0.9</v>
      </c>
      <c r="CX18" s="28">
        <v>10.8</v>
      </c>
      <c r="CY18" s="28">
        <v>99.1</v>
      </c>
      <c r="CZ18" s="28">
        <v>89.2</v>
      </c>
    </row>
    <row r="19" spans="1:104" x14ac:dyDescent="0.2">
      <c r="A19" s="25" t="s">
        <v>68</v>
      </c>
      <c r="B19" s="25" t="s">
        <v>536</v>
      </c>
      <c r="C19" s="53">
        <v>278.57116420278999</v>
      </c>
      <c r="D19" s="53">
        <v>-167.31611807133399</v>
      </c>
      <c r="E19" s="27">
        <v>44.803280000000001</v>
      </c>
      <c r="F19" s="27">
        <v>-100.52303000000001</v>
      </c>
      <c r="G19" s="54">
        <v>3.3719999999999999</v>
      </c>
      <c r="H19" s="53" t="s">
        <v>772</v>
      </c>
      <c r="I19" s="25" t="s">
        <v>635</v>
      </c>
      <c r="J19" s="53" t="s">
        <v>773</v>
      </c>
      <c r="K19" s="26" t="s">
        <v>759</v>
      </c>
      <c r="L19" s="53" t="s">
        <v>774</v>
      </c>
      <c r="M19" s="26" t="s">
        <v>660</v>
      </c>
      <c r="N19" s="25" t="s">
        <v>635</v>
      </c>
      <c r="O19" s="25">
        <v>2001</v>
      </c>
      <c r="P19" s="26" t="s">
        <v>567</v>
      </c>
      <c r="Q19" s="26" t="s">
        <v>632</v>
      </c>
      <c r="R19" s="32"/>
      <c r="S19" s="32"/>
      <c r="T19" s="32"/>
      <c r="U19" s="32"/>
      <c r="V19" s="25" t="s">
        <v>655</v>
      </c>
      <c r="W19" s="25">
        <v>0</v>
      </c>
      <c r="X19" s="25">
        <v>2</v>
      </c>
      <c r="Y19" s="25">
        <v>12.718859</v>
      </c>
      <c r="Z19" s="25">
        <v>7</v>
      </c>
      <c r="AA19" s="24">
        <v>84.05368</v>
      </c>
      <c r="AB19" s="24">
        <v>79.042488000000006</v>
      </c>
      <c r="AC19" s="24">
        <v>214.14605789999999</v>
      </c>
      <c r="AD19" s="24">
        <v>9.6583311970000008</v>
      </c>
      <c r="AE19" s="24">
        <v>67.569999999999993</v>
      </c>
      <c r="AF19" s="24">
        <v>22.24</v>
      </c>
      <c r="AG19" s="24">
        <v>2.2999999999999998</v>
      </c>
      <c r="AH19" s="24">
        <v>51.7</v>
      </c>
      <c r="AI19" s="24">
        <v>0.22611800000000001</v>
      </c>
      <c r="AJ19" s="24">
        <v>9.3626100000000001</v>
      </c>
      <c r="AK19" s="24">
        <v>190.49199999999999</v>
      </c>
      <c r="AL19" s="51"/>
      <c r="AM19" s="57">
        <v>4.8271410000000001E-3</v>
      </c>
      <c r="AN19" s="22">
        <v>49.028220910000002</v>
      </c>
      <c r="AO19" s="22">
        <v>3.5313807530000001</v>
      </c>
      <c r="AP19" s="22">
        <v>1.1200000000000001</v>
      </c>
      <c r="AQ19" s="22">
        <f t="shared" si="0"/>
        <v>31.680812545388726</v>
      </c>
      <c r="AR19" s="22">
        <f t="shared" si="1"/>
        <v>47.912330525785869</v>
      </c>
      <c r="AS19" s="22">
        <f t="shared" si="2"/>
        <v>36.868114355660623</v>
      </c>
      <c r="AT19" s="46">
        <v>0.53138075299999998</v>
      </c>
      <c r="AU19" s="28">
        <f t="shared" si="3"/>
        <v>15.047393361607304</v>
      </c>
      <c r="AV19" s="22">
        <v>8</v>
      </c>
      <c r="AW19" s="24">
        <v>2.75</v>
      </c>
      <c r="AX19" s="22">
        <v>2.3113999999999999</v>
      </c>
      <c r="AY19" s="22">
        <v>23.98</v>
      </c>
      <c r="AZ19" s="22">
        <v>22.5</v>
      </c>
      <c r="BA19" s="45">
        <v>3.3179266100000002</v>
      </c>
      <c r="BB19" s="22">
        <v>46.16</v>
      </c>
      <c r="BC19" s="22">
        <v>697</v>
      </c>
      <c r="BD19" s="22">
        <v>719</v>
      </c>
      <c r="BE19" s="48">
        <f t="shared" si="4"/>
        <v>96.940194714881784</v>
      </c>
      <c r="BF19" s="21">
        <v>7.6</v>
      </c>
      <c r="BG19" s="21">
        <v>88</v>
      </c>
      <c r="BH19" s="21">
        <v>0</v>
      </c>
      <c r="BI19" s="22">
        <v>3.3</v>
      </c>
      <c r="BJ19" s="22">
        <v>4.93</v>
      </c>
      <c r="BK19" s="22">
        <v>7</v>
      </c>
      <c r="BL19" s="22">
        <v>95.07</v>
      </c>
      <c r="BM19" s="22">
        <v>93</v>
      </c>
      <c r="BN19" s="34"/>
      <c r="BO19" s="32"/>
      <c r="BP19" s="32"/>
      <c r="BQ19" s="32"/>
      <c r="BR19" s="34"/>
      <c r="BS19" s="34"/>
      <c r="BT19" s="34"/>
      <c r="BU19" s="32"/>
      <c r="BV19" s="32"/>
      <c r="BW19" s="32"/>
      <c r="BX19" s="32"/>
      <c r="BY19" s="32"/>
      <c r="BZ19" s="32"/>
      <c r="CA19" s="32"/>
      <c r="CB19" s="35"/>
      <c r="CC19" s="34"/>
      <c r="CD19" s="32"/>
      <c r="CE19" s="32"/>
      <c r="CF19" s="32"/>
      <c r="CG19" s="35"/>
      <c r="CH19" s="32"/>
      <c r="CI19" s="34"/>
      <c r="CJ19" s="32"/>
      <c r="CK19" s="34"/>
      <c r="CL19" s="32"/>
      <c r="CM19" s="32"/>
      <c r="CN19" s="32"/>
      <c r="CO19" s="32"/>
      <c r="CP19" s="32"/>
      <c r="CQ19" s="32"/>
      <c r="CS19" s="32"/>
      <c r="CT19" s="32"/>
      <c r="CU19" s="32"/>
      <c r="CV19" s="34"/>
      <c r="CW19" s="34"/>
      <c r="CX19" s="34"/>
      <c r="CY19" s="34"/>
      <c r="CZ19" s="34"/>
    </row>
    <row r="20" spans="1:104" x14ac:dyDescent="0.2">
      <c r="A20" s="25" t="s">
        <v>72</v>
      </c>
      <c r="B20" s="25" t="s">
        <v>536</v>
      </c>
      <c r="C20" s="53">
        <v>270.88003794947798</v>
      </c>
      <c r="D20" s="53">
        <v>-191.00619719295801</v>
      </c>
      <c r="E20" s="27">
        <v>44.590229999999998</v>
      </c>
      <c r="F20" s="27">
        <v>-100.62316</v>
      </c>
      <c r="G20" s="54">
        <v>48.688947368421097</v>
      </c>
      <c r="H20" s="53" t="s">
        <v>777</v>
      </c>
      <c r="I20" s="30" t="s">
        <v>568</v>
      </c>
      <c r="J20" s="53" t="s">
        <v>55</v>
      </c>
      <c r="K20" s="26" t="s">
        <v>760</v>
      </c>
      <c r="L20" s="53" t="s">
        <v>778</v>
      </c>
      <c r="M20" s="26" t="s">
        <v>568</v>
      </c>
      <c r="N20" s="30" t="s">
        <v>568</v>
      </c>
      <c r="O20" s="25">
        <v>2001</v>
      </c>
      <c r="P20" s="26" t="s">
        <v>567</v>
      </c>
      <c r="Q20" s="26" t="s">
        <v>632</v>
      </c>
      <c r="R20" s="32"/>
      <c r="S20" s="32"/>
      <c r="T20" s="32"/>
      <c r="U20" s="32"/>
      <c r="V20" s="25" t="s">
        <v>658</v>
      </c>
      <c r="W20" s="25">
        <v>0</v>
      </c>
      <c r="X20" s="25">
        <v>2</v>
      </c>
      <c r="Y20" s="25">
        <v>185.69534999999999</v>
      </c>
      <c r="Z20" s="25">
        <v>5</v>
      </c>
      <c r="AA20" s="24">
        <v>88.789260999999996</v>
      </c>
      <c r="AB20" s="24">
        <v>103.06881</v>
      </c>
      <c r="AC20" s="24">
        <v>249.0376277</v>
      </c>
      <c r="AD20" s="24">
        <v>8.4515929029999999</v>
      </c>
      <c r="AE20" s="24">
        <v>66.16</v>
      </c>
      <c r="AF20" s="24">
        <v>21.1</v>
      </c>
      <c r="AG20" s="24">
        <v>2.11</v>
      </c>
      <c r="AH20" s="24">
        <v>49.88</v>
      </c>
      <c r="AI20" s="24">
        <v>0.21876499999999999</v>
      </c>
      <c r="AJ20" s="24">
        <v>10.571099999999999</v>
      </c>
      <c r="AK20" s="24">
        <v>216.83500000000001</v>
      </c>
      <c r="AL20" s="51"/>
      <c r="AM20" s="57">
        <v>5.5748519999999999E-3</v>
      </c>
      <c r="AN20" s="22">
        <v>65.157519829999998</v>
      </c>
      <c r="AO20" s="22">
        <v>1.42</v>
      </c>
      <c r="AP20" s="22">
        <v>0.87</v>
      </c>
      <c r="AQ20" s="22">
        <f t="shared" si="0"/>
        <v>29.202814847168369</v>
      </c>
      <c r="AR20" s="22">
        <f t="shared" si="1"/>
        <v>39.9524694460018</v>
      </c>
      <c r="AS20" s="22">
        <f t="shared" si="2"/>
        <v>34.942607763756683</v>
      </c>
      <c r="AT20" s="46">
        <v>0.32</v>
      </c>
      <c r="AU20" s="28">
        <f t="shared" si="3"/>
        <v>22.535211267605636</v>
      </c>
      <c r="AV20" s="22">
        <v>46.4</v>
      </c>
      <c r="AW20" s="24">
        <v>3.52</v>
      </c>
      <c r="AX20" s="22">
        <v>4.0132000000000003</v>
      </c>
      <c r="AY20" s="22">
        <v>23.28</v>
      </c>
      <c r="AZ20" s="22">
        <v>9</v>
      </c>
      <c r="BA20" s="45">
        <v>3.201284743</v>
      </c>
      <c r="BB20" s="22">
        <v>58.16</v>
      </c>
      <c r="BC20" s="22">
        <v>753</v>
      </c>
      <c r="BD20" s="22">
        <v>772</v>
      </c>
      <c r="BE20" s="48">
        <f t="shared" si="4"/>
        <v>97.538860103626945</v>
      </c>
      <c r="BF20" s="21">
        <v>11.63</v>
      </c>
      <c r="BG20" s="21">
        <v>100</v>
      </c>
      <c r="BH20" s="21">
        <v>2</v>
      </c>
      <c r="BI20" s="22">
        <v>1.9</v>
      </c>
      <c r="BJ20" s="22">
        <v>0.01</v>
      </c>
      <c r="BK20" s="22">
        <v>0.14000000000000001</v>
      </c>
      <c r="BL20" s="22">
        <v>99.99</v>
      </c>
      <c r="BM20" s="22">
        <v>99.86</v>
      </c>
      <c r="BN20" s="34"/>
      <c r="BO20" s="32"/>
      <c r="BP20" s="32"/>
      <c r="BQ20" s="32"/>
      <c r="BR20" s="34"/>
      <c r="BS20" s="34"/>
      <c r="BT20" s="34"/>
      <c r="BU20" s="32"/>
      <c r="BV20" s="32"/>
      <c r="BW20" s="32"/>
      <c r="BX20" s="32"/>
      <c r="BY20" s="32"/>
      <c r="BZ20" s="32"/>
      <c r="CA20" s="32"/>
      <c r="CB20" s="35"/>
      <c r="CC20" s="34"/>
      <c r="CD20" s="32"/>
      <c r="CE20" s="32"/>
      <c r="CF20" s="32"/>
      <c r="CG20" s="35"/>
      <c r="CH20" s="32"/>
      <c r="CI20" s="34"/>
      <c r="CJ20" s="32"/>
      <c r="CK20" s="34"/>
      <c r="CL20" s="32"/>
      <c r="CM20" s="32"/>
      <c r="CN20" s="32"/>
      <c r="CO20" s="32"/>
      <c r="CP20" s="32"/>
      <c r="CQ20" s="32"/>
      <c r="CS20" s="32"/>
      <c r="CT20" s="32"/>
      <c r="CU20" s="32"/>
      <c r="CV20" s="34"/>
      <c r="CW20" s="34"/>
      <c r="CX20" s="34"/>
      <c r="CY20" s="34"/>
      <c r="CZ20" s="34"/>
    </row>
    <row r="21" spans="1:104" x14ac:dyDescent="0.2">
      <c r="A21" s="25" t="s">
        <v>75</v>
      </c>
      <c r="B21" s="25" t="s">
        <v>536</v>
      </c>
      <c r="C21" s="53">
        <v>254.27341160406601</v>
      </c>
      <c r="D21" s="53">
        <v>-169.540016604226</v>
      </c>
      <c r="E21" s="27">
        <v>44.783279999999998</v>
      </c>
      <c r="F21" s="27">
        <v>-100.83936</v>
      </c>
      <c r="G21" s="54">
        <v>48.248333333333299</v>
      </c>
      <c r="H21" s="53" t="s">
        <v>776</v>
      </c>
      <c r="I21" s="25" t="s">
        <v>641</v>
      </c>
      <c r="J21" s="53" t="s">
        <v>773</v>
      </c>
      <c r="K21" s="26" t="s">
        <v>758</v>
      </c>
      <c r="L21" s="53" t="s">
        <v>774</v>
      </c>
      <c r="M21" s="26" t="s">
        <v>660</v>
      </c>
      <c r="N21" s="25" t="s">
        <v>641</v>
      </c>
      <c r="O21" s="25">
        <v>2001</v>
      </c>
      <c r="P21" s="26" t="s">
        <v>567</v>
      </c>
      <c r="Q21" s="26" t="s">
        <v>632</v>
      </c>
      <c r="R21" s="32"/>
      <c r="S21" s="32"/>
      <c r="T21" s="32"/>
      <c r="U21" s="32"/>
      <c r="V21" s="25" t="s">
        <v>655</v>
      </c>
      <c r="W21" s="25">
        <v>0</v>
      </c>
      <c r="X21" s="25">
        <v>2</v>
      </c>
      <c r="Y21" s="25">
        <v>71.421287000000007</v>
      </c>
      <c r="Z21" s="25">
        <v>6</v>
      </c>
      <c r="AA21" s="24">
        <v>60.693309999999997</v>
      </c>
      <c r="AB21" s="24">
        <v>72.49221</v>
      </c>
      <c r="AC21" s="24">
        <v>204.99238260000001</v>
      </c>
      <c r="AD21" s="24">
        <v>8.4515929029999999</v>
      </c>
      <c r="AE21" s="24">
        <v>72.459999999999994</v>
      </c>
      <c r="AF21" s="24">
        <v>23.6</v>
      </c>
      <c r="AG21" s="24">
        <v>2.9</v>
      </c>
      <c r="AH21" s="24">
        <v>54.44</v>
      </c>
      <c r="AI21" s="24">
        <v>0.22905900000000001</v>
      </c>
      <c r="AJ21" s="24">
        <v>10.5258</v>
      </c>
      <c r="AK21" s="24">
        <v>213.22</v>
      </c>
      <c r="AL21" s="51"/>
      <c r="AM21" s="57">
        <v>3.9378800000000004E-3</v>
      </c>
      <c r="AN21" s="22">
        <v>53.633643050000003</v>
      </c>
      <c r="AO21" s="22">
        <v>4.8250000000000002</v>
      </c>
      <c r="AP21" s="22">
        <v>0.95</v>
      </c>
      <c r="AQ21" s="22">
        <f t="shared" si="0"/>
        <v>30.065817212047463</v>
      </c>
      <c r="AR21" s="22">
        <f t="shared" si="1"/>
        <v>48.071745964476094</v>
      </c>
      <c r="AS21" s="22">
        <f t="shared" si="2"/>
        <v>34.942607763756683</v>
      </c>
      <c r="AT21" s="46">
        <v>0.59499999999999997</v>
      </c>
      <c r="AU21" s="28">
        <f t="shared" si="3"/>
        <v>12.33160621761658</v>
      </c>
      <c r="AV21" s="22">
        <v>29</v>
      </c>
      <c r="AW21" s="24">
        <v>2.2400000000000002</v>
      </c>
      <c r="AX21" s="22">
        <v>2.286</v>
      </c>
      <c r="AY21" s="22">
        <v>23.77</v>
      </c>
      <c r="AZ21" s="22">
        <v>17.3</v>
      </c>
      <c r="BA21" s="45">
        <v>3.1515638749999999</v>
      </c>
      <c r="BB21" s="22">
        <v>44.12</v>
      </c>
      <c r="BC21" s="22">
        <v>746</v>
      </c>
      <c r="BD21" s="22">
        <v>798</v>
      </c>
      <c r="BE21" s="48">
        <f t="shared" si="4"/>
        <v>93.483709273182953</v>
      </c>
      <c r="BF21" s="21">
        <v>6.7</v>
      </c>
      <c r="BG21" s="21">
        <v>73</v>
      </c>
      <c r="BH21" s="21">
        <v>1</v>
      </c>
      <c r="BI21" s="22">
        <v>2.8</v>
      </c>
      <c r="BJ21" s="22">
        <v>0.01</v>
      </c>
      <c r="BK21" s="22">
        <v>0.03</v>
      </c>
      <c r="BL21" s="22">
        <v>99.99</v>
      </c>
      <c r="BM21" s="22">
        <v>99.97</v>
      </c>
      <c r="BN21" s="34"/>
      <c r="BO21" s="32"/>
      <c r="BP21" s="32"/>
      <c r="BQ21" s="32"/>
      <c r="BR21" s="34"/>
      <c r="BS21" s="34"/>
      <c r="BT21" s="34"/>
      <c r="BU21" s="32"/>
      <c r="BV21" s="32"/>
      <c r="BW21" s="32"/>
      <c r="BX21" s="32"/>
      <c r="BY21" s="32"/>
      <c r="BZ21" s="32"/>
      <c r="CA21" s="32"/>
      <c r="CB21" s="35"/>
      <c r="CC21" s="34"/>
      <c r="CD21" s="32"/>
      <c r="CE21" s="32"/>
      <c r="CF21" s="32"/>
      <c r="CG21" s="35"/>
      <c r="CH21" s="32"/>
      <c r="CI21" s="34"/>
      <c r="CJ21" s="32"/>
      <c r="CK21" s="34"/>
      <c r="CL21" s="32"/>
      <c r="CM21" s="32"/>
      <c r="CN21" s="32"/>
      <c r="CO21" s="32"/>
      <c r="CP21" s="32"/>
      <c r="CQ21" s="32"/>
      <c r="CS21" s="32"/>
      <c r="CT21" s="32"/>
      <c r="CU21" s="32"/>
      <c r="CV21" s="34"/>
      <c r="CW21" s="34"/>
      <c r="CX21" s="34"/>
      <c r="CY21" s="34"/>
      <c r="CZ21" s="34"/>
    </row>
    <row r="22" spans="1:104" x14ac:dyDescent="0.2">
      <c r="A22" s="25" t="s">
        <v>78</v>
      </c>
      <c r="B22" s="25" t="s">
        <v>536</v>
      </c>
      <c r="C22" s="53">
        <v>267.94737840337399</v>
      </c>
      <c r="D22" s="53">
        <v>-187.61586387956501</v>
      </c>
      <c r="E22" s="27">
        <v>44.620719999999999</v>
      </c>
      <c r="F22" s="27">
        <v>-100.66134</v>
      </c>
      <c r="G22" s="54">
        <v>3.3719999999999999</v>
      </c>
      <c r="H22" s="53" t="s">
        <v>772</v>
      </c>
      <c r="I22" s="25" t="s">
        <v>635</v>
      </c>
      <c r="J22" s="53" t="s">
        <v>773</v>
      </c>
      <c r="K22" s="26" t="s">
        <v>759</v>
      </c>
      <c r="L22" s="53" t="s">
        <v>774</v>
      </c>
      <c r="M22" s="26" t="s">
        <v>660</v>
      </c>
      <c r="N22" s="25" t="s">
        <v>635</v>
      </c>
      <c r="O22" s="25">
        <v>2001</v>
      </c>
      <c r="P22" s="26" t="s">
        <v>567</v>
      </c>
      <c r="Q22" s="26" t="s">
        <v>632</v>
      </c>
      <c r="R22" s="32"/>
      <c r="S22" s="32"/>
      <c r="T22" s="32"/>
      <c r="U22" s="32"/>
      <c r="V22" s="25" t="s">
        <v>655</v>
      </c>
      <c r="W22" s="25">
        <v>0</v>
      </c>
      <c r="X22" s="25">
        <v>2</v>
      </c>
      <c r="Y22" s="25">
        <v>12.718859</v>
      </c>
      <c r="Z22" s="25">
        <v>7</v>
      </c>
      <c r="AA22" s="24">
        <v>64.847435000000004</v>
      </c>
      <c r="AB22" s="24">
        <v>77.824089000000001</v>
      </c>
      <c r="AC22" s="24">
        <v>190.6125165</v>
      </c>
      <c r="AD22" s="24">
        <v>8.5225775079999995</v>
      </c>
      <c r="AE22" s="24">
        <v>71.150000000000006</v>
      </c>
      <c r="AF22" s="24">
        <v>22.99</v>
      </c>
      <c r="AG22" s="24">
        <v>2.4300000000000002</v>
      </c>
      <c r="AH22" s="24">
        <v>52.98</v>
      </c>
      <c r="AI22" s="24">
        <v>0.24498</v>
      </c>
      <c r="AJ22" s="24">
        <v>10.7141</v>
      </c>
      <c r="AK22" s="24">
        <v>218.06</v>
      </c>
      <c r="AL22" s="51"/>
      <c r="AM22" s="57">
        <v>4.1532169999999998E-3</v>
      </c>
      <c r="AN22" s="22">
        <f>+(AC22/14.007)/(AD22/30.973)</f>
        <v>49.455955770769826</v>
      </c>
      <c r="AO22" s="22">
        <v>8.67</v>
      </c>
      <c r="AP22" s="22">
        <v>1.21</v>
      </c>
      <c r="AQ22" s="22">
        <f t="shared" si="0"/>
        <v>32.439069088864258</v>
      </c>
      <c r="AR22" s="22">
        <f t="shared" si="1"/>
        <v>51.092031338972667</v>
      </c>
      <c r="AS22" s="22">
        <f t="shared" si="2"/>
        <v>35.063273141954006</v>
      </c>
      <c r="AT22" s="46">
        <v>1.1499999999999999</v>
      </c>
      <c r="AU22" s="28">
        <f t="shared" si="3"/>
        <v>13.264129181084197</v>
      </c>
      <c r="AV22" s="22">
        <v>15</v>
      </c>
      <c r="AW22" s="24">
        <v>2.2799999999999998</v>
      </c>
      <c r="AX22" s="22">
        <v>1.8542000000000001</v>
      </c>
      <c r="AY22" s="22">
        <v>24.11</v>
      </c>
      <c r="AZ22" s="22">
        <v>23.6</v>
      </c>
      <c r="BA22" s="45">
        <v>3.148441933</v>
      </c>
      <c r="BB22" s="22">
        <v>44.45</v>
      </c>
      <c r="BC22" s="22">
        <v>755</v>
      </c>
      <c r="BD22" s="22">
        <v>753</v>
      </c>
      <c r="BE22" s="48">
        <f t="shared" si="4"/>
        <v>100.265604249668</v>
      </c>
      <c r="BF22" s="21">
        <v>7.1</v>
      </c>
      <c r="BG22" s="21">
        <v>85</v>
      </c>
      <c r="BH22" s="21">
        <v>1</v>
      </c>
      <c r="BI22" s="22">
        <v>2.6</v>
      </c>
      <c r="BJ22" s="22">
        <v>53.35</v>
      </c>
      <c r="BK22" s="22">
        <v>58.35</v>
      </c>
      <c r="BL22" s="22">
        <v>46.65</v>
      </c>
      <c r="BM22" s="22">
        <v>41.65</v>
      </c>
      <c r="BN22" s="34"/>
      <c r="BO22" s="32"/>
      <c r="BP22" s="32"/>
      <c r="BQ22" s="32"/>
      <c r="BR22" s="34"/>
      <c r="BS22" s="34"/>
      <c r="BT22" s="34"/>
      <c r="BU22" s="32"/>
      <c r="BV22" s="32"/>
      <c r="BW22" s="32"/>
      <c r="BX22" s="32"/>
      <c r="BY22" s="32"/>
      <c r="BZ22" s="32"/>
      <c r="CA22" s="32"/>
      <c r="CB22" s="35"/>
      <c r="CC22" s="34"/>
      <c r="CD22" s="32"/>
      <c r="CE22" s="32"/>
      <c r="CF22" s="32"/>
      <c r="CG22" s="35"/>
      <c r="CH22" s="32"/>
      <c r="CI22" s="34"/>
      <c r="CJ22" s="32"/>
      <c r="CK22" s="34"/>
      <c r="CL22" s="32"/>
      <c r="CM22" s="32"/>
      <c r="CN22" s="32"/>
      <c r="CO22" s="32"/>
      <c r="CP22" s="32"/>
      <c r="CQ22" s="32"/>
      <c r="CS22" s="32"/>
      <c r="CT22" s="32"/>
      <c r="CU22" s="32"/>
      <c r="CV22" s="34"/>
      <c r="CW22" s="34"/>
      <c r="CX22" s="34"/>
      <c r="CY22" s="34"/>
      <c r="CZ22" s="34"/>
    </row>
    <row r="23" spans="1:104" x14ac:dyDescent="0.2">
      <c r="A23" s="25" t="s">
        <v>82</v>
      </c>
      <c r="B23" s="25" t="s">
        <v>536</v>
      </c>
      <c r="C23" s="53">
        <v>271.16039958759399</v>
      </c>
      <c r="D23" s="53">
        <v>-31.050071316226699</v>
      </c>
      <c r="E23" s="27">
        <v>46.028750000000002</v>
      </c>
      <c r="F23" s="27">
        <v>-100.61951000000001</v>
      </c>
      <c r="G23" s="54">
        <v>2.0181818181818199</v>
      </c>
      <c r="H23" s="53" t="s">
        <v>775</v>
      </c>
      <c r="I23" s="25" t="s">
        <v>639</v>
      </c>
      <c r="J23" s="53" t="s">
        <v>773</v>
      </c>
      <c r="K23" s="26" t="s">
        <v>761</v>
      </c>
      <c r="L23" s="53" t="s">
        <v>774</v>
      </c>
      <c r="M23" s="26" t="s">
        <v>660</v>
      </c>
      <c r="N23" s="25" t="s">
        <v>639</v>
      </c>
      <c r="O23" s="25">
        <v>2001</v>
      </c>
      <c r="P23" s="26" t="s">
        <v>567</v>
      </c>
      <c r="Q23" s="26" t="s">
        <v>632</v>
      </c>
      <c r="R23" s="32"/>
      <c r="S23" s="32"/>
      <c r="T23" s="32"/>
      <c r="U23" s="32"/>
      <c r="V23" s="25" t="s">
        <v>655</v>
      </c>
      <c r="W23" s="25">
        <v>0</v>
      </c>
      <c r="X23" s="25">
        <v>2</v>
      </c>
      <c r="Y23" s="25">
        <v>5.5597409000000004</v>
      </c>
      <c r="Z23" s="25">
        <v>8</v>
      </c>
      <c r="AA23" s="24">
        <v>41.355632999999997</v>
      </c>
      <c r="AB23" s="24">
        <v>64.663978999999998</v>
      </c>
      <c r="AC23" s="24">
        <v>432.26</v>
      </c>
      <c r="AD23" s="24">
        <v>39.045957880000003</v>
      </c>
      <c r="AE23" s="24">
        <v>46.94</v>
      </c>
      <c r="AF23" s="24">
        <v>13.86</v>
      </c>
      <c r="AG23" s="24">
        <v>1.34</v>
      </c>
      <c r="AH23" s="24">
        <v>29.65</v>
      </c>
      <c r="AI23" s="24">
        <v>0.21257000000000001</v>
      </c>
      <c r="AJ23" s="24">
        <v>8.2801200000000001</v>
      </c>
      <c r="AK23" s="24">
        <v>180.31399999999999</v>
      </c>
      <c r="AL23" s="51"/>
      <c r="AM23" s="57">
        <v>4.4653150000000001E-3</v>
      </c>
      <c r="AN23" s="22">
        <v>24.479757509999999</v>
      </c>
      <c r="AO23" s="22">
        <v>53.382352939999997</v>
      </c>
      <c r="AP23" s="22">
        <v>6.11</v>
      </c>
      <c r="AQ23" s="22">
        <f t="shared" si="0"/>
        <v>48.324993350164377</v>
      </c>
      <c r="AR23" s="22">
        <f t="shared" si="1"/>
        <v>61.291026913349711</v>
      </c>
      <c r="AS23" s="22">
        <f t="shared" si="2"/>
        <v>57.021387994267968</v>
      </c>
      <c r="AT23" s="46">
        <v>5.6764705879999999</v>
      </c>
      <c r="AU23" s="28">
        <f t="shared" si="3"/>
        <v>10.633608815220576</v>
      </c>
      <c r="AV23" s="22">
        <v>6.9</v>
      </c>
      <c r="AW23" s="24">
        <v>0.51</v>
      </c>
      <c r="AX23" s="22">
        <v>0.91439999999999999</v>
      </c>
      <c r="AY23" s="22">
        <v>25.02</v>
      </c>
      <c r="AZ23" s="22">
        <v>20.5</v>
      </c>
      <c r="BA23" s="45">
        <v>5.7864114439999996</v>
      </c>
      <c r="BB23" s="22">
        <v>28.61</v>
      </c>
      <c r="BC23" s="22">
        <v>715</v>
      </c>
      <c r="BD23" s="22">
        <v>794</v>
      </c>
      <c r="BE23" s="48">
        <f t="shared" si="4"/>
        <v>90.050377833753146</v>
      </c>
      <c r="BF23" s="21">
        <v>3.3</v>
      </c>
      <c r="BG23" s="21">
        <v>36</v>
      </c>
      <c r="BH23" s="21">
        <v>0</v>
      </c>
      <c r="BI23" s="22">
        <v>3.1</v>
      </c>
      <c r="BJ23" s="22">
        <v>0.04</v>
      </c>
      <c r="BK23" s="22">
        <v>0.19</v>
      </c>
      <c r="BL23" s="22">
        <v>99.96</v>
      </c>
      <c r="BM23" s="22">
        <v>99.81</v>
      </c>
      <c r="BN23" s="34"/>
      <c r="BO23" s="32"/>
      <c r="BP23" s="32"/>
      <c r="BQ23" s="32"/>
      <c r="BR23" s="34"/>
      <c r="BS23" s="34"/>
      <c r="BT23" s="34"/>
      <c r="BU23" s="32"/>
      <c r="BV23" s="32"/>
      <c r="BW23" s="32"/>
      <c r="BX23" s="32"/>
      <c r="BY23" s="32"/>
      <c r="BZ23" s="32"/>
      <c r="CA23" s="32"/>
      <c r="CB23" s="35"/>
      <c r="CC23" s="34"/>
      <c r="CD23" s="32"/>
      <c r="CE23" s="32"/>
      <c r="CF23" s="32"/>
      <c r="CG23" s="35"/>
      <c r="CH23" s="32"/>
      <c r="CI23" s="34"/>
      <c r="CJ23" s="32"/>
      <c r="CK23" s="34"/>
      <c r="CL23" s="32"/>
      <c r="CM23" s="32"/>
      <c r="CN23" s="32"/>
      <c r="CO23" s="32"/>
      <c r="CP23" s="32"/>
      <c r="CQ23" s="32"/>
      <c r="CS23" s="32"/>
      <c r="CT23" s="32"/>
      <c r="CU23" s="32"/>
      <c r="CV23" s="34"/>
      <c r="CW23" s="34"/>
      <c r="CX23" s="34"/>
      <c r="CY23" s="34"/>
      <c r="CZ23" s="34"/>
    </row>
    <row r="24" spans="1:104" x14ac:dyDescent="0.2">
      <c r="A24" s="25" t="s">
        <v>85</v>
      </c>
      <c r="B24" s="25" t="s">
        <v>536</v>
      </c>
      <c r="C24" s="53">
        <v>272.81952599398198</v>
      </c>
      <c r="D24" s="53">
        <v>17.9724359935595</v>
      </c>
      <c r="E24" s="27">
        <v>46.469619999999999</v>
      </c>
      <c r="F24" s="27">
        <v>-100.59791</v>
      </c>
      <c r="G24" s="54">
        <v>48.688947368421097</v>
      </c>
      <c r="H24" s="53" t="s">
        <v>777</v>
      </c>
      <c r="I24" s="30" t="s">
        <v>568</v>
      </c>
      <c r="J24" s="53" t="s">
        <v>55</v>
      </c>
      <c r="K24" s="26" t="s">
        <v>760</v>
      </c>
      <c r="L24" s="53" t="s">
        <v>778</v>
      </c>
      <c r="M24" s="26" t="s">
        <v>568</v>
      </c>
      <c r="N24" s="30" t="s">
        <v>568</v>
      </c>
      <c r="O24" s="25">
        <v>2001</v>
      </c>
      <c r="P24" s="26" t="s">
        <v>567</v>
      </c>
      <c r="Q24" s="26" t="s">
        <v>632</v>
      </c>
      <c r="R24" s="32"/>
      <c r="S24" s="32"/>
      <c r="T24" s="32"/>
      <c r="U24" s="32"/>
      <c r="V24" s="25" t="s">
        <v>658</v>
      </c>
      <c r="W24" s="25">
        <v>0</v>
      </c>
      <c r="X24" s="25">
        <v>2</v>
      </c>
      <c r="Y24" s="25">
        <v>185.69534999999999</v>
      </c>
      <c r="Z24" s="25">
        <v>5</v>
      </c>
      <c r="AA24" s="24">
        <v>17.881643</v>
      </c>
      <c r="AB24" s="24">
        <v>16.807226</v>
      </c>
      <c r="AC24" s="24">
        <v>233.13451430000001</v>
      </c>
      <c r="AD24" s="24">
        <v>19.312237549999999</v>
      </c>
      <c r="AE24" s="24">
        <v>52.12</v>
      </c>
      <c r="AF24" s="24">
        <v>18.77</v>
      </c>
      <c r="AG24" s="24">
        <v>1.1399999999999999</v>
      </c>
      <c r="AH24" s="24">
        <v>42.96</v>
      </c>
      <c r="AI24" s="24">
        <v>0.24651200000000001</v>
      </c>
      <c r="AJ24" s="24">
        <v>9.0831300000000006</v>
      </c>
      <c r="AK24" s="24">
        <v>162.494</v>
      </c>
      <c r="AL24" s="51"/>
      <c r="AM24" s="57">
        <v>1.0580030000000001E-3</v>
      </c>
      <c r="AN24" s="22">
        <v>26.693905730000001</v>
      </c>
      <c r="AO24" s="22">
        <v>9.19</v>
      </c>
      <c r="AP24" s="22">
        <v>6.65</v>
      </c>
      <c r="AQ24" s="22">
        <f t="shared" si="0"/>
        <v>49.155830682039166</v>
      </c>
      <c r="AR24" s="22">
        <f t="shared" si="1"/>
        <v>65.441401906138154</v>
      </c>
      <c r="AS24" s="22">
        <f t="shared" si="2"/>
        <v>46.864809213379743</v>
      </c>
      <c r="AT24" s="46">
        <v>1.64</v>
      </c>
      <c r="AU24" s="28">
        <f t="shared" si="3"/>
        <v>17.845484221980414</v>
      </c>
      <c r="AV24" s="22">
        <v>0.8</v>
      </c>
      <c r="AW24" s="24"/>
      <c r="AX24" s="22">
        <v>0.68579999999999997</v>
      </c>
      <c r="AY24" s="22">
        <v>20.55</v>
      </c>
      <c r="AZ24" s="22">
        <v>20.5</v>
      </c>
      <c r="BA24" s="45">
        <v>3.112361344</v>
      </c>
      <c r="BB24" s="22"/>
      <c r="BC24" s="22">
        <v>643</v>
      </c>
      <c r="BD24" s="22">
        <v>641</v>
      </c>
      <c r="BE24" s="48">
        <f t="shared" si="4"/>
        <v>100.31201248049922</v>
      </c>
      <c r="BF24" s="21">
        <v>8.1</v>
      </c>
      <c r="BG24" s="21">
        <v>90</v>
      </c>
      <c r="BH24" s="21">
        <v>0</v>
      </c>
      <c r="BI24" s="22">
        <v>2.2000000000000002</v>
      </c>
      <c r="BJ24" s="22">
        <v>0.51</v>
      </c>
      <c r="BK24" s="22">
        <v>10.7</v>
      </c>
      <c r="BL24" s="22">
        <v>99.49</v>
      </c>
      <c r="BM24" s="22">
        <v>89.3</v>
      </c>
      <c r="BN24" s="34"/>
      <c r="BO24" s="32"/>
      <c r="BP24" s="32"/>
      <c r="BQ24" s="32"/>
      <c r="BR24" s="34"/>
      <c r="BS24" s="34"/>
      <c r="BT24" s="34"/>
      <c r="BU24" s="32"/>
      <c r="BV24" s="32"/>
      <c r="BW24" s="32"/>
      <c r="BX24" s="32"/>
      <c r="BY24" s="32"/>
      <c r="BZ24" s="32"/>
      <c r="CA24" s="32"/>
      <c r="CB24" s="35"/>
      <c r="CC24" s="34"/>
      <c r="CD24" s="32"/>
      <c r="CE24" s="32"/>
      <c r="CF24" s="32"/>
      <c r="CG24" s="35"/>
      <c r="CH24" s="32"/>
      <c r="CI24" s="34"/>
      <c r="CJ24" s="32"/>
      <c r="CK24" s="34"/>
      <c r="CL24" s="32"/>
      <c r="CM24" s="32"/>
      <c r="CN24" s="32"/>
      <c r="CO24" s="32"/>
      <c r="CP24" s="32"/>
      <c r="CQ24" s="32"/>
      <c r="CS24" s="32"/>
      <c r="CT24" s="32"/>
      <c r="CU24" s="32"/>
      <c r="CV24" s="34"/>
      <c r="CW24" s="34"/>
      <c r="CX24" s="34"/>
      <c r="CY24" s="34"/>
      <c r="CZ24" s="34"/>
    </row>
    <row r="25" spans="1:104" x14ac:dyDescent="0.2">
      <c r="A25" s="25" t="s">
        <v>88</v>
      </c>
      <c r="B25" s="25" t="s">
        <v>536</v>
      </c>
      <c r="C25" s="53">
        <v>284.49255562262402</v>
      </c>
      <c r="D25" s="53">
        <v>-149.65169202458</v>
      </c>
      <c r="E25" s="27">
        <v>44.962139999999998</v>
      </c>
      <c r="F25" s="27">
        <v>-100.44593999999999</v>
      </c>
      <c r="G25" s="54">
        <v>3.3719999999999999</v>
      </c>
      <c r="H25" s="53" t="s">
        <v>772</v>
      </c>
      <c r="I25" s="25" t="s">
        <v>635</v>
      </c>
      <c r="J25" s="53" t="s">
        <v>773</v>
      </c>
      <c r="K25" s="26" t="s">
        <v>759</v>
      </c>
      <c r="L25" s="53" t="s">
        <v>774</v>
      </c>
      <c r="M25" s="26" t="s">
        <v>660</v>
      </c>
      <c r="N25" s="25" t="s">
        <v>635</v>
      </c>
      <c r="O25" s="25">
        <v>2001</v>
      </c>
      <c r="P25" s="26" t="s">
        <v>567</v>
      </c>
      <c r="Q25" s="26" t="s">
        <v>632</v>
      </c>
      <c r="R25" s="32"/>
      <c r="S25" s="32"/>
      <c r="T25" s="32"/>
      <c r="U25" s="32"/>
      <c r="V25" s="25" t="s">
        <v>655</v>
      </c>
      <c r="W25" s="25">
        <v>0</v>
      </c>
      <c r="X25" s="25">
        <v>2</v>
      </c>
      <c r="Y25" s="25">
        <v>12.718859</v>
      </c>
      <c r="Z25" s="25">
        <v>7</v>
      </c>
      <c r="AA25" s="24">
        <v>54.47</v>
      </c>
      <c r="AB25" s="24">
        <v>79.3</v>
      </c>
      <c r="AC25" s="24">
        <v>220.95775420000001</v>
      </c>
      <c r="AD25" s="24">
        <v>21.867683339999999</v>
      </c>
      <c r="AE25" s="24">
        <v>68.930000000000007</v>
      </c>
      <c r="AF25" s="24">
        <v>23.11</v>
      </c>
      <c r="AG25" s="24">
        <v>2.41</v>
      </c>
      <c r="AH25" s="24">
        <v>52.81</v>
      </c>
      <c r="AI25" s="24">
        <v>0.23257</v>
      </c>
      <c r="AJ25" s="24">
        <v>9.3476199999999992</v>
      </c>
      <c r="AK25" s="24">
        <v>185.488</v>
      </c>
      <c r="AL25" s="51"/>
      <c r="AM25" s="57">
        <v>4.850633E-3</v>
      </c>
      <c r="AN25" s="22">
        <v>22.34316098</v>
      </c>
      <c r="AO25" s="22">
        <v>10.02</v>
      </c>
      <c r="AP25" s="22">
        <v>1.1499999999999999</v>
      </c>
      <c r="AQ25" s="22">
        <f t="shared" si="0"/>
        <v>31.940131421818769</v>
      </c>
      <c r="AR25" s="22">
        <f t="shared" si="1"/>
        <v>61.291026913349711</v>
      </c>
      <c r="AS25" s="22">
        <f t="shared" si="2"/>
        <v>48.657659836914384</v>
      </c>
      <c r="AT25" s="46">
        <v>0.76</v>
      </c>
      <c r="AU25" s="28">
        <f t="shared" si="3"/>
        <v>7.5848303393213579</v>
      </c>
      <c r="AV25" s="22">
        <v>2.2000000000000002</v>
      </c>
      <c r="AW25" s="24"/>
      <c r="AX25" s="22">
        <v>0.91439999999999999</v>
      </c>
      <c r="AY25" s="22">
        <v>23.75</v>
      </c>
      <c r="AZ25" s="22">
        <v>23.7</v>
      </c>
      <c r="BA25" s="45">
        <v>3.2677620200000002</v>
      </c>
      <c r="BB25" s="22"/>
      <c r="BC25" s="22">
        <v>680</v>
      </c>
      <c r="BD25" s="22">
        <v>680</v>
      </c>
      <c r="BE25" s="48">
        <f t="shared" si="4"/>
        <v>100</v>
      </c>
      <c r="BF25" s="21">
        <v>7.04</v>
      </c>
      <c r="BG25" s="21">
        <v>83</v>
      </c>
      <c r="BH25" s="21">
        <v>2</v>
      </c>
      <c r="BI25" s="22">
        <v>4.4000000000000004</v>
      </c>
      <c r="BJ25" s="22">
        <v>13.06</v>
      </c>
      <c r="BK25" s="22">
        <v>14.87</v>
      </c>
      <c r="BL25" s="22">
        <v>86.94</v>
      </c>
      <c r="BM25" s="22">
        <v>85.13</v>
      </c>
      <c r="BN25" s="34"/>
      <c r="BO25" s="32"/>
      <c r="BP25" s="32"/>
      <c r="BQ25" s="32"/>
      <c r="BR25" s="34"/>
      <c r="BS25" s="34"/>
      <c r="BT25" s="34"/>
      <c r="BU25" s="32"/>
      <c r="BV25" s="32"/>
      <c r="BW25" s="32"/>
      <c r="BX25" s="32"/>
      <c r="BY25" s="32"/>
      <c r="BZ25" s="32"/>
      <c r="CA25" s="32"/>
      <c r="CB25" s="35"/>
      <c r="CC25" s="34"/>
      <c r="CD25" s="32"/>
      <c r="CE25" s="32"/>
      <c r="CF25" s="32"/>
      <c r="CG25" s="35"/>
      <c r="CH25" s="32"/>
      <c r="CI25" s="34"/>
      <c r="CJ25" s="32"/>
      <c r="CK25" s="34"/>
      <c r="CL25" s="32"/>
      <c r="CM25" s="32"/>
      <c r="CN25" s="32"/>
      <c r="CO25" s="32"/>
      <c r="CP25" s="32"/>
      <c r="CQ25" s="32"/>
      <c r="CS25" s="32"/>
      <c r="CT25" s="32"/>
      <c r="CU25" s="32"/>
      <c r="CV25" s="34"/>
      <c r="CW25" s="34"/>
      <c r="CX25" s="34"/>
      <c r="CY25" s="34"/>
      <c r="CZ25" s="34"/>
    </row>
    <row r="26" spans="1:104" x14ac:dyDescent="0.2">
      <c r="A26" s="25" t="s">
        <v>92</v>
      </c>
      <c r="B26" s="25" t="s">
        <v>536</v>
      </c>
      <c r="E26" s="27">
        <v>46.10933</v>
      </c>
      <c r="F26" s="27">
        <v>-100.6708</v>
      </c>
      <c r="I26" s="25" t="s">
        <v>635</v>
      </c>
      <c r="K26" s="26" t="s">
        <v>759</v>
      </c>
      <c r="M26" s="26" t="s">
        <v>660</v>
      </c>
      <c r="N26" s="25" t="s">
        <v>635</v>
      </c>
      <c r="O26" s="30">
        <v>2001</v>
      </c>
      <c r="P26" s="26" t="s">
        <v>569</v>
      </c>
      <c r="Q26" s="26" t="s">
        <v>638</v>
      </c>
      <c r="R26" s="32"/>
      <c r="S26" s="32"/>
      <c r="T26" s="32"/>
      <c r="U26" s="32"/>
      <c r="V26" s="25" t="s">
        <v>655</v>
      </c>
      <c r="W26" s="25">
        <v>0</v>
      </c>
      <c r="X26" s="25">
        <v>2</v>
      </c>
      <c r="Y26" s="25">
        <v>12.718859</v>
      </c>
      <c r="Z26" s="25">
        <v>7</v>
      </c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51"/>
      <c r="AM26" s="58"/>
      <c r="AN26" s="34"/>
      <c r="AO26" s="34"/>
      <c r="AP26" s="34"/>
      <c r="AQ26" s="34"/>
      <c r="AR26" s="34"/>
      <c r="AS26" s="34"/>
      <c r="AT26" s="51"/>
      <c r="AU26" s="34"/>
      <c r="AV26" s="34"/>
      <c r="AW26" s="35"/>
      <c r="AX26" s="34"/>
      <c r="AY26" s="34"/>
      <c r="AZ26" s="34"/>
      <c r="BA26" s="43"/>
      <c r="BB26" s="34"/>
      <c r="BC26" s="34"/>
      <c r="BD26" s="34"/>
      <c r="BF26" s="32"/>
      <c r="BG26" s="32"/>
      <c r="BH26" s="32"/>
      <c r="BI26" s="34"/>
      <c r="BJ26" s="34"/>
      <c r="BK26" s="34"/>
      <c r="BL26" s="34"/>
      <c r="BM26" s="34"/>
      <c r="BN26" s="34"/>
      <c r="BO26" s="32"/>
      <c r="BP26" s="32"/>
      <c r="BQ26" s="32"/>
      <c r="BR26" s="34"/>
      <c r="BS26" s="34"/>
      <c r="BT26" s="34"/>
      <c r="BU26" s="32"/>
      <c r="BV26" s="32"/>
      <c r="BW26" s="32"/>
      <c r="BX26" s="32"/>
      <c r="BY26" s="32"/>
      <c r="BZ26" s="32"/>
      <c r="CA26" s="32"/>
      <c r="CB26" s="35"/>
      <c r="CC26" s="34"/>
      <c r="CD26" s="32"/>
      <c r="CE26" s="32"/>
      <c r="CF26" s="32"/>
      <c r="CG26" s="35"/>
      <c r="CH26" s="32"/>
      <c r="CI26" s="34"/>
      <c r="CJ26" s="32"/>
      <c r="CK26" s="34"/>
      <c r="CL26" s="32"/>
      <c r="CM26" s="32"/>
      <c r="CN26" s="32"/>
      <c r="CO26" s="32"/>
      <c r="CP26" s="32"/>
      <c r="CQ26" s="32"/>
      <c r="CS26" s="32"/>
      <c r="CT26" s="32"/>
      <c r="CU26" s="32"/>
      <c r="CV26" s="34"/>
      <c r="CW26" s="34"/>
      <c r="CX26" s="34"/>
      <c r="CY26" s="34"/>
      <c r="CZ26" s="34"/>
    </row>
    <row r="27" spans="1:104" x14ac:dyDescent="0.2">
      <c r="A27" s="25" t="s">
        <v>96</v>
      </c>
      <c r="B27" s="25" t="s">
        <v>536</v>
      </c>
      <c r="C27" s="53">
        <v>282.07530062220599</v>
      </c>
      <c r="D27" s="53">
        <v>-193.485844057132</v>
      </c>
      <c r="E27" s="27">
        <v>44.567929999999997</v>
      </c>
      <c r="F27" s="27">
        <v>-100.47741000000001</v>
      </c>
      <c r="G27" s="54">
        <v>3.3719999999999999</v>
      </c>
      <c r="H27" s="53" t="s">
        <v>772</v>
      </c>
      <c r="I27" s="25" t="s">
        <v>635</v>
      </c>
      <c r="J27" s="53" t="s">
        <v>773</v>
      </c>
      <c r="K27" s="26" t="s">
        <v>759</v>
      </c>
      <c r="L27" s="53" t="s">
        <v>774</v>
      </c>
      <c r="M27" s="26" t="s">
        <v>660</v>
      </c>
      <c r="N27" s="25" t="s">
        <v>635</v>
      </c>
      <c r="O27" s="25">
        <v>2001</v>
      </c>
      <c r="P27" s="26" t="s">
        <v>650</v>
      </c>
      <c r="Q27" s="26" t="s">
        <v>632</v>
      </c>
      <c r="R27" s="32"/>
      <c r="S27" s="32"/>
      <c r="T27" s="32"/>
      <c r="U27" s="32"/>
      <c r="V27" s="25" t="s">
        <v>655</v>
      </c>
      <c r="W27" s="25">
        <v>0</v>
      </c>
      <c r="X27" s="25">
        <v>2</v>
      </c>
      <c r="Y27" s="25">
        <v>12.718859</v>
      </c>
      <c r="Z27" s="25">
        <v>7</v>
      </c>
      <c r="AA27" s="24">
        <v>97.444930999999997</v>
      </c>
      <c r="AB27" s="24">
        <v>92.787848999999994</v>
      </c>
      <c r="AC27" s="24">
        <v>217.89460310000001</v>
      </c>
      <c r="AD27" s="24">
        <v>13.988392129999999</v>
      </c>
      <c r="AE27" s="24">
        <v>60.53</v>
      </c>
      <c r="AF27" s="24">
        <v>19.59</v>
      </c>
      <c r="AG27" s="24">
        <v>1.93</v>
      </c>
      <c r="AH27" s="24">
        <v>44.74</v>
      </c>
      <c r="AI27" s="24">
        <v>0.23239899999999999</v>
      </c>
      <c r="AJ27" s="24">
        <v>10.5566</v>
      </c>
      <c r="AK27" s="24">
        <v>218.024</v>
      </c>
      <c r="AL27" s="51"/>
      <c r="AM27" s="57">
        <v>5.0256620000000002E-3</v>
      </c>
      <c r="AN27" s="22">
        <v>34.444256860000003</v>
      </c>
      <c r="AO27" s="22">
        <v>3.55</v>
      </c>
      <c r="AP27" s="22">
        <v>2.2999999999999998</v>
      </c>
      <c r="AQ27" s="22">
        <f>10*(6-(2.04-(0.68*LN(AP27)))/LN(2))</f>
        <v>38.740131421818766</v>
      </c>
      <c r="AR27" s="22">
        <f>10*(6-LN(AX27)/LN(2))</f>
        <v>51.291026913349711</v>
      </c>
      <c r="AS27" s="22">
        <f>10*(6-(LN(48/AD27))/LN(2))</f>
        <v>42.211957382710764</v>
      </c>
      <c r="AT27" s="46">
        <v>0.72</v>
      </c>
      <c r="AU27" s="28">
        <f>100*(AT27/AO27)</f>
        <v>20.281690140845072</v>
      </c>
      <c r="AV27" s="22">
        <v>1</v>
      </c>
      <c r="AW27" s="24"/>
      <c r="AX27" s="22">
        <v>1.8288</v>
      </c>
      <c r="AY27" s="22">
        <v>24.59</v>
      </c>
      <c r="AZ27" s="22">
        <v>24.5</v>
      </c>
      <c r="BA27" s="45">
        <v>3.303637605</v>
      </c>
      <c r="BB27" s="22"/>
      <c r="BC27" s="22">
        <v>758</v>
      </c>
      <c r="BD27" s="22">
        <v>758</v>
      </c>
      <c r="BE27" s="48">
        <f>+(BC27/BD27)*100</f>
        <v>100</v>
      </c>
      <c r="BF27" s="21">
        <v>7.1</v>
      </c>
      <c r="BG27" s="21">
        <v>85</v>
      </c>
      <c r="BH27" s="21">
        <v>0</v>
      </c>
      <c r="BI27" s="22">
        <v>3.2</v>
      </c>
      <c r="BJ27" s="22">
        <v>23.23</v>
      </c>
      <c r="BK27" s="22">
        <v>13.6</v>
      </c>
      <c r="BL27" s="22">
        <v>76.77</v>
      </c>
      <c r="BM27" s="22">
        <v>86.4</v>
      </c>
      <c r="BN27" s="34"/>
      <c r="BO27" s="32"/>
      <c r="BP27" s="32"/>
      <c r="BQ27" s="32"/>
      <c r="BR27" s="34"/>
      <c r="BS27" s="34"/>
      <c r="BT27" s="34"/>
      <c r="BU27" s="32"/>
      <c r="BV27" s="32"/>
      <c r="BW27" s="32"/>
      <c r="BX27" s="32"/>
      <c r="BY27" s="32"/>
      <c r="BZ27" s="32"/>
      <c r="CA27" s="32"/>
      <c r="CB27" s="35"/>
      <c r="CC27" s="34"/>
      <c r="CD27" s="32"/>
      <c r="CE27" s="32"/>
      <c r="CF27" s="32"/>
      <c r="CG27" s="35"/>
      <c r="CH27" s="32"/>
      <c r="CI27" s="34"/>
      <c r="CJ27" s="32"/>
      <c r="CK27" s="34"/>
      <c r="CL27" s="32"/>
      <c r="CM27" s="32"/>
      <c r="CN27" s="32"/>
      <c r="CO27" s="32"/>
      <c r="CP27" s="32"/>
      <c r="CQ27" s="32"/>
      <c r="CS27" s="32"/>
      <c r="CT27" s="32"/>
      <c r="CU27" s="32"/>
      <c r="CV27" s="34"/>
      <c r="CW27" s="34"/>
      <c r="CX27" s="34"/>
      <c r="CY27" s="34"/>
      <c r="CZ27" s="34"/>
    </row>
    <row r="28" spans="1:104" x14ac:dyDescent="0.2">
      <c r="A28" s="25" t="s">
        <v>100</v>
      </c>
      <c r="B28" s="25" t="s">
        <v>536</v>
      </c>
      <c r="C28" s="53">
        <v>281.30257786071297</v>
      </c>
      <c r="D28" s="53">
        <v>-43.2737296022637</v>
      </c>
      <c r="E28" s="27">
        <v>45.918819999999997</v>
      </c>
      <c r="F28" s="27">
        <v>-100.48747</v>
      </c>
      <c r="G28" s="54">
        <v>48.688947368421097</v>
      </c>
      <c r="H28" s="53" t="s">
        <v>777</v>
      </c>
      <c r="I28" s="30" t="s">
        <v>568</v>
      </c>
      <c r="J28" s="53" t="s">
        <v>55</v>
      </c>
      <c r="K28" s="26" t="s">
        <v>760</v>
      </c>
      <c r="L28" s="53" t="s">
        <v>778</v>
      </c>
      <c r="M28" s="26" t="s">
        <v>568</v>
      </c>
      <c r="N28" s="30" t="s">
        <v>568</v>
      </c>
      <c r="O28" s="25">
        <v>2001</v>
      </c>
      <c r="P28" s="26" t="s">
        <v>567</v>
      </c>
      <c r="Q28" s="26" t="s">
        <v>632</v>
      </c>
      <c r="R28" s="32"/>
      <c r="S28" s="32"/>
      <c r="T28" s="32"/>
      <c r="U28" s="32"/>
      <c r="V28" s="25" t="s">
        <v>658</v>
      </c>
      <c r="W28" s="25">
        <v>0</v>
      </c>
      <c r="X28" s="25">
        <v>2</v>
      </c>
      <c r="Y28" s="25">
        <v>185.69534999999999</v>
      </c>
      <c r="Z28" s="25">
        <v>5</v>
      </c>
      <c r="AA28" s="24">
        <v>112.254921</v>
      </c>
      <c r="AB28" s="24">
        <v>94.523132000000004</v>
      </c>
      <c r="AC28" s="24">
        <v>332.54879319999998</v>
      </c>
      <c r="AD28" s="24">
        <v>20.944883470000001</v>
      </c>
      <c r="AE28" s="24">
        <v>64.47</v>
      </c>
      <c r="AF28" s="24">
        <v>21.37</v>
      </c>
      <c r="AG28" s="24">
        <v>1.73</v>
      </c>
      <c r="AH28" s="24">
        <v>44.75</v>
      </c>
      <c r="AI28" s="24">
        <v>0.22758100000000001</v>
      </c>
      <c r="AJ28" s="24">
        <v>9.2812999999999999</v>
      </c>
      <c r="AK28" s="24">
        <v>190.137</v>
      </c>
      <c r="AL28" s="51"/>
      <c r="AM28" s="57">
        <v>5.8231180000000004E-3</v>
      </c>
      <c r="AN28" s="22">
        <v>35.108766510000002</v>
      </c>
      <c r="AO28" s="22">
        <v>7.8166666669999998</v>
      </c>
      <c r="AP28" s="22">
        <v>3.67</v>
      </c>
      <c r="AQ28" s="22">
        <f>10*(6-(2.04-(0.68*LN(AP28)))/LN(2))</f>
        <v>43.324325594730865</v>
      </c>
      <c r="AR28" s="22">
        <f>10*(6-LN(AX28)/LN(2))</f>
        <v>57.754657367202704</v>
      </c>
      <c r="AS28" s="22">
        <f>10*(6-(LN(48/AD28))/LN(2))</f>
        <v>48.035634517427695</v>
      </c>
      <c r="AT28" s="46">
        <v>1.2083333329999999</v>
      </c>
      <c r="AU28" s="28">
        <f>100*(AT28/AO28)</f>
        <v>15.458422169916483</v>
      </c>
      <c r="AV28" s="22">
        <v>14.7</v>
      </c>
      <c r="AW28" s="24">
        <v>1</v>
      </c>
      <c r="AX28" s="22">
        <v>1.1684000000000001</v>
      </c>
      <c r="AY28" s="22">
        <v>24</v>
      </c>
      <c r="AZ28" s="22">
        <v>23.9</v>
      </c>
      <c r="BA28" s="45">
        <v>3.9065113720000002</v>
      </c>
      <c r="BB28" s="22">
        <v>23.8</v>
      </c>
      <c r="BC28" s="22">
        <v>715</v>
      </c>
      <c r="BD28" s="22">
        <v>714</v>
      </c>
      <c r="BE28" s="48">
        <f>+(BC28/BD28)*100</f>
        <v>100.14005602240897</v>
      </c>
      <c r="BF28" s="21">
        <v>6.6</v>
      </c>
      <c r="BG28" s="21">
        <v>78</v>
      </c>
      <c r="BH28" s="21">
        <v>0</v>
      </c>
      <c r="BI28" s="22">
        <v>6.4</v>
      </c>
      <c r="BJ28" s="22">
        <v>0.06</v>
      </c>
      <c r="BK28" s="22">
        <v>0.25</v>
      </c>
      <c r="BL28" s="22">
        <v>99.94</v>
      </c>
      <c r="BM28" s="22">
        <v>99.75</v>
      </c>
      <c r="BN28" s="34"/>
      <c r="BO28" s="32"/>
      <c r="BP28" s="32"/>
      <c r="BQ28" s="32"/>
      <c r="BR28" s="34"/>
      <c r="BS28" s="34"/>
      <c r="BT28" s="34"/>
      <c r="BU28" s="32"/>
      <c r="BV28" s="32"/>
      <c r="BW28" s="32"/>
      <c r="BX28" s="32"/>
      <c r="BY28" s="32"/>
      <c r="BZ28" s="32"/>
      <c r="CA28" s="32"/>
      <c r="CB28" s="35"/>
      <c r="CC28" s="34"/>
      <c r="CD28" s="32"/>
      <c r="CE28" s="32"/>
      <c r="CF28" s="32"/>
      <c r="CG28" s="35"/>
      <c r="CH28" s="32"/>
      <c r="CI28" s="34"/>
      <c r="CJ28" s="32"/>
      <c r="CK28" s="34"/>
      <c r="CL28" s="32"/>
      <c r="CM28" s="32"/>
      <c r="CN28" s="32"/>
      <c r="CO28" s="32"/>
      <c r="CP28" s="32"/>
      <c r="CQ28" s="32"/>
      <c r="CS28" s="32"/>
      <c r="CT28" s="32"/>
      <c r="CU28" s="32"/>
      <c r="CV28" s="34"/>
      <c r="CW28" s="34"/>
      <c r="CX28" s="34"/>
      <c r="CY28" s="34"/>
      <c r="CZ28" s="34"/>
    </row>
    <row r="29" spans="1:104" x14ac:dyDescent="0.2">
      <c r="A29" s="25" t="s">
        <v>103</v>
      </c>
      <c r="B29" s="25" t="s">
        <v>536</v>
      </c>
      <c r="E29" s="27">
        <v>45.59834</v>
      </c>
      <c r="F29" s="27">
        <v>-100.58280000000001</v>
      </c>
      <c r="I29" s="25" t="s">
        <v>635</v>
      </c>
      <c r="K29" s="26" t="s">
        <v>759</v>
      </c>
      <c r="M29" s="26" t="s">
        <v>660</v>
      </c>
      <c r="N29" s="25" t="s">
        <v>635</v>
      </c>
      <c r="O29" s="30">
        <v>2001</v>
      </c>
      <c r="P29" s="26" t="s">
        <v>570</v>
      </c>
      <c r="Q29" s="26" t="s">
        <v>638</v>
      </c>
      <c r="R29" s="32"/>
      <c r="S29" s="32"/>
      <c r="T29" s="32"/>
      <c r="U29" s="32"/>
      <c r="V29" s="25" t="s">
        <v>655</v>
      </c>
      <c r="W29" s="25">
        <v>0</v>
      </c>
      <c r="X29" s="25">
        <v>2</v>
      </c>
      <c r="Y29" s="25">
        <v>12.718859</v>
      </c>
      <c r="Z29" s="25">
        <v>7</v>
      </c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51"/>
      <c r="AM29" s="58"/>
      <c r="AN29" s="34"/>
      <c r="AO29" s="34"/>
      <c r="AP29" s="34"/>
      <c r="AQ29" s="34"/>
      <c r="AR29" s="34"/>
      <c r="AS29" s="34"/>
      <c r="AT29" s="51"/>
      <c r="AU29" s="34"/>
      <c r="AV29" s="34"/>
      <c r="AW29" s="35"/>
      <c r="AX29" s="34"/>
      <c r="AY29" s="34"/>
      <c r="AZ29" s="34"/>
      <c r="BA29" s="43"/>
      <c r="BB29" s="34"/>
      <c r="BC29" s="34"/>
      <c r="BD29" s="34"/>
      <c r="BF29" s="32"/>
      <c r="BG29" s="32"/>
      <c r="BH29" s="32"/>
      <c r="BI29" s="34"/>
      <c r="BJ29" s="34"/>
      <c r="BK29" s="34"/>
      <c r="BL29" s="34"/>
      <c r="BM29" s="34"/>
      <c r="BN29" s="34"/>
      <c r="BO29" s="32"/>
      <c r="BP29" s="32"/>
      <c r="BQ29" s="32"/>
      <c r="BR29" s="34"/>
      <c r="BS29" s="34"/>
      <c r="BT29" s="34"/>
      <c r="BU29" s="32"/>
      <c r="BV29" s="32"/>
      <c r="BW29" s="32"/>
      <c r="BX29" s="32"/>
      <c r="BY29" s="32"/>
      <c r="BZ29" s="32"/>
      <c r="CA29" s="32"/>
      <c r="CB29" s="35"/>
      <c r="CC29" s="34"/>
      <c r="CD29" s="32"/>
      <c r="CE29" s="32"/>
      <c r="CF29" s="32"/>
      <c r="CG29" s="35"/>
      <c r="CH29" s="32"/>
      <c r="CI29" s="34"/>
      <c r="CJ29" s="32"/>
      <c r="CK29" s="34"/>
      <c r="CL29" s="32"/>
      <c r="CM29" s="32"/>
      <c r="CN29" s="32"/>
      <c r="CO29" s="32"/>
      <c r="CP29" s="32"/>
      <c r="CQ29" s="32"/>
      <c r="CS29" s="32"/>
      <c r="CT29" s="32"/>
      <c r="CU29" s="32"/>
      <c r="CV29" s="34"/>
      <c r="CW29" s="34"/>
      <c r="CX29" s="34"/>
      <c r="CY29" s="34"/>
      <c r="CZ29" s="34"/>
    </row>
    <row r="30" spans="1:104" x14ac:dyDescent="0.2">
      <c r="A30" s="25" t="s">
        <v>107</v>
      </c>
      <c r="B30" s="25" t="s">
        <v>536</v>
      </c>
      <c r="C30" s="53">
        <v>298.62355029776398</v>
      </c>
      <c r="D30" s="53">
        <v>-128.76928480073201</v>
      </c>
      <c r="E30" s="27">
        <v>45.149940000000001</v>
      </c>
      <c r="F30" s="27">
        <v>-100.26197000000001</v>
      </c>
      <c r="G30" s="54">
        <v>2.0181818181818199</v>
      </c>
      <c r="H30" s="53" t="s">
        <v>775</v>
      </c>
      <c r="I30" s="25" t="s">
        <v>639</v>
      </c>
      <c r="J30" s="53" t="s">
        <v>773</v>
      </c>
      <c r="K30" s="26" t="s">
        <v>761</v>
      </c>
      <c r="L30" s="53" t="s">
        <v>774</v>
      </c>
      <c r="M30" s="26" t="s">
        <v>660</v>
      </c>
      <c r="N30" s="25" t="s">
        <v>639</v>
      </c>
      <c r="O30" s="25">
        <v>2001</v>
      </c>
      <c r="P30" s="26" t="s">
        <v>567</v>
      </c>
      <c r="Q30" s="26" t="s">
        <v>632</v>
      </c>
      <c r="R30" s="32"/>
      <c r="S30" s="32"/>
      <c r="T30" s="32"/>
      <c r="U30" s="32"/>
      <c r="V30" s="25" t="s">
        <v>655</v>
      </c>
      <c r="W30" s="25">
        <v>0</v>
      </c>
      <c r="X30" s="25">
        <v>2</v>
      </c>
      <c r="Y30" s="25">
        <v>5.5597409000000004</v>
      </c>
      <c r="Z30" s="25">
        <v>8</v>
      </c>
      <c r="AA30" s="24">
        <v>72.363495</v>
      </c>
      <c r="AB30" s="24">
        <v>150.19068899999999</v>
      </c>
      <c r="AC30" s="24">
        <v>333.49623919999999</v>
      </c>
      <c r="AD30" s="24">
        <v>7.2448546089999999</v>
      </c>
      <c r="AE30" s="24">
        <v>61.24</v>
      </c>
      <c r="AF30" s="24">
        <v>20.23</v>
      </c>
      <c r="AG30" s="24">
        <v>2.29</v>
      </c>
      <c r="AH30" s="24">
        <v>55.94</v>
      </c>
      <c r="AI30" s="24">
        <v>0.203848</v>
      </c>
      <c r="AJ30" s="24">
        <v>8.2212300000000003</v>
      </c>
      <c r="AK30" s="24">
        <v>181.911</v>
      </c>
      <c r="AL30" s="51"/>
      <c r="AM30" s="57">
        <v>1.0445578000000001E-2</v>
      </c>
      <c r="AN30" s="22">
        <v>101.78866309999999</v>
      </c>
      <c r="AO30" s="22">
        <v>7.8774193549999998</v>
      </c>
      <c r="AP30" s="22">
        <v>2.16</v>
      </c>
      <c r="AQ30" s="22">
        <f>10*(6-(2.04-(0.68*LN(AP30)))/LN(2))</f>
        <v>38.124034090108609</v>
      </c>
      <c r="AR30" s="22">
        <f>10*(6-LN(AX30)/LN(2))</f>
        <v>53.921370971687644</v>
      </c>
      <c r="AS30" s="22">
        <f>10*(6-(LN(48/AD30))/LN(2))</f>
        <v>32.719942370970216</v>
      </c>
      <c r="AT30" s="46">
        <v>0.87096774200000004</v>
      </c>
      <c r="AU30" s="28">
        <f>100*(AT30/AO30)</f>
        <v>11.056511057103675</v>
      </c>
      <c r="AV30" s="22">
        <v>1.6</v>
      </c>
      <c r="AW30" s="24"/>
      <c r="AX30" s="22">
        <v>1.524</v>
      </c>
      <c r="AY30" s="22">
        <v>22.32</v>
      </c>
      <c r="AZ30" s="22">
        <v>22.3</v>
      </c>
      <c r="BA30" s="45">
        <v>3.8205696279999999</v>
      </c>
      <c r="BB30" s="22"/>
      <c r="BC30" s="22">
        <v>664</v>
      </c>
      <c r="BD30" s="22">
        <v>664</v>
      </c>
      <c r="BE30" s="48">
        <f>+(BC30/BD30)*100</f>
        <v>100</v>
      </c>
      <c r="BF30" s="21">
        <v>7.4</v>
      </c>
      <c r="BG30" s="21">
        <v>85</v>
      </c>
      <c r="BH30" s="21">
        <v>0</v>
      </c>
      <c r="BI30" s="22">
        <v>2.8</v>
      </c>
      <c r="BJ30" s="22">
        <v>32.340000000000003</v>
      </c>
      <c r="BK30" s="22">
        <v>46.26</v>
      </c>
      <c r="BL30" s="22">
        <v>67.66</v>
      </c>
      <c r="BM30" s="22">
        <v>53.74</v>
      </c>
      <c r="BN30" s="34"/>
      <c r="BO30" s="32"/>
      <c r="BP30" s="32"/>
      <c r="BQ30" s="32"/>
      <c r="BR30" s="34"/>
      <c r="BS30" s="34"/>
      <c r="BT30" s="34"/>
      <c r="BU30" s="32"/>
      <c r="BV30" s="32"/>
      <c r="BW30" s="32"/>
      <c r="BX30" s="32"/>
      <c r="BY30" s="32"/>
      <c r="BZ30" s="32"/>
      <c r="CA30" s="32"/>
      <c r="CB30" s="35"/>
      <c r="CC30" s="34"/>
      <c r="CD30" s="32"/>
      <c r="CE30" s="32"/>
      <c r="CF30" s="32"/>
      <c r="CG30" s="35"/>
      <c r="CH30" s="32"/>
      <c r="CI30" s="34"/>
      <c r="CJ30" s="32"/>
      <c r="CK30" s="34"/>
      <c r="CL30" s="32"/>
      <c r="CM30" s="32"/>
      <c r="CN30" s="32"/>
      <c r="CO30" s="32"/>
      <c r="CP30" s="32"/>
      <c r="CQ30" s="32"/>
      <c r="CS30" s="32"/>
      <c r="CT30" s="32"/>
      <c r="CU30" s="32"/>
      <c r="CV30" s="34"/>
      <c r="CW30" s="34"/>
      <c r="CX30" s="34"/>
      <c r="CY30" s="34"/>
      <c r="CZ30" s="34"/>
    </row>
    <row r="31" spans="1:104" x14ac:dyDescent="0.2">
      <c r="A31" s="25" t="s">
        <v>110</v>
      </c>
      <c r="B31" s="25" t="s">
        <v>536</v>
      </c>
      <c r="C31" s="53">
        <v>293.75293893531102</v>
      </c>
      <c r="D31" s="53">
        <v>-89.563065615126703</v>
      </c>
      <c r="E31" s="27">
        <v>45.50253</v>
      </c>
      <c r="F31" s="27">
        <v>-100.32538</v>
      </c>
      <c r="G31" s="54">
        <v>3.3719999999999999</v>
      </c>
      <c r="H31" s="53" t="s">
        <v>772</v>
      </c>
      <c r="I31" s="25" t="s">
        <v>635</v>
      </c>
      <c r="J31" s="53" t="s">
        <v>773</v>
      </c>
      <c r="K31" s="26" t="s">
        <v>759</v>
      </c>
      <c r="L31" s="53" t="s">
        <v>774</v>
      </c>
      <c r="M31" s="26" t="s">
        <v>660</v>
      </c>
      <c r="N31" s="25" t="s">
        <v>635</v>
      </c>
      <c r="O31" s="25">
        <v>2001</v>
      </c>
      <c r="P31" s="26" t="s">
        <v>567</v>
      </c>
      <c r="Q31" s="26" t="s">
        <v>632</v>
      </c>
      <c r="R31" s="32"/>
      <c r="S31" s="32"/>
      <c r="T31" s="32"/>
      <c r="U31" s="32"/>
      <c r="V31" s="25" t="s">
        <v>655</v>
      </c>
      <c r="W31" s="25">
        <v>0</v>
      </c>
      <c r="X31" s="25">
        <v>2</v>
      </c>
      <c r="Y31" s="25">
        <v>12.718859</v>
      </c>
      <c r="Z31" s="25">
        <v>7</v>
      </c>
      <c r="AA31" s="24">
        <v>18.335415000000001</v>
      </c>
      <c r="AB31" s="24">
        <v>32.660183000000004</v>
      </c>
      <c r="AC31" s="24">
        <v>331.9925978</v>
      </c>
      <c r="AD31" s="24">
        <v>14.840207400000001</v>
      </c>
      <c r="AE31" s="24">
        <v>70.37</v>
      </c>
      <c r="AF31" s="24">
        <v>22.11</v>
      </c>
      <c r="AG31" s="24">
        <v>3.05</v>
      </c>
      <c r="AH31" s="24">
        <v>47.33</v>
      </c>
      <c r="AI31" s="24">
        <v>0.18879599999999999</v>
      </c>
      <c r="AJ31" s="24">
        <v>8.3711599999999997</v>
      </c>
      <c r="AK31" s="24">
        <v>186.43100000000001</v>
      </c>
      <c r="AL31" s="51"/>
      <c r="AM31" s="57">
        <v>2.230793E-3</v>
      </c>
      <c r="AN31" s="22">
        <v>49.468253099999998</v>
      </c>
      <c r="AO31" s="22">
        <v>10.128</v>
      </c>
      <c r="AP31" s="22">
        <v>8.1999999999999993</v>
      </c>
      <c r="AQ31" s="22">
        <f>10*(6-(2.04-(0.68*LN(AP31)))/LN(2))</f>
        <v>51.211263752034057</v>
      </c>
      <c r="AR31" s="22">
        <f>10*(6-LN(AX31)/LN(2))</f>
        <v>67.754657367202697</v>
      </c>
      <c r="AS31" s="22">
        <f>10*(6-(LN(48/AD31))/LN(2))</f>
        <v>43.064768487166091</v>
      </c>
      <c r="AT31" s="46">
        <v>2.1280000000000001</v>
      </c>
      <c r="AU31" s="28">
        <f>100*(AT31/AO31)</f>
        <v>21.011058451816748</v>
      </c>
      <c r="AV31" s="22">
        <v>3.4</v>
      </c>
      <c r="AW31" s="24"/>
      <c r="AX31" s="22">
        <v>0.58420000000000005</v>
      </c>
      <c r="AY31" s="22">
        <v>26.2</v>
      </c>
      <c r="AZ31" s="22">
        <v>25.9</v>
      </c>
      <c r="BA31" s="45">
        <v>4.5000933329999997</v>
      </c>
      <c r="BB31" s="22"/>
      <c r="BC31" s="22">
        <v>678</v>
      </c>
      <c r="BD31" s="22">
        <v>681</v>
      </c>
      <c r="BE31" s="48">
        <f>+(BC31/BD31)*100</f>
        <v>99.559471365638757</v>
      </c>
      <c r="BF31" s="21">
        <v>3.56</v>
      </c>
      <c r="BG31" s="21">
        <v>44</v>
      </c>
      <c r="BH31" s="21">
        <v>1</v>
      </c>
      <c r="BI31" s="22">
        <v>3</v>
      </c>
      <c r="BJ31" s="22">
        <v>1.79</v>
      </c>
      <c r="BK31" s="22">
        <v>8.8699999999999992</v>
      </c>
      <c r="BL31" s="22">
        <v>98.21</v>
      </c>
      <c r="BM31" s="22">
        <v>91.13</v>
      </c>
      <c r="BN31" s="34"/>
      <c r="BO31" s="32"/>
      <c r="BP31" s="32"/>
      <c r="BQ31" s="32"/>
      <c r="BR31" s="34"/>
      <c r="BS31" s="34"/>
      <c r="BT31" s="34"/>
      <c r="BU31" s="32"/>
      <c r="BV31" s="32"/>
      <c r="BW31" s="32"/>
      <c r="BX31" s="32"/>
      <c r="BY31" s="32"/>
      <c r="BZ31" s="32"/>
      <c r="CA31" s="32"/>
      <c r="CB31" s="35"/>
      <c r="CC31" s="34"/>
      <c r="CD31" s="32"/>
      <c r="CE31" s="32"/>
      <c r="CF31" s="32"/>
      <c r="CG31" s="35"/>
      <c r="CH31" s="32"/>
      <c r="CI31" s="34"/>
      <c r="CJ31" s="32"/>
      <c r="CK31" s="34"/>
      <c r="CL31" s="32"/>
      <c r="CM31" s="32"/>
      <c r="CN31" s="32"/>
      <c r="CO31" s="32"/>
      <c r="CP31" s="32"/>
      <c r="CQ31" s="32"/>
      <c r="CS31" s="32"/>
      <c r="CT31" s="32"/>
      <c r="CU31" s="32"/>
      <c r="CV31" s="34"/>
      <c r="CW31" s="34"/>
      <c r="CX31" s="34"/>
      <c r="CY31" s="34"/>
      <c r="CZ31" s="34"/>
    </row>
    <row r="32" spans="1:104" x14ac:dyDescent="0.2">
      <c r="A32" s="25" t="s">
        <v>114</v>
      </c>
      <c r="B32" s="25" t="s">
        <v>536</v>
      </c>
      <c r="C32" s="53">
        <v>298.31400032472101</v>
      </c>
      <c r="D32" s="53">
        <v>-118.40369373892599</v>
      </c>
      <c r="E32" s="27">
        <v>45.243160000000003</v>
      </c>
      <c r="F32" s="27">
        <v>-100.26600000000001</v>
      </c>
      <c r="G32" s="54">
        <v>48.688947368421097</v>
      </c>
      <c r="H32" s="53" t="s">
        <v>777</v>
      </c>
      <c r="I32" s="30" t="s">
        <v>568</v>
      </c>
      <c r="J32" s="53" t="s">
        <v>55</v>
      </c>
      <c r="K32" s="26" t="s">
        <v>760</v>
      </c>
      <c r="L32" s="53" t="s">
        <v>778</v>
      </c>
      <c r="M32" s="26" t="s">
        <v>568</v>
      </c>
      <c r="N32" s="30" t="s">
        <v>568</v>
      </c>
      <c r="O32" s="25">
        <v>2001</v>
      </c>
      <c r="P32" s="26" t="s">
        <v>567</v>
      </c>
      <c r="Q32" s="26" t="s">
        <v>632</v>
      </c>
      <c r="R32" s="32"/>
      <c r="S32" s="32"/>
      <c r="T32" s="32"/>
      <c r="U32" s="32"/>
      <c r="V32" s="25" t="s">
        <v>658</v>
      </c>
      <c r="W32" s="25">
        <v>0</v>
      </c>
      <c r="X32" s="25">
        <v>2</v>
      </c>
      <c r="Y32" s="25">
        <v>185.69534999999999</v>
      </c>
      <c r="Z32" s="25">
        <v>5</v>
      </c>
      <c r="AA32" s="24">
        <v>68.211449000000002</v>
      </c>
      <c r="AB32" s="24">
        <v>169.99801600000001</v>
      </c>
      <c r="AC32" s="24">
        <v>373.89843969999998</v>
      </c>
      <c r="AD32" s="24">
        <v>13.5624845</v>
      </c>
      <c r="AE32" s="24">
        <v>63.52</v>
      </c>
      <c r="AF32" s="24">
        <v>20.61</v>
      </c>
      <c r="AG32" s="24">
        <v>2.56</v>
      </c>
      <c r="AH32" s="24">
        <v>43.89</v>
      </c>
      <c r="AI32" s="24">
        <v>0.230743</v>
      </c>
      <c r="AJ32" s="24">
        <v>9.0726499999999994</v>
      </c>
      <c r="AK32" s="24">
        <v>192.8</v>
      </c>
      <c r="AL32" s="51"/>
      <c r="AM32" s="57">
        <v>1.0713613E-2</v>
      </c>
      <c r="AN32" s="22">
        <v>60.961064479999997</v>
      </c>
      <c r="AO32" s="22">
        <v>3.47</v>
      </c>
      <c r="AP32" s="22">
        <v>1.51</v>
      </c>
      <c r="AQ32" s="22">
        <f>10*(6-(2.04-(0.68*LN(AP32)))/LN(2))</f>
        <v>34.611951302807554</v>
      </c>
      <c r="AR32" s="22">
        <f>10*(6-LN(AX32)/LN(2))</f>
        <v>47.444388410996453</v>
      </c>
      <c r="AS32" s="22">
        <f>10*(6-(LN(48/AD32))/LN(2))</f>
        <v>41.76587082928048</v>
      </c>
      <c r="AT32" s="46">
        <v>0.60499999999999998</v>
      </c>
      <c r="AU32" s="28">
        <f>100*(AT32/AO32)</f>
        <v>17.43515850144092</v>
      </c>
      <c r="AV32" s="22">
        <v>25.9</v>
      </c>
      <c r="AW32" s="24">
        <v>1.05</v>
      </c>
      <c r="AX32" s="22">
        <v>2.3875999999999999</v>
      </c>
      <c r="AY32" s="22">
        <v>22.02</v>
      </c>
      <c r="AZ32" s="22">
        <v>19.100000000000001</v>
      </c>
      <c r="BA32" s="45">
        <v>3.7920427729999999</v>
      </c>
      <c r="BB32" s="22">
        <v>33.74</v>
      </c>
      <c r="BC32" s="22">
        <v>668</v>
      </c>
      <c r="BD32" s="22">
        <v>670</v>
      </c>
      <c r="BE32" s="48">
        <f>+(BC32/BD32)*100</f>
        <v>99.701492537313428</v>
      </c>
      <c r="BF32" s="21">
        <v>7.16</v>
      </c>
      <c r="BG32" s="21">
        <v>77</v>
      </c>
      <c r="BH32" s="21">
        <v>1</v>
      </c>
      <c r="BI32" s="22">
        <v>4.2</v>
      </c>
      <c r="BJ32" s="22">
        <v>0.06</v>
      </c>
      <c r="BK32" s="22">
        <v>0.35</v>
      </c>
      <c r="BL32" s="22">
        <v>99.94</v>
      </c>
      <c r="BM32" s="22">
        <v>99.65</v>
      </c>
      <c r="BN32" s="34"/>
      <c r="BO32" s="32"/>
      <c r="BP32" s="32"/>
      <c r="BQ32" s="32"/>
      <c r="BR32" s="34"/>
      <c r="BS32" s="34"/>
      <c r="BT32" s="34"/>
      <c r="BU32" s="32"/>
      <c r="BV32" s="32"/>
      <c r="BW32" s="32"/>
      <c r="BX32" s="32"/>
      <c r="BY32" s="32"/>
      <c r="BZ32" s="32"/>
      <c r="CA32" s="32"/>
      <c r="CB32" s="35"/>
      <c r="CC32" s="34"/>
      <c r="CD32" s="32"/>
      <c r="CE32" s="32"/>
      <c r="CF32" s="32"/>
      <c r="CG32" s="35"/>
      <c r="CH32" s="32"/>
      <c r="CI32" s="34"/>
      <c r="CJ32" s="32"/>
      <c r="CK32" s="34"/>
      <c r="CL32" s="32"/>
      <c r="CM32" s="32"/>
      <c r="CN32" s="32"/>
      <c r="CO32" s="32"/>
      <c r="CP32" s="32"/>
      <c r="CQ32" s="32"/>
      <c r="CS32" s="32"/>
      <c r="CT32" s="32"/>
      <c r="CU32" s="32"/>
      <c r="CV32" s="34"/>
      <c r="CW32" s="34"/>
      <c r="CX32" s="34"/>
      <c r="CY32" s="34"/>
      <c r="CZ32" s="34"/>
    </row>
    <row r="33" spans="1:104" x14ac:dyDescent="0.2">
      <c r="A33" s="25" t="s">
        <v>117</v>
      </c>
      <c r="B33" s="25" t="s">
        <v>536</v>
      </c>
      <c r="C33" s="53">
        <v>284.202976615583</v>
      </c>
      <c r="D33" s="53">
        <v>-78.722672216548602</v>
      </c>
      <c r="E33" s="27">
        <v>45.600020000000001</v>
      </c>
      <c r="F33" s="27">
        <v>-100.44971</v>
      </c>
      <c r="G33" s="54">
        <v>3.3719999999999999</v>
      </c>
      <c r="H33" s="53" t="s">
        <v>772</v>
      </c>
      <c r="I33" s="25" t="s">
        <v>635</v>
      </c>
      <c r="J33" s="53" t="s">
        <v>773</v>
      </c>
      <c r="K33" s="26" t="s">
        <v>759</v>
      </c>
      <c r="L33" s="53" t="s">
        <v>774</v>
      </c>
      <c r="M33" s="26" t="s">
        <v>660</v>
      </c>
      <c r="N33" s="25" t="s">
        <v>635</v>
      </c>
      <c r="O33" s="25">
        <v>2001</v>
      </c>
      <c r="P33" s="26" t="s">
        <v>567</v>
      </c>
      <c r="Q33" s="26" t="s">
        <v>632</v>
      </c>
      <c r="R33" s="32"/>
      <c r="S33" s="32"/>
      <c r="T33" s="32"/>
      <c r="U33" s="32"/>
      <c r="V33" s="25" t="s">
        <v>655</v>
      </c>
      <c r="W33" s="25">
        <v>0</v>
      </c>
      <c r="X33" s="25">
        <v>2</v>
      </c>
      <c r="Y33" s="25">
        <v>12.718859</v>
      </c>
      <c r="Z33" s="25">
        <v>7</v>
      </c>
      <c r="AA33" s="24">
        <v>79.790390000000002</v>
      </c>
      <c r="AB33" s="24">
        <v>116.62130000000001</v>
      </c>
      <c r="AC33" s="24">
        <v>360.38161539999999</v>
      </c>
      <c r="AD33" s="24">
        <v>15.479068850000001</v>
      </c>
      <c r="AE33" s="24">
        <v>75.959999999999994</v>
      </c>
      <c r="AF33" s="24">
        <v>25.41</v>
      </c>
      <c r="AG33" s="24">
        <v>3.12</v>
      </c>
      <c r="AH33" s="24">
        <v>52.06</v>
      </c>
      <c r="AI33" s="24">
        <v>0.202991</v>
      </c>
      <c r="AJ33" s="24">
        <v>8.7410099999999993</v>
      </c>
      <c r="AK33" s="24">
        <v>192.45500000000001</v>
      </c>
      <c r="AL33" s="51"/>
      <c r="AM33" s="57">
        <v>7.6285600000000004E-3</v>
      </c>
      <c r="AN33" s="22">
        <v>51.482062749999997</v>
      </c>
      <c r="AO33" s="22">
        <v>7.9933333329999998</v>
      </c>
      <c r="AP33" s="22">
        <v>2.4300000000000002</v>
      </c>
      <c r="AQ33" s="22">
        <f>10*(6-(2.04-(0.68*LN(AP33)))/LN(2))</f>
        <v>39.27952409991633</v>
      </c>
      <c r="AR33" s="22">
        <f>10*(6-LN(AX33)/LN(2))</f>
        <v>60.51100179333698</v>
      </c>
      <c r="AS33" s="22">
        <f>10*(6-(LN(48/AD33))/LN(2))</f>
        <v>43.672842823221806</v>
      </c>
      <c r="AT33" s="46">
        <v>1.24</v>
      </c>
      <c r="AU33" s="28">
        <f>100*(AT33/AO33)</f>
        <v>15.512927440179855</v>
      </c>
      <c r="AV33" s="22">
        <v>17</v>
      </c>
      <c r="AW33" s="24">
        <v>1.19</v>
      </c>
      <c r="AX33" s="22">
        <v>0.96519999999999995</v>
      </c>
      <c r="AY33" s="22">
        <v>24.85</v>
      </c>
      <c r="AZ33" s="22">
        <v>22.8</v>
      </c>
      <c r="BA33" s="45">
        <v>4.1144874619999996</v>
      </c>
      <c r="BB33" s="22">
        <v>28.64</v>
      </c>
      <c r="BC33" s="22">
        <v>707</v>
      </c>
      <c r="BD33" s="22">
        <v>709</v>
      </c>
      <c r="BE33" s="48">
        <f>+(BC33/BD33)*100</f>
        <v>99.717912552891391</v>
      </c>
      <c r="BF33" s="21">
        <v>7.39</v>
      </c>
      <c r="BG33" s="21">
        <v>86</v>
      </c>
      <c r="BH33" s="21">
        <v>1</v>
      </c>
      <c r="BI33" s="22">
        <v>2.9</v>
      </c>
      <c r="BJ33" s="22">
        <v>0.08</v>
      </c>
      <c r="BK33" s="22">
        <v>0.47</v>
      </c>
      <c r="BL33" s="22">
        <v>99.92</v>
      </c>
      <c r="BM33" s="22">
        <v>99.53</v>
      </c>
      <c r="BN33" s="34"/>
      <c r="BO33" s="32"/>
      <c r="BP33" s="32"/>
      <c r="BQ33" s="32"/>
      <c r="BR33" s="34"/>
      <c r="BS33" s="34"/>
      <c r="BT33" s="34"/>
      <c r="BU33" s="32"/>
      <c r="BV33" s="32"/>
      <c r="BW33" s="32"/>
      <c r="BX33" s="32"/>
      <c r="BY33" s="32"/>
      <c r="BZ33" s="32"/>
      <c r="CA33" s="32"/>
      <c r="CB33" s="35"/>
      <c r="CC33" s="34"/>
      <c r="CD33" s="32"/>
      <c r="CE33" s="32"/>
      <c r="CF33" s="32"/>
      <c r="CG33" s="35"/>
      <c r="CH33" s="32"/>
      <c r="CI33" s="34"/>
      <c r="CJ33" s="32"/>
      <c r="CK33" s="34"/>
      <c r="CL33" s="32"/>
      <c r="CM33" s="32"/>
      <c r="CN33" s="32"/>
      <c r="CO33" s="32"/>
      <c r="CP33" s="32"/>
      <c r="CQ33" s="32"/>
      <c r="CS33" s="32"/>
      <c r="CT33" s="32"/>
      <c r="CU33" s="32"/>
      <c r="CV33" s="34"/>
      <c r="CW33" s="34"/>
      <c r="CX33" s="34"/>
      <c r="CY33" s="34"/>
      <c r="CZ33" s="34"/>
    </row>
    <row r="34" spans="1:104" x14ac:dyDescent="0.2">
      <c r="A34" s="25" t="s">
        <v>120</v>
      </c>
      <c r="B34" s="25" t="s">
        <v>536</v>
      </c>
      <c r="E34" s="27">
        <v>45.35145</v>
      </c>
      <c r="F34" s="27">
        <v>-100.60693000000001</v>
      </c>
      <c r="I34" s="25" t="s">
        <v>641</v>
      </c>
      <c r="K34" s="26" t="s">
        <v>758</v>
      </c>
      <c r="M34" s="26" t="s">
        <v>660</v>
      </c>
      <c r="N34" s="25" t="s">
        <v>641</v>
      </c>
      <c r="O34" s="30">
        <v>2001</v>
      </c>
      <c r="P34" s="26" t="s">
        <v>569</v>
      </c>
      <c r="Q34" s="26" t="s">
        <v>638</v>
      </c>
      <c r="R34" s="32"/>
      <c r="S34" s="32"/>
      <c r="T34" s="32"/>
      <c r="U34" s="32"/>
      <c r="V34" s="25" t="s">
        <v>655</v>
      </c>
      <c r="W34" s="25">
        <v>0</v>
      </c>
      <c r="X34" s="25">
        <v>2</v>
      </c>
      <c r="Y34" s="25">
        <v>71.421287000000007</v>
      </c>
      <c r="Z34" s="25">
        <v>6</v>
      </c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51"/>
      <c r="AM34" s="58"/>
      <c r="AN34" s="34"/>
      <c r="AO34" s="34"/>
      <c r="AP34" s="34"/>
      <c r="AQ34" s="34"/>
      <c r="AR34" s="34"/>
      <c r="AS34" s="34"/>
      <c r="AT34" s="51"/>
      <c r="AU34" s="34"/>
      <c r="AV34" s="34"/>
      <c r="AW34" s="35"/>
      <c r="AX34" s="34"/>
      <c r="AY34" s="34"/>
      <c r="AZ34" s="34"/>
      <c r="BA34" s="43"/>
      <c r="BB34" s="34"/>
      <c r="BC34" s="34"/>
      <c r="BD34" s="34"/>
      <c r="BF34" s="32"/>
      <c r="BG34" s="32"/>
      <c r="BH34" s="32"/>
      <c r="BI34" s="34"/>
      <c r="BJ34" s="34"/>
      <c r="BK34" s="34"/>
      <c r="BL34" s="34"/>
      <c r="BM34" s="34"/>
      <c r="BN34" s="34"/>
      <c r="BO34" s="32"/>
      <c r="BP34" s="32"/>
      <c r="BQ34" s="32"/>
      <c r="BR34" s="34"/>
      <c r="BS34" s="34"/>
      <c r="BT34" s="34"/>
      <c r="BU34" s="32"/>
      <c r="BV34" s="32"/>
      <c r="BW34" s="32"/>
      <c r="BX34" s="32"/>
      <c r="BY34" s="32"/>
      <c r="BZ34" s="32"/>
      <c r="CA34" s="32"/>
      <c r="CB34" s="35"/>
      <c r="CC34" s="34"/>
      <c r="CD34" s="32"/>
      <c r="CE34" s="32"/>
      <c r="CF34" s="32"/>
      <c r="CG34" s="35"/>
      <c r="CH34" s="32"/>
      <c r="CI34" s="34"/>
      <c r="CJ34" s="32"/>
      <c r="CK34" s="34"/>
      <c r="CL34" s="32"/>
      <c r="CM34" s="32"/>
      <c r="CN34" s="32"/>
      <c r="CO34" s="32"/>
      <c r="CP34" s="32"/>
      <c r="CQ34" s="32"/>
      <c r="CS34" s="32"/>
      <c r="CT34" s="32"/>
      <c r="CU34" s="32"/>
      <c r="CV34" s="34"/>
      <c r="CW34" s="34"/>
      <c r="CX34" s="34"/>
      <c r="CY34" s="34"/>
      <c r="CZ34" s="34"/>
    </row>
    <row r="35" spans="1:104" x14ac:dyDescent="0.2">
      <c r="A35" s="25" t="s">
        <v>123</v>
      </c>
      <c r="B35" s="25" t="s">
        <v>536</v>
      </c>
      <c r="C35" s="53">
        <v>264.27195254477903</v>
      </c>
      <c r="D35" s="53">
        <v>-171.55931647208999</v>
      </c>
      <c r="E35" s="27">
        <v>44.765120000000003</v>
      </c>
      <c r="F35" s="27">
        <v>-100.70919000000001</v>
      </c>
      <c r="G35" s="54">
        <v>48.688947368421097</v>
      </c>
      <c r="H35" s="53" t="s">
        <v>777</v>
      </c>
      <c r="I35" s="30" t="s">
        <v>568</v>
      </c>
      <c r="J35" s="53" t="s">
        <v>55</v>
      </c>
      <c r="K35" s="26" t="s">
        <v>760</v>
      </c>
      <c r="L35" s="53" t="s">
        <v>778</v>
      </c>
      <c r="M35" s="26" t="s">
        <v>568</v>
      </c>
      <c r="N35" s="30" t="s">
        <v>568</v>
      </c>
      <c r="O35" s="25">
        <v>2001</v>
      </c>
      <c r="P35" s="26" t="s">
        <v>567</v>
      </c>
      <c r="Q35" s="26" t="s">
        <v>632</v>
      </c>
      <c r="R35" s="32"/>
      <c r="S35" s="32"/>
      <c r="T35" s="32"/>
      <c r="U35" s="32"/>
      <c r="V35" s="25" t="s">
        <v>658</v>
      </c>
      <c r="W35" s="25">
        <v>0</v>
      </c>
      <c r="X35" s="25">
        <v>2</v>
      </c>
      <c r="Y35" s="25">
        <v>185.69534999999999</v>
      </c>
      <c r="Z35" s="25">
        <v>5</v>
      </c>
      <c r="AA35" s="24">
        <v>88.429558</v>
      </c>
      <c r="AB35" s="24">
        <v>104.571281</v>
      </c>
      <c r="AC35" s="24">
        <v>311.89467150000002</v>
      </c>
      <c r="AD35" s="24">
        <v>14.20134595</v>
      </c>
      <c r="AE35" s="24">
        <v>73.86</v>
      </c>
      <c r="AF35" s="24">
        <v>24.35</v>
      </c>
      <c r="AG35" s="24">
        <v>2.41</v>
      </c>
      <c r="AH35" s="24">
        <v>54.9</v>
      </c>
      <c r="AI35" s="24">
        <v>0.23425499999999999</v>
      </c>
      <c r="AJ35" s="24">
        <v>10.2651</v>
      </c>
      <c r="AK35" s="24">
        <v>215.346</v>
      </c>
      <c r="AL35" s="51"/>
      <c r="AM35" s="57">
        <v>5.8247259999999997E-3</v>
      </c>
      <c r="AN35" s="22">
        <v>48.564239479999998</v>
      </c>
      <c r="AO35" s="22">
        <v>2.233333333</v>
      </c>
      <c r="AP35" s="22">
        <v>0.94</v>
      </c>
      <c r="AQ35" s="22">
        <f t="shared" ref="AQ35:AQ46" si="12">10*(6-(2.04-(0.68*LN(AP35)))/LN(2))</f>
        <v>29.962003266804945</v>
      </c>
      <c r="AR35" s="22">
        <f t="shared" ref="AR35:AR44" si="13">10*(6-LN(AX35)/LN(2))</f>
        <v>37.754657367202704</v>
      </c>
      <c r="AS35" s="22">
        <f t="shared" ref="AS35:AS46" si="14">10*(6-(LN(48/AD35))/LN(2))</f>
        <v>42.429932635700624</v>
      </c>
      <c r="AT35" s="46">
        <v>0.46</v>
      </c>
      <c r="AU35" s="28">
        <f t="shared" ref="AU35:AU46" si="15">100*(AT35/AO35)</f>
        <v>20.597014928447315</v>
      </c>
      <c r="AV35" s="22">
        <v>41.5</v>
      </c>
      <c r="AW35" s="24">
        <v>3.08</v>
      </c>
      <c r="AX35" s="22">
        <v>4.6736000000000004</v>
      </c>
      <c r="AY35" s="22">
        <v>24.24</v>
      </c>
      <c r="AZ35" s="22">
        <v>9.0500000000000007</v>
      </c>
      <c r="BA35" s="45">
        <v>3.1568234309999998</v>
      </c>
      <c r="BB35" s="22">
        <v>58.06</v>
      </c>
      <c r="BC35" s="22">
        <v>743</v>
      </c>
      <c r="BD35" s="22">
        <v>770</v>
      </c>
      <c r="BE35" s="48">
        <f t="shared" ref="BE35:BE46" si="16">+(BC35/BD35)*100</f>
        <v>96.493506493506501</v>
      </c>
      <c r="BF35" s="21">
        <v>9.8000000000000007</v>
      </c>
      <c r="BG35" s="21">
        <v>85</v>
      </c>
      <c r="BH35" s="21">
        <v>1</v>
      </c>
      <c r="BI35" s="22">
        <v>2.9</v>
      </c>
      <c r="BJ35" s="22">
        <v>0.03</v>
      </c>
      <c r="BK35" s="22">
        <v>0.1</v>
      </c>
      <c r="BL35" s="22">
        <v>99.97</v>
      </c>
      <c r="BM35" s="22">
        <v>99.9</v>
      </c>
      <c r="BN35" s="34"/>
      <c r="BO35" s="32"/>
      <c r="BP35" s="32"/>
      <c r="BQ35" s="32"/>
      <c r="BR35" s="34"/>
      <c r="BS35" s="34"/>
      <c r="BT35" s="34"/>
      <c r="BU35" s="32"/>
      <c r="BV35" s="32"/>
      <c r="BW35" s="32"/>
      <c r="BX35" s="32"/>
      <c r="BY35" s="32"/>
      <c r="BZ35" s="32"/>
      <c r="CA35" s="32"/>
      <c r="CB35" s="35"/>
      <c r="CC35" s="34"/>
      <c r="CD35" s="32"/>
      <c r="CE35" s="32"/>
      <c r="CF35" s="32"/>
      <c r="CG35" s="35"/>
      <c r="CH35" s="32"/>
      <c r="CI35" s="34"/>
      <c r="CJ35" s="32"/>
      <c r="CK35" s="34"/>
      <c r="CL35" s="32"/>
      <c r="CM35" s="32"/>
      <c r="CN35" s="32"/>
      <c r="CO35" s="32"/>
      <c r="CP35" s="32"/>
      <c r="CQ35" s="32"/>
      <c r="CS35" s="32"/>
      <c r="CT35" s="32"/>
      <c r="CU35" s="32"/>
      <c r="CV35" s="34"/>
      <c r="CW35" s="34"/>
      <c r="CX35" s="34"/>
      <c r="CY35" s="34"/>
      <c r="CZ35" s="34"/>
    </row>
    <row r="36" spans="1:104" x14ac:dyDescent="0.2">
      <c r="A36" s="25" t="s">
        <v>126</v>
      </c>
      <c r="B36" s="25" t="s">
        <v>536</v>
      </c>
      <c r="C36" s="53">
        <v>268.29226162395997</v>
      </c>
      <c r="D36" s="53">
        <v>-22.513636797724399</v>
      </c>
      <c r="E36" s="27">
        <v>46.105519999999999</v>
      </c>
      <c r="F36" s="27">
        <v>-100.65685000000001</v>
      </c>
      <c r="G36" s="54">
        <v>3.3719999999999999</v>
      </c>
      <c r="H36" s="53" t="s">
        <v>772</v>
      </c>
      <c r="I36" s="25" t="s">
        <v>635</v>
      </c>
      <c r="J36" s="53" t="s">
        <v>773</v>
      </c>
      <c r="K36" s="26" t="s">
        <v>759</v>
      </c>
      <c r="L36" s="53" t="s">
        <v>774</v>
      </c>
      <c r="M36" s="26" t="s">
        <v>660</v>
      </c>
      <c r="N36" s="25" t="s">
        <v>635</v>
      </c>
      <c r="O36" s="25">
        <v>2001</v>
      </c>
      <c r="P36" s="26" t="s">
        <v>567</v>
      </c>
      <c r="Q36" s="26" t="s">
        <v>632</v>
      </c>
      <c r="R36" s="32"/>
      <c r="S36" s="32"/>
      <c r="T36" s="32"/>
      <c r="U36" s="32"/>
      <c r="V36" s="25" t="s">
        <v>656</v>
      </c>
      <c r="W36" s="25">
        <v>0</v>
      </c>
      <c r="X36" s="25">
        <v>3</v>
      </c>
      <c r="Y36" s="25">
        <v>12.718859</v>
      </c>
      <c r="Z36" s="25">
        <v>7</v>
      </c>
      <c r="AA36" s="24">
        <v>87.481055999999995</v>
      </c>
      <c r="AB36" s="24">
        <v>71.300658999999996</v>
      </c>
      <c r="AC36" s="24">
        <v>404.99945100000002</v>
      </c>
      <c r="AD36" s="24">
        <v>29.899346600000001</v>
      </c>
      <c r="AE36" s="24">
        <v>69.5</v>
      </c>
      <c r="AF36" s="24">
        <v>23.63</v>
      </c>
      <c r="AG36" s="24">
        <v>3.42</v>
      </c>
      <c r="AH36" s="24">
        <v>44.66</v>
      </c>
      <c r="AI36" s="24">
        <v>0.23944099999999999</v>
      </c>
      <c r="AJ36" s="24">
        <v>8.8121700000000001</v>
      </c>
      <c r="AK36" s="24">
        <v>194.215</v>
      </c>
      <c r="AL36" s="51"/>
      <c r="AM36" s="57">
        <v>4.6263340000000002E-3</v>
      </c>
      <c r="AN36" s="22">
        <v>29.952348539999999</v>
      </c>
      <c r="AO36" s="22">
        <v>12.92857143</v>
      </c>
      <c r="AP36" s="22">
        <v>5.81</v>
      </c>
      <c r="AQ36" s="22">
        <f t="shared" si="12"/>
        <v>47.831080678547821</v>
      </c>
      <c r="AR36" s="22">
        <f t="shared" si="13"/>
        <v>62.990276927772832</v>
      </c>
      <c r="AS36" s="22">
        <f t="shared" si="14"/>
        <v>53.170795512571544</v>
      </c>
      <c r="AT36" s="46">
        <v>3.0714285710000002</v>
      </c>
      <c r="AU36" s="28">
        <f t="shared" si="15"/>
        <v>23.756906071408078</v>
      </c>
      <c r="AV36" s="22">
        <v>2</v>
      </c>
      <c r="AW36" s="24"/>
      <c r="AX36" s="22">
        <v>0.81279999999999997</v>
      </c>
      <c r="AY36" s="22">
        <v>24.37</v>
      </c>
      <c r="AZ36" s="22">
        <v>24.3</v>
      </c>
      <c r="BA36" s="45">
        <v>4.5209866229999998</v>
      </c>
      <c r="BB36" s="22"/>
      <c r="BC36" s="22">
        <v>714</v>
      </c>
      <c r="BD36" s="22">
        <v>715</v>
      </c>
      <c r="BE36" s="48">
        <f t="shared" si="16"/>
        <v>99.860139860139867</v>
      </c>
      <c r="BF36" s="21">
        <v>6.8</v>
      </c>
      <c r="BG36" s="21">
        <v>82</v>
      </c>
      <c r="BH36" s="21">
        <v>0</v>
      </c>
      <c r="BI36" s="22">
        <v>2.4</v>
      </c>
      <c r="BJ36" s="22">
        <v>0.28000000000000003</v>
      </c>
      <c r="BK36" s="22">
        <v>2.66</v>
      </c>
      <c r="BL36" s="22">
        <v>99.72</v>
      </c>
      <c r="BM36" s="22">
        <v>97.34</v>
      </c>
      <c r="BN36" s="34"/>
      <c r="BO36" s="32"/>
      <c r="BP36" s="32"/>
      <c r="BQ36" s="32"/>
      <c r="BR36" s="34"/>
      <c r="BS36" s="34"/>
      <c r="BT36" s="34"/>
      <c r="BU36" s="32"/>
      <c r="BV36" s="32"/>
      <c r="BW36" s="32"/>
      <c r="BX36" s="32"/>
      <c r="BY36" s="32"/>
      <c r="BZ36" s="32"/>
      <c r="CA36" s="32"/>
      <c r="CB36" s="35"/>
      <c r="CC36" s="34"/>
      <c r="CD36" s="32"/>
      <c r="CE36" s="32"/>
      <c r="CF36" s="32"/>
      <c r="CG36" s="35"/>
      <c r="CH36" s="32"/>
      <c r="CI36" s="34"/>
      <c r="CJ36" s="32"/>
      <c r="CK36" s="34"/>
      <c r="CL36" s="32"/>
      <c r="CM36" s="32"/>
      <c r="CN36" s="32"/>
      <c r="CO36" s="32"/>
      <c r="CP36" s="32"/>
      <c r="CQ36" s="32"/>
      <c r="CS36" s="32"/>
      <c r="CT36" s="32"/>
      <c r="CU36" s="32"/>
      <c r="CV36" s="34"/>
      <c r="CW36" s="34"/>
      <c r="CX36" s="34"/>
      <c r="CY36" s="34"/>
      <c r="CZ36" s="34"/>
    </row>
    <row r="37" spans="1:104" x14ac:dyDescent="0.2">
      <c r="A37" s="25" t="s">
        <v>129</v>
      </c>
      <c r="B37" s="25" t="s">
        <v>536</v>
      </c>
      <c r="C37" s="53">
        <v>287.29386766155602</v>
      </c>
      <c r="D37" s="53">
        <v>-147.47560731014599</v>
      </c>
      <c r="E37" s="27">
        <v>44.98171</v>
      </c>
      <c r="F37" s="27">
        <v>-100.40947</v>
      </c>
      <c r="G37" s="54">
        <v>48.688947368421097</v>
      </c>
      <c r="H37" s="53" t="s">
        <v>777</v>
      </c>
      <c r="I37" s="30" t="s">
        <v>568</v>
      </c>
      <c r="J37" s="53" t="s">
        <v>55</v>
      </c>
      <c r="K37" s="26" t="s">
        <v>760</v>
      </c>
      <c r="L37" s="53" t="s">
        <v>778</v>
      </c>
      <c r="M37" s="26" t="s">
        <v>568</v>
      </c>
      <c r="N37" s="30" t="s">
        <v>568</v>
      </c>
      <c r="O37" s="25">
        <v>2001</v>
      </c>
      <c r="P37" s="26" t="s">
        <v>567</v>
      </c>
      <c r="Q37" s="26" t="s">
        <v>632</v>
      </c>
      <c r="R37" s="32"/>
      <c r="S37" s="32"/>
      <c r="T37" s="32"/>
      <c r="U37" s="32"/>
      <c r="V37" s="25" t="s">
        <v>657</v>
      </c>
      <c r="W37" s="25">
        <v>0</v>
      </c>
      <c r="X37" s="25">
        <v>3</v>
      </c>
      <c r="Y37" s="25">
        <v>185.69534999999999</v>
      </c>
      <c r="Z37" s="25">
        <v>5</v>
      </c>
      <c r="AA37" s="24">
        <v>66.988792000000004</v>
      </c>
      <c r="AB37" s="24">
        <v>129.553223</v>
      </c>
      <c r="AC37" s="24">
        <v>319.44073500000002</v>
      </c>
      <c r="AD37" s="24">
        <v>10.792053900000001</v>
      </c>
      <c r="AE37" s="24">
        <v>65.16</v>
      </c>
      <c r="AF37" s="24">
        <v>22.45</v>
      </c>
      <c r="AG37" s="24">
        <v>3.43</v>
      </c>
      <c r="AH37" s="24">
        <v>44.9</v>
      </c>
      <c r="AI37" s="24">
        <v>0.21158199999999999</v>
      </c>
      <c r="AJ37" s="24">
        <v>8.6364099999999997</v>
      </c>
      <c r="AK37" s="24">
        <v>187.50399999999999</v>
      </c>
      <c r="AL37" s="51"/>
      <c r="AM37" s="57">
        <v>8.5771149999999997E-3</v>
      </c>
      <c r="AN37" s="22">
        <v>65.452212919999994</v>
      </c>
      <c r="AO37" s="22">
        <v>0.46875</v>
      </c>
      <c r="AP37" s="22">
        <v>1.48</v>
      </c>
      <c r="AQ37" s="22">
        <f t="shared" si="12"/>
        <v>34.415081961673877</v>
      </c>
      <c r="AR37" s="22">
        <f t="shared" si="13"/>
        <v>41.092031338972667</v>
      </c>
      <c r="AS37" s="22">
        <f t="shared" si="14"/>
        <v>38.469350530013216</v>
      </c>
      <c r="AT37" s="46">
        <v>0.36875000000000002</v>
      </c>
      <c r="AU37" s="28">
        <f t="shared" si="15"/>
        <v>78.666666666666671</v>
      </c>
      <c r="AV37" s="22">
        <v>25</v>
      </c>
      <c r="AW37" s="24">
        <v>2.57</v>
      </c>
      <c r="AX37" s="22">
        <v>3.7084000000000001</v>
      </c>
      <c r="AY37" s="22">
        <v>22.62</v>
      </c>
      <c r="AZ37" s="22">
        <v>11.6</v>
      </c>
      <c r="BA37" s="45">
        <v>3.489969372</v>
      </c>
      <c r="BB37" s="22">
        <v>54.73</v>
      </c>
      <c r="BC37" s="22">
        <v>675</v>
      </c>
      <c r="BD37" s="22">
        <v>725</v>
      </c>
      <c r="BE37" s="48">
        <f t="shared" si="16"/>
        <v>93.103448275862064</v>
      </c>
      <c r="BF37" s="21">
        <v>8.1199999999999992</v>
      </c>
      <c r="BG37" s="21">
        <v>74</v>
      </c>
      <c r="BH37" s="21">
        <v>1</v>
      </c>
      <c r="BI37" s="22">
        <v>2.7</v>
      </c>
      <c r="BJ37" s="22">
        <v>0.03</v>
      </c>
      <c r="BK37" s="22">
        <v>0.43</v>
      </c>
      <c r="BL37" s="22">
        <v>99.97</v>
      </c>
      <c r="BM37" s="22">
        <v>99.57</v>
      </c>
      <c r="BN37" s="34"/>
      <c r="BO37" s="32"/>
      <c r="BP37" s="32"/>
      <c r="BQ37" s="32"/>
      <c r="BR37" s="34"/>
      <c r="BS37" s="34"/>
      <c r="BT37" s="34"/>
      <c r="BU37" s="32"/>
      <c r="BV37" s="32"/>
      <c r="BW37" s="32"/>
      <c r="BX37" s="32"/>
      <c r="BY37" s="32"/>
      <c r="BZ37" s="32"/>
      <c r="CA37" s="32"/>
      <c r="CB37" s="35"/>
      <c r="CC37" s="34"/>
      <c r="CD37" s="32"/>
      <c r="CE37" s="32"/>
      <c r="CF37" s="32"/>
      <c r="CG37" s="35"/>
      <c r="CH37" s="32"/>
      <c r="CI37" s="34"/>
      <c r="CJ37" s="32"/>
      <c r="CK37" s="34"/>
      <c r="CL37" s="32"/>
      <c r="CM37" s="32"/>
      <c r="CN37" s="32"/>
      <c r="CO37" s="32"/>
      <c r="CP37" s="32"/>
      <c r="CQ37" s="32"/>
      <c r="CS37" s="32"/>
      <c r="CT37" s="32"/>
      <c r="CU37" s="32"/>
      <c r="CV37" s="34"/>
      <c r="CW37" s="34"/>
      <c r="CX37" s="34"/>
      <c r="CY37" s="34"/>
      <c r="CZ37" s="34"/>
    </row>
    <row r="38" spans="1:104" x14ac:dyDescent="0.2">
      <c r="A38" s="25" t="s">
        <v>132</v>
      </c>
      <c r="B38" s="25" t="s">
        <v>536</v>
      </c>
      <c r="C38" s="53">
        <v>258.22535853039102</v>
      </c>
      <c r="D38" s="53">
        <v>-169.473299648238</v>
      </c>
      <c r="E38" s="27">
        <v>44.783880000000003</v>
      </c>
      <c r="F38" s="27">
        <v>-100.78791</v>
      </c>
      <c r="G38" s="54">
        <v>48.248333333333299</v>
      </c>
      <c r="H38" s="53" t="s">
        <v>776</v>
      </c>
      <c r="I38" s="25" t="s">
        <v>641</v>
      </c>
      <c r="J38" s="53" t="s">
        <v>773</v>
      </c>
      <c r="K38" s="26" t="s">
        <v>758</v>
      </c>
      <c r="L38" s="53" t="s">
        <v>774</v>
      </c>
      <c r="M38" s="26" t="s">
        <v>660</v>
      </c>
      <c r="N38" s="25" t="s">
        <v>641</v>
      </c>
      <c r="O38" s="25">
        <v>2001</v>
      </c>
      <c r="P38" s="26" t="s">
        <v>567</v>
      </c>
      <c r="Q38" s="26" t="s">
        <v>632</v>
      </c>
      <c r="R38" s="32"/>
      <c r="S38" s="32"/>
      <c r="T38" s="32"/>
      <c r="U38" s="32"/>
      <c r="V38" s="25" t="s">
        <v>656</v>
      </c>
      <c r="W38" s="25">
        <v>0</v>
      </c>
      <c r="X38" s="25">
        <v>3</v>
      </c>
      <c r="Y38" s="25">
        <v>71.421287000000007</v>
      </c>
      <c r="Z38" s="25">
        <v>6</v>
      </c>
      <c r="AA38" s="24">
        <v>87.769424000000001</v>
      </c>
      <c r="AB38" s="24">
        <v>113.690895</v>
      </c>
      <c r="AC38" s="24">
        <v>322.25628699999999</v>
      </c>
      <c r="AD38" s="24">
        <v>11.60225713</v>
      </c>
      <c r="AE38" s="24">
        <v>71.040000000000006</v>
      </c>
      <c r="AF38" s="24">
        <v>24.41</v>
      </c>
      <c r="AG38" s="24">
        <v>2.99</v>
      </c>
      <c r="AH38" s="24">
        <v>50.84</v>
      </c>
      <c r="AI38" s="24">
        <v>0.2387</v>
      </c>
      <c r="AJ38" s="24">
        <v>10.491899999999999</v>
      </c>
      <c r="AK38" s="24">
        <v>214.31200000000001</v>
      </c>
      <c r="AL38" s="51"/>
      <c r="AM38" s="57">
        <v>6.1958059999999999E-3</v>
      </c>
      <c r="AN38" s="22">
        <v>61.418196109999997</v>
      </c>
      <c r="AO38" s="22">
        <v>2.7949999999999999</v>
      </c>
      <c r="AP38" s="22">
        <v>0.82</v>
      </c>
      <c r="AQ38" s="22">
        <f t="shared" si="12"/>
        <v>28.622152706799987</v>
      </c>
      <c r="AR38" s="22">
        <f t="shared" si="13"/>
        <v>32.275653302206592</v>
      </c>
      <c r="AS38" s="22">
        <f t="shared" si="14"/>
        <v>39.513710920611338</v>
      </c>
      <c r="AT38" s="46">
        <v>0.47499999999999998</v>
      </c>
      <c r="AU38" s="28">
        <f t="shared" si="15"/>
        <v>16.994633273703041</v>
      </c>
      <c r="AV38" s="22">
        <v>26.5</v>
      </c>
      <c r="AW38" s="24">
        <v>2.46</v>
      </c>
      <c r="AX38" s="22">
        <v>6.8326000000000002</v>
      </c>
      <c r="AY38" s="22">
        <v>23.82</v>
      </c>
      <c r="AZ38" s="22">
        <v>11.7</v>
      </c>
      <c r="BA38" s="45">
        <v>3.089375005</v>
      </c>
      <c r="BB38" s="22">
        <v>59.29</v>
      </c>
      <c r="BC38" s="22">
        <v>756</v>
      </c>
      <c r="BD38" s="22">
        <v>749</v>
      </c>
      <c r="BE38" s="48">
        <f t="shared" si="16"/>
        <v>100.93457943925233</v>
      </c>
      <c r="BF38" s="21">
        <v>8.5</v>
      </c>
      <c r="BG38" s="21">
        <v>78</v>
      </c>
      <c r="BH38" s="21">
        <v>2</v>
      </c>
      <c r="BI38" s="22">
        <v>2.9</v>
      </c>
      <c r="BJ38" s="22">
        <v>7.0000000000000007E-2</v>
      </c>
      <c r="BK38" s="22">
        <v>0.28999999999999998</v>
      </c>
      <c r="BL38" s="22">
        <v>99.93</v>
      </c>
      <c r="BM38" s="22">
        <v>99.71</v>
      </c>
      <c r="BN38" s="34"/>
      <c r="BO38" s="32"/>
      <c r="BP38" s="32"/>
      <c r="BQ38" s="32"/>
      <c r="BR38" s="34"/>
      <c r="BS38" s="34"/>
      <c r="BT38" s="34"/>
      <c r="BU38" s="32"/>
      <c r="BV38" s="32"/>
      <c r="BW38" s="32"/>
      <c r="BX38" s="32"/>
      <c r="BY38" s="32"/>
      <c r="BZ38" s="32"/>
      <c r="CA38" s="32"/>
      <c r="CB38" s="35"/>
      <c r="CC38" s="34"/>
      <c r="CD38" s="32"/>
      <c r="CE38" s="32"/>
      <c r="CF38" s="32"/>
      <c r="CG38" s="35"/>
      <c r="CH38" s="32"/>
      <c r="CI38" s="34"/>
      <c r="CJ38" s="32"/>
      <c r="CK38" s="34"/>
      <c r="CL38" s="32"/>
      <c r="CM38" s="32"/>
      <c r="CN38" s="32"/>
      <c r="CO38" s="32"/>
      <c r="CP38" s="32"/>
      <c r="CQ38" s="32"/>
      <c r="CS38" s="32"/>
      <c r="CT38" s="32"/>
      <c r="CU38" s="32"/>
      <c r="CV38" s="34"/>
      <c r="CW38" s="34"/>
      <c r="CX38" s="34"/>
      <c r="CY38" s="34"/>
      <c r="CZ38" s="34"/>
    </row>
    <row r="39" spans="1:104" x14ac:dyDescent="0.2">
      <c r="A39" s="25" t="s">
        <v>136</v>
      </c>
      <c r="B39" s="25" t="s">
        <v>536</v>
      </c>
      <c r="C39" s="53">
        <v>276.57944440105001</v>
      </c>
      <c r="D39" s="53">
        <v>24.7197441423511</v>
      </c>
      <c r="E39" s="27">
        <v>46.530299999999997</v>
      </c>
      <c r="F39" s="27">
        <v>-100.54895999999999</v>
      </c>
      <c r="G39" s="54">
        <v>48.688947368421097</v>
      </c>
      <c r="H39" s="53" t="s">
        <v>777</v>
      </c>
      <c r="I39" s="30" t="s">
        <v>568</v>
      </c>
      <c r="J39" s="53" t="s">
        <v>55</v>
      </c>
      <c r="K39" s="26" t="s">
        <v>760</v>
      </c>
      <c r="L39" s="53" t="s">
        <v>778</v>
      </c>
      <c r="M39" s="26" t="s">
        <v>568</v>
      </c>
      <c r="N39" s="30" t="s">
        <v>568</v>
      </c>
      <c r="O39" s="25">
        <v>2001</v>
      </c>
      <c r="P39" s="26" t="s">
        <v>567</v>
      </c>
      <c r="Q39" s="26" t="s">
        <v>632</v>
      </c>
      <c r="R39" s="32"/>
      <c r="S39" s="32"/>
      <c r="T39" s="32"/>
      <c r="U39" s="32"/>
      <c r="V39" s="25" t="s">
        <v>657</v>
      </c>
      <c r="W39" s="25">
        <v>0</v>
      </c>
      <c r="X39" s="25">
        <v>3</v>
      </c>
      <c r="Y39" s="25">
        <v>185.69534999999999</v>
      </c>
      <c r="Z39" s="25">
        <v>5</v>
      </c>
      <c r="AA39" s="24">
        <v>78.241309999999999</v>
      </c>
      <c r="AB39" s="24">
        <v>109.00530999999999</v>
      </c>
      <c r="AC39" s="24">
        <v>339.74078400000002</v>
      </c>
      <c r="AD39" s="24">
        <v>30.30444821</v>
      </c>
      <c r="AE39" s="24">
        <v>53.52</v>
      </c>
      <c r="AF39" s="24">
        <v>19.809999999999999</v>
      </c>
      <c r="AG39" s="24">
        <v>1.95</v>
      </c>
      <c r="AH39" s="24">
        <v>40.64</v>
      </c>
      <c r="AI39" s="24">
        <v>0.27333000000000002</v>
      </c>
      <c r="AJ39" s="24">
        <v>9.24437</v>
      </c>
      <c r="AK39" s="24">
        <v>168.381</v>
      </c>
      <c r="AL39" s="51"/>
      <c r="AM39" s="57">
        <v>6.7421219999999997E-3</v>
      </c>
      <c r="AN39" s="22">
        <v>24.79016674</v>
      </c>
      <c r="AO39" s="22">
        <v>16.73</v>
      </c>
      <c r="AP39" s="22">
        <v>7.88</v>
      </c>
      <c r="AQ39" s="22">
        <f t="shared" si="12"/>
        <v>50.820751447700374</v>
      </c>
      <c r="AR39" s="22">
        <f t="shared" si="13"/>
        <v>63.921370971687651</v>
      </c>
      <c r="AS39" s="22">
        <f t="shared" si="14"/>
        <v>53.364951680458844</v>
      </c>
      <c r="AT39" s="46">
        <v>2.36</v>
      </c>
      <c r="AU39" s="28">
        <f t="shared" si="15"/>
        <v>14.106395696353854</v>
      </c>
      <c r="AV39" s="22">
        <v>3.7</v>
      </c>
      <c r="AW39" s="24">
        <v>0.93</v>
      </c>
      <c r="AX39" s="22">
        <v>0.76200000000000001</v>
      </c>
      <c r="AY39" s="22">
        <v>19.27</v>
      </c>
      <c r="AZ39" s="22">
        <v>19.2</v>
      </c>
      <c r="BA39" s="45">
        <v>2.977412562</v>
      </c>
      <c r="BB39" s="22"/>
      <c r="BC39" s="22">
        <v>656</v>
      </c>
      <c r="BD39" s="22">
        <v>656</v>
      </c>
      <c r="BE39" s="48">
        <f t="shared" si="16"/>
        <v>100</v>
      </c>
      <c r="BF39" s="21">
        <v>8.5</v>
      </c>
      <c r="BG39" s="21">
        <v>92</v>
      </c>
      <c r="BH39" s="21">
        <v>0</v>
      </c>
      <c r="BI39" s="22">
        <v>0.5</v>
      </c>
      <c r="BJ39" s="22">
        <v>0.18</v>
      </c>
      <c r="BK39" s="22">
        <v>0.88</v>
      </c>
      <c r="BL39" s="22">
        <v>99.82</v>
      </c>
      <c r="BM39" s="22">
        <v>99.12</v>
      </c>
      <c r="BN39" s="34"/>
      <c r="BO39" s="32"/>
      <c r="BP39" s="32"/>
      <c r="BQ39" s="32"/>
      <c r="BR39" s="34"/>
      <c r="BS39" s="34"/>
      <c r="BT39" s="34"/>
      <c r="BU39" s="32"/>
      <c r="BV39" s="32"/>
      <c r="BW39" s="32"/>
      <c r="BX39" s="32"/>
      <c r="BY39" s="32"/>
      <c r="BZ39" s="32"/>
      <c r="CA39" s="32"/>
      <c r="CB39" s="35"/>
      <c r="CC39" s="34"/>
      <c r="CD39" s="32"/>
      <c r="CE39" s="32"/>
      <c r="CF39" s="32"/>
      <c r="CG39" s="35"/>
      <c r="CH39" s="32"/>
      <c r="CI39" s="34"/>
      <c r="CJ39" s="32"/>
      <c r="CK39" s="34"/>
      <c r="CL39" s="32"/>
      <c r="CM39" s="32"/>
      <c r="CN39" s="32"/>
      <c r="CO39" s="32"/>
      <c r="CP39" s="32"/>
      <c r="CQ39" s="32"/>
      <c r="CS39" s="32"/>
      <c r="CT39" s="32"/>
      <c r="CU39" s="32"/>
      <c r="CV39" s="34"/>
      <c r="CW39" s="34"/>
      <c r="CX39" s="34"/>
      <c r="CY39" s="34"/>
      <c r="CZ39" s="34"/>
    </row>
    <row r="40" spans="1:104" x14ac:dyDescent="0.2">
      <c r="A40" s="25" t="s">
        <v>139</v>
      </c>
      <c r="B40" s="25" t="s">
        <v>536</v>
      </c>
      <c r="C40" s="53">
        <v>280.64814466708202</v>
      </c>
      <c r="D40" s="53">
        <v>-193.01660146669099</v>
      </c>
      <c r="E40" s="27">
        <v>44.572150000000001</v>
      </c>
      <c r="F40" s="27">
        <v>-100.49599000000001</v>
      </c>
      <c r="G40" s="54">
        <v>3.3719999999999999</v>
      </c>
      <c r="H40" s="53" t="s">
        <v>772</v>
      </c>
      <c r="I40" s="25" t="s">
        <v>635</v>
      </c>
      <c r="J40" s="53" t="s">
        <v>773</v>
      </c>
      <c r="K40" s="26" t="s">
        <v>759</v>
      </c>
      <c r="L40" s="53" t="s">
        <v>774</v>
      </c>
      <c r="M40" s="26" t="s">
        <v>660</v>
      </c>
      <c r="N40" s="25" t="s">
        <v>635</v>
      </c>
      <c r="O40" s="25">
        <v>2001</v>
      </c>
      <c r="P40" s="26" t="s">
        <v>567</v>
      </c>
      <c r="Q40" s="26" t="s">
        <v>632</v>
      </c>
      <c r="R40" s="32"/>
      <c r="S40" s="32"/>
      <c r="T40" s="32"/>
      <c r="U40" s="32"/>
      <c r="V40" s="25" t="s">
        <v>656</v>
      </c>
      <c r="W40" s="25">
        <v>0</v>
      </c>
      <c r="X40" s="25">
        <v>3</v>
      </c>
      <c r="Y40" s="25">
        <v>12.718859</v>
      </c>
      <c r="Z40" s="25">
        <v>7</v>
      </c>
      <c r="AA40" s="24">
        <v>49.32</v>
      </c>
      <c r="AB40" s="24">
        <v>68.83</v>
      </c>
      <c r="AC40" s="24">
        <v>296.22723400000001</v>
      </c>
      <c r="AD40" s="24">
        <v>12.817561960000001</v>
      </c>
      <c r="AE40" s="24">
        <v>54.49</v>
      </c>
      <c r="AF40" s="24">
        <v>18.489999999999998</v>
      </c>
      <c r="AG40" s="24">
        <v>1.69</v>
      </c>
      <c r="AH40" s="24">
        <v>37.22</v>
      </c>
      <c r="AI40" s="24">
        <v>0.24567700000000001</v>
      </c>
      <c r="AJ40" s="24">
        <v>10.510400000000001</v>
      </c>
      <c r="AK40" s="24">
        <v>216.482</v>
      </c>
      <c r="AL40" s="51"/>
      <c r="AM40" s="57">
        <v>3.7444219999999999E-3</v>
      </c>
      <c r="AN40" s="22">
        <v>51.104330330000003</v>
      </c>
      <c r="AO40" s="22">
        <v>2.4874999999999998</v>
      </c>
      <c r="AP40" s="22">
        <v>1.37</v>
      </c>
      <c r="AQ40" s="22">
        <f t="shared" si="12"/>
        <v>33.657417239528598</v>
      </c>
      <c r="AR40" s="22">
        <f t="shared" si="13"/>
        <v>46.125271655940651</v>
      </c>
      <c r="AS40" s="22">
        <f t="shared" si="14"/>
        <v>40.950874658954604</v>
      </c>
      <c r="AT40" s="46">
        <v>0.61875000000000002</v>
      </c>
      <c r="AU40" s="28">
        <f t="shared" si="15"/>
        <v>24.874371859296485</v>
      </c>
      <c r="AV40" s="22">
        <v>14.5</v>
      </c>
      <c r="AW40" s="24">
        <v>1.89</v>
      </c>
      <c r="AX40" s="22">
        <v>2.6162000000000001</v>
      </c>
      <c r="AY40" s="22">
        <v>23.44</v>
      </c>
      <c r="AZ40" s="22">
        <v>17.3</v>
      </c>
      <c r="BA40" s="45">
        <v>3.117745298</v>
      </c>
      <c r="BB40" s="22">
        <v>47.84</v>
      </c>
      <c r="BC40" s="22">
        <v>750</v>
      </c>
      <c r="BD40" s="22">
        <v>746</v>
      </c>
      <c r="BE40" s="48">
        <f t="shared" si="16"/>
        <v>100.53619302949062</v>
      </c>
      <c r="BF40" s="21">
        <v>6.7</v>
      </c>
      <c r="BG40" s="21">
        <v>70</v>
      </c>
      <c r="BH40" s="21">
        <v>1</v>
      </c>
      <c r="BI40" s="22">
        <v>3.7</v>
      </c>
      <c r="BJ40" s="22">
        <v>4.47</v>
      </c>
      <c r="BK40" s="22">
        <v>7.35</v>
      </c>
      <c r="BL40" s="22">
        <v>95.53</v>
      </c>
      <c r="BM40" s="22">
        <v>92.65</v>
      </c>
      <c r="BN40" s="34"/>
      <c r="BO40" s="32"/>
      <c r="BP40" s="32"/>
      <c r="BQ40" s="32"/>
      <c r="BR40" s="34"/>
      <c r="BS40" s="34"/>
      <c r="BT40" s="34"/>
      <c r="BU40" s="32"/>
      <c r="BV40" s="32"/>
      <c r="BW40" s="32"/>
      <c r="BX40" s="32"/>
      <c r="BY40" s="32"/>
      <c r="BZ40" s="32"/>
      <c r="CA40" s="32"/>
      <c r="CB40" s="35"/>
      <c r="CC40" s="34"/>
      <c r="CD40" s="32"/>
      <c r="CE40" s="32"/>
      <c r="CF40" s="32"/>
      <c r="CG40" s="35"/>
      <c r="CH40" s="32"/>
      <c r="CI40" s="34"/>
      <c r="CJ40" s="32"/>
      <c r="CK40" s="34"/>
      <c r="CL40" s="32"/>
      <c r="CM40" s="32"/>
      <c r="CN40" s="32"/>
      <c r="CO40" s="32"/>
      <c r="CP40" s="32"/>
      <c r="CQ40" s="32"/>
      <c r="CS40" s="32"/>
      <c r="CT40" s="32"/>
      <c r="CU40" s="32"/>
      <c r="CV40" s="34"/>
      <c r="CW40" s="34"/>
      <c r="CX40" s="34"/>
      <c r="CY40" s="34"/>
      <c r="CZ40" s="34"/>
    </row>
    <row r="41" spans="1:104" x14ac:dyDescent="0.2">
      <c r="A41" s="25" t="s">
        <v>142</v>
      </c>
      <c r="B41" s="25" t="s">
        <v>536</v>
      </c>
      <c r="C41" s="53">
        <v>285.032539818776</v>
      </c>
      <c r="D41" s="53">
        <v>-47.0543571081786</v>
      </c>
      <c r="E41" s="27">
        <v>45.884819999999998</v>
      </c>
      <c r="F41" s="27">
        <v>-100.43891000000001</v>
      </c>
      <c r="G41" s="54">
        <v>48.688947368421097</v>
      </c>
      <c r="H41" s="53" t="s">
        <v>777</v>
      </c>
      <c r="I41" s="30" t="s">
        <v>568</v>
      </c>
      <c r="J41" s="53" t="s">
        <v>55</v>
      </c>
      <c r="K41" s="26" t="s">
        <v>760</v>
      </c>
      <c r="L41" s="53" t="s">
        <v>778</v>
      </c>
      <c r="M41" s="26" t="s">
        <v>568</v>
      </c>
      <c r="N41" s="30" t="s">
        <v>568</v>
      </c>
      <c r="O41" s="25">
        <v>2001</v>
      </c>
      <c r="P41" s="26" t="s">
        <v>651</v>
      </c>
      <c r="Q41" s="26" t="s">
        <v>632</v>
      </c>
      <c r="R41" s="32"/>
      <c r="S41" s="32"/>
      <c r="T41" s="32"/>
      <c r="U41" s="32"/>
      <c r="V41" s="25" t="s">
        <v>657</v>
      </c>
      <c r="W41" s="25">
        <v>0</v>
      </c>
      <c r="X41" s="25">
        <v>3</v>
      </c>
      <c r="Y41" s="25">
        <v>185.69534999999999</v>
      </c>
      <c r="Z41" s="25">
        <v>5</v>
      </c>
      <c r="AA41" s="24">
        <v>67.005234000000002</v>
      </c>
      <c r="AB41" s="24">
        <v>70.093468000000001</v>
      </c>
      <c r="AC41" s="24">
        <v>327.11996449999998</v>
      </c>
      <c r="AD41" s="24">
        <v>20.176907910000001</v>
      </c>
      <c r="AE41" s="24">
        <v>61.11</v>
      </c>
      <c r="AF41" s="24">
        <v>21.54</v>
      </c>
      <c r="AG41" s="24">
        <v>2.59</v>
      </c>
      <c r="AH41" s="24">
        <v>41.62</v>
      </c>
      <c r="AI41" s="24">
        <v>0.253305</v>
      </c>
      <c r="AJ41" s="24">
        <v>8.9351699999999994</v>
      </c>
      <c r="AK41" s="24">
        <v>176.95400000000001</v>
      </c>
      <c r="AL41" s="51"/>
      <c r="AM41" s="57">
        <v>4.4853979999999998E-3</v>
      </c>
      <c r="AN41" s="22">
        <v>35.850117419999997</v>
      </c>
      <c r="AO41" s="22">
        <v>3.8819875779999999</v>
      </c>
      <c r="AP41" s="22">
        <v>5.46</v>
      </c>
      <c r="AQ41" s="22">
        <f t="shared" si="12"/>
        <v>47.221547633652023</v>
      </c>
      <c r="AR41" s="22">
        <f t="shared" si="13"/>
        <v>47.912330525785869</v>
      </c>
      <c r="AS41" s="22">
        <f t="shared" si="14"/>
        <v>47.496706940461088</v>
      </c>
      <c r="AT41" s="46">
        <v>1.391304348</v>
      </c>
      <c r="AU41" s="28">
        <f t="shared" si="15"/>
        <v>35.840000001154046</v>
      </c>
      <c r="AV41" s="22">
        <v>4</v>
      </c>
      <c r="AW41" s="24">
        <v>1.3</v>
      </c>
      <c r="AX41" s="22">
        <v>2.3113999999999999</v>
      </c>
      <c r="AY41" s="22">
        <v>24.98</v>
      </c>
      <c r="AZ41" s="22">
        <v>24.4</v>
      </c>
      <c r="BA41" s="45">
        <v>3.8261244830000001</v>
      </c>
      <c r="BB41" s="22">
        <v>41.35</v>
      </c>
      <c r="BC41" s="22">
        <v>675</v>
      </c>
      <c r="BD41" s="22">
        <v>670</v>
      </c>
      <c r="BE41" s="48">
        <f t="shared" si="16"/>
        <v>100.74626865671641</v>
      </c>
      <c r="BF41" s="21">
        <v>7.5</v>
      </c>
      <c r="BG41" s="21">
        <v>90</v>
      </c>
      <c r="BH41" s="21">
        <v>0</v>
      </c>
      <c r="BI41" s="22">
        <v>2</v>
      </c>
      <c r="BJ41" s="22">
        <v>9.82</v>
      </c>
      <c r="BK41" s="22">
        <v>26.56</v>
      </c>
      <c r="BL41" s="22">
        <v>91.18</v>
      </c>
      <c r="BM41" s="22">
        <v>75.44</v>
      </c>
      <c r="BN41" s="34"/>
      <c r="BO41" s="32"/>
      <c r="BP41" s="32"/>
      <c r="BQ41" s="32"/>
      <c r="BR41" s="34"/>
      <c r="BS41" s="34"/>
      <c r="BT41" s="34"/>
      <c r="BU41" s="32"/>
      <c r="BV41" s="32"/>
      <c r="BW41" s="32"/>
      <c r="BX41" s="32"/>
      <c r="BY41" s="32"/>
      <c r="BZ41" s="32"/>
      <c r="CA41" s="32"/>
      <c r="CB41" s="35"/>
      <c r="CC41" s="34"/>
      <c r="CD41" s="32"/>
      <c r="CE41" s="32"/>
      <c r="CF41" s="32"/>
      <c r="CG41" s="35"/>
      <c r="CH41" s="32"/>
      <c r="CI41" s="34"/>
      <c r="CJ41" s="32"/>
      <c r="CK41" s="34"/>
      <c r="CL41" s="32"/>
      <c r="CM41" s="32"/>
      <c r="CN41" s="32"/>
      <c r="CO41" s="32"/>
      <c r="CP41" s="32"/>
      <c r="CQ41" s="32"/>
      <c r="CS41" s="32"/>
      <c r="CT41" s="32"/>
      <c r="CU41" s="32"/>
      <c r="CV41" s="34"/>
      <c r="CW41" s="34"/>
      <c r="CX41" s="34"/>
      <c r="CY41" s="34"/>
      <c r="CZ41" s="34"/>
    </row>
    <row r="42" spans="1:104" x14ac:dyDescent="0.2">
      <c r="A42" s="25" t="s">
        <v>145</v>
      </c>
      <c r="B42" s="25" t="s">
        <v>536</v>
      </c>
      <c r="C42" s="53">
        <v>278.65565675126402</v>
      </c>
      <c r="D42" s="53">
        <v>-81.677121417494504</v>
      </c>
      <c r="E42" s="27">
        <v>45.573450000000001</v>
      </c>
      <c r="F42" s="27">
        <v>-100.52193</v>
      </c>
      <c r="G42" s="54">
        <v>2.0181818181818199</v>
      </c>
      <c r="H42" s="53" t="s">
        <v>775</v>
      </c>
      <c r="I42" s="25" t="s">
        <v>639</v>
      </c>
      <c r="J42" s="53" t="s">
        <v>773</v>
      </c>
      <c r="K42" s="26" t="s">
        <v>761</v>
      </c>
      <c r="L42" s="53" t="s">
        <v>774</v>
      </c>
      <c r="M42" s="26" t="s">
        <v>660</v>
      </c>
      <c r="N42" s="25" t="s">
        <v>639</v>
      </c>
      <c r="O42" s="25">
        <v>2001</v>
      </c>
      <c r="P42" s="26" t="s">
        <v>567</v>
      </c>
      <c r="Q42" s="26" t="s">
        <v>632</v>
      </c>
      <c r="R42" s="32"/>
      <c r="S42" s="32"/>
      <c r="T42" s="32"/>
      <c r="U42" s="32"/>
      <c r="V42" s="25" t="s">
        <v>656</v>
      </c>
      <c r="W42" s="25">
        <v>0</v>
      </c>
      <c r="X42" s="25">
        <v>3</v>
      </c>
      <c r="Y42" s="25">
        <v>5.5597409000000004</v>
      </c>
      <c r="Z42" s="25">
        <v>8</v>
      </c>
      <c r="AA42" s="24">
        <v>85.802284</v>
      </c>
      <c r="AB42" s="24">
        <v>182.02607699999999</v>
      </c>
      <c r="AC42" s="24">
        <v>478.00390599999997</v>
      </c>
      <c r="AD42" s="24">
        <v>18.826569209999999</v>
      </c>
      <c r="AE42" s="24">
        <v>68.05</v>
      </c>
      <c r="AF42" s="24">
        <v>21.04</v>
      </c>
      <c r="AG42" s="24">
        <v>3.53</v>
      </c>
      <c r="AH42" s="24">
        <v>39.659999999999997</v>
      </c>
      <c r="AI42" s="24">
        <v>0.232651</v>
      </c>
      <c r="AJ42" s="24">
        <v>8.0610900000000001</v>
      </c>
      <c r="AK42" s="24">
        <v>211.41300000000001</v>
      </c>
      <c r="AL42" s="51"/>
      <c r="AM42" s="57">
        <v>1.2911185E-2</v>
      </c>
      <c r="AN42" s="22">
        <v>56.143360520000002</v>
      </c>
      <c r="AO42" s="22">
        <v>10.14</v>
      </c>
      <c r="AP42" s="22">
        <v>2.79</v>
      </c>
      <c r="AQ42" s="22">
        <f t="shared" si="12"/>
        <v>40.63482399583549</v>
      </c>
      <c r="AR42" s="22">
        <f t="shared" si="13"/>
        <v>63.448313823904087</v>
      </c>
      <c r="AS42" s="22">
        <f t="shared" si="14"/>
        <v>46.497357138912392</v>
      </c>
      <c r="AT42" s="46">
        <v>1.4</v>
      </c>
      <c r="AU42" s="28">
        <f t="shared" si="15"/>
        <v>13.80670611439842</v>
      </c>
      <c r="AV42" s="22">
        <v>1.7</v>
      </c>
      <c r="AW42" s="24"/>
      <c r="AX42" s="22">
        <v>0.78739999999999999</v>
      </c>
      <c r="AY42" s="22">
        <v>24.88</v>
      </c>
      <c r="AZ42" s="22">
        <v>24.8</v>
      </c>
      <c r="BA42" s="45">
        <v>4.3336286770000001</v>
      </c>
      <c r="BB42" s="22"/>
      <c r="BC42" s="22">
        <v>751</v>
      </c>
      <c r="BD42" s="22">
        <v>751</v>
      </c>
      <c r="BE42" s="48">
        <f t="shared" si="16"/>
        <v>100</v>
      </c>
      <c r="BF42" s="21">
        <v>6.1</v>
      </c>
      <c r="BG42" s="21">
        <v>74</v>
      </c>
      <c r="BH42" s="21">
        <v>2</v>
      </c>
      <c r="BI42" s="22">
        <v>4.9000000000000004</v>
      </c>
      <c r="BJ42" s="22">
        <v>14.16</v>
      </c>
      <c r="BK42" s="22">
        <v>23.65</v>
      </c>
      <c r="BL42" s="22">
        <v>85.84</v>
      </c>
      <c r="BM42" s="22">
        <v>76.349999999999994</v>
      </c>
      <c r="BN42" s="34"/>
      <c r="BO42" s="32"/>
      <c r="BP42" s="32"/>
      <c r="BQ42" s="32"/>
      <c r="BR42" s="34"/>
      <c r="BS42" s="34"/>
      <c r="BT42" s="34"/>
      <c r="BU42" s="32"/>
      <c r="BV42" s="32"/>
      <c r="BW42" s="32"/>
      <c r="BX42" s="32"/>
      <c r="BY42" s="32"/>
      <c r="BZ42" s="32"/>
      <c r="CA42" s="32"/>
      <c r="CB42" s="35"/>
      <c r="CC42" s="34"/>
      <c r="CD42" s="32"/>
      <c r="CE42" s="32"/>
      <c r="CF42" s="32"/>
      <c r="CG42" s="35"/>
      <c r="CH42" s="32"/>
      <c r="CI42" s="34"/>
      <c r="CJ42" s="32"/>
      <c r="CK42" s="34"/>
      <c r="CL42" s="32"/>
      <c r="CM42" s="32"/>
      <c r="CN42" s="32"/>
      <c r="CO42" s="32"/>
      <c r="CP42" s="32"/>
      <c r="CQ42" s="32"/>
      <c r="CS42" s="32"/>
      <c r="CT42" s="32"/>
      <c r="CU42" s="32"/>
      <c r="CV42" s="34"/>
      <c r="CW42" s="34"/>
      <c r="CX42" s="34"/>
      <c r="CY42" s="34"/>
      <c r="CZ42" s="34"/>
    </row>
    <row r="43" spans="1:104" x14ac:dyDescent="0.2">
      <c r="A43" s="25" t="s">
        <v>149</v>
      </c>
      <c r="B43" s="25" t="s">
        <v>536</v>
      </c>
      <c r="C43" s="53">
        <v>297.19946679894798</v>
      </c>
      <c r="D43" s="53">
        <v>-120.83107898757601</v>
      </c>
      <c r="E43" s="27">
        <v>45.221330000000002</v>
      </c>
      <c r="F43" s="27">
        <v>-100.28051000000001</v>
      </c>
      <c r="G43" s="54">
        <v>48.688947368421097</v>
      </c>
      <c r="H43" s="53" t="s">
        <v>777</v>
      </c>
      <c r="I43" s="30" t="s">
        <v>568</v>
      </c>
      <c r="J43" s="53" t="s">
        <v>55</v>
      </c>
      <c r="K43" s="26" t="s">
        <v>760</v>
      </c>
      <c r="L43" s="53" t="s">
        <v>778</v>
      </c>
      <c r="M43" s="26" t="s">
        <v>568</v>
      </c>
      <c r="N43" s="30" t="s">
        <v>568</v>
      </c>
      <c r="O43" s="25">
        <v>2001</v>
      </c>
      <c r="P43" s="26" t="s">
        <v>567</v>
      </c>
      <c r="Q43" s="26" t="s">
        <v>632</v>
      </c>
      <c r="R43" s="32"/>
      <c r="S43" s="32"/>
      <c r="T43" s="32"/>
      <c r="U43" s="32"/>
      <c r="V43" s="25" t="s">
        <v>657</v>
      </c>
      <c r="W43" s="25">
        <v>0</v>
      </c>
      <c r="X43" s="25">
        <v>3</v>
      </c>
      <c r="Y43" s="25">
        <v>185.69534999999999</v>
      </c>
      <c r="Z43" s="25">
        <v>5</v>
      </c>
      <c r="AA43" s="24">
        <v>73.485771</v>
      </c>
      <c r="AB43" s="24">
        <v>131.207245</v>
      </c>
      <c r="AC43" s="24">
        <v>347.13848899999999</v>
      </c>
      <c r="AD43" s="24">
        <v>17.543747440000001</v>
      </c>
      <c r="AE43" s="24">
        <v>53.29</v>
      </c>
      <c r="AF43" s="24">
        <v>17.8</v>
      </c>
      <c r="AG43" s="24">
        <v>2.2400000000000002</v>
      </c>
      <c r="AH43" s="24">
        <v>34.04</v>
      </c>
      <c r="AI43" s="24">
        <v>0.20328199999999999</v>
      </c>
      <c r="AJ43" s="24">
        <v>8.5168199999999992</v>
      </c>
      <c r="AK43" s="24">
        <v>191.203</v>
      </c>
      <c r="AL43" s="51"/>
      <c r="AM43" s="57">
        <v>8.8085950000000007E-3</v>
      </c>
      <c r="AN43" s="22">
        <v>43.75407895</v>
      </c>
      <c r="AO43" s="22">
        <v>4.4370370369999996</v>
      </c>
      <c r="AP43" s="22">
        <v>1.58</v>
      </c>
      <c r="AQ43" s="22">
        <f t="shared" si="12"/>
        <v>35.056508163001318</v>
      </c>
      <c r="AR43" s="22">
        <f t="shared" si="13"/>
        <v>57.754657367202704</v>
      </c>
      <c r="AS43" s="22">
        <f t="shared" si="14"/>
        <v>45.479225423846145</v>
      </c>
      <c r="AT43" s="46">
        <v>0.65925925900000004</v>
      </c>
      <c r="AU43" s="28">
        <f t="shared" si="15"/>
        <v>14.858096822327699</v>
      </c>
      <c r="AV43" s="22">
        <v>8</v>
      </c>
      <c r="AW43" s="24">
        <v>0.95</v>
      </c>
      <c r="AX43" s="22">
        <v>1.1684000000000001</v>
      </c>
      <c r="AY43" s="22">
        <v>22.77</v>
      </c>
      <c r="AZ43" s="22">
        <v>22.6</v>
      </c>
      <c r="BA43" s="45">
        <v>3.7516950919999998</v>
      </c>
      <c r="BB43" s="22">
        <v>20.37</v>
      </c>
      <c r="BC43" s="22">
        <v>697</v>
      </c>
      <c r="BD43" s="22">
        <v>697</v>
      </c>
      <c r="BE43" s="48">
        <f t="shared" si="16"/>
        <v>100</v>
      </c>
      <c r="BF43" s="21">
        <v>7.12</v>
      </c>
      <c r="BG43" s="21">
        <v>82</v>
      </c>
      <c r="BH43" s="21">
        <v>1</v>
      </c>
      <c r="BI43" s="22">
        <v>3.3</v>
      </c>
      <c r="BJ43" s="22">
        <v>0.24</v>
      </c>
      <c r="BK43" s="22">
        <v>1.41</v>
      </c>
      <c r="BL43" s="22">
        <v>99.76</v>
      </c>
      <c r="BM43" s="22">
        <v>98.59</v>
      </c>
      <c r="BN43" s="34"/>
      <c r="BO43" s="32"/>
      <c r="BP43" s="32"/>
      <c r="BQ43" s="32"/>
      <c r="BR43" s="34"/>
      <c r="BS43" s="34"/>
      <c r="BT43" s="34"/>
      <c r="BU43" s="32"/>
      <c r="BV43" s="32"/>
      <c r="BW43" s="32"/>
      <c r="BX43" s="32"/>
      <c r="BY43" s="32"/>
      <c r="BZ43" s="32"/>
      <c r="CA43" s="32"/>
      <c r="CB43" s="35"/>
      <c r="CC43" s="34"/>
      <c r="CD43" s="32"/>
      <c r="CE43" s="32"/>
      <c r="CF43" s="32"/>
      <c r="CG43" s="35"/>
      <c r="CH43" s="32"/>
      <c r="CI43" s="34"/>
      <c r="CJ43" s="32"/>
      <c r="CK43" s="34"/>
      <c r="CL43" s="32"/>
      <c r="CM43" s="32"/>
      <c r="CN43" s="32"/>
      <c r="CO43" s="32"/>
      <c r="CP43" s="32"/>
      <c r="CQ43" s="32"/>
      <c r="CS43" s="32"/>
      <c r="CT43" s="32"/>
      <c r="CU43" s="32"/>
      <c r="CV43" s="34"/>
      <c r="CW43" s="34"/>
      <c r="CX43" s="34"/>
      <c r="CY43" s="34"/>
      <c r="CZ43" s="34"/>
    </row>
    <row r="44" spans="1:104" x14ac:dyDescent="0.2">
      <c r="A44" s="25" t="s">
        <v>152</v>
      </c>
      <c r="B44" s="25" t="s">
        <v>536</v>
      </c>
      <c r="C44" s="53">
        <v>296.20168661288602</v>
      </c>
      <c r="D44" s="53">
        <v>-100.128807544892</v>
      </c>
      <c r="E44" s="27">
        <v>45.407510000000002</v>
      </c>
      <c r="F44" s="27">
        <v>-100.29349999999999</v>
      </c>
      <c r="G44" s="54">
        <v>48.688947368421097</v>
      </c>
      <c r="H44" s="53" t="s">
        <v>777</v>
      </c>
      <c r="I44" s="30" t="s">
        <v>568</v>
      </c>
      <c r="J44" s="53" t="s">
        <v>55</v>
      </c>
      <c r="K44" s="26" t="s">
        <v>760</v>
      </c>
      <c r="L44" s="53" t="s">
        <v>778</v>
      </c>
      <c r="M44" s="26" t="s">
        <v>568</v>
      </c>
      <c r="N44" s="30" t="s">
        <v>568</v>
      </c>
      <c r="O44" s="25">
        <v>2001</v>
      </c>
      <c r="P44" s="26" t="s">
        <v>567</v>
      </c>
      <c r="Q44" s="26" t="s">
        <v>632</v>
      </c>
      <c r="R44" s="32"/>
      <c r="S44" s="32"/>
      <c r="T44" s="32"/>
      <c r="U44" s="32"/>
      <c r="V44" s="25" t="s">
        <v>657</v>
      </c>
      <c r="W44" s="25">
        <v>0</v>
      </c>
      <c r="X44" s="25">
        <v>3</v>
      </c>
      <c r="Y44" s="25">
        <v>185.69534999999999</v>
      </c>
      <c r="Z44" s="25">
        <v>5</v>
      </c>
      <c r="AA44" s="24">
        <v>74.508797000000001</v>
      </c>
      <c r="AB44" s="24">
        <v>147.71833799999999</v>
      </c>
      <c r="AC44" s="24">
        <v>355.207336</v>
      </c>
      <c r="AD44" s="24">
        <v>20.244424850000001</v>
      </c>
      <c r="AE44" s="24">
        <v>68.8</v>
      </c>
      <c r="AF44" s="24">
        <v>23.47</v>
      </c>
      <c r="AG44" s="24">
        <v>3.22</v>
      </c>
      <c r="AH44" s="24">
        <v>44.97</v>
      </c>
      <c r="AI44" s="24">
        <v>0.20941299999999999</v>
      </c>
      <c r="AJ44" s="24">
        <v>8.8504699999999996</v>
      </c>
      <c r="AK44" s="24">
        <v>191.62</v>
      </c>
      <c r="AL44" s="51"/>
      <c r="AM44" s="57">
        <v>9.5432069999999997E-3</v>
      </c>
      <c r="AN44" s="22">
        <v>38.798472490000002</v>
      </c>
      <c r="AO44" s="22">
        <v>3.3533333330000001</v>
      </c>
      <c r="AP44" s="22">
        <v>2.41</v>
      </c>
      <c r="AQ44" s="22">
        <f t="shared" si="12"/>
        <v>39.198446561760754</v>
      </c>
      <c r="AR44" s="22">
        <f t="shared" si="13"/>
        <v>44.410466976497112</v>
      </c>
      <c r="AS44" s="22">
        <f t="shared" si="14"/>
        <v>47.544902503769407</v>
      </c>
      <c r="AT44" s="46">
        <v>0.78666666699999999</v>
      </c>
      <c r="AU44" s="28">
        <f t="shared" si="15"/>
        <v>23.459244545075471</v>
      </c>
      <c r="AV44" s="22">
        <v>25.6</v>
      </c>
      <c r="AW44" s="24">
        <v>1.99</v>
      </c>
      <c r="AX44" s="22">
        <v>2.9464000000000001</v>
      </c>
      <c r="AY44" s="22">
        <v>24.1</v>
      </c>
      <c r="AZ44" s="22">
        <v>15.3</v>
      </c>
      <c r="BA44" s="45">
        <v>3.6213687669999999</v>
      </c>
      <c r="BB44" s="22">
        <v>49.69</v>
      </c>
      <c r="BC44" s="22">
        <v>711</v>
      </c>
      <c r="BD44" s="22">
        <v>683</v>
      </c>
      <c r="BE44" s="48">
        <f t="shared" si="16"/>
        <v>104.09956076134699</v>
      </c>
      <c r="BF44" s="21">
        <v>4.3</v>
      </c>
      <c r="BG44" s="21">
        <v>43</v>
      </c>
      <c r="BH44" s="21">
        <v>1</v>
      </c>
      <c r="BI44" s="22">
        <v>3.5</v>
      </c>
      <c r="BJ44" s="22">
        <v>0.06</v>
      </c>
      <c r="BK44" s="22">
        <v>0.27</v>
      </c>
      <c r="BL44" s="22">
        <v>99.94</v>
      </c>
      <c r="BM44" s="22">
        <v>99.73</v>
      </c>
      <c r="BN44" s="34"/>
      <c r="BO44" s="32"/>
      <c r="BP44" s="32"/>
      <c r="BQ44" s="32"/>
      <c r="BR44" s="34"/>
      <c r="BS44" s="34"/>
      <c r="BT44" s="34"/>
      <c r="BU44" s="32"/>
      <c r="BV44" s="32"/>
      <c r="BW44" s="32"/>
      <c r="BX44" s="32"/>
      <c r="BY44" s="32"/>
      <c r="BZ44" s="32"/>
      <c r="CA44" s="32"/>
      <c r="CB44" s="35"/>
      <c r="CC44" s="34"/>
      <c r="CD44" s="32"/>
      <c r="CE44" s="32"/>
      <c r="CF44" s="32"/>
      <c r="CG44" s="35"/>
      <c r="CH44" s="32"/>
      <c r="CI44" s="34"/>
      <c r="CJ44" s="32"/>
      <c r="CK44" s="34"/>
      <c r="CL44" s="32"/>
      <c r="CM44" s="32"/>
      <c r="CN44" s="32"/>
      <c r="CO44" s="32"/>
      <c r="CP44" s="32"/>
      <c r="CQ44" s="32"/>
      <c r="CS44" s="32"/>
      <c r="CT44" s="32"/>
      <c r="CU44" s="32"/>
      <c r="CV44" s="34"/>
      <c r="CW44" s="34"/>
      <c r="CX44" s="34"/>
      <c r="CY44" s="34"/>
      <c r="CZ44" s="34"/>
    </row>
    <row r="45" spans="1:104" x14ac:dyDescent="0.2">
      <c r="A45" s="25" t="s">
        <v>155</v>
      </c>
      <c r="B45" s="25" t="s">
        <v>536</v>
      </c>
      <c r="C45" s="53">
        <v>296.62261312709802</v>
      </c>
      <c r="D45" s="53">
        <v>-116.51893973230101</v>
      </c>
      <c r="E45" s="27">
        <v>45.260109999999997</v>
      </c>
      <c r="F45" s="27">
        <v>-100.28802</v>
      </c>
      <c r="G45" s="54">
        <v>2.0181818181818199</v>
      </c>
      <c r="H45" s="53" t="s">
        <v>775</v>
      </c>
      <c r="I45" s="25" t="s">
        <v>639</v>
      </c>
      <c r="J45" s="53" t="s">
        <v>773</v>
      </c>
      <c r="K45" s="26" t="s">
        <v>761</v>
      </c>
      <c r="L45" s="53" t="s">
        <v>774</v>
      </c>
      <c r="M45" s="26" t="s">
        <v>660</v>
      </c>
      <c r="N45" s="25" t="s">
        <v>639</v>
      </c>
      <c r="O45" s="25">
        <v>2001</v>
      </c>
      <c r="P45" s="26" t="s">
        <v>652</v>
      </c>
      <c r="Q45" s="26" t="s">
        <v>632</v>
      </c>
      <c r="R45" s="32"/>
      <c r="S45" s="32"/>
      <c r="T45" s="32"/>
      <c r="U45" s="32"/>
      <c r="V45" s="25" t="s">
        <v>656</v>
      </c>
      <c r="W45" s="25">
        <v>0</v>
      </c>
      <c r="X45" s="25">
        <v>3</v>
      </c>
      <c r="Y45" s="25">
        <v>5.5597409000000004</v>
      </c>
      <c r="Z45" s="25">
        <v>8</v>
      </c>
      <c r="AA45" s="24">
        <v>71.934914000000006</v>
      </c>
      <c r="AB45" s="24">
        <v>125.36586800000001</v>
      </c>
      <c r="AC45" s="24">
        <v>372.91748000000001</v>
      </c>
      <c r="AD45" s="24">
        <v>17.138645820000001</v>
      </c>
      <c r="AE45" s="24">
        <v>69.22</v>
      </c>
      <c r="AF45" s="24">
        <v>23.29</v>
      </c>
      <c r="AG45" s="24">
        <v>3.33</v>
      </c>
      <c r="AH45" s="24">
        <v>44.89</v>
      </c>
      <c r="AI45" s="24">
        <v>0.205599</v>
      </c>
      <c r="AJ45" s="24">
        <v>8.5285700000000002</v>
      </c>
      <c r="AK45" s="24">
        <v>192.90899999999999</v>
      </c>
      <c r="AL45" s="51"/>
      <c r="AM45" s="57">
        <v>8.4048379999999995E-3</v>
      </c>
      <c r="AN45" s="22">
        <v>48.114323140000003</v>
      </c>
      <c r="AO45" s="22">
        <v>3.2062499999999998</v>
      </c>
      <c r="AP45" s="22">
        <v>1.56</v>
      </c>
      <c r="AQ45" s="22">
        <f t="shared" si="12"/>
        <v>34.931534163660302</v>
      </c>
      <c r="AR45" s="22"/>
      <c r="AS45" s="22">
        <f t="shared" si="14"/>
        <v>45.142187161048746</v>
      </c>
      <c r="AT45" s="46">
        <v>0.52500000000000002</v>
      </c>
      <c r="AU45" s="28">
        <f t="shared" si="15"/>
        <v>16.374269005847957</v>
      </c>
      <c r="AV45" s="22">
        <v>1</v>
      </c>
      <c r="AW45" s="24"/>
      <c r="AX45" s="22"/>
      <c r="AY45" s="22">
        <v>22.67</v>
      </c>
      <c r="AZ45" s="22">
        <v>22.6</v>
      </c>
      <c r="BA45" s="43"/>
      <c r="BB45" s="22"/>
      <c r="BC45" s="22">
        <v>697</v>
      </c>
      <c r="BD45" s="22">
        <v>697</v>
      </c>
      <c r="BE45" s="48">
        <f t="shared" si="16"/>
        <v>100</v>
      </c>
      <c r="BF45" s="21">
        <v>6.06</v>
      </c>
      <c r="BG45" s="21">
        <v>70</v>
      </c>
      <c r="BH45" s="21">
        <v>0</v>
      </c>
      <c r="BI45" s="22">
        <v>3.95</v>
      </c>
      <c r="BJ45" s="22">
        <v>28.98</v>
      </c>
      <c r="BK45" s="22">
        <v>38.85</v>
      </c>
      <c r="BL45" s="22">
        <v>71.02</v>
      </c>
      <c r="BM45" s="22">
        <v>61.15</v>
      </c>
      <c r="BN45" s="34"/>
      <c r="BO45" s="32"/>
      <c r="BP45" s="32"/>
      <c r="BQ45" s="32"/>
      <c r="BR45" s="34"/>
      <c r="BS45" s="34"/>
      <c r="BT45" s="34"/>
      <c r="BU45" s="32"/>
      <c r="BV45" s="32"/>
      <c r="BW45" s="32"/>
      <c r="BX45" s="32"/>
      <c r="BY45" s="32"/>
      <c r="BZ45" s="32"/>
      <c r="CA45" s="32"/>
      <c r="CB45" s="35"/>
      <c r="CC45" s="34"/>
      <c r="CD45" s="32"/>
      <c r="CE45" s="32"/>
      <c r="CF45" s="32"/>
      <c r="CG45" s="35"/>
      <c r="CH45" s="32"/>
      <c r="CI45" s="34"/>
      <c r="CJ45" s="32"/>
      <c r="CK45" s="34"/>
      <c r="CL45" s="32"/>
      <c r="CM45" s="32"/>
      <c r="CN45" s="32"/>
      <c r="CO45" s="32"/>
      <c r="CP45" s="32"/>
      <c r="CQ45" s="32"/>
      <c r="CS45" s="32"/>
      <c r="CT45" s="32"/>
      <c r="CU45" s="32"/>
      <c r="CV45" s="34"/>
      <c r="CW45" s="34"/>
      <c r="CX45" s="34"/>
      <c r="CY45" s="34"/>
      <c r="CZ45" s="34"/>
    </row>
    <row r="46" spans="1:104" x14ac:dyDescent="0.2">
      <c r="A46" s="25" t="s">
        <v>158</v>
      </c>
      <c r="B46" s="25" t="s">
        <v>536</v>
      </c>
      <c r="C46" s="53">
        <v>287.70096812238302</v>
      </c>
      <c r="D46" s="53">
        <v>-72.534674548778895</v>
      </c>
      <c r="E46" s="27">
        <v>45.655670000000001</v>
      </c>
      <c r="F46" s="27">
        <v>-100.40416999999999</v>
      </c>
      <c r="G46" s="54">
        <v>48.688947368421097</v>
      </c>
      <c r="H46" s="53" t="s">
        <v>777</v>
      </c>
      <c r="I46" s="30" t="s">
        <v>568</v>
      </c>
      <c r="J46" s="53" t="s">
        <v>55</v>
      </c>
      <c r="K46" s="26" t="s">
        <v>760</v>
      </c>
      <c r="L46" s="53" t="s">
        <v>778</v>
      </c>
      <c r="M46" s="26" t="s">
        <v>568</v>
      </c>
      <c r="N46" s="30" t="s">
        <v>568</v>
      </c>
      <c r="O46" s="25">
        <v>2001</v>
      </c>
      <c r="P46" s="26" t="s">
        <v>567</v>
      </c>
      <c r="Q46" s="26" t="s">
        <v>632</v>
      </c>
      <c r="R46" s="32"/>
      <c r="S46" s="32"/>
      <c r="T46" s="32"/>
      <c r="U46" s="32"/>
      <c r="V46" s="25" t="s">
        <v>657</v>
      </c>
      <c r="W46" s="25">
        <v>0</v>
      </c>
      <c r="X46" s="25">
        <v>3</v>
      </c>
      <c r="Y46" s="25">
        <v>185.69534999999999</v>
      </c>
      <c r="Z46" s="25">
        <v>5</v>
      </c>
      <c r="AA46" s="24">
        <v>81.857490999999996</v>
      </c>
      <c r="AB46" s="24">
        <v>80.415878000000006</v>
      </c>
      <c r="AC46" s="24">
        <v>352.42687999999998</v>
      </c>
      <c r="AD46" s="24">
        <v>17.341196629999999</v>
      </c>
      <c r="AE46" s="24">
        <v>64.88</v>
      </c>
      <c r="AF46" s="24">
        <v>22.54</v>
      </c>
      <c r="AG46" s="24">
        <v>2.68</v>
      </c>
      <c r="AH46" s="24">
        <v>42.48</v>
      </c>
      <c r="AI46" s="24">
        <v>0.23558699999999999</v>
      </c>
      <c r="AJ46" s="24">
        <v>9.5160400000000003</v>
      </c>
      <c r="AK46" s="24">
        <v>191.30699999999999</v>
      </c>
      <c r="AL46" s="51"/>
      <c r="AM46" s="57">
        <v>4.8318320000000003E-3</v>
      </c>
      <c r="AN46" s="22">
        <v>44.93948657</v>
      </c>
      <c r="AO46" s="22">
        <v>4.1866666669999999</v>
      </c>
      <c r="AP46" s="22">
        <v>5.05</v>
      </c>
      <c r="AQ46" s="22">
        <f t="shared" si="12"/>
        <v>46.455748203343283</v>
      </c>
      <c r="AR46" s="22">
        <f>10*(6-LN(AX46)/LN(2))</f>
        <v>44.788487303620954</v>
      </c>
      <c r="AS46" s="22">
        <f t="shared" si="14"/>
        <v>45.311690493926911</v>
      </c>
      <c r="AT46" s="46">
        <v>1.173333333</v>
      </c>
      <c r="AU46" s="28">
        <f t="shared" si="15"/>
        <v>28.025477696813255</v>
      </c>
      <c r="AV46" s="22">
        <v>15.3</v>
      </c>
      <c r="AW46" s="24">
        <v>2.06</v>
      </c>
      <c r="AX46" s="22">
        <v>2.8702000000000001</v>
      </c>
      <c r="AY46" s="22">
        <v>24.17</v>
      </c>
      <c r="AZ46" s="22">
        <v>23.6</v>
      </c>
      <c r="BA46" s="43"/>
      <c r="BB46" s="22">
        <v>47.09</v>
      </c>
      <c r="BC46" s="22">
        <v>715</v>
      </c>
      <c r="BD46" s="22">
        <v>716</v>
      </c>
      <c r="BE46" s="48">
        <f t="shared" si="16"/>
        <v>99.860335195530723</v>
      </c>
      <c r="BF46" s="21">
        <v>6.99</v>
      </c>
      <c r="BG46" s="21">
        <v>82</v>
      </c>
      <c r="BH46" s="21">
        <v>0</v>
      </c>
      <c r="BI46" s="22">
        <v>3.51</v>
      </c>
      <c r="BJ46" s="22">
        <v>7.0000000000000007E-2</v>
      </c>
      <c r="BK46" s="22">
        <v>0.26</v>
      </c>
      <c r="BL46" s="22">
        <v>99.93</v>
      </c>
      <c r="BM46" s="22">
        <v>99.74</v>
      </c>
      <c r="BN46" s="34"/>
      <c r="BO46" s="32"/>
      <c r="BP46" s="32"/>
      <c r="BQ46" s="32"/>
      <c r="BR46" s="34"/>
      <c r="BS46" s="34"/>
      <c r="BT46" s="34"/>
      <c r="BU46" s="32"/>
      <c r="BV46" s="32"/>
      <c r="BW46" s="32"/>
      <c r="BX46" s="32"/>
      <c r="BY46" s="32"/>
      <c r="BZ46" s="32"/>
      <c r="CA46" s="32"/>
      <c r="CB46" s="35"/>
      <c r="CC46" s="34"/>
      <c r="CD46" s="32"/>
      <c r="CE46" s="32"/>
      <c r="CF46" s="32"/>
      <c r="CG46" s="35"/>
      <c r="CH46" s="32"/>
      <c r="CI46" s="34"/>
      <c r="CJ46" s="32"/>
      <c r="CK46" s="34"/>
      <c r="CL46" s="32"/>
      <c r="CM46" s="32"/>
      <c r="CN46" s="32"/>
      <c r="CO46" s="32"/>
      <c r="CP46" s="32"/>
      <c r="CQ46" s="32"/>
      <c r="CS46" s="32"/>
      <c r="CT46" s="32"/>
      <c r="CU46" s="32"/>
      <c r="CV46" s="34"/>
      <c r="CW46" s="34"/>
      <c r="CX46" s="34"/>
      <c r="CY46" s="34"/>
      <c r="CZ46" s="34"/>
    </row>
    <row r="47" spans="1:104" x14ac:dyDescent="0.2">
      <c r="A47" s="25" t="s">
        <v>161</v>
      </c>
      <c r="B47" s="25" t="s">
        <v>536</v>
      </c>
      <c r="E47" s="27">
        <v>45.03875</v>
      </c>
      <c r="F47" s="27">
        <v>-100.47889000000001</v>
      </c>
      <c r="I47" s="25" t="s">
        <v>641</v>
      </c>
      <c r="K47" s="26" t="s">
        <v>758</v>
      </c>
      <c r="M47" s="26" t="s">
        <v>660</v>
      </c>
      <c r="N47" s="25" t="s">
        <v>641</v>
      </c>
      <c r="O47" s="30">
        <v>2001</v>
      </c>
      <c r="P47" s="26" t="s">
        <v>565</v>
      </c>
      <c r="Q47" s="26" t="s">
        <v>638</v>
      </c>
      <c r="R47" s="32"/>
      <c r="S47" s="32"/>
      <c r="T47" s="32"/>
      <c r="U47" s="32"/>
      <c r="V47" s="25" t="s">
        <v>656</v>
      </c>
      <c r="W47" s="25">
        <v>0</v>
      </c>
      <c r="X47" s="25">
        <v>3</v>
      </c>
      <c r="Y47" s="25">
        <v>71.421287000000007</v>
      </c>
      <c r="Z47" s="25">
        <v>6</v>
      </c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51"/>
      <c r="AM47" s="58"/>
      <c r="AN47" s="34"/>
      <c r="AO47" s="34"/>
      <c r="AP47" s="34"/>
      <c r="AQ47" s="34"/>
      <c r="AR47" s="34"/>
      <c r="AS47" s="34"/>
      <c r="AT47" s="51"/>
      <c r="AU47" s="34"/>
      <c r="AV47" s="34"/>
      <c r="AW47" s="35"/>
      <c r="AX47" s="34"/>
      <c r="AY47" s="34"/>
      <c r="AZ47" s="34"/>
      <c r="BA47" s="43"/>
      <c r="BB47" s="34"/>
      <c r="BC47" s="34"/>
      <c r="BD47" s="34"/>
      <c r="BF47" s="32"/>
      <c r="BG47" s="32"/>
      <c r="BH47" s="32"/>
      <c r="BI47" s="34"/>
      <c r="BJ47" s="34"/>
      <c r="BK47" s="34"/>
      <c r="BL47" s="34"/>
      <c r="BM47" s="34"/>
      <c r="BN47" s="34"/>
      <c r="BO47" s="32"/>
      <c r="BP47" s="32"/>
      <c r="BQ47" s="32"/>
      <c r="BR47" s="34"/>
      <c r="BS47" s="34"/>
      <c r="BT47" s="34"/>
      <c r="BU47" s="32"/>
      <c r="BV47" s="32"/>
      <c r="BW47" s="32"/>
      <c r="BX47" s="32"/>
      <c r="BY47" s="32"/>
      <c r="BZ47" s="32"/>
      <c r="CA47" s="32"/>
      <c r="CB47" s="35"/>
      <c r="CC47" s="34"/>
      <c r="CD47" s="32"/>
      <c r="CE47" s="32"/>
      <c r="CF47" s="32"/>
      <c r="CG47" s="35"/>
      <c r="CH47" s="32"/>
      <c r="CI47" s="34"/>
      <c r="CJ47" s="32"/>
      <c r="CK47" s="34"/>
      <c r="CL47" s="32"/>
      <c r="CM47" s="32"/>
      <c r="CN47" s="32"/>
      <c r="CO47" s="32"/>
      <c r="CP47" s="32"/>
      <c r="CQ47" s="32"/>
      <c r="CS47" s="32"/>
      <c r="CT47" s="32"/>
      <c r="CU47" s="32"/>
      <c r="CV47" s="34"/>
      <c r="CW47" s="34"/>
      <c r="CX47" s="34"/>
      <c r="CY47" s="34"/>
      <c r="CZ47" s="34"/>
    </row>
    <row r="48" spans="1:104" x14ac:dyDescent="0.2">
      <c r="A48" s="25" t="s">
        <v>165</v>
      </c>
      <c r="B48" s="25" t="s">
        <v>536</v>
      </c>
      <c r="C48" s="53">
        <v>278.34149809375799</v>
      </c>
      <c r="D48" s="53">
        <v>-168.39026106272101</v>
      </c>
      <c r="E48" s="27">
        <v>44.793619999999997</v>
      </c>
      <c r="F48" s="27">
        <v>-100.52602</v>
      </c>
      <c r="G48" s="54">
        <v>3.3719999999999999</v>
      </c>
      <c r="H48" s="53" t="s">
        <v>772</v>
      </c>
      <c r="I48" s="25" t="s">
        <v>635</v>
      </c>
      <c r="J48" s="53" t="s">
        <v>773</v>
      </c>
      <c r="K48" s="26" t="s">
        <v>759</v>
      </c>
      <c r="L48" s="53" t="s">
        <v>774</v>
      </c>
      <c r="M48" s="26" t="s">
        <v>660</v>
      </c>
      <c r="N48" s="25" t="s">
        <v>635</v>
      </c>
      <c r="O48" s="25">
        <v>2001</v>
      </c>
      <c r="P48" s="26" t="s">
        <v>567</v>
      </c>
      <c r="Q48" s="26" t="s">
        <v>632</v>
      </c>
      <c r="R48" s="32"/>
      <c r="S48" s="32"/>
      <c r="T48" s="32"/>
      <c r="U48" s="32"/>
      <c r="V48" s="25" t="s">
        <v>656</v>
      </c>
      <c r="W48" s="25">
        <v>0</v>
      </c>
      <c r="X48" s="25">
        <v>3</v>
      </c>
      <c r="Y48" s="25">
        <v>12.718859</v>
      </c>
      <c r="Z48" s="25">
        <v>7</v>
      </c>
      <c r="AA48" s="24">
        <v>73.128380000000007</v>
      </c>
      <c r="AB48" s="24">
        <v>94.630088999999998</v>
      </c>
      <c r="AC48" s="24">
        <v>352.89245599999998</v>
      </c>
      <c r="AD48" s="24">
        <v>72.232465050000002</v>
      </c>
      <c r="AE48" s="24">
        <v>59.07</v>
      </c>
      <c r="AF48" s="24">
        <v>20.329999999999998</v>
      </c>
      <c r="AG48" s="24">
        <v>2.23</v>
      </c>
      <c r="AH48" s="24">
        <v>40.619999999999997</v>
      </c>
      <c r="AI48" s="24">
        <v>0.21720800000000001</v>
      </c>
      <c r="AJ48" s="24">
        <v>9.0846699999999991</v>
      </c>
      <c r="AK48" s="24">
        <v>189.65</v>
      </c>
      <c r="AL48" s="51"/>
      <c r="AM48" s="57">
        <v>5.9558859999999996E-3</v>
      </c>
      <c r="AN48" s="22">
        <v>10.80309218</v>
      </c>
      <c r="AO48" s="22">
        <v>3.2250000000000001</v>
      </c>
      <c r="AP48" s="22">
        <v>1.32</v>
      </c>
      <c r="AQ48" s="22">
        <f t="shared" ref="AQ48:AQ56" si="17">10*(6-(2.04-(0.68*LN(AP48)))/LN(2))</f>
        <v>33.2926790870345</v>
      </c>
      <c r="AR48" s="22">
        <f>10*(6-LN(AX48)/LN(2))</f>
        <v>49.239882614303589</v>
      </c>
      <c r="AS48" s="22">
        <f t="shared" ref="AS48:AS56" si="18">10*(6-(LN(48/AD48))/LN(2))</f>
        <v>65.896129996930995</v>
      </c>
      <c r="AT48" s="46">
        <v>0.41249999999999998</v>
      </c>
      <c r="AU48" s="28">
        <f t="shared" ref="AU48:AU56" si="19">100*(AT48/AO48)</f>
        <v>12.790697674418603</v>
      </c>
      <c r="AV48" s="22">
        <v>19.2</v>
      </c>
      <c r="AW48" s="24">
        <v>2.16</v>
      </c>
      <c r="AX48" s="22">
        <v>2.1082000000000001</v>
      </c>
      <c r="AY48" s="22">
        <v>23.03</v>
      </c>
      <c r="AZ48" s="22">
        <v>13.5</v>
      </c>
      <c r="BA48" s="43"/>
      <c r="BB48" s="22">
        <v>26.39</v>
      </c>
      <c r="BC48" s="22">
        <v>683</v>
      </c>
      <c r="BD48" s="22">
        <v>719</v>
      </c>
      <c r="BE48" s="48">
        <f t="shared" ref="BE48:BE56" si="20">+(BC48/BD48)*100</f>
        <v>94.99304589707927</v>
      </c>
      <c r="BF48" s="21">
        <v>7.45</v>
      </c>
      <c r="BG48" s="21">
        <v>71</v>
      </c>
      <c r="BH48" s="21">
        <v>1</v>
      </c>
      <c r="BI48" s="22">
        <v>2.2999999999999998</v>
      </c>
      <c r="BJ48" s="22">
        <v>0.66</v>
      </c>
      <c r="BK48" s="22">
        <v>1.1200000000000001</v>
      </c>
      <c r="BL48" s="22">
        <v>99.35</v>
      </c>
      <c r="BM48" s="22">
        <v>98.88</v>
      </c>
      <c r="BN48" s="34"/>
      <c r="BO48" s="32"/>
      <c r="BP48" s="32"/>
      <c r="BQ48" s="32"/>
      <c r="BR48" s="34"/>
      <c r="BS48" s="34"/>
      <c r="BT48" s="34"/>
      <c r="BU48" s="32"/>
      <c r="BV48" s="32"/>
      <c r="BW48" s="32"/>
      <c r="BX48" s="32"/>
      <c r="BY48" s="32"/>
      <c r="BZ48" s="32"/>
      <c r="CA48" s="32"/>
      <c r="CB48" s="35"/>
      <c r="CC48" s="34"/>
      <c r="CD48" s="32"/>
      <c r="CE48" s="32"/>
      <c r="CF48" s="32"/>
      <c r="CG48" s="35"/>
      <c r="CH48" s="32"/>
      <c r="CI48" s="34"/>
      <c r="CJ48" s="32"/>
      <c r="CK48" s="34"/>
      <c r="CL48" s="32"/>
      <c r="CM48" s="32"/>
      <c r="CN48" s="32"/>
      <c r="CO48" s="32"/>
      <c r="CP48" s="32"/>
      <c r="CQ48" s="32"/>
      <c r="CS48" s="32"/>
      <c r="CT48" s="32"/>
      <c r="CU48" s="32"/>
      <c r="CV48" s="34"/>
      <c r="CW48" s="34"/>
      <c r="CX48" s="34"/>
      <c r="CY48" s="34"/>
      <c r="CZ48" s="34"/>
    </row>
    <row r="49" spans="1:104" x14ac:dyDescent="0.2">
      <c r="A49" s="25" t="s">
        <v>168</v>
      </c>
      <c r="B49" s="25" t="s">
        <v>536</v>
      </c>
      <c r="C49" s="53">
        <v>269.93525763473002</v>
      </c>
      <c r="D49" s="53">
        <v>-194.63782349716899</v>
      </c>
      <c r="E49" s="27">
        <v>44.557569999999998</v>
      </c>
      <c r="F49" s="27">
        <v>-100.63545999999999</v>
      </c>
      <c r="G49" s="54">
        <v>48.688947368421097</v>
      </c>
      <c r="H49" s="53" t="s">
        <v>777</v>
      </c>
      <c r="I49" s="30" t="s">
        <v>568</v>
      </c>
      <c r="J49" s="53" t="s">
        <v>55</v>
      </c>
      <c r="K49" s="26" t="s">
        <v>760</v>
      </c>
      <c r="L49" s="53" t="s">
        <v>778</v>
      </c>
      <c r="M49" s="26" t="s">
        <v>568</v>
      </c>
      <c r="N49" s="30" t="s">
        <v>568</v>
      </c>
      <c r="O49" s="25">
        <v>2001</v>
      </c>
      <c r="P49" s="26" t="s">
        <v>653</v>
      </c>
      <c r="Q49" s="26" t="s">
        <v>632</v>
      </c>
      <c r="R49" s="32"/>
      <c r="S49" s="32"/>
      <c r="T49" s="32"/>
      <c r="U49" s="32"/>
      <c r="V49" s="25" t="s">
        <v>657</v>
      </c>
      <c r="W49" s="25">
        <v>0</v>
      </c>
      <c r="X49" s="25">
        <v>3</v>
      </c>
      <c r="Y49" s="25">
        <v>185.69534999999999</v>
      </c>
      <c r="Z49" s="25">
        <v>5</v>
      </c>
      <c r="AA49" s="24">
        <v>59.637816999999998</v>
      </c>
      <c r="AB49" s="24">
        <v>80.068145999999999</v>
      </c>
      <c r="AC49" s="24">
        <v>242.596664</v>
      </c>
      <c r="AD49" s="24">
        <v>12.41246035</v>
      </c>
      <c r="AE49" s="24">
        <v>65.38</v>
      </c>
      <c r="AF49" s="24">
        <v>22.34</v>
      </c>
      <c r="AG49" s="24">
        <v>2.4300000000000002</v>
      </c>
      <c r="AH49" s="24">
        <v>44.91</v>
      </c>
      <c r="AI49" s="24">
        <v>0.23643600000000001</v>
      </c>
      <c r="AJ49" s="24">
        <v>10.471</v>
      </c>
      <c r="AK49" s="24">
        <v>215.29499999999999</v>
      </c>
      <c r="AL49" s="51"/>
      <c r="AM49" s="57">
        <v>4.3721790000000003E-3</v>
      </c>
      <c r="AN49" s="22">
        <f>+(AC49/14.007)/(AD49/30.973)</f>
        <v>43.218042691516651</v>
      </c>
      <c r="AO49" s="22">
        <v>3.3624999999999998</v>
      </c>
      <c r="AP49" s="22">
        <v>1.83</v>
      </c>
      <c r="AQ49" s="22">
        <f t="shared" si="17"/>
        <v>36.497557975728505</v>
      </c>
      <c r="AR49" s="22">
        <f>10*(6-LN(AX49)/LN(2))</f>
        <v>54.916727707196799</v>
      </c>
      <c r="AS49" s="22">
        <f t="shared" si="18"/>
        <v>40.487547034244081</v>
      </c>
      <c r="AT49" s="46">
        <v>0.59375</v>
      </c>
      <c r="AU49" s="28">
        <f t="shared" si="19"/>
        <v>17.657992565055764</v>
      </c>
      <c r="AV49" s="22">
        <v>1</v>
      </c>
      <c r="AW49" s="24"/>
      <c r="AX49" s="22">
        <v>1.4224000000000001</v>
      </c>
      <c r="AY49" s="22">
        <v>23.78</v>
      </c>
      <c r="AZ49" s="22">
        <v>23.7</v>
      </c>
      <c r="BA49" s="43"/>
      <c r="BB49" s="22"/>
      <c r="BC49" s="22">
        <v>749</v>
      </c>
      <c r="BD49" s="22">
        <v>749</v>
      </c>
      <c r="BE49" s="48">
        <f t="shared" si="20"/>
        <v>100</v>
      </c>
      <c r="BF49" s="21">
        <v>6.49</v>
      </c>
      <c r="BG49" s="21">
        <v>77</v>
      </c>
      <c r="BH49" s="21">
        <v>1</v>
      </c>
      <c r="BI49" s="22">
        <v>2.7</v>
      </c>
      <c r="BJ49" s="22">
        <v>50.12</v>
      </c>
      <c r="BK49" s="22">
        <v>77.989999999999995</v>
      </c>
      <c r="BL49" s="22">
        <v>49.88</v>
      </c>
      <c r="BM49" s="22">
        <v>22.01</v>
      </c>
      <c r="BN49" s="34"/>
      <c r="BO49" s="32"/>
      <c r="BP49" s="32"/>
      <c r="BQ49" s="32"/>
      <c r="BR49" s="34"/>
      <c r="BS49" s="34"/>
      <c r="BT49" s="34"/>
      <c r="BU49" s="32"/>
      <c r="BV49" s="32"/>
      <c r="BW49" s="32"/>
      <c r="BX49" s="32"/>
      <c r="BY49" s="32"/>
      <c r="BZ49" s="32"/>
      <c r="CA49" s="32"/>
      <c r="CB49" s="35"/>
      <c r="CC49" s="34"/>
      <c r="CD49" s="32"/>
      <c r="CE49" s="32"/>
      <c r="CF49" s="32"/>
      <c r="CG49" s="35"/>
      <c r="CH49" s="32"/>
      <c r="CI49" s="34"/>
      <c r="CJ49" s="32"/>
      <c r="CK49" s="34"/>
      <c r="CL49" s="32"/>
      <c r="CM49" s="32"/>
      <c r="CN49" s="32"/>
      <c r="CO49" s="32"/>
      <c r="CP49" s="32"/>
      <c r="CQ49" s="32"/>
      <c r="CS49" s="32"/>
      <c r="CT49" s="32"/>
      <c r="CU49" s="32"/>
      <c r="CV49" s="34"/>
      <c r="CW49" s="34"/>
      <c r="CX49" s="34"/>
      <c r="CY49" s="34"/>
      <c r="CZ49" s="34"/>
    </row>
    <row r="50" spans="1:104" x14ac:dyDescent="0.2">
      <c r="A50" s="25" t="s">
        <v>171</v>
      </c>
      <c r="B50" s="25" t="s">
        <v>536</v>
      </c>
      <c r="C50" s="53">
        <v>245.187390186865</v>
      </c>
      <c r="D50" s="53">
        <v>-168.32687995453301</v>
      </c>
      <c r="E50" s="27">
        <v>44.79419</v>
      </c>
      <c r="F50" s="27">
        <v>-100.95765</v>
      </c>
      <c r="G50" s="54">
        <v>3.3719999999999999</v>
      </c>
      <c r="H50" s="53" t="s">
        <v>772</v>
      </c>
      <c r="I50" s="25" t="s">
        <v>635</v>
      </c>
      <c r="J50" s="53" t="s">
        <v>773</v>
      </c>
      <c r="K50" s="26" t="s">
        <v>759</v>
      </c>
      <c r="L50" s="53" t="s">
        <v>774</v>
      </c>
      <c r="M50" s="26" t="s">
        <v>660</v>
      </c>
      <c r="N50" s="25" t="s">
        <v>635</v>
      </c>
      <c r="O50" s="25">
        <v>2001</v>
      </c>
      <c r="P50" s="26" t="s">
        <v>567</v>
      </c>
      <c r="Q50" s="26" t="s">
        <v>632</v>
      </c>
      <c r="R50" s="32"/>
      <c r="S50" s="32"/>
      <c r="T50" s="32"/>
      <c r="U50" s="32"/>
      <c r="V50" s="25" t="s">
        <v>656</v>
      </c>
      <c r="W50" s="25">
        <v>0</v>
      </c>
      <c r="X50" s="25">
        <v>3</v>
      </c>
      <c r="Y50" s="25">
        <v>12.718859</v>
      </c>
      <c r="Z50" s="25">
        <v>7</v>
      </c>
      <c r="AA50" s="24">
        <v>82.65</v>
      </c>
      <c r="AB50" s="24">
        <v>83.5</v>
      </c>
      <c r="AC50" s="24">
        <v>313.29968300000002</v>
      </c>
      <c r="AD50" s="24">
        <v>13.15514664</v>
      </c>
      <c r="AE50" s="24">
        <v>73.42</v>
      </c>
      <c r="AF50" s="24">
        <v>28.71</v>
      </c>
      <c r="AG50" s="24">
        <v>3.87</v>
      </c>
      <c r="AH50" s="24">
        <v>59.63</v>
      </c>
      <c r="AI50" s="24">
        <v>0.32061000000000001</v>
      </c>
      <c r="AJ50" s="24">
        <v>13.265599999999999</v>
      </c>
      <c r="AK50" s="24">
        <v>287.69900000000001</v>
      </c>
      <c r="AL50" s="51"/>
      <c r="AM50" s="57">
        <v>3.5990330000000002E-3</v>
      </c>
      <c r="AN50" s="22">
        <v>52.662613219999997</v>
      </c>
      <c r="AO50" s="22">
        <v>2.4733333329999998</v>
      </c>
      <c r="AP50" s="22">
        <v>1.32</v>
      </c>
      <c r="AQ50" s="22">
        <f t="shared" si="17"/>
        <v>33.2926790870345</v>
      </c>
      <c r="AR50" s="22"/>
      <c r="AS50" s="22">
        <f t="shared" si="18"/>
        <v>41.325929244352444</v>
      </c>
      <c r="AT50" s="46">
        <v>0.47666666699999999</v>
      </c>
      <c r="AU50" s="28">
        <f t="shared" si="19"/>
        <v>19.272237212839922</v>
      </c>
      <c r="AV50" s="22">
        <v>1.4</v>
      </c>
      <c r="AW50" s="24"/>
      <c r="AX50" s="22"/>
      <c r="AY50" s="22">
        <v>24.96</v>
      </c>
      <c r="AZ50" s="22">
        <v>24.9</v>
      </c>
      <c r="BA50" s="43"/>
      <c r="BB50" s="22"/>
      <c r="BC50" s="22">
        <v>896</v>
      </c>
      <c r="BD50" s="22">
        <v>896</v>
      </c>
      <c r="BE50" s="48">
        <f t="shared" si="20"/>
        <v>100</v>
      </c>
      <c r="BF50" s="21">
        <v>6.27</v>
      </c>
      <c r="BG50" s="21">
        <v>76</v>
      </c>
      <c r="BH50" s="21">
        <v>0</v>
      </c>
      <c r="BI50" s="22">
        <v>3.9</v>
      </c>
      <c r="BJ50" s="22">
        <v>17.72</v>
      </c>
      <c r="BK50" s="22">
        <v>12.22</v>
      </c>
      <c r="BL50" s="22">
        <v>82.28</v>
      </c>
      <c r="BM50" s="22">
        <v>87.78</v>
      </c>
      <c r="BN50" s="34"/>
      <c r="BO50" s="32"/>
      <c r="BP50" s="32"/>
      <c r="BQ50" s="32"/>
      <c r="BR50" s="34"/>
      <c r="BS50" s="34"/>
      <c r="BT50" s="34"/>
      <c r="BU50" s="32"/>
      <c r="BV50" s="32"/>
      <c r="BW50" s="32"/>
      <c r="BX50" s="32"/>
      <c r="BY50" s="32"/>
      <c r="BZ50" s="32"/>
      <c r="CA50" s="32"/>
      <c r="CB50" s="35"/>
      <c r="CC50" s="34"/>
      <c r="CD50" s="32"/>
      <c r="CE50" s="32"/>
      <c r="CF50" s="32"/>
      <c r="CG50" s="35"/>
      <c r="CH50" s="32"/>
      <c r="CI50" s="34"/>
      <c r="CJ50" s="32"/>
      <c r="CK50" s="34"/>
      <c r="CL50" s="32"/>
      <c r="CM50" s="32"/>
      <c r="CN50" s="32"/>
      <c r="CO50" s="32"/>
      <c r="CP50" s="32"/>
      <c r="CQ50" s="32"/>
      <c r="CS50" s="32"/>
      <c r="CT50" s="32"/>
      <c r="CU50" s="32"/>
      <c r="CV50" s="34"/>
      <c r="CW50" s="34"/>
      <c r="CX50" s="34"/>
      <c r="CY50" s="34"/>
      <c r="CZ50" s="34"/>
    </row>
    <row r="51" spans="1:104" x14ac:dyDescent="0.2">
      <c r="A51" s="25" t="s">
        <v>175</v>
      </c>
      <c r="B51" s="25" t="s">
        <v>536</v>
      </c>
      <c r="C51" s="53">
        <v>271.05055927457897</v>
      </c>
      <c r="D51" s="53">
        <v>-177.08348042779201</v>
      </c>
      <c r="E51" s="27">
        <v>44.715440000000001</v>
      </c>
      <c r="F51" s="27">
        <v>-100.62094</v>
      </c>
      <c r="G51" s="54">
        <v>48.688947368421097</v>
      </c>
      <c r="H51" s="53" t="s">
        <v>777</v>
      </c>
      <c r="I51" s="30" t="s">
        <v>568</v>
      </c>
      <c r="J51" s="53" t="s">
        <v>55</v>
      </c>
      <c r="K51" s="26" t="s">
        <v>760</v>
      </c>
      <c r="L51" s="53" t="s">
        <v>778</v>
      </c>
      <c r="M51" s="26" t="s">
        <v>568</v>
      </c>
      <c r="N51" s="30" t="s">
        <v>568</v>
      </c>
      <c r="O51" s="25">
        <v>2001</v>
      </c>
      <c r="P51" s="26" t="s">
        <v>567</v>
      </c>
      <c r="Q51" s="26" t="s">
        <v>632</v>
      </c>
      <c r="R51" s="32"/>
      <c r="S51" s="32"/>
      <c r="T51" s="32"/>
      <c r="U51" s="32"/>
      <c r="V51" s="25" t="s">
        <v>657</v>
      </c>
      <c r="W51" s="25">
        <v>0</v>
      </c>
      <c r="X51" s="25">
        <v>3</v>
      </c>
      <c r="Y51" s="25">
        <v>185.69534999999999</v>
      </c>
      <c r="Z51" s="25">
        <v>5</v>
      </c>
      <c r="AA51" s="24">
        <v>85.928787</v>
      </c>
      <c r="AB51" s="24">
        <v>118.059494</v>
      </c>
      <c r="AC51" s="24">
        <v>315.76635700000003</v>
      </c>
      <c r="AD51" s="24">
        <v>12.750045030000001</v>
      </c>
      <c r="AE51" s="24">
        <v>74.53</v>
      </c>
      <c r="AF51" s="24">
        <v>25.41</v>
      </c>
      <c r="AG51" s="24">
        <v>2.83</v>
      </c>
      <c r="AH51" s="24">
        <v>51.84</v>
      </c>
      <c r="AI51" s="24">
        <v>0.22407099999999999</v>
      </c>
      <c r="AJ51" s="24">
        <v>10.265499999999999</v>
      </c>
      <c r="AK51" s="24">
        <v>215.28700000000001</v>
      </c>
      <c r="AL51" s="51"/>
      <c r="AM51" s="57">
        <v>6.5757769999999997E-3</v>
      </c>
      <c r="AN51" s="22">
        <v>54.763636869999999</v>
      </c>
      <c r="AO51" s="22">
        <v>1.379411765</v>
      </c>
      <c r="AP51" s="22">
        <v>0.55000000000000004</v>
      </c>
      <c r="AQ51" s="22">
        <f t="shared" si="17"/>
        <v>24.704045127364704</v>
      </c>
      <c r="AR51" s="22">
        <f t="shared" ref="AR51:AR56" si="21">10*(6-LN(AX51)/LN(2))</f>
        <v>28.76962926604471</v>
      </c>
      <c r="AS51" s="22">
        <f t="shared" si="18"/>
        <v>40.874679365007687</v>
      </c>
      <c r="AT51" s="46">
        <v>0.36176470599999999</v>
      </c>
      <c r="AU51" s="28">
        <f t="shared" si="19"/>
        <v>26.226012796113856</v>
      </c>
      <c r="AV51" s="22">
        <v>44</v>
      </c>
      <c r="AW51" s="24">
        <v>3.15</v>
      </c>
      <c r="AX51" s="22">
        <v>8.7121999999999993</v>
      </c>
      <c r="AY51" s="22">
        <v>23.32</v>
      </c>
      <c r="AZ51" s="22">
        <v>10</v>
      </c>
      <c r="BA51" s="43"/>
      <c r="BB51" s="22">
        <v>55.82</v>
      </c>
      <c r="BC51" s="22">
        <v>744</v>
      </c>
      <c r="BD51" s="22">
        <v>765</v>
      </c>
      <c r="BE51" s="48">
        <f t="shared" si="20"/>
        <v>97.254901960784309</v>
      </c>
      <c r="BF51" s="21">
        <v>9.1999999999999993</v>
      </c>
      <c r="BG51" s="21">
        <v>81</v>
      </c>
      <c r="BH51" s="21">
        <v>1</v>
      </c>
      <c r="BI51" s="22">
        <v>3</v>
      </c>
      <c r="BJ51" s="22">
        <v>0.13</v>
      </c>
      <c r="BK51" s="22">
        <v>0.71</v>
      </c>
      <c r="BL51" s="22">
        <v>99.87</v>
      </c>
      <c r="BM51" s="22">
        <v>99.29</v>
      </c>
      <c r="BN51" s="34"/>
      <c r="BO51" s="32"/>
      <c r="BP51" s="32"/>
      <c r="BQ51" s="32"/>
      <c r="BR51" s="34"/>
      <c r="BS51" s="34"/>
      <c r="BT51" s="34"/>
      <c r="BU51" s="32"/>
      <c r="BV51" s="32"/>
      <c r="BW51" s="32"/>
      <c r="BX51" s="32"/>
      <c r="BY51" s="32"/>
      <c r="BZ51" s="32"/>
      <c r="CA51" s="32"/>
      <c r="CB51" s="35"/>
      <c r="CC51" s="34"/>
      <c r="CD51" s="32"/>
      <c r="CE51" s="32"/>
      <c r="CF51" s="32"/>
      <c r="CG51" s="35"/>
      <c r="CH51" s="32"/>
      <c r="CI51" s="34"/>
      <c r="CJ51" s="32"/>
      <c r="CK51" s="34"/>
      <c r="CL51" s="32"/>
      <c r="CM51" s="32"/>
      <c r="CN51" s="32"/>
      <c r="CO51" s="32"/>
      <c r="CP51" s="32"/>
      <c r="CQ51" s="32"/>
      <c r="CS51" s="32"/>
      <c r="CT51" s="32"/>
      <c r="CU51" s="32"/>
      <c r="CV51" s="34"/>
      <c r="CW51" s="34"/>
      <c r="CX51" s="34"/>
      <c r="CY51" s="34"/>
      <c r="CZ51" s="34"/>
    </row>
    <row r="52" spans="1:104" x14ac:dyDescent="0.2">
      <c r="A52" s="25" t="s">
        <v>178</v>
      </c>
      <c r="B52" s="25" t="s">
        <v>536</v>
      </c>
      <c r="C52" s="53">
        <v>291.98089975959999</v>
      </c>
      <c r="D52" s="53">
        <v>-92.907809008594796</v>
      </c>
      <c r="E52" s="27">
        <v>45.472450000000002</v>
      </c>
      <c r="F52" s="27">
        <v>-100.34845</v>
      </c>
      <c r="G52" s="54">
        <v>48.688947368421097</v>
      </c>
      <c r="H52" s="53" t="s">
        <v>777</v>
      </c>
      <c r="I52" s="30" t="s">
        <v>568</v>
      </c>
      <c r="J52" s="53" t="s">
        <v>55</v>
      </c>
      <c r="K52" s="26" t="s">
        <v>760</v>
      </c>
      <c r="L52" s="53" t="s">
        <v>778</v>
      </c>
      <c r="M52" s="26" t="s">
        <v>568</v>
      </c>
      <c r="N52" s="30" t="s">
        <v>568</v>
      </c>
      <c r="O52" s="25">
        <v>2001</v>
      </c>
      <c r="P52" s="26" t="s">
        <v>567</v>
      </c>
      <c r="Q52" s="26" t="s">
        <v>632</v>
      </c>
      <c r="R52" s="32"/>
      <c r="S52" s="32"/>
      <c r="T52" s="32"/>
      <c r="U52" s="32"/>
      <c r="V52" s="25" t="s">
        <v>657</v>
      </c>
      <c r="W52" s="25">
        <v>0</v>
      </c>
      <c r="X52" s="25">
        <v>3</v>
      </c>
      <c r="Y52" s="25">
        <v>185.69534999999999</v>
      </c>
      <c r="Z52" s="25">
        <v>5</v>
      </c>
      <c r="AA52" s="24">
        <v>79.949180999999996</v>
      </c>
      <c r="AB52" s="24">
        <v>171.901138</v>
      </c>
      <c r="AC52" s="24">
        <v>501.21807899999999</v>
      </c>
      <c r="AD52" s="24">
        <v>66.223457809999999</v>
      </c>
      <c r="AE52" s="24">
        <v>68.63</v>
      </c>
      <c r="AF52" s="24">
        <v>23.27</v>
      </c>
      <c r="AG52" s="24">
        <v>2.89</v>
      </c>
      <c r="AH52" s="24">
        <v>44.66</v>
      </c>
      <c r="AI52" s="24">
        <v>0.220439</v>
      </c>
      <c r="AJ52" s="24">
        <v>8.8384599999999995</v>
      </c>
      <c r="AK52" s="24">
        <v>190.489</v>
      </c>
      <c r="AL52" s="51"/>
      <c r="AM52" s="57">
        <v>1.1120605E-2</v>
      </c>
      <c r="AN52" s="22">
        <v>16.736052059999999</v>
      </c>
      <c r="AO52" s="22">
        <v>5.3823529409999997</v>
      </c>
      <c r="AP52" s="22">
        <v>2.14</v>
      </c>
      <c r="AQ52" s="22">
        <f t="shared" si="17"/>
        <v>38.032774582924816</v>
      </c>
      <c r="AR52" s="22">
        <f t="shared" si="21"/>
        <v>46.125271655940651</v>
      </c>
      <c r="AS52" s="22">
        <f t="shared" si="18"/>
        <v>64.643079361469646</v>
      </c>
      <c r="AT52" s="46">
        <v>0.95588235300000002</v>
      </c>
      <c r="AU52" s="28">
        <f t="shared" si="19"/>
        <v>17.759562843205231</v>
      </c>
      <c r="AV52" s="22">
        <v>20.3</v>
      </c>
      <c r="AW52" s="24">
        <v>1.82</v>
      </c>
      <c r="AX52" s="22">
        <v>2.6162000000000001</v>
      </c>
      <c r="AY52" s="22">
        <v>23.8</v>
      </c>
      <c r="AZ52" s="22">
        <v>17.2</v>
      </c>
      <c r="BA52" s="43"/>
      <c r="BB52" s="22">
        <v>48.39</v>
      </c>
      <c r="BC52" s="22">
        <v>715</v>
      </c>
      <c r="BD52" s="22">
        <v>689</v>
      </c>
      <c r="BE52" s="48">
        <f t="shared" si="20"/>
        <v>103.77358490566037</v>
      </c>
      <c r="BF52" s="21">
        <v>3.51</v>
      </c>
      <c r="BG52" s="21">
        <v>36</v>
      </c>
      <c r="BH52" s="21">
        <v>1</v>
      </c>
      <c r="BI52" s="22">
        <v>3.1</v>
      </c>
      <c r="BJ52" s="22">
        <v>0.09</v>
      </c>
      <c r="BK52" s="22">
        <v>0.39</v>
      </c>
      <c r="BL52" s="22">
        <v>99.91</v>
      </c>
      <c r="BM52" s="22">
        <v>99.61</v>
      </c>
      <c r="BN52" s="34"/>
      <c r="BO52" s="32"/>
      <c r="BP52" s="32"/>
      <c r="BQ52" s="32"/>
      <c r="BR52" s="34"/>
      <c r="BS52" s="34"/>
      <c r="BT52" s="34"/>
      <c r="BU52" s="32"/>
      <c r="BV52" s="32"/>
      <c r="BW52" s="32"/>
      <c r="BX52" s="32"/>
      <c r="BY52" s="32"/>
      <c r="BZ52" s="32"/>
      <c r="CA52" s="32"/>
      <c r="CB52" s="35"/>
      <c r="CC52" s="34"/>
      <c r="CD52" s="32"/>
      <c r="CE52" s="32"/>
      <c r="CF52" s="32"/>
      <c r="CG52" s="35"/>
      <c r="CH52" s="32"/>
      <c r="CI52" s="34"/>
      <c r="CJ52" s="32"/>
      <c r="CK52" s="34"/>
      <c r="CL52" s="32"/>
      <c r="CM52" s="32"/>
      <c r="CN52" s="32"/>
      <c r="CO52" s="32"/>
      <c r="CP52" s="32"/>
      <c r="CQ52" s="32"/>
      <c r="CS52" s="32"/>
      <c r="CT52" s="32"/>
      <c r="CU52" s="32"/>
      <c r="CV52" s="34"/>
      <c r="CW52" s="34"/>
      <c r="CX52" s="34"/>
      <c r="CY52" s="34"/>
      <c r="CZ52" s="34"/>
    </row>
    <row r="53" spans="1:104" x14ac:dyDescent="0.2">
      <c r="A53" s="25" t="s">
        <v>181</v>
      </c>
      <c r="B53" s="25" t="s">
        <v>536</v>
      </c>
      <c r="C53" s="53">
        <v>287.06420155252403</v>
      </c>
      <c r="D53" s="53">
        <v>-204.84774166167199</v>
      </c>
      <c r="E53" s="27">
        <v>44.46575</v>
      </c>
      <c r="F53" s="27">
        <v>-100.41246</v>
      </c>
      <c r="G53" s="54">
        <v>48.688947368421097</v>
      </c>
      <c r="H53" s="53" t="s">
        <v>777</v>
      </c>
      <c r="I53" s="30" t="s">
        <v>568</v>
      </c>
      <c r="J53" s="53" t="s">
        <v>55</v>
      </c>
      <c r="K53" s="26" t="s">
        <v>760</v>
      </c>
      <c r="L53" s="53" t="s">
        <v>778</v>
      </c>
      <c r="M53" s="26" t="s">
        <v>568</v>
      </c>
      <c r="N53" s="30" t="s">
        <v>568</v>
      </c>
      <c r="O53" s="25">
        <v>2001</v>
      </c>
      <c r="P53" s="26" t="s">
        <v>567</v>
      </c>
      <c r="Q53" s="26" t="s">
        <v>632</v>
      </c>
      <c r="R53" s="25">
        <v>2002</v>
      </c>
      <c r="S53" s="26" t="s">
        <v>567</v>
      </c>
      <c r="T53" s="26" t="s">
        <v>632</v>
      </c>
      <c r="U53" s="26">
        <v>185.018</v>
      </c>
      <c r="V53" s="25" t="s">
        <v>559</v>
      </c>
      <c r="W53" s="25">
        <v>1</v>
      </c>
      <c r="X53" s="25">
        <v>0</v>
      </c>
      <c r="Y53" s="25">
        <v>185.69534999999999</v>
      </c>
      <c r="Z53" s="25">
        <v>5</v>
      </c>
      <c r="AA53" s="24">
        <v>121.13015</v>
      </c>
      <c r="AB53" s="24">
        <v>136.54655500000001</v>
      </c>
      <c r="AC53" s="24">
        <v>283.05648239999999</v>
      </c>
      <c r="AD53" s="24">
        <v>11.929838569999999</v>
      </c>
      <c r="AE53" s="24">
        <v>68.64</v>
      </c>
      <c r="AF53" s="24">
        <v>22.46</v>
      </c>
      <c r="AG53" s="24">
        <v>1.82</v>
      </c>
      <c r="AH53" s="24">
        <v>49.18</v>
      </c>
      <c r="AI53" s="24">
        <v>0.234871</v>
      </c>
      <c r="AJ53" s="24">
        <v>10.4215</v>
      </c>
      <c r="AK53" s="24">
        <v>218.71</v>
      </c>
      <c r="AL53" s="51"/>
      <c r="AM53" s="57">
        <v>7.4916380000000001E-3</v>
      </c>
      <c r="AN53" s="22">
        <v>52.465846229999997</v>
      </c>
      <c r="AO53" s="22">
        <v>1.2823529410000001</v>
      </c>
      <c r="AP53" s="22">
        <v>0.78</v>
      </c>
      <c r="AQ53" s="22">
        <f t="shared" si="17"/>
        <v>28.131534163660305</v>
      </c>
      <c r="AR53" s="22">
        <f t="shared" si="21"/>
        <v>44.916727707196799</v>
      </c>
      <c r="AS53" s="22">
        <f t="shared" si="18"/>
        <v>39.915401153354608</v>
      </c>
      <c r="AT53" s="46">
        <v>0.35882352899999997</v>
      </c>
      <c r="AU53" s="28">
        <f t="shared" si="19"/>
        <v>27.981651347887382</v>
      </c>
      <c r="AV53" s="22">
        <v>54.5</v>
      </c>
      <c r="AW53" s="24">
        <v>4.24</v>
      </c>
      <c r="AX53" s="22">
        <v>2.8448000000000002</v>
      </c>
      <c r="AY53" s="22">
        <v>21.05</v>
      </c>
      <c r="AZ53" s="22">
        <v>8.4</v>
      </c>
      <c r="BA53" s="43"/>
      <c r="BB53" s="22">
        <v>61.95</v>
      </c>
      <c r="BC53" s="22">
        <v>754</v>
      </c>
      <c r="BD53" s="22">
        <v>777</v>
      </c>
      <c r="BE53" s="48">
        <f t="shared" si="20"/>
        <v>97.039897039897042</v>
      </c>
      <c r="BF53" s="21">
        <v>12.7</v>
      </c>
      <c r="BG53" s="21">
        <v>109</v>
      </c>
      <c r="BH53" s="21">
        <v>1</v>
      </c>
      <c r="BI53" s="22">
        <v>2.7</v>
      </c>
      <c r="BJ53" s="22">
        <v>0.08</v>
      </c>
      <c r="BK53" s="22">
        <v>0.6</v>
      </c>
      <c r="BL53" s="22">
        <v>99.92</v>
      </c>
      <c r="BM53" s="22">
        <v>99.4</v>
      </c>
      <c r="BN53" s="22">
        <v>161.52864099999999</v>
      </c>
      <c r="BO53" s="33">
        <v>124.533447</v>
      </c>
      <c r="BP53" s="33">
        <v>278.29989599999999</v>
      </c>
      <c r="BQ53" s="33">
        <v>5.831767341961771</v>
      </c>
      <c r="BR53" s="33">
        <v>3.8033000000000001</v>
      </c>
      <c r="BS53" s="33">
        <v>17.578700000000001</v>
      </c>
      <c r="BT53" s="33">
        <v>51.063800000000001</v>
      </c>
      <c r="BU53" s="33">
        <v>39.386800000000001</v>
      </c>
      <c r="BW53" s="33">
        <v>10.322974890785799</v>
      </c>
      <c r="BX53" s="33">
        <v>206.36077104561801</v>
      </c>
      <c r="BY53" s="33">
        <v>4.9540129999999998</v>
      </c>
      <c r="BZ53" s="56">
        <f>+(BO53/62.005)/((BW53*1000)/35.453)</f>
        <v>6.8977494792959986E-3</v>
      </c>
      <c r="CA53" s="21">
        <f>+(BP53/14.007)/(BQ53/30.973)</f>
        <v>105.52394002593509</v>
      </c>
      <c r="CB53" s="33">
        <v>3.0100000000000682</v>
      </c>
      <c r="CD53" s="22"/>
      <c r="CE53" s="22">
        <f>10*(6-LN(CK53)/LN(2))</f>
        <v>36.780719051126376</v>
      </c>
      <c r="CF53" s="22">
        <f>10*(6-(LN(48/BQ53))/LN(2))</f>
        <v>29.589706638522419</v>
      </c>
      <c r="CG53" s="33">
        <v>0.34999999999996145</v>
      </c>
      <c r="CH53" s="28">
        <f>100*(CG53/CB53)</f>
        <v>11.627906976742644</v>
      </c>
      <c r="CI53" s="28">
        <v>47.5</v>
      </c>
      <c r="CJ53" s="26">
        <v>0.251</v>
      </c>
      <c r="CK53" s="28">
        <v>5</v>
      </c>
      <c r="CL53" s="26">
        <v>21.86</v>
      </c>
      <c r="CM53" s="26">
        <v>7.35</v>
      </c>
      <c r="CN53" s="26">
        <v>3.28</v>
      </c>
      <c r="CO53" s="26">
        <v>42.16</v>
      </c>
      <c r="CP53" s="26">
        <v>746</v>
      </c>
      <c r="CQ53" s="26">
        <v>778</v>
      </c>
      <c r="CR53" s="48">
        <f>+(CP53/CQ53)*100</f>
        <v>95.886889460154251</v>
      </c>
      <c r="CS53" s="26">
        <v>9.31</v>
      </c>
      <c r="CT53" s="26">
        <v>77.61</v>
      </c>
      <c r="CV53" s="28">
        <v>2.7</v>
      </c>
      <c r="CW53" s="28">
        <v>0.08</v>
      </c>
      <c r="CX53" s="28">
        <v>1.2</v>
      </c>
      <c r="CY53" s="28">
        <v>99.92</v>
      </c>
      <c r="CZ53" s="28">
        <v>98.8</v>
      </c>
    </row>
    <row r="54" spans="1:104" x14ac:dyDescent="0.2">
      <c r="A54" s="25" t="s">
        <v>184</v>
      </c>
      <c r="B54" s="25" t="s">
        <v>536</v>
      </c>
      <c r="C54" s="53">
        <v>273.45322010753301</v>
      </c>
      <c r="D54" s="53">
        <v>-22.4191211100765</v>
      </c>
      <c r="E54" s="27">
        <v>46.106369999999998</v>
      </c>
      <c r="F54" s="27">
        <v>-100.58965999999999</v>
      </c>
      <c r="G54" s="54">
        <v>3.3719999999999999</v>
      </c>
      <c r="H54" s="53" t="s">
        <v>772</v>
      </c>
      <c r="I54" s="25" t="s">
        <v>635</v>
      </c>
      <c r="J54" s="53" t="s">
        <v>773</v>
      </c>
      <c r="K54" s="26" t="s">
        <v>759</v>
      </c>
      <c r="L54" s="53" t="s">
        <v>774</v>
      </c>
      <c r="M54" s="26" t="s">
        <v>660</v>
      </c>
      <c r="N54" s="25" t="s">
        <v>635</v>
      </c>
      <c r="O54" s="25">
        <v>2001</v>
      </c>
      <c r="P54" s="26" t="s">
        <v>567</v>
      </c>
      <c r="Q54" s="26" t="s">
        <v>632</v>
      </c>
      <c r="R54" s="25">
        <v>2002</v>
      </c>
      <c r="S54" s="26" t="s">
        <v>565</v>
      </c>
      <c r="V54" s="25" t="s">
        <v>560</v>
      </c>
      <c r="W54" s="25">
        <v>1</v>
      </c>
      <c r="X54" s="25">
        <v>0</v>
      </c>
      <c r="Y54" s="25">
        <v>12.718859</v>
      </c>
      <c r="Z54" s="25">
        <v>7</v>
      </c>
      <c r="AA54" s="24">
        <v>5.6386950000000002</v>
      </c>
      <c r="AB54" s="24">
        <v>5.8269820000000001</v>
      </c>
      <c r="AC54" s="24">
        <v>351.51</v>
      </c>
      <c r="AD54" s="24">
        <v>35.070819970000002</v>
      </c>
      <c r="AE54" s="24">
        <v>63.19</v>
      </c>
      <c r="AF54" s="24">
        <v>20.87</v>
      </c>
      <c r="AG54" s="24">
        <v>1.66</v>
      </c>
      <c r="AH54" s="24">
        <v>45.67</v>
      </c>
      <c r="AI54" s="24">
        <v>0.22748099999999999</v>
      </c>
      <c r="AJ54" s="24">
        <v>8.9711999999999996</v>
      </c>
      <c r="AK54" s="24">
        <v>193.721</v>
      </c>
      <c r="AL54" s="51"/>
      <c r="AM54" s="57">
        <v>3.71381E-4</v>
      </c>
      <c r="AN54" s="22">
        <v>22.16306951</v>
      </c>
      <c r="AO54" s="22">
        <v>11.628571429999999</v>
      </c>
      <c r="AP54" s="22">
        <v>9.7100000000000009</v>
      </c>
      <c r="AQ54" s="22">
        <f t="shared" si="17"/>
        <v>52.86942597624752</v>
      </c>
      <c r="AR54" s="22">
        <f t="shared" si="21"/>
        <v>65.441401906138154</v>
      </c>
      <c r="AS54" s="22">
        <f t="shared" si="18"/>
        <v>55.472367559466505</v>
      </c>
      <c r="AT54" s="46">
        <v>3.3428571429999998</v>
      </c>
      <c r="AU54" s="28">
        <f t="shared" si="19"/>
        <v>28.746928744625684</v>
      </c>
      <c r="AV54" s="22">
        <v>1.6</v>
      </c>
      <c r="AW54" s="24"/>
      <c r="AX54" s="22">
        <v>0.68579999999999997</v>
      </c>
      <c r="AY54" s="22">
        <v>27.63</v>
      </c>
      <c r="AZ54" s="22">
        <v>27.6</v>
      </c>
      <c r="BA54" s="43"/>
      <c r="BB54" s="22">
        <v>16.440000000000001</v>
      </c>
      <c r="BC54" s="22">
        <v>736</v>
      </c>
      <c r="BD54" s="22">
        <v>737</v>
      </c>
      <c r="BE54" s="48">
        <f t="shared" si="20"/>
        <v>99.864314789687924</v>
      </c>
      <c r="BF54" s="21">
        <v>5.2</v>
      </c>
      <c r="BG54" s="21">
        <v>66</v>
      </c>
      <c r="BH54" s="21">
        <v>1</v>
      </c>
      <c r="BI54" s="22">
        <v>4</v>
      </c>
      <c r="BJ54" s="22">
        <v>2.29</v>
      </c>
      <c r="BK54" s="22">
        <v>27.68</v>
      </c>
      <c r="BL54" s="22">
        <v>97.71</v>
      </c>
      <c r="BM54" s="22">
        <v>72.319999999999993</v>
      </c>
      <c r="BN54" s="22"/>
      <c r="BO54" s="33"/>
      <c r="BP54" s="33"/>
      <c r="BQ54" s="33"/>
      <c r="BR54" s="33"/>
      <c r="BS54" s="33"/>
      <c r="BT54" s="33"/>
      <c r="BU54" s="33"/>
      <c r="BW54" s="33"/>
      <c r="BX54" s="33"/>
      <c r="BY54" s="33"/>
      <c r="CB54" s="33"/>
      <c r="CG54" s="33"/>
      <c r="CU54" s="32"/>
      <c r="CV54" s="34"/>
      <c r="CW54" s="34"/>
      <c r="CX54" s="34"/>
      <c r="CY54" s="34"/>
      <c r="CZ54" s="34"/>
    </row>
    <row r="55" spans="1:104" x14ac:dyDescent="0.2">
      <c r="A55" s="25" t="s">
        <v>188</v>
      </c>
      <c r="B55" s="25" t="s">
        <v>536</v>
      </c>
      <c r="C55" s="53">
        <v>270.128822382142</v>
      </c>
      <c r="D55" s="53">
        <v>-168.226804520553</v>
      </c>
      <c r="E55" s="27">
        <v>44.795090000000002</v>
      </c>
      <c r="F55" s="27">
        <v>-100.63294</v>
      </c>
      <c r="G55" s="54">
        <v>48.688947368421097</v>
      </c>
      <c r="H55" s="53" t="s">
        <v>777</v>
      </c>
      <c r="I55" s="30" t="s">
        <v>568</v>
      </c>
      <c r="J55" s="53" t="s">
        <v>55</v>
      </c>
      <c r="K55" s="26" t="s">
        <v>760</v>
      </c>
      <c r="L55" s="53" t="s">
        <v>778</v>
      </c>
      <c r="M55" s="26" t="s">
        <v>568</v>
      </c>
      <c r="N55" s="30" t="s">
        <v>568</v>
      </c>
      <c r="O55" s="25">
        <v>2001</v>
      </c>
      <c r="P55" s="26" t="s">
        <v>567</v>
      </c>
      <c r="Q55" s="26" t="s">
        <v>632</v>
      </c>
      <c r="R55" s="25">
        <v>2002</v>
      </c>
      <c r="S55" s="26" t="s">
        <v>567</v>
      </c>
      <c r="T55" s="26" t="s">
        <v>632</v>
      </c>
      <c r="U55" s="26">
        <v>185.018</v>
      </c>
      <c r="V55" s="25" t="s">
        <v>559</v>
      </c>
      <c r="W55" s="25">
        <v>1</v>
      </c>
      <c r="X55" s="25">
        <v>0</v>
      </c>
      <c r="Y55" s="25">
        <v>185.69534999999999</v>
      </c>
      <c r="Z55" s="25">
        <v>5</v>
      </c>
      <c r="AA55" s="24">
        <v>66.7</v>
      </c>
      <c r="AB55" s="24">
        <v>104.7</v>
      </c>
      <c r="AC55" s="24">
        <v>305.77655440000001</v>
      </c>
      <c r="AD55" s="24">
        <v>13.775438319999999</v>
      </c>
      <c r="AE55" s="24">
        <v>57.48</v>
      </c>
      <c r="AF55" s="24">
        <v>19.55</v>
      </c>
      <c r="AG55" s="24">
        <v>1.33</v>
      </c>
      <c r="AH55" s="24">
        <v>43.66</v>
      </c>
      <c r="AI55" s="24">
        <v>0.23265</v>
      </c>
      <c r="AJ55" s="24">
        <v>9.5193200000000004</v>
      </c>
      <c r="AK55" s="24">
        <v>195.13399999999999</v>
      </c>
      <c r="AL55" s="51"/>
      <c r="AM55" s="57">
        <v>6.2887890000000004E-3</v>
      </c>
      <c r="AN55" s="22">
        <v>49.083655589999999</v>
      </c>
      <c r="AO55" s="22">
        <v>1.4950000000000001</v>
      </c>
      <c r="AP55" s="22">
        <v>0.98</v>
      </c>
      <c r="AQ55" s="22">
        <f t="shared" si="17"/>
        <v>30.37082601538043</v>
      </c>
      <c r="AR55" s="22">
        <f t="shared" si="21"/>
        <v>41.092031338972667</v>
      </c>
      <c r="AS55" s="22">
        <f t="shared" si="18"/>
        <v>41.990638187361178</v>
      </c>
      <c r="AT55" s="46">
        <v>0.41749999999999998</v>
      </c>
      <c r="AU55" s="28">
        <f t="shared" si="19"/>
        <v>27.926421404682273</v>
      </c>
      <c r="AV55" s="22">
        <v>39.5</v>
      </c>
      <c r="AW55" s="24">
        <v>3.33</v>
      </c>
      <c r="AX55" s="22">
        <v>3.7084000000000001</v>
      </c>
      <c r="AY55" s="22">
        <v>23.32</v>
      </c>
      <c r="AZ55" s="22">
        <v>9.8000000000000007</v>
      </c>
      <c r="BA55" s="43"/>
      <c r="BB55" s="22">
        <v>60.88</v>
      </c>
      <c r="BC55" s="22">
        <v>688</v>
      </c>
      <c r="BD55" s="22">
        <v>756</v>
      </c>
      <c r="BE55" s="48">
        <f t="shared" si="20"/>
        <v>91.005291005290999</v>
      </c>
      <c r="BF55" s="21">
        <v>9.51</v>
      </c>
      <c r="BG55" s="21">
        <v>84</v>
      </c>
      <c r="BH55" s="21">
        <v>1</v>
      </c>
      <c r="BI55" s="22">
        <v>2.2999999999999998</v>
      </c>
      <c r="BJ55" s="22">
        <v>0.24</v>
      </c>
      <c r="BK55" s="22">
        <v>1.41</v>
      </c>
      <c r="BL55" s="22">
        <v>99.76</v>
      </c>
      <c r="BM55" s="22">
        <v>98.59</v>
      </c>
      <c r="BN55" s="22">
        <v>159.97953799999999</v>
      </c>
      <c r="BO55" s="33">
        <v>128.45088200000001</v>
      </c>
      <c r="BP55" s="33">
        <v>284.35211199999998</v>
      </c>
      <c r="BQ55" s="33">
        <v>11.045361911128452</v>
      </c>
      <c r="BR55" s="33">
        <v>5.5266999999999999</v>
      </c>
      <c r="BS55" s="33">
        <v>17.499600000000001</v>
      </c>
      <c r="BT55" s="33">
        <v>30.549499999999998</v>
      </c>
      <c r="BU55" s="33">
        <v>40.875700000000002</v>
      </c>
      <c r="BW55" s="33">
        <v>10.195042220026099</v>
      </c>
      <c r="BX55" s="33">
        <v>191.97287425831499</v>
      </c>
      <c r="BY55" s="33">
        <v>5.5686099999999996</v>
      </c>
      <c r="BZ55" s="56">
        <f>+(BO55/62.005)/((BW55*1000)/35.453)</f>
        <v>7.2040105618962104E-3</v>
      </c>
      <c r="CA55" s="21">
        <f>+(BP55/14.007)/(BQ55/30.973)</f>
        <v>56.926522110306323</v>
      </c>
      <c r="CB55" s="33">
        <v>8.263636363636401</v>
      </c>
      <c r="CD55" s="22"/>
      <c r="CE55" s="22">
        <f>10*(6-LN(CK55)/LN(2))</f>
        <v>46.214883767462702</v>
      </c>
      <c r="CF55" s="22">
        <f>10*(6-(LN(48/BQ55))/LN(2))</f>
        <v>38.804062848228327</v>
      </c>
      <c r="CG55" s="33">
        <v>1.0000000000000917</v>
      </c>
      <c r="CH55" s="28">
        <f>100*(CG55/CB55)</f>
        <v>12.101210121013157</v>
      </c>
      <c r="CI55" s="28">
        <v>20</v>
      </c>
      <c r="CJ55" s="26">
        <v>0.41099999999999998</v>
      </c>
      <c r="CK55" s="28">
        <v>2.6</v>
      </c>
      <c r="CL55" s="26">
        <v>21.6</v>
      </c>
      <c r="CM55" s="26">
        <v>12.34</v>
      </c>
      <c r="CN55" s="26">
        <v>3.28</v>
      </c>
      <c r="CO55" s="26">
        <v>37.89</v>
      </c>
      <c r="CP55" s="26">
        <v>719</v>
      </c>
      <c r="CQ55" s="26">
        <v>745</v>
      </c>
      <c r="CR55" s="48">
        <f>+(CP55/CQ55)*100</f>
        <v>96.510067114093957</v>
      </c>
      <c r="CS55" s="26">
        <v>6.94</v>
      </c>
      <c r="CT55" s="26">
        <v>65.09</v>
      </c>
      <c r="CV55" s="28">
        <v>2.2999999999999998</v>
      </c>
      <c r="CW55" s="28">
        <v>7.0000000000000007E-2</v>
      </c>
      <c r="CX55" s="28">
        <v>0.7</v>
      </c>
      <c r="CY55" s="28">
        <v>99.93</v>
      </c>
      <c r="CZ55" s="28">
        <v>99.3</v>
      </c>
    </row>
    <row r="56" spans="1:104" x14ac:dyDescent="0.2">
      <c r="A56" s="25" t="s">
        <v>191</v>
      </c>
      <c r="B56" s="25" t="s">
        <v>536</v>
      </c>
      <c r="C56" s="53">
        <v>287.06650589475498</v>
      </c>
      <c r="D56" s="53">
        <v>-70.850071410113998</v>
      </c>
      <c r="E56" s="27">
        <v>45.670819999999999</v>
      </c>
      <c r="F56" s="27">
        <v>-100.41243</v>
      </c>
      <c r="G56" s="54">
        <v>2.0181818181818199</v>
      </c>
      <c r="H56" s="53" t="s">
        <v>775</v>
      </c>
      <c r="I56" s="25" t="s">
        <v>639</v>
      </c>
      <c r="J56" s="53" t="s">
        <v>773</v>
      </c>
      <c r="K56" s="26" t="s">
        <v>761</v>
      </c>
      <c r="L56" s="53" t="s">
        <v>774</v>
      </c>
      <c r="M56" s="26" t="s">
        <v>660</v>
      </c>
      <c r="N56" s="25" t="s">
        <v>639</v>
      </c>
      <c r="O56" s="25">
        <v>2001</v>
      </c>
      <c r="P56" s="26" t="s">
        <v>567</v>
      </c>
      <c r="Q56" s="26" t="s">
        <v>632</v>
      </c>
      <c r="R56" s="25">
        <v>2002</v>
      </c>
      <c r="S56" s="26" t="s">
        <v>567</v>
      </c>
      <c r="T56" s="26" t="s">
        <v>632</v>
      </c>
      <c r="U56" s="26">
        <v>3.7</v>
      </c>
      <c r="V56" s="25" t="s">
        <v>560</v>
      </c>
      <c r="W56" s="25">
        <v>1</v>
      </c>
      <c r="X56" s="25">
        <v>0</v>
      </c>
      <c r="Y56" s="25">
        <v>5.5597409000000004</v>
      </c>
      <c r="Z56" s="25">
        <v>8</v>
      </c>
      <c r="AA56" s="24">
        <v>81.275504999999995</v>
      </c>
      <c r="AB56" s="24">
        <v>93.990371999999994</v>
      </c>
      <c r="AC56" s="24">
        <v>353.65356400000002</v>
      </c>
      <c r="AD56" s="24">
        <v>17.543747440000001</v>
      </c>
      <c r="AE56" s="24">
        <v>61.96</v>
      </c>
      <c r="AF56" s="24">
        <v>21.53</v>
      </c>
      <c r="AG56" s="24">
        <v>2.02</v>
      </c>
      <c r="AH56" s="24">
        <v>40.47</v>
      </c>
      <c r="AI56" s="24">
        <v>0.24357300000000001</v>
      </c>
      <c r="AJ56" s="24">
        <v>9.4456900000000008</v>
      </c>
      <c r="AK56" s="24">
        <v>192.649</v>
      </c>
      <c r="AL56" s="51"/>
      <c r="AM56" s="57">
        <v>5.6895239999999996E-3</v>
      </c>
      <c r="AN56" s="22">
        <v>44.575252970000001</v>
      </c>
      <c r="AO56" s="22">
        <v>6.2615384619999999</v>
      </c>
      <c r="AP56" s="22">
        <v>4.58</v>
      </c>
      <c r="AQ56" s="22">
        <f t="shared" si="17"/>
        <v>45.497384834456234</v>
      </c>
      <c r="AR56" s="22">
        <f t="shared" si="21"/>
        <v>50.702090022814026</v>
      </c>
      <c r="AS56" s="22">
        <f t="shared" si="18"/>
        <v>45.479225423846145</v>
      </c>
      <c r="AT56" s="46">
        <v>1.223076923</v>
      </c>
      <c r="AU56" s="28">
        <f t="shared" si="19"/>
        <v>19.53316953050124</v>
      </c>
      <c r="AV56" s="22">
        <v>7.8</v>
      </c>
      <c r="AW56" s="24">
        <v>1.2</v>
      </c>
      <c r="AX56" s="22">
        <v>1.905</v>
      </c>
      <c r="AY56" s="22">
        <v>23.68</v>
      </c>
      <c r="AZ56" s="22">
        <v>22.9</v>
      </c>
      <c r="BA56" s="43"/>
      <c r="BB56" s="22">
        <v>32.58</v>
      </c>
      <c r="BC56" s="22">
        <v>715</v>
      </c>
      <c r="BD56" s="22">
        <v>741</v>
      </c>
      <c r="BE56" s="48">
        <f t="shared" si="20"/>
        <v>96.491228070175438</v>
      </c>
      <c r="BF56" s="21">
        <v>5.85</v>
      </c>
      <c r="BG56" s="21">
        <v>68</v>
      </c>
      <c r="BH56" s="21">
        <v>0</v>
      </c>
      <c r="BI56" s="22">
        <v>3.3</v>
      </c>
      <c r="BJ56" s="22">
        <v>0.06</v>
      </c>
      <c r="BK56" s="22">
        <v>0.39</v>
      </c>
      <c r="BL56" s="22">
        <v>99.94</v>
      </c>
      <c r="BM56" s="22">
        <v>99.61</v>
      </c>
      <c r="BN56" s="22">
        <v>137.55012500000001</v>
      </c>
      <c r="BO56" s="33">
        <v>84.541809000000001</v>
      </c>
      <c r="BP56" s="33">
        <v>307.61843900000002</v>
      </c>
      <c r="BQ56" s="33">
        <v>5.9707965304728825</v>
      </c>
      <c r="BR56" s="33">
        <v>3.8426999999999998</v>
      </c>
      <c r="BS56" s="33">
        <v>17.515699999999999</v>
      </c>
      <c r="BT56" s="33">
        <v>50.703000000000003</v>
      </c>
      <c r="BU56" s="33">
        <v>40.357900000000001</v>
      </c>
      <c r="BW56" s="33">
        <v>9.8575480647840994</v>
      </c>
      <c r="BX56" s="33">
        <v>170.374789665376</v>
      </c>
      <c r="BY56" s="33">
        <v>3.9743650000000001</v>
      </c>
      <c r="BZ56" s="56">
        <f>+(BO56/62.005)/((BW56*1000)/35.453)</f>
        <v>4.9037566714638641E-3</v>
      </c>
      <c r="CA56" s="21">
        <f>+(BP56/14.007)/(BQ56/30.973)</f>
        <v>113.9247898424665</v>
      </c>
      <c r="CB56" s="33">
        <v>14.055555555555529</v>
      </c>
      <c r="CD56" s="22"/>
      <c r="CE56" s="22">
        <f>10*(6-LN(CK56)/LN(2))</f>
        <v>67.36965594166206</v>
      </c>
      <c r="CF56" s="22">
        <f>10*(6-(LN(48/BQ56))/LN(2))</f>
        <v>29.929609054605272</v>
      </c>
      <c r="CG56" s="33">
        <v>1.851851851852059</v>
      </c>
      <c r="CH56" s="28">
        <f>100*(CG56/CB56)</f>
        <v>13.175230566536413</v>
      </c>
      <c r="CI56" s="28">
        <v>2.5</v>
      </c>
      <c r="CJ56" s="26">
        <v>1.67</v>
      </c>
      <c r="CK56" s="28">
        <v>0.6</v>
      </c>
      <c r="CL56" s="26">
        <v>21.65</v>
      </c>
      <c r="CM56" s="26">
        <v>21.55</v>
      </c>
      <c r="CN56" s="26">
        <v>3.21</v>
      </c>
      <c r="CO56" s="26">
        <v>3.25</v>
      </c>
      <c r="CP56" s="26">
        <v>677</v>
      </c>
      <c r="CQ56" s="26">
        <v>678</v>
      </c>
      <c r="CR56" s="48">
        <f>+(CP56/CQ56)*100</f>
        <v>99.852507374631273</v>
      </c>
      <c r="CS56" s="26">
        <v>8.48</v>
      </c>
      <c r="CT56" s="26">
        <v>96.48</v>
      </c>
      <c r="CV56" s="28">
        <v>3.4</v>
      </c>
      <c r="CW56" s="28">
        <v>0.04</v>
      </c>
      <c r="CX56" s="28">
        <v>0.3</v>
      </c>
      <c r="CY56" s="28">
        <v>99.96</v>
      </c>
      <c r="CZ56" s="28">
        <v>99.7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3"/>
  <sheetViews>
    <sheetView tabSelected="1" topLeftCell="H1" workbookViewId="0">
      <pane ySplit="1" topLeftCell="A2" activePane="bottomLeft" state="frozen"/>
      <selection pane="bottomLeft" activeCell="U20" sqref="U20"/>
    </sheetView>
  </sheetViews>
  <sheetFormatPr defaultColWidth="11.140625" defaultRowHeight="12.75" x14ac:dyDescent="0.2"/>
  <cols>
    <col min="1" max="1" width="14" style="26" bestFit="1" customWidth="1"/>
    <col min="2" max="2" width="6.140625" style="26" customWidth="1"/>
    <col min="3" max="3" width="17.5703125" style="26" customWidth="1"/>
    <col min="4" max="4" width="12.140625" style="26" customWidth="1"/>
    <col min="5" max="5" width="6.5703125" style="26" customWidth="1"/>
    <col min="6" max="6" width="17.5703125" style="26" customWidth="1"/>
    <col min="7" max="7" width="12.140625" style="26" customWidth="1"/>
    <col min="8" max="8" width="22.85546875" style="26" customWidth="1"/>
    <col min="9" max="9" width="9.42578125" style="26" customWidth="1"/>
    <col min="10" max="10" width="11.28515625" style="26" customWidth="1"/>
    <col min="11" max="12" width="7.85546875" style="26" customWidth="1"/>
    <col min="13" max="13" width="10" style="26" customWidth="1"/>
    <col min="14" max="14" width="6" style="26" customWidth="1"/>
    <col min="15" max="15" width="12" style="26" customWidth="1"/>
    <col min="16" max="16" width="8.28515625" style="26" customWidth="1"/>
    <col min="17" max="17" width="9.7109375" style="26" customWidth="1"/>
    <col min="18" max="18" width="14.42578125" style="26" customWidth="1"/>
    <col min="19" max="19" width="16" style="26" customWidth="1"/>
    <col min="20" max="20" width="7.42578125" style="31" customWidth="1"/>
    <col min="21" max="21" width="9" style="31" customWidth="1"/>
    <col min="22" max="23" width="11" style="26" customWidth="1"/>
    <col min="24" max="25" width="12" style="26" customWidth="1"/>
    <col min="26" max="26" width="7" style="26" customWidth="1"/>
    <col min="27" max="27" width="6.42578125" style="26" customWidth="1"/>
    <col min="28" max="28" width="5" style="26" customWidth="1"/>
    <col min="29" max="29" width="6.140625" style="26" customWidth="1"/>
    <col min="30" max="30" width="9" style="26" customWidth="1"/>
    <col min="31" max="32" width="8" style="26" customWidth="1"/>
    <col min="33" max="33" width="13.140625" style="26" customWidth="1"/>
    <col min="34" max="34" width="12.7109375" style="26" customWidth="1"/>
    <col min="35" max="35" width="12" style="26" customWidth="1"/>
    <col min="36" max="36" width="7.42578125" style="26" customWidth="1"/>
    <col min="37" max="37" width="12" style="26" customWidth="1"/>
    <col min="38" max="38" width="12.28515625" style="26" customWidth="1"/>
    <col min="39" max="40" width="12" style="26" customWidth="1"/>
    <col min="41" max="41" width="13.42578125" style="26" customWidth="1"/>
    <col min="42" max="42" width="8.85546875" style="28" customWidth="1"/>
    <col min="43" max="43" width="9.5703125" style="26" customWidth="1"/>
    <col min="44" max="44" width="9.28515625" style="28" customWidth="1"/>
    <col min="45" max="45" width="11" style="26" customWidth="1"/>
    <col min="46" max="46" width="11.140625" style="26" customWidth="1"/>
    <col min="47" max="47" width="12" style="26" customWidth="1"/>
    <col min="48" max="48" width="11.140625" style="26" customWidth="1"/>
    <col min="49" max="49" width="11" style="26" customWidth="1"/>
    <col min="50" max="50" width="11.140625" style="26" customWidth="1"/>
    <col min="51" max="51" width="18.140625" style="26" customWidth="1"/>
    <col min="52" max="52" width="9.7109375" style="26" customWidth="1"/>
    <col min="53" max="53" width="12.28515625" style="26" customWidth="1"/>
    <col min="54" max="54" width="16.42578125" style="26" customWidth="1"/>
    <col min="55" max="55" width="12.7109375" style="26" customWidth="1"/>
    <col min="56" max="56" width="16" style="26" customWidth="1"/>
    <col min="57" max="57" width="19" style="26" customWidth="1"/>
    <col min="58" max="58" width="12.85546875" style="26" customWidth="1"/>
    <col min="59" max="59" width="15.85546875" style="26" customWidth="1"/>
    <col min="60" max="60" width="11.140625" style="26" customWidth="1"/>
    <col min="61" max="61" width="11.140625" style="28" customWidth="1"/>
    <col min="62" max="64" width="11.140625" style="26" customWidth="1"/>
    <col min="65" max="67" width="11.140625" style="28" customWidth="1"/>
    <col min="68" max="73" width="11.140625" style="26" customWidth="1"/>
    <col min="74" max="74" width="11.140625" style="29" customWidth="1"/>
    <col min="75" max="78" width="11.140625" style="26" customWidth="1"/>
    <col min="79" max="79" width="11.140625" style="29" customWidth="1"/>
    <col min="80" max="80" width="11.140625" style="26" customWidth="1"/>
    <col min="81" max="81" width="11.140625" style="28" customWidth="1"/>
    <col min="82" max="82" width="11.140625" style="26" customWidth="1"/>
    <col min="83" max="83" width="11.140625" style="28" customWidth="1"/>
    <col min="84" max="16384" width="11.140625" style="26"/>
  </cols>
  <sheetData>
    <row r="1" spans="1:98" s="18" customFormat="1" x14ac:dyDescent="0.2">
      <c r="A1" s="17" t="s">
        <v>643</v>
      </c>
      <c r="B1" s="17" t="s">
        <v>644</v>
      </c>
      <c r="C1" s="18" t="s">
        <v>646</v>
      </c>
      <c r="D1" s="18" t="s">
        <v>648</v>
      </c>
      <c r="E1" s="19" t="s">
        <v>645</v>
      </c>
      <c r="F1" s="18" t="s">
        <v>647</v>
      </c>
      <c r="G1" s="18" t="s">
        <v>649</v>
      </c>
      <c r="H1" s="17" t="s">
        <v>578</v>
      </c>
      <c r="I1" s="17" t="s">
        <v>589</v>
      </c>
      <c r="J1" s="17" t="s">
        <v>590</v>
      </c>
      <c r="K1" s="17" t="s">
        <v>591</v>
      </c>
      <c r="L1" s="17" t="s">
        <v>592</v>
      </c>
      <c r="M1" s="17" t="s">
        <v>594</v>
      </c>
      <c r="N1" s="17" t="s">
        <v>595</v>
      </c>
      <c r="O1" s="17" t="s">
        <v>598</v>
      </c>
      <c r="P1" s="17" t="s">
        <v>611</v>
      </c>
      <c r="Q1" s="17" t="s">
        <v>613</v>
      </c>
      <c r="R1" s="17" t="s">
        <v>621</v>
      </c>
      <c r="S1" s="17" t="s">
        <v>622</v>
      </c>
      <c r="T1" s="20" t="s">
        <v>579</v>
      </c>
      <c r="U1" s="20" t="s">
        <v>580</v>
      </c>
      <c r="V1" s="21" t="s">
        <v>661</v>
      </c>
      <c r="W1" s="21" t="s">
        <v>662</v>
      </c>
      <c r="X1" s="21" t="s">
        <v>663</v>
      </c>
      <c r="Y1" s="21" t="s">
        <v>664</v>
      </c>
      <c r="Z1" s="21" t="s">
        <v>665</v>
      </c>
      <c r="AA1" s="21" t="s">
        <v>666</v>
      </c>
      <c r="AB1" s="21" t="s">
        <v>667</v>
      </c>
      <c r="AC1" s="21" t="s">
        <v>668</v>
      </c>
      <c r="AD1" s="21" t="s">
        <v>669</v>
      </c>
      <c r="AE1" s="21" t="s">
        <v>670</v>
      </c>
      <c r="AF1" s="21" t="s">
        <v>671</v>
      </c>
      <c r="AG1" s="21" t="s">
        <v>672</v>
      </c>
      <c r="AH1" s="21" t="s">
        <v>673</v>
      </c>
      <c r="AI1" s="21" t="s">
        <v>674</v>
      </c>
      <c r="AJ1" s="21" t="s">
        <v>675</v>
      </c>
      <c r="AK1" s="21" t="s">
        <v>676</v>
      </c>
      <c r="AL1" s="21" t="s">
        <v>677</v>
      </c>
      <c r="AM1" s="21" t="s">
        <v>678</v>
      </c>
      <c r="AN1" s="21" t="s">
        <v>679</v>
      </c>
      <c r="AO1" s="21" t="s">
        <v>680</v>
      </c>
      <c r="AP1" s="22" t="s">
        <v>681</v>
      </c>
      <c r="AQ1" s="21" t="s">
        <v>734</v>
      </c>
      <c r="AR1" s="22" t="s">
        <v>731</v>
      </c>
      <c r="AS1" s="21" t="s">
        <v>732</v>
      </c>
      <c r="AT1" s="21" t="s">
        <v>733</v>
      </c>
      <c r="AU1" s="21" t="s">
        <v>683</v>
      </c>
      <c r="AV1" s="21" t="s">
        <v>684</v>
      </c>
      <c r="AW1" s="21" t="s">
        <v>685</v>
      </c>
      <c r="AX1" s="21" t="s">
        <v>686</v>
      </c>
      <c r="AY1" s="21" t="s">
        <v>687</v>
      </c>
      <c r="AZ1" s="21" t="s">
        <v>688</v>
      </c>
      <c r="BA1" s="21" t="s">
        <v>689</v>
      </c>
      <c r="BB1" s="21" t="s">
        <v>690</v>
      </c>
      <c r="BC1" s="21" t="s">
        <v>691</v>
      </c>
      <c r="BD1" s="21" t="s">
        <v>692</v>
      </c>
      <c r="BE1" s="21" t="s">
        <v>693</v>
      </c>
      <c r="BF1" s="21" t="s">
        <v>694</v>
      </c>
      <c r="BG1" s="21" t="s">
        <v>695</v>
      </c>
      <c r="BH1" s="23" t="s">
        <v>574</v>
      </c>
      <c r="BI1" s="22" t="s">
        <v>696</v>
      </c>
      <c r="BJ1" s="21" t="s">
        <v>697</v>
      </c>
      <c r="BK1" s="21" t="s">
        <v>698</v>
      </c>
      <c r="BL1" s="21" t="s">
        <v>699</v>
      </c>
      <c r="BM1" s="22" t="s">
        <v>700</v>
      </c>
      <c r="BN1" s="22" t="s">
        <v>701</v>
      </c>
      <c r="BO1" s="22" t="s">
        <v>702</v>
      </c>
      <c r="BP1" s="21" t="s">
        <v>703</v>
      </c>
      <c r="BQ1" s="21" t="s">
        <v>704</v>
      </c>
      <c r="BR1" s="21" t="s">
        <v>707</v>
      </c>
      <c r="BS1" s="21" t="s">
        <v>706</v>
      </c>
      <c r="BT1" s="21" t="s">
        <v>705</v>
      </c>
      <c r="BU1" s="21" t="s">
        <v>708</v>
      </c>
      <c r="BV1" s="24" t="s">
        <v>709</v>
      </c>
      <c r="BW1" s="21" t="s">
        <v>710</v>
      </c>
      <c r="BX1" s="21" t="s">
        <v>711</v>
      </c>
      <c r="BY1" s="21" t="s">
        <v>712</v>
      </c>
      <c r="BZ1" s="21" t="s">
        <v>713</v>
      </c>
      <c r="CA1" s="24" t="s">
        <v>714</v>
      </c>
      <c r="CB1" s="21" t="s">
        <v>715</v>
      </c>
      <c r="CC1" s="22" t="s">
        <v>716</v>
      </c>
      <c r="CD1" s="21" t="s">
        <v>735</v>
      </c>
      <c r="CE1" s="22" t="s">
        <v>736</v>
      </c>
      <c r="CF1" s="21" t="s">
        <v>682</v>
      </c>
      <c r="CG1" s="21" t="s">
        <v>717</v>
      </c>
      <c r="CH1" s="21" t="s">
        <v>718</v>
      </c>
      <c r="CI1" s="21" t="s">
        <v>719</v>
      </c>
      <c r="CJ1" s="21" t="s">
        <v>720</v>
      </c>
      <c r="CK1" s="21" t="s">
        <v>721</v>
      </c>
      <c r="CL1" s="21" t="s">
        <v>722</v>
      </c>
      <c r="CM1" s="21" t="s">
        <v>723</v>
      </c>
      <c r="CN1" s="21" t="s">
        <v>724</v>
      </c>
      <c r="CO1" s="21" t="s">
        <v>725</v>
      </c>
      <c r="CP1" s="21" t="s">
        <v>726</v>
      </c>
      <c r="CQ1" s="21" t="s">
        <v>727</v>
      </c>
      <c r="CR1" s="21" t="s">
        <v>728</v>
      </c>
      <c r="CS1" s="21" t="s">
        <v>729</v>
      </c>
      <c r="CT1" s="21" t="s">
        <v>730</v>
      </c>
    </row>
    <row r="2" spans="1:98" x14ac:dyDescent="0.2">
      <c r="A2" s="25" t="s">
        <v>2</v>
      </c>
      <c r="B2" s="25">
        <v>2001</v>
      </c>
      <c r="D2" s="26" t="s">
        <v>632</v>
      </c>
      <c r="E2" s="25">
        <v>2002</v>
      </c>
      <c r="F2" s="26" t="s">
        <v>569</v>
      </c>
      <c r="G2" s="26" t="s">
        <v>638</v>
      </c>
      <c r="H2" s="25" t="s">
        <v>654</v>
      </c>
      <c r="I2" s="25" t="s">
        <v>3</v>
      </c>
      <c r="J2" s="25" t="s">
        <v>536</v>
      </c>
      <c r="K2" s="26" t="s">
        <v>660</v>
      </c>
      <c r="L2" s="25" t="s">
        <v>635</v>
      </c>
      <c r="M2" s="25">
        <v>0</v>
      </c>
      <c r="N2" s="25">
        <v>1</v>
      </c>
      <c r="O2" s="25">
        <v>12.718859</v>
      </c>
      <c r="P2" s="25">
        <v>7</v>
      </c>
      <c r="Q2" s="25" t="s">
        <v>635</v>
      </c>
      <c r="R2" s="25" t="s">
        <v>6</v>
      </c>
      <c r="S2" s="25" t="s">
        <v>7</v>
      </c>
      <c r="T2" s="27">
        <v>44.54081</v>
      </c>
      <c r="U2" s="27">
        <v>-100.48206999999999</v>
      </c>
      <c r="V2" s="21">
        <v>78.25264</v>
      </c>
      <c r="W2" s="21">
        <v>80.970061999999999</v>
      </c>
      <c r="X2" s="21">
        <v>203.6050736</v>
      </c>
      <c r="Y2" s="21">
        <v>5.7541778929999996</v>
      </c>
      <c r="Z2" s="21">
        <v>68.33</v>
      </c>
      <c r="AA2" s="21">
        <v>21.58</v>
      </c>
      <c r="AB2" s="21">
        <v>3.27</v>
      </c>
      <c r="AC2" s="21">
        <v>58.8</v>
      </c>
      <c r="AD2" s="21">
        <v>0.25491200000000003</v>
      </c>
      <c r="AE2" s="21">
        <v>10.3497</v>
      </c>
      <c r="AF2" s="21">
        <v>215.45</v>
      </c>
      <c r="AG2" s="21">
        <v>4.473248E-3</v>
      </c>
      <c r="AH2" s="21">
        <v>78.242632790000002</v>
      </c>
      <c r="AI2" s="21">
        <v>1.4666666669999999</v>
      </c>
      <c r="AJ2" s="21">
        <v>0.95</v>
      </c>
      <c r="AK2" s="21">
        <v>30.09681278</v>
      </c>
      <c r="AL2" s="21">
        <v>41.313008330000002</v>
      </c>
      <c r="AM2" s="21">
        <v>29.383935529999999</v>
      </c>
      <c r="AN2" s="21">
        <v>0.34666666699999998</v>
      </c>
      <c r="AO2" s="21">
        <v>23.636363639999999</v>
      </c>
      <c r="AP2" s="22">
        <v>3.6</v>
      </c>
      <c r="AQ2" s="21">
        <v>1.99</v>
      </c>
      <c r="AR2" s="22">
        <v>3.6576</v>
      </c>
      <c r="AS2" s="21">
        <v>23.4</v>
      </c>
      <c r="AT2" s="21">
        <v>19.899999999999999</v>
      </c>
      <c r="AU2" s="21">
        <v>3.2494282079999999</v>
      </c>
      <c r="AV2" s="21">
        <v>54.7</v>
      </c>
      <c r="AW2" s="21">
        <v>754</v>
      </c>
      <c r="AX2" s="21">
        <v>755</v>
      </c>
      <c r="AY2" s="21">
        <v>0.99867549700000002</v>
      </c>
      <c r="AZ2" s="21">
        <v>8.92</v>
      </c>
      <c r="BA2" s="21">
        <v>98</v>
      </c>
      <c r="BB2" s="21">
        <v>0</v>
      </c>
      <c r="BC2" s="21">
        <v>2.2999999999999998</v>
      </c>
      <c r="BD2" s="21">
        <v>0.38</v>
      </c>
      <c r="BE2" s="21">
        <v>1.08</v>
      </c>
      <c r="BF2" s="21">
        <v>99.62</v>
      </c>
      <c r="BG2" s="21">
        <v>98.92</v>
      </c>
    </row>
    <row r="3" spans="1:98" x14ac:dyDescent="0.2">
      <c r="A3" s="25" t="s">
        <v>8</v>
      </c>
      <c r="B3" s="25">
        <v>2001</v>
      </c>
      <c r="D3" s="26" t="s">
        <v>632</v>
      </c>
      <c r="E3" s="25">
        <v>2002</v>
      </c>
      <c r="G3" s="26" t="s">
        <v>632</v>
      </c>
      <c r="H3" s="25" t="s">
        <v>654</v>
      </c>
      <c r="I3" s="25" t="s">
        <v>3</v>
      </c>
      <c r="J3" s="25" t="s">
        <v>536</v>
      </c>
      <c r="K3" s="26" t="s">
        <v>660</v>
      </c>
      <c r="L3" s="25" t="s">
        <v>639</v>
      </c>
      <c r="M3" s="25">
        <v>0</v>
      </c>
      <c r="N3" s="25">
        <v>1</v>
      </c>
      <c r="O3" s="25">
        <v>5.5597409000000004</v>
      </c>
      <c r="P3" s="25">
        <v>8</v>
      </c>
      <c r="Q3" s="25" t="s">
        <v>639</v>
      </c>
      <c r="R3" s="25" t="s">
        <v>10</v>
      </c>
      <c r="S3" s="25" t="s">
        <v>11</v>
      </c>
      <c r="T3" s="27">
        <v>45.497439999999997</v>
      </c>
      <c r="U3" s="27">
        <v>-100.43657</v>
      </c>
      <c r="V3" s="21">
        <v>75.070549</v>
      </c>
      <c r="W3" s="21">
        <v>137.703079</v>
      </c>
      <c r="X3" s="21">
        <v>299.63288310000002</v>
      </c>
      <c r="Y3" s="21">
        <v>14.55626898</v>
      </c>
      <c r="Z3" s="21">
        <v>55.58</v>
      </c>
      <c r="AA3" s="21">
        <v>16.93</v>
      </c>
      <c r="AB3" s="21">
        <v>2.84</v>
      </c>
      <c r="AC3" s="21">
        <v>51.94</v>
      </c>
      <c r="AD3" s="21">
        <v>0.193964</v>
      </c>
      <c r="AE3" s="21">
        <v>8.2495499999999993</v>
      </c>
      <c r="AF3" s="21">
        <v>189.63399999999999</v>
      </c>
      <c r="AG3" s="21">
        <v>9.5442029999999994E-3</v>
      </c>
      <c r="AH3" s="21">
        <v>45.517410290000001</v>
      </c>
      <c r="AI3" s="21">
        <v>3.7625000000000002</v>
      </c>
      <c r="AJ3" s="21">
        <v>1.95</v>
      </c>
      <c r="AK3" s="21">
        <v>37.151406139999999</v>
      </c>
      <c r="AL3" s="21">
        <v>50.522150539999998</v>
      </c>
      <c r="AM3" s="21">
        <v>42.767073760000002</v>
      </c>
      <c r="AN3" s="21">
        <v>0.65625</v>
      </c>
      <c r="AO3" s="21">
        <v>17.441860470000002</v>
      </c>
      <c r="AP3" s="22">
        <v>12.8</v>
      </c>
      <c r="AQ3" s="21">
        <v>1.74</v>
      </c>
      <c r="AR3" s="22">
        <v>1.9303999999999999</v>
      </c>
      <c r="AS3" s="21">
        <v>23.11</v>
      </c>
      <c r="AT3" s="21">
        <v>22.1</v>
      </c>
      <c r="AU3" s="21">
        <v>4.2227853660000001</v>
      </c>
      <c r="AV3" s="21">
        <v>33.06</v>
      </c>
      <c r="AW3" s="21">
        <v>699</v>
      </c>
      <c r="AX3" s="21">
        <v>701</v>
      </c>
      <c r="AY3" s="21">
        <v>0.99714693300000001</v>
      </c>
      <c r="AZ3" s="21">
        <v>7.58</v>
      </c>
      <c r="BA3" s="21">
        <v>87</v>
      </c>
      <c r="BB3" s="21">
        <v>1</v>
      </c>
      <c r="BC3" s="21">
        <v>3.2</v>
      </c>
      <c r="BD3" s="21">
        <v>0.04</v>
      </c>
      <c r="BE3" s="21">
        <v>0.48</v>
      </c>
      <c r="BF3" s="21">
        <v>99.06</v>
      </c>
      <c r="BG3" s="21">
        <v>99.52</v>
      </c>
      <c r="CC3" s="28">
        <v>2.2000000000000002</v>
      </c>
      <c r="CE3" s="28">
        <v>0.7</v>
      </c>
    </row>
    <row r="4" spans="1:98" x14ac:dyDescent="0.2">
      <c r="A4" s="25" t="s">
        <v>12</v>
      </c>
      <c r="B4" s="25">
        <v>2001</v>
      </c>
      <c r="D4" s="26" t="s">
        <v>632</v>
      </c>
      <c r="E4" s="25">
        <v>2002</v>
      </c>
      <c r="F4" s="26" t="s">
        <v>565</v>
      </c>
      <c r="G4" s="26" t="s">
        <v>638</v>
      </c>
      <c r="H4" s="25" t="s">
        <v>654</v>
      </c>
      <c r="I4" s="25" t="s">
        <v>3</v>
      </c>
      <c r="J4" s="25" t="s">
        <v>536</v>
      </c>
      <c r="K4" s="26" t="s">
        <v>660</v>
      </c>
      <c r="L4" s="25" t="s">
        <v>639</v>
      </c>
      <c r="M4" s="25">
        <v>0</v>
      </c>
      <c r="N4" s="25">
        <v>1</v>
      </c>
      <c r="O4" s="25">
        <v>5.5597409000000004</v>
      </c>
      <c r="P4" s="25">
        <v>8</v>
      </c>
      <c r="Q4" s="25" t="s">
        <v>639</v>
      </c>
      <c r="R4" s="25" t="s">
        <v>14</v>
      </c>
      <c r="S4" s="25" t="s">
        <v>15</v>
      </c>
      <c r="T4" s="27">
        <v>45.615130000000001</v>
      </c>
      <c r="U4" s="27">
        <v>-100.57817</v>
      </c>
      <c r="V4" s="21">
        <v>80.288039999999995</v>
      </c>
      <c r="W4" s="21">
        <v>241.92216500000001</v>
      </c>
      <c r="X4" s="21">
        <v>483.8733259</v>
      </c>
      <c r="Y4" s="21">
        <v>23.500329270000002</v>
      </c>
      <c r="Z4" s="21">
        <v>90.83</v>
      </c>
      <c r="AA4" s="21">
        <v>18.77</v>
      </c>
      <c r="AB4" s="21">
        <v>4.5</v>
      </c>
      <c r="AC4" s="21">
        <v>42.56</v>
      </c>
      <c r="AD4" s="21">
        <v>0.23368800000000001</v>
      </c>
      <c r="AE4" s="21">
        <v>7.3325399999999998</v>
      </c>
      <c r="AF4" s="21">
        <v>236.535</v>
      </c>
      <c r="AG4" s="21">
        <v>1.8864596000000001E-2</v>
      </c>
      <c r="AH4" s="21">
        <v>45.529814229999999</v>
      </c>
      <c r="AI4" s="21">
        <v>12.23</v>
      </c>
      <c r="AJ4" s="21">
        <v>2.85</v>
      </c>
      <c r="AK4" s="21">
        <v>40.874199330000003</v>
      </c>
      <c r="AL4" s="21">
        <v>67.132262280000006</v>
      </c>
      <c r="AM4" s="21">
        <v>49.674148119999998</v>
      </c>
      <c r="AN4" s="21">
        <v>1.61</v>
      </c>
      <c r="AO4" s="21">
        <v>13.164349959999999</v>
      </c>
      <c r="AP4" s="22">
        <v>1</v>
      </c>
      <c r="AQ4" s="21"/>
      <c r="AR4" s="22">
        <v>0.60960000000000003</v>
      </c>
      <c r="AS4" s="21">
        <v>25.94</v>
      </c>
      <c r="AT4" s="21">
        <v>25.9</v>
      </c>
      <c r="AU4" s="21">
        <v>5.3769491770000002</v>
      </c>
      <c r="AV4" s="21"/>
      <c r="AW4" s="21">
        <v>825</v>
      </c>
      <c r="AX4" s="21">
        <v>825</v>
      </c>
      <c r="AY4" s="21">
        <v>1</v>
      </c>
      <c r="AZ4" s="21">
        <v>6.8</v>
      </c>
      <c r="BA4" s="21">
        <v>84</v>
      </c>
      <c r="BB4" s="21">
        <v>2</v>
      </c>
      <c r="BC4" s="21">
        <v>3.9</v>
      </c>
      <c r="BD4" s="21">
        <v>7.02</v>
      </c>
      <c r="BE4" s="21">
        <v>12.37</v>
      </c>
      <c r="BF4" s="21">
        <v>92.98</v>
      </c>
      <c r="BG4" s="21">
        <v>87.63</v>
      </c>
    </row>
    <row r="5" spans="1:98" x14ac:dyDescent="0.2">
      <c r="A5" s="25" t="s">
        <v>16</v>
      </c>
      <c r="B5" s="25">
        <v>2001</v>
      </c>
      <c r="D5" s="26" t="s">
        <v>632</v>
      </c>
      <c r="E5" s="25">
        <v>2002</v>
      </c>
      <c r="G5" s="26" t="s">
        <v>632</v>
      </c>
      <c r="H5" s="25" t="s">
        <v>654</v>
      </c>
      <c r="I5" s="25" t="s">
        <v>3</v>
      </c>
      <c r="J5" s="25" t="s">
        <v>536</v>
      </c>
      <c r="K5" s="26" t="s">
        <v>660</v>
      </c>
      <c r="L5" s="25" t="s">
        <v>639</v>
      </c>
      <c r="M5" s="25">
        <v>0</v>
      </c>
      <c r="N5" s="25">
        <v>1</v>
      </c>
      <c r="O5" s="25">
        <v>5.5597409000000004</v>
      </c>
      <c r="P5" s="25">
        <v>8</v>
      </c>
      <c r="Q5" s="25" t="s">
        <v>639</v>
      </c>
      <c r="R5" s="25" t="s">
        <v>18</v>
      </c>
      <c r="S5" s="25" t="s">
        <v>19</v>
      </c>
      <c r="T5" s="27">
        <v>45.169519999999999</v>
      </c>
      <c r="U5" s="27">
        <v>-100.26202000000001</v>
      </c>
      <c r="V5" s="21">
        <v>82.478866999999994</v>
      </c>
      <c r="W5" s="21">
        <v>148.567352</v>
      </c>
      <c r="X5" s="21">
        <v>400.78764990000002</v>
      </c>
      <c r="Y5" s="21">
        <v>11.361961730000001</v>
      </c>
      <c r="Z5" s="21">
        <v>62.72</v>
      </c>
      <c r="AA5" s="21">
        <v>19.41</v>
      </c>
      <c r="AB5" s="21">
        <v>3.38</v>
      </c>
      <c r="AC5" s="21">
        <v>46.32</v>
      </c>
      <c r="AD5" s="21">
        <v>0.20315900000000001</v>
      </c>
      <c r="AE5" s="21">
        <v>8.3742300000000007</v>
      </c>
      <c r="AF5" s="21">
        <v>180.87299999999999</v>
      </c>
      <c r="AG5" s="21">
        <v>1.0143895999999999E-2</v>
      </c>
      <c r="AH5" s="21">
        <v>78.00081711</v>
      </c>
      <c r="AI5" s="21">
        <v>5.8129032260000004</v>
      </c>
      <c r="AJ5" s="21">
        <v>2.27</v>
      </c>
      <c r="AK5" s="21">
        <v>38.64204015</v>
      </c>
      <c r="AL5" s="21">
        <v>51.707201529999999</v>
      </c>
      <c r="AM5" s="21">
        <v>39.194509060000001</v>
      </c>
      <c r="AN5" s="21">
        <v>0.94838709700000001</v>
      </c>
      <c r="AO5" s="21">
        <v>16.315205330000001</v>
      </c>
      <c r="AP5" s="22">
        <v>9</v>
      </c>
      <c r="AQ5" s="21">
        <v>1.89</v>
      </c>
      <c r="AR5" s="22">
        <v>1.778</v>
      </c>
      <c r="AS5" s="21">
        <v>22.39</v>
      </c>
      <c r="AT5" s="21">
        <v>22.3</v>
      </c>
      <c r="AU5" s="21">
        <v>3.8868072749999998</v>
      </c>
      <c r="AV5" s="21">
        <v>35.46</v>
      </c>
      <c r="AW5" s="21">
        <v>665</v>
      </c>
      <c r="AX5" s="21">
        <v>665</v>
      </c>
      <c r="AY5" s="21">
        <v>1</v>
      </c>
      <c r="AZ5" s="21">
        <v>7.16</v>
      </c>
      <c r="BA5" s="21">
        <v>82</v>
      </c>
      <c r="BB5" s="21">
        <v>0</v>
      </c>
      <c r="BC5" s="21">
        <v>2.5</v>
      </c>
      <c r="BD5" s="21">
        <v>0.02</v>
      </c>
      <c r="BE5" s="21">
        <v>0.31</v>
      </c>
      <c r="BF5" s="21">
        <v>99.98</v>
      </c>
      <c r="BG5" s="21">
        <v>99.69</v>
      </c>
      <c r="CC5" s="28">
        <v>1.4</v>
      </c>
      <c r="CE5" s="28">
        <v>1</v>
      </c>
    </row>
    <row r="6" spans="1:98" x14ac:dyDescent="0.2">
      <c r="A6" s="25" t="s">
        <v>20</v>
      </c>
      <c r="B6" s="25">
        <v>2001</v>
      </c>
      <c r="D6" s="26" t="s">
        <v>632</v>
      </c>
      <c r="E6" s="25">
        <v>2002</v>
      </c>
      <c r="G6" s="26" t="s">
        <v>632</v>
      </c>
      <c r="H6" s="25" t="s">
        <v>654</v>
      </c>
      <c r="I6" s="25" t="s">
        <v>3</v>
      </c>
      <c r="J6" s="25" t="s">
        <v>536</v>
      </c>
      <c r="K6" s="26" t="s">
        <v>660</v>
      </c>
      <c r="L6" s="25" t="s">
        <v>641</v>
      </c>
      <c r="M6" s="25">
        <v>0</v>
      </c>
      <c r="N6" s="25">
        <v>1</v>
      </c>
      <c r="O6" s="25">
        <v>71.421287000000007</v>
      </c>
      <c r="P6" s="25">
        <v>6</v>
      </c>
      <c r="Q6" s="25" t="s">
        <v>641</v>
      </c>
      <c r="R6" s="25" t="s">
        <v>22</v>
      </c>
      <c r="S6" s="25" t="s">
        <v>23</v>
      </c>
      <c r="T6" s="27">
        <v>45.309510000000003</v>
      </c>
      <c r="U6" s="27">
        <v>-100.26300999999999</v>
      </c>
      <c r="V6" s="21">
        <v>71.413452000000007</v>
      </c>
      <c r="W6" s="21">
        <v>121.755653</v>
      </c>
      <c r="X6" s="21">
        <v>324.08999999999997</v>
      </c>
      <c r="Y6" s="21">
        <v>26.978574940000001</v>
      </c>
      <c r="Z6" s="21">
        <v>60.17</v>
      </c>
      <c r="AA6" s="21">
        <v>18.510000000000002</v>
      </c>
      <c r="AB6" s="21">
        <v>3</v>
      </c>
      <c r="AC6" s="21">
        <v>45.36</v>
      </c>
      <c r="AD6" s="21">
        <v>0.208699</v>
      </c>
      <c r="AE6" s="21">
        <v>8.2720800000000008</v>
      </c>
      <c r="AF6" s="21">
        <v>178.17</v>
      </c>
      <c r="AG6" s="21">
        <v>8.4159019999999994E-3</v>
      </c>
      <c r="AH6" s="21">
        <v>26.5634677</v>
      </c>
      <c r="AI6" s="21">
        <v>12.76</v>
      </c>
      <c r="AJ6" s="21">
        <v>7.15</v>
      </c>
      <c r="AK6" s="21">
        <v>49.897372220000001</v>
      </c>
      <c r="AL6" s="21">
        <v>60.894690850000003</v>
      </c>
      <c r="AM6" s="21">
        <v>51.664520500000002</v>
      </c>
      <c r="AN6" s="21">
        <v>1.78</v>
      </c>
      <c r="AO6" s="21">
        <v>13.94984326</v>
      </c>
      <c r="AP6" s="22">
        <v>7.8</v>
      </c>
      <c r="AQ6" s="21">
        <v>0.75</v>
      </c>
      <c r="AR6" s="22">
        <v>0.93979999999999997</v>
      </c>
      <c r="AS6" s="21">
        <v>23.16</v>
      </c>
      <c r="AT6" s="21">
        <v>22.2</v>
      </c>
      <c r="AU6" s="21">
        <v>3.9227287199999998</v>
      </c>
      <c r="AV6" s="21">
        <v>15.99</v>
      </c>
      <c r="AW6" s="21">
        <v>656</v>
      </c>
      <c r="AX6" s="21">
        <v>680</v>
      </c>
      <c r="AY6" s="21">
        <v>0.96470588199999996</v>
      </c>
      <c r="AZ6" s="21">
        <v>7.58</v>
      </c>
      <c r="BA6" s="21">
        <v>87</v>
      </c>
      <c r="BB6" s="21">
        <v>0</v>
      </c>
      <c r="BC6" s="21">
        <v>3.4</v>
      </c>
      <c r="BD6" s="21">
        <v>0.1</v>
      </c>
      <c r="BE6" s="21">
        <v>0.34</v>
      </c>
      <c r="BF6" s="21">
        <v>99.9</v>
      </c>
      <c r="BG6" s="21">
        <v>99.66</v>
      </c>
      <c r="CC6" s="28">
        <v>2.2000000000000002</v>
      </c>
      <c r="CE6" s="28">
        <v>0.3</v>
      </c>
    </row>
    <row r="7" spans="1:98" x14ac:dyDescent="0.2">
      <c r="A7" s="25" t="s">
        <v>24</v>
      </c>
      <c r="B7" s="25">
        <v>2001</v>
      </c>
      <c r="D7" s="26" t="s">
        <v>632</v>
      </c>
      <c r="E7" s="25">
        <v>2002</v>
      </c>
      <c r="G7" s="26" t="s">
        <v>632</v>
      </c>
      <c r="H7" s="25" t="s">
        <v>654</v>
      </c>
      <c r="I7" s="25" t="s">
        <v>3</v>
      </c>
      <c r="J7" s="25" t="s">
        <v>536</v>
      </c>
      <c r="K7" s="26" t="s">
        <v>660</v>
      </c>
      <c r="L7" s="25" t="s">
        <v>639</v>
      </c>
      <c r="M7" s="25">
        <v>0</v>
      </c>
      <c r="N7" s="25">
        <v>1</v>
      </c>
      <c r="O7" s="25">
        <v>5.5597409000000004</v>
      </c>
      <c r="P7" s="25">
        <v>8</v>
      </c>
      <c r="Q7" s="25" t="s">
        <v>639</v>
      </c>
      <c r="R7" s="25" t="s">
        <v>26</v>
      </c>
      <c r="S7" s="25" t="s">
        <v>27</v>
      </c>
      <c r="T7" s="27">
        <v>45.261049999999997</v>
      </c>
      <c r="U7" s="27">
        <v>-100.29512</v>
      </c>
      <c r="V7" s="21">
        <v>56.431086999999998</v>
      </c>
      <c r="W7" s="21">
        <v>123.321167</v>
      </c>
      <c r="X7" s="21">
        <v>308.80935940000001</v>
      </c>
      <c r="Y7" s="21">
        <v>15.124145820000001</v>
      </c>
      <c r="Z7" s="21">
        <v>46.12</v>
      </c>
      <c r="AA7" s="21">
        <v>14.39</v>
      </c>
      <c r="AB7" s="21">
        <v>1.58</v>
      </c>
      <c r="AC7" s="21">
        <v>34.369999999999997</v>
      </c>
      <c r="AD7" s="21">
        <v>0.21681700000000001</v>
      </c>
      <c r="AE7" s="21">
        <v>8.1933199999999999</v>
      </c>
      <c r="AF7" s="21">
        <v>179.36</v>
      </c>
      <c r="AG7" s="21">
        <v>8.6060519999999995E-3</v>
      </c>
      <c r="AH7" s="21">
        <v>45.14999873</v>
      </c>
      <c r="AI7" s="21">
        <v>8.74</v>
      </c>
      <c r="AJ7" s="21">
        <v>2.17</v>
      </c>
      <c r="AK7" s="21">
        <v>38.200073510000003</v>
      </c>
      <c r="AL7" s="21">
        <v>62.986763609999997</v>
      </c>
      <c r="AM7" s="21">
        <v>43.318938250000002</v>
      </c>
      <c r="AN7" s="21">
        <v>0.89</v>
      </c>
      <c r="AO7" s="21">
        <v>10.18306636</v>
      </c>
      <c r="AP7" s="22">
        <v>9.5</v>
      </c>
      <c r="AQ7" s="21">
        <v>1.01</v>
      </c>
      <c r="AR7" s="22">
        <v>0.81279999999999997</v>
      </c>
      <c r="AS7" s="21">
        <v>23.72</v>
      </c>
      <c r="AT7" s="21">
        <v>23.1</v>
      </c>
      <c r="AU7" s="21">
        <v>3.6967839279999999</v>
      </c>
      <c r="AV7" s="21">
        <v>13.75</v>
      </c>
      <c r="AW7" s="21">
        <v>658</v>
      </c>
      <c r="AX7" s="21">
        <v>658</v>
      </c>
      <c r="AY7" s="21">
        <v>1</v>
      </c>
      <c r="AZ7" s="21">
        <v>8.2799999999999994</v>
      </c>
      <c r="BA7" s="21">
        <v>97</v>
      </c>
      <c r="BB7" s="21">
        <v>0</v>
      </c>
      <c r="BC7" s="21">
        <v>3.1</v>
      </c>
      <c r="BD7" s="21">
        <v>0.28999999999999998</v>
      </c>
      <c r="BE7" s="21">
        <v>0.83</v>
      </c>
      <c r="BF7" s="21">
        <v>99.71</v>
      </c>
      <c r="BG7" s="21">
        <v>99.17</v>
      </c>
      <c r="CC7" s="28">
        <v>3.4</v>
      </c>
      <c r="CE7" s="28">
        <v>1.1000000000000001</v>
      </c>
    </row>
    <row r="8" spans="1:98" x14ac:dyDescent="0.2">
      <c r="A8" s="25" t="s">
        <v>28</v>
      </c>
      <c r="B8" s="25">
        <v>2001</v>
      </c>
      <c r="D8" s="26" t="s">
        <v>632</v>
      </c>
      <c r="E8" s="25">
        <v>2002</v>
      </c>
      <c r="G8" s="26" t="s">
        <v>632</v>
      </c>
      <c r="H8" s="25" t="s">
        <v>654</v>
      </c>
      <c r="I8" s="25" t="s">
        <v>3</v>
      </c>
      <c r="J8" s="25" t="s">
        <v>536</v>
      </c>
      <c r="K8" s="26" t="s">
        <v>660</v>
      </c>
      <c r="L8" s="25" t="s">
        <v>635</v>
      </c>
      <c r="M8" s="25">
        <v>0</v>
      </c>
      <c r="N8" s="25">
        <v>1</v>
      </c>
      <c r="O8" s="25">
        <v>12.718859</v>
      </c>
      <c r="P8" s="25">
        <v>7</v>
      </c>
      <c r="Q8" s="25" t="s">
        <v>635</v>
      </c>
      <c r="R8" s="25" t="s">
        <v>14</v>
      </c>
      <c r="S8" s="25" t="s">
        <v>30</v>
      </c>
      <c r="T8" s="27">
        <v>45.615000000000002</v>
      </c>
      <c r="U8" s="27">
        <v>-100.47081</v>
      </c>
      <c r="V8" s="21">
        <v>154.79789700000001</v>
      </c>
      <c r="W8" s="21">
        <v>207.12635800000001</v>
      </c>
      <c r="X8" s="21">
        <v>423.59256679999999</v>
      </c>
      <c r="Y8" s="21">
        <v>46.357372249999997</v>
      </c>
      <c r="Z8" s="21">
        <v>53.21</v>
      </c>
      <c r="AA8" s="21">
        <v>15.91</v>
      </c>
      <c r="AB8" s="21">
        <v>3.33</v>
      </c>
      <c r="AC8" s="21">
        <v>37.15</v>
      </c>
      <c r="AD8" s="21">
        <v>0.186281</v>
      </c>
      <c r="AE8" s="21">
        <v>7.3021399999999996</v>
      </c>
      <c r="AF8" s="21">
        <v>173.77600000000001</v>
      </c>
      <c r="AG8" s="21">
        <v>1.6218529999999998E-2</v>
      </c>
      <c r="AH8" s="21">
        <v>20.205409849999999</v>
      </c>
      <c r="AI8" s="21">
        <v>37.82</v>
      </c>
      <c r="AJ8" s="21">
        <v>5.42</v>
      </c>
      <c r="AK8" s="21">
        <v>47.179839950000002</v>
      </c>
      <c r="AL8" s="21">
        <v>77.120513149999994</v>
      </c>
      <c r="AM8" s="21">
        <v>59.470604440000002</v>
      </c>
      <c r="AN8" s="21">
        <v>3.92</v>
      </c>
      <c r="AO8" s="21">
        <v>10.3648863</v>
      </c>
      <c r="AP8" s="22">
        <v>8</v>
      </c>
      <c r="AQ8" s="21">
        <v>0.32</v>
      </c>
      <c r="AR8" s="22">
        <v>0.30480000000000002</v>
      </c>
      <c r="AS8" s="21">
        <v>25.01</v>
      </c>
      <c r="AT8" s="21">
        <v>22.5</v>
      </c>
      <c r="AU8" s="21">
        <v>4.8674669189999999</v>
      </c>
      <c r="AV8" s="21">
        <v>0.38</v>
      </c>
      <c r="AW8" s="21">
        <v>653</v>
      </c>
      <c r="AX8" s="21">
        <v>710</v>
      </c>
      <c r="AY8" s="21">
        <v>0.91971831000000004</v>
      </c>
      <c r="AZ8" s="21">
        <v>7.18</v>
      </c>
      <c r="BA8" s="21">
        <v>83</v>
      </c>
      <c r="BB8" s="21">
        <v>1</v>
      </c>
      <c r="BC8" s="21">
        <v>4.9000000000000004</v>
      </c>
      <c r="BD8" s="21">
        <v>24.7</v>
      </c>
      <c r="BE8" s="21">
        <v>32.9</v>
      </c>
      <c r="BF8" s="21">
        <v>75.3</v>
      </c>
      <c r="BG8" s="21">
        <v>67.099999999999994</v>
      </c>
      <c r="CC8" s="28">
        <v>1.5</v>
      </c>
      <c r="CE8" s="28">
        <v>0.8</v>
      </c>
    </row>
    <row r="9" spans="1:98" x14ac:dyDescent="0.2">
      <c r="A9" s="25" t="s">
        <v>31</v>
      </c>
      <c r="B9" s="25">
        <v>2001</v>
      </c>
      <c r="D9" s="26" t="s">
        <v>632</v>
      </c>
      <c r="E9" s="25">
        <v>2002</v>
      </c>
      <c r="G9" s="26" t="s">
        <v>632</v>
      </c>
      <c r="H9" s="25" t="s">
        <v>654</v>
      </c>
      <c r="I9" s="25" t="s">
        <v>3</v>
      </c>
      <c r="J9" s="25" t="s">
        <v>536</v>
      </c>
      <c r="K9" s="26" t="s">
        <v>660</v>
      </c>
      <c r="L9" s="25" t="s">
        <v>641</v>
      </c>
      <c r="M9" s="25">
        <v>0</v>
      </c>
      <c r="N9" s="25">
        <v>1</v>
      </c>
      <c r="O9" s="25">
        <v>71.421287000000007</v>
      </c>
      <c r="P9" s="25">
        <v>6</v>
      </c>
      <c r="Q9" s="25" t="s">
        <v>641</v>
      </c>
      <c r="R9" s="25" t="s">
        <v>33</v>
      </c>
      <c r="S9" s="25" t="s">
        <v>34</v>
      </c>
      <c r="T9" s="27">
        <v>45.37415</v>
      </c>
      <c r="U9" s="27">
        <v>-100.44637</v>
      </c>
      <c r="V9" s="21">
        <v>74.853485000000006</v>
      </c>
      <c r="W9" s="21">
        <v>182.753998</v>
      </c>
      <c r="X9" s="21">
        <v>460.68552390000002</v>
      </c>
      <c r="Y9" s="21">
        <v>15.833991879999999</v>
      </c>
      <c r="Z9" s="21">
        <v>73.2</v>
      </c>
      <c r="AA9" s="21">
        <v>19.760000000000002</v>
      </c>
      <c r="AB9" s="21">
        <v>3.09</v>
      </c>
      <c r="AC9" s="21">
        <v>46.12</v>
      </c>
      <c r="AD9" s="21">
        <v>0.21907599999999999</v>
      </c>
      <c r="AE9" s="21">
        <v>8.4991299999999992</v>
      </c>
      <c r="AF9" s="21">
        <v>223.483</v>
      </c>
      <c r="AG9" s="21">
        <v>1.2294721E-2</v>
      </c>
      <c r="AH9" s="21">
        <v>64.335738689999999</v>
      </c>
      <c r="AI9" s="21">
        <v>6.84</v>
      </c>
      <c r="AJ9" s="21">
        <v>1.61</v>
      </c>
      <c r="AK9" s="21">
        <v>35.271857300000001</v>
      </c>
      <c r="AL9" s="21">
        <v>52.998512740000002</v>
      </c>
      <c r="AM9" s="21">
        <v>43.98033298</v>
      </c>
      <c r="AN9" s="21">
        <v>0.92</v>
      </c>
      <c r="AO9" s="21">
        <v>13.4502924</v>
      </c>
      <c r="AP9" s="22">
        <v>12.2</v>
      </c>
      <c r="AQ9" s="21">
        <v>1.42</v>
      </c>
      <c r="AR9" s="22">
        <v>1.6255999999999999</v>
      </c>
      <c r="AS9" s="21">
        <v>24.73</v>
      </c>
      <c r="AT9" s="21">
        <v>24.2</v>
      </c>
      <c r="AU9" s="21">
        <v>4.1738707640000001</v>
      </c>
      <c r="AV9" s="21">
        <v>34.909999999999997</v>
      </c>
      <c r="AW9" s="21">
        <v>763</v>
      </c>
      <c r="AX9" s="21">
        <v>762</v>
      </c>
      <c r="AY9" s="21">
        <v>1.001312336</v>
      </c>
      <c r="AZ9" s="21">
        <v>7.67</v>
      </c>
      <c r="BA9" s="21">
        <v>91</v>
      </c>
      <c r="BB9" s="21">
        <v>0</v>
      </c>
      <c r="BC9" s="21">
        <v>3.7</v>
      </c>
      <c r="BD9" s="21">
        <v>0.04</v>
      </c>
      <c r="BE9" s="21">
        <v>0.11</v>
      </c>
      <c r="BF9" s="21">
        <v>99.96</v>
      </c>
      <c r="BG9" s="21">
        <v>99.89</v>
      </c>
      <c r="CC9" s="28">
        <v>6.2</v>
      </c>
      <c r="CE9" s="28">
        <v>0.2</v>
      </c>
    </row>
    <row r="10" spans="1:98" x14ac:dyDescent="0.2">
      <c r="A10" s="25" t="s">
        <v>35</v>
      </c>
      <c r="B10" s="25">
        <v>2001</v>
      </c>
      <c r="D10" s="26" t="s">
        <v>632</v>
      </c>
      <c r="E10" s="25">
        <v>2002</v>
      </c>
      <c r="G10" s="26" t="s">
        <v>632</v>
      </c>
      <c r="H10" s="25" t="s">
        <v>654</v>
      </c>
      <c r="I10" s="25" t="s">
        <v>3</v>
      </c>
      <c r="J10" s="25" t="s">
        <v>536</v>
      </c>
      <c r="K10" s="26" t="s">
        <v>660</v>
      </c>
      <c r="L10" s="25" t="s">
        <v>635</v>
      </c>
      <c r="M10" s="25">
        <v>0</v>
      </c>
      <c r="N10" s="25">
        <v>1</v>
      </c>
      <c r="O10" s="25">
        <v>12.718859</v>
      </c>
      <c r="P10" s="25">
        <v>7</v>
      </c>
      <c r="Q10" s="25" t="s">
        <v>635</v>
      </c>
      <c r="R10" s="25" t="s">
        <v>37</v>
      </c>
      <c r="S10" s="25" t="s">
        <v>38</v>
      </c>
      <c r="T10" s="27">
        <v>44.748170000000002</v>
      </c>
      <c r="U10" s="27">
        <v>-100.73454</v>
      </c>
      <c r="V10" s="21">
        <v>84.420174000000003</v>
      </c>
      <c r="W10" s="21">
        <v>76.555580000000006</v>
      </c>
      <c r="X10" s="21">
        <v>214.3187911</v>
      </c>
      <c r="Y10" s="21">
        <v>8.3096236920000006</v>
      </c>
      <c r="Z10" s="21">
        <v>55.41</v>
      </c>
      <c r="AA10" s="21">
        <v>17.28</v>
      </c>
      <c r="AB10" s="21">
        <v>1.74</v>
      </c>
      <c r="AC10" s="21">
        <v>44.35</v>
      </c>
      <c r="AD10" s="21">
        <v>0.230351</v>
      </c>
      <c r="AE10" s="21">
        <v>10.2918</v>
      </c>
      <c r="AF10" s="21">
        <v>213.001</v>
      </c>
      <c r="AG10" s="21">
        <v>4.2531610000000001E-3</v>
      </c>
      <c r="AH10" s="21">
        <v>57.031794640000001</v>
      </c>
      <c r="AI10" s="21">
        <v>3.4541984729999999</v>
      </c>
      <c r="AJ10" s="21">
        <v>1.18</v>
      </c>
      <c r="AK10" s="21">
        <v>32.22369664</v>
      </c>
      <c r="AL10" s="21">
        <v>46.282159729999997</v>
      </c>
      <c r="AM10" s="21">
        <v>34.683114549999999</v>
      </c>
      <c r="AN10" s="21">
        <v>0.58396946599999999</v>
      </c>
      <c r="AO10" s="21">
        <v>16.90607735</v>
      </c>
      <c r="AP10" s="22">
        <v>6.7</v>
      </c>
      <c r="AQ10" s="21">
        <v>2.23</v>
      </c>
      <c r="AR10" s="22">
        <v>2.5908000000000002</v>
      </c>
      <c r="AS10" s="21">
        <v>23.92</v>
      </c>
      <c r="AT10" s="21">
        <v>23.8</v>
      </c>
      <c r="AU10" s="21">
        <v>3.2316564300000001</v>
      </c>
      <c r="AV10" s="21">
        <v>43.92</v>
      </c>
      <c r="AW10" s="21">
        <v>745</v>
      </c>
      <c r="AX10" s="21">
        <v>752</v>
      </c>
      <c r="AY10" s="21">
        <v>0.99069148900000004</v>
      </c>
      <c r="AZ10" s="21">
        <v>7.47</v>
      </c>
      <c r="BA10" s="21">
        <v>88</v>
      </c>
      <c r="BB10" s="21">
        <v>0</v>
      </c>
      <c r="BC10" s="21">
        <v>3.9</v>
      </c>
      <c r="BD10" s="21">
        <v>6.34</v>
      </c>
      <c r="BE10" s="21">
        <v>3.15</v>
      </c>
      <c r="BF10" s="21">
        <v>93.66</v>
      </c>
      <c r="BG10" s="21">
        <v>94.85</v>
      </c>
      <c r="CC10" s="28">
        <v>1.2</v>
      </c>
      <c r="CE10" s="28">
        <v>1.2</v>
      </c>
    </row>
    <row r="11" spans="1:98" x14ac:dyDescent="0.2">
      <c r="A11" s="25" t="s">
        <v>39</v>
      </c>
      <c r="B11" s="25">
        <v>2001</v>
      </c>
      <c r="D11" s="26" t="s">
        <v>632</v>
      </c>
      <c r="E11" s="25">
        <v>2002</v>
      </c>
      <c r="G11" s="26" t="s">
        <v>632</v>
      </c>
      <c r="H11" s="25" t="s">
        <v>654</v>
      </c>
      <c r="I11" s="25" t="s">
        <v>3</v>
      </c>
      <c r="J11" s="25" t="s">
        <v>536</v>
      </c>
      <c r="K11" s="26" t="s">
        <v>660</v>
      </c>
      <c r="L11" s="25" t="s">
        <v>635</v>
      </c>
      <c r="M11" s="25">
        <v>0</v>
      </c>
      <c r="N11" s="25">
        <v>1</v>
      </c>
      <c r="O11" s="25">
        <v>12.718859</v>
      </c>
      <c r="P11" s="25">
        <v>7</v>
      </c>
      <c r="Q11" s="25" t="s">
        <v>635</v>
      </c>
      <c r="R11" s="25" t="s">
        <v>40</v>
      </c>
      <c r="S11" s="25" t="s">
        <v>41</v>
      </c>
      <c r="T11" s="27">
        <v>44.741210000000002</v>
      </c>
      <c r="U11" s="27">
        <v>-100.73152</v>
      </c>
      <c r="V11" s="21">
        <v>87.080292</v>
      </c>
      <c r="W11" s="21">
        <v>76.913841000000005</v>
      </c>
      <c r="X11" s="21">
        <v>313.44175460000002</v>
      </c>
      <c r="Y11" s="21">
        <v>13.84642292</v>
      </c>
      <c r="Z11" s="21">
        <v>61.81</v>
      </c>
      <c r="AA11" s="21">
        <v>19.329999999999998</v>
      </c>
      <c r="AB11" s="21">
        <v>1.94</v>
      </c>
      <c r="AC11" s="21">
        <v>50.08</v>
      </c>
      <c r="AD11" s="21">
        <v>0.223325</v>
      </c>
      <c r="AE11" s="21">
        <v>10.457800000000001</v>
      </c>
      <c r="AF11" s="21">
        <v>214.86699999999999</v>
      </c>
      <c r="AG11" s="21">
        <v>4.2052369999999997E-3</v>
      </c>
      <c r="AH11" s="21">
        <v>50.056145129999997</v>
      </c>
      <c r="AI11" s="21">
        <v>3.9823008849999999</v>
      </c>
      <c r="AJ11" s="21">
        <v>1.19</v>
      </c>
      <c r="AK11" s="21">
        <v>32.306481939999998</v>
      </c>
      <c r="AL11" s="21">
        <v>44.679398329999998</v>
      </c>
      <c r="AM11" s="21">
        <v>42.046148279999997</v>
      </c>
      <c r="AN11" s="21">
        <v>0.75663716800000003</v>
      </c>
      <c r="AO11" s="21">
        <v>19</v>
      </c>
      <c r="AP11" s="22">
        <v>18</v>
      </c>
      <c r="AQ11" s="21">
        <v>2.2000000000000002</v>
      </c>
      <c r="AR11" s="22">
        <v>2.8956</v>
      </c>
      <c r="AS11" s="21">
        <v>24.41</v>
      </c>
      <c r="AT11" s="21">
        <v>23.9</v>
      </c>
      <c r="AU11" s="21">
        <v>3.1822299919999999</v>
      </c>
      <c r="AV11" s="21">
        <v>49.24</v>
      </c>
      <c r="AW11" s="21">
        <v>752</v>
      </c>
      <c r="AX11" s="21">
        <v>760</v>
      </c>
      <c r="AY11" s="21">
        <v>0.98947368400000002</v>
      </c>
      <c r="AZ11" s="21">
        <v>8.3000000000000007</v>
      </c>
      <c r="BA11" s="21">
        <v>97</v>
      </c>
      <c r="BB11" s="21">
        <v>1</v>
      </c>
      <c r="BC11" s="21">
        <v>3.6</v>
      </c>
      <c r="BD11" s="21">
        <v>0.01</v>
      </c>
      <c r="BE11" s="21">
        <v>0.12</v>
      </c>
      <c r="BF11" s="21">
        <v>99.99</v>
      </c>
      <c r="BG11" s="21">
        <v>99.88</v>
      </c>
      <c r="CC11" s="28">
        <v>12.8</v>
      </c>
      <c r="CE11" s="28">
        <v>1.1000000000000001</v>
      </c>
    </row>
    <row r="12" spans="1:98" x14ac:dyDescent="0.2">
      <c r="A12" s="25" t="s">
        <v>42</v>
      </c>
      <c r="B12" s="25">
        <v>2001</v>
      </c>
      <c r="D12" s="26" t="s">
        <v>632</v>
      </c>
      <c r="E12" s="25">
        <v>2002</v>
      </c>
      <c r="G12" s="26" t="s">
        <v>632</v>
      </c>
      <c r="H12" s="25" t="s">
        <v>654</v>
      </c>
      <c r="I12" s="25" t="s">
        <v>3</v>
      </c>
      <c r="J12" s="25" t="s">
        <v>536</v>
      </c>
      <c r="K12" s="26" t="s">
        <v>660</v>
      </c>
      <c r="L12" s="25" t="s">
        <v>641</v>
      </c>
      <c r="M12" s="25">
        <v>0</v>
      </c>
      <c r="N12" s="25">
        <v>1</v>
      </c>
      <c r="O12" s="25">
        <v>71.421287000000007</v>
      </c>
      <c r="P12" s="25">
        <v>6</v>
      </c>
      <c r="Q12" s="25" t="s">
        <v>641</v>
      </c>
      <c r="R12" s="25" t="s">
        <v>44</v>
      </c>
      <c r="S12" s="25" t="s">
        <v>45</v>
      </c>
      <c r="T12" s="27">
        <v>44.740160000000003</v>
      </c>
      <c r="U12" s="27">
        <v>-100.96848</v>
      </c>
      <c r="V12" s="21">
        <v>81.032234000000003</v>
      </c>
      <c r="W12" s="21">
        <v>135.76376300000001</v>
      </c>
      <c r="X12" s="21">
        <v>312.36888099999999</v>
      </c>
      <c r="Y12" s="21">
        <v>9.800300408</v>
      </c>
      <c r="Z12" s="21">
        <v>102.51</v>
      </c>
      <c r="AA12" s="21">
        <v>31.63</v>
      </c>
      <c r="AB12" s="21">
        <v>4.49</v>
      </c>
      <c r="AC12" s="21">
        <v>75.78</v>
      </c>
      <c r="AD12" s="21">
        <v>0.38847799999999999</v>
      </c>
      <c r="AE12" s="21">
        <v>16.728999999999999</v>
      </c>
      <c r="AF12" s="21">
        <v>348.36900000000003</v>
      </c>
      <c r="AG12" s="21">
        <v>4.6402370000000002E-3</v>
      </c>
      <c r="AH12" s="21">
        <v>70.480100930000006</v>
      </c>
      <c r="AI12" s="21">
        <v>6.8352941180000002</v>
      </c>
      <c r="AJ12" s="21">
        <v>2.2799999999999998</v>
      </c>
      <c r="AK12" s="21">
        <v>38.685161100000002</v>
      </c>
      <c r="AL12" s="21">
        <v>57.144011409999997</v>
      </c>
      <c r="AM12" s="21">
        <v>37.062396020000001</v>
      </c>
      <c r="AN12" s="21">
        <v>0.94705882399999997</v>
      </c>
      <c r="AO12" s="21">
        <v>13.85542169</v>
      </c>
      <c r="AP12" s="22">
        <v>6.9</v>
      </c>
      <c r="AQ12" s="21">
        <v>1.46</v>
      </c>
      <c r="AR12" s="22">
        <v>1.2192000000000001</v>
      </c>
      <c r="AS12" s="21">
        <v>25.15</v>
      </c>
      <c r="AT12" s="21">
        <v>25</v>
      </c>
      <c r="AU12" s="21">
        <v>3.4710562899999999</v>
      </c>
      <c r="AV12" s="21">
        <v>27.35</v>
      </c>
      <c r="AW12" s="21">
        <v>1039</v>
      </c>
      <c r="AX12" s="21">
        <v>1034</v>
      </c>
      <c r="AY12" s="21">
        <v>1.0048355899999999</v>
      </c>
      <c r="AZ12" s="21">
        <v>7.84</v>
      </c>
      <c r="BA12" s="21">
        <v>95</v>
      </c>
      <c r="BB12" s="21">
        <v>1</v>
      </c>
      <c r="BC12" s="21">
        <v>3.2</v>
      </c>
      <c r="BD12" s="21">
        <v>0.15</v>
      </c>
      <c r="BE12" s="21">
        <v>3.26</v>
      </c>
      <c r="BF12" s="21">
        <v>99.95</v>
      </c>
      <c r="BG12" s="21">
        <v>96.74</v>
      </c>
      <c r="CC12" s="28">
        <v>1</v>
      </c>
      <c r="CE12" s="28">
        <v>0.5</v>
      </c>
    </row>
    <row r="13" spans="1:98" x14ac:dyDescent="0.2">
      <c r="A13" s="25" t="s">
        <v>46</v>
      </c>
      <c r="B13" s="25">
        <v>2001</v>
      </c>
      <c r="D13" s="26" t="s">
        <v>632</v>
      </c>
      <c r="E13" s="25">
        <v>2002</v>
      </c>
      <c r="G13" s="26" t="s">
        <v>632</v>
      </c>
      <c r="H13" s="25" t="s">
        <v>654</v>
      </c>
      <c r="I13" s="25" t="s">
        <v>3</v>
      </c>
      <c r="J13" s="25" t="s">
        <v>536</v>
      </c>
      <c r="K13" s="26" t="s">
        <v>660</v>
      </c>
      <c r="L13" s="25" t="s">
        <v>639</v>
      </c>
      <c r="M13" s="25">
        <v>0</v>
      </c>
      <c r="N13" s="25">
        <v>1</v>
      </c>
      <c r="O13" s="25">
        <v>5.5597409000000004</v>
      </c>
      <c r="P13" s="25">
        <v>8</v>
      </c>
      <c r="Q13" s="25" t="s">
        <v>639</v>
      </c>
      <c r="R13" s="25" t="s">
        <v>48</v>
      </c>
      <c r="S13" s="25" t="s">
        <v>49</v>
      </c>
      <c r="T13" s="27">
        <v>44.797179999999997</v>
      </c>
      <c r="U13" s="27">
        <v>-100.60521</v>
      </c>
      <c r="V13" s="21">
        <v>74.629722999999998</v>
      </c>
      <c r="W13" s="21">
        <v>84.249847000000003</v>
      </c>
      <c r="X13" s="21">
        <v>214.90805399999999</v>
      </c>
      <c r="Y13" s="21">
        <v>9.8712850129999996</v>
      </c>
      <c r="Z13" s="21">
        <v>65.97</v>
      </c>
      <c r="AA13" s="21">
        <v>21.34</v>
      </c>
      <c r="AB13" s="21">
        <v>2.34</v>
      </c>
      <c r="AC13" s="21">
        <v>50.75</v>
      </c>
      <c r="AD13" s="21">
        <v>0.22292999999999999</v>
      </c>
      <c r="AE13" s="21">
        <v>9.7753800000000002</v>
      </c>
      <c r="AF13" s="21">
        <v>193.047</v>
      </c>
      <c r="AG13" s="21">
        <v>4.927898E-3</v>
      </c>
      <c r="AH13" s="21">
        <v>48.141225759999998</v>
      </c>
      <c r="AI13" s="21">
        <v>5.5421052629999998</v>
      </c>
      <c r="AJ13" s="21">
        <v>1.23</v>
      </c>
      <c r="AK13" s="21">
        <v>32.630808999999999</v>
      </c>
      <c r="AL13" s="21">
        <v>58.397845349999997</v>
      </c>
      <c r="AM13" s="21">
        <v>37.166465160000001</v>
      </c>
      <c r="AN13" s="21">
        <v>0.70526315799999995</v>
      </c>
      <c r="AO13" s="21">
        <v>12.725546059999999</v>
      </c>
      <c r="AP13" s="22">
        <v>8.5</v>
      </c>
      <c r="AQ13" s="21">
        <v>1.41</v>
      </c>
      <c r="AR13" s="22">
        <v>1.1175999999999999</v>
      </c>
      <c r="AS13" s="21">
        <v>22.82</v>
      </c>
      <c r="AT13" s="21">
        <v>21.9</v>
      </c>
      <c r="AU13" s="21">
        <v>3.191477941</v>
      </c>
      <c r="AV13" s="21">
        <v>25.34</v>
      </c>
      <c r="AW13" s="21">
        <v>701</v>
      </c>
      <c r="AX13" s="21">
        <v>707</v>
      </c>
      <c r="AY13" s="21">
        <v>0.99151343700000005</v>
      </c>
      <c r="AZ13" s="21">
        <v>8.2100000000000009</v>
      </c>
      <c r="BA13" s="21">
        <v>94</v>
      </c>
      <c r="BB13" s="21">
        <v>1</v>
      </c>
      <c r="BC13" s="21">
        <v>3.3</v>
      </c>
      <c r="BD13" s="21">
        <v>1.65</v>
      </c>
      <c r="BE13" s="21">
        <v>5.15</v>
      </c>
      <c r="BF13" s="21">
        <v>98.35</v>
      </c>
      <c r="BG13" s="21">
        <v>94.85</v>
      </c>
      <c r="CC13" s="28">
        <v>2.6</v>
      </c>
      <c r="CE13" s="28">
        <v>0.6</v>
      </c>
    </row>
    <row r="14" spans="1:98" x14ac:dyDescent="0.2">
      <c r="A14" s="25" t="s">
        <v>50</v>
      </c>
      <c r="B14" s="25">
        <v>2001</v>
      </c>
      <c r="D14" s="26" t="s">
        <v>632</v>
      </c>
      <c r="E14" s="25">
        <v>2002</v>
      </c>
      <c r="G14" s="26" t="s">
        <v>632</v>
      </c>
      <c r="H14" s="25" t="s">
        <v>654</v>
      </c>
      <c r="I14" s="25" t="s">
        <v>3</v>
      </c>
      <c r="J14" s="25" t="s">
        <v>536</v>
      </c>
      <c r="K14" s="26" t="s">
        <v>660</v>
      </c>
      <c r="L14" s="25" t="s">
        <v>639</v>
      </c>
      <c r="M14" s="25">
        <v>0</v>
      </c>
      <c r="N14" s="25">
        <v>1</v>
      </c>
      <c r="O14" s="25">
        <v>5.5597409000000004</v>
      </c>
      <c r="P14" s="25">
        <v>8</v>
      </c>
      <c r="Q14" s="25" t="s">
        <v>639</v>
      </c>
      <c r="R14" s="25" t="s">
        <v>52</v>
      </c>
      <c r="S14" s="25" t="s">
        <v>53</v>
      </c>
      <c r="T14" s="27">
        <v>46.020879999999998</v>
      </c>
      <c r="U14" s="27">
        <v>-100.61185</v>
      </c>
      <c r="V14" s="21">
        <v>87.73</v>
      </c>
      <c r="W14" s="21">
        <v>73.17</v>
      </c>
      <c r="X14" s="21">
        <v>295.53097760000003</v>
      </c>
      <c r="Y14" s="21">
        <v>45.434572369999998</v>
      </c>
      <c r="Z14" s="21">
        <v>65.91</v>
      </c>
      <c r="AA14" s="21">
        <v>20.99</v>
      </c>
      <c r="AB14" s="21">
        <v>2.25</v>
      </c>
      <c r="AC14" s="21">
        <v>45.82</v>
      </c>
      <c r="AD14" s="21"/>
      <c r="AE14" s="21"/>
      <c r="AF14" s="21"/>
      <c r="AG14" s="21"/>
      <c r="AH14" s="21">
        <v>14.383173169999999</v>
      </c>
      <c r="AI14" s="21">
        <v>4.83</v>
      </c>
      <c r="AJ14" s="21">
        <v>3.45</v>
      </c>
      <c r="AK14" s="21">
        <v>42.748451209999999</v>
      </c>
      <c r="AL14" s="21">
        <v>57.144011409999997</v>
      </c>
      <c r="AM14" s="21">
        <v>59.180661290000003</v>
      </c>
      <c r="AN14" s="21">
        <v>1.1000000000000001</v>
      </c>
      <c r="AO14" s="21">
        <v>22.774327119999999</v>
      </c>
      <c r="AP14" s="22">
        <v>6</v>
      </c>
      <c r="AQ14" s="21">
        <v>1.1499999999999999</v>
      </c>
      <c r="AR14" s="22">
        <v>1.2192000000000001</v>
      </c>
      <c r="AS14" s="21">
        <v>24.49</v>
      </c>
      <c r="AT14" s="21">
        <v>23.7</v>
      </c>
      <c r="AU14" s="21">
        <v>3.8856756350000001</v>
      </c>
      <c r="AV14" s="21">
        <v>37.200000000000003</v>
      </c>
      <c r="AW14" s="21">
        <v>768</v>
      </c>
      <c r="AX14" s="21">
        <v>719</v>
      </c>
      <c r="AY14" s="21">
        <v>1.0681502089999999</v>
      </c>
      <c r="AZ14" s="21">
        <v>1.04</v>
      </c>
      <c r="BA14" s="21">
        <v>12</v>
      </c>
      <c r="BB14" s="21">
        <v>1</v>
      </c>
      <c r="BC14" s="21">
        <v>3.4</v>
      </c>
      <c r="BD14" s="21">
        <v>0.16</v>
      </c>
      <c r="BE14" s="21">
        <v>0.52</v>
      </c>
      <c r="BF14" s="21">
        <v>99.84</v>
      </c>
      <c r="BG14" s="21">
        <v>99.48</v>
      </c>
      <c r="CC14" s="28">
        <v>2</v>
      </c>
      <c r="CE14" s="28">
        <v>0.5</v>
      </c>
    </row>
    <row r="15" spans="1:98" x14ac:dyDescent="0.2">
      <c r="A15" s="25" t="s">
        <v>54</v>
      </c>
      <c r="B15" s="25">
        <v>2001</v>
      </c>
      <c r="D15" s="26" t="s">
        <v>632</v>
      </c>
      <c r="E15" s="25">
        <v>2002</v>
      </c>
      <c r="G15" s="26" t="s">
        <v>632</v>
      </c>
      <c r="H15" s="25" t="s">
        <v>659</v>
      </c>
      <c r="I15" s="25" t="s">
        <v>3</v>
      </c>
      <c r="J15" s="25" t="s">
        <v>536</v>
      </c>
      <c r="K15" s="26" t="s">
        <v>568</v>
      </c>
      <c r="L15" s="30" t="s">
        <v>568</v>
      </c>
      <c r="M15" s="25">
        <v>0</v>
      </c>
      <c r="N15" s="25">
        <v>1</v>
      </c>
      <c r="O15" s="25">
        <v>185.69534999999999</v>
      </c>
      <c r="P15" s="25">
        <v>5</v>
      </c>
      <c r="Q15" s="30" t="s">
        <v>568</v>
      </c>
      <c r="R15" s="25" t="s">
        <v>56</v>
      </c>
      <c r="S15" s="25" t="s">
        <v>57</v>
      </c>
      <c r="T15" s="27">
        <v>45.039650000000002</v>
      </c>
      <c r="U15" s="27">
        <v>-100.39288000000001</v>
      </c>
      <c r="V15" s="21">
        <v>71.975020999999998</v>
      </c>
      <c r="W15" s="21">
        <v>97.601096999999996</v>
      </c>
      <c r="X15" s="21">
        <v>266.53493129999998</v>
      </c>
      <c r="Y15" s="21">
        <v>17.537622410000001</v>
      </c>
      <c r="Z15" s="21">
        <v>62.63</v>
      </c>
      <c r="AA15" s="21">
        <v>20.38</v>
      </c>
      <c r="AB15" s="21">
        <v>2.19</v>
      </c>
      <c r="AC15" s="21">
        <v>49.45</v>
      </c>
      <c r="AD15" s="21">
        <v>0.21959699999999999</v>
      </c>
      <c r="AE15" s="21">
        <v>9.13246</v>
      </c>
      <c r="AF15" s="21">
        <v>182.61</v>
      </c>
      <c r="AG15" s="21">
        <v>6.1107310000000003E-3</v>
      </c>
      <c r="AH15" s="21">
        <v>33.606366790000003</v>
      </c>
      <c r="AI15" s="21">
        <v>6.266666667</v>
      </c>
      <c r="AJ15" s="21">
        <v>1.67</v>
      </c>
      <c r="AK15" s="21">
        <v>35.630799779999997</v>
      </c>
      <c r="AL15" s="21">
        <v>52.998512740000002</v>
      </c>
      <c r="AM15" s="21">
        <v>45.453904289999997</v>
      </c>
      <c r="AN15" s="21">
        <v>0.69166666700000001</v>
      </c>
      <c r="AO15" s="21">
        <v>11.03723404</v>
      </c>
      <c r="AP15" s="22">
        <v>4.5</v>
      </c>
      <c r="AQ15" s="21"/>
      <c r="AR15" s="22">
        <v>1.6255999999999999</v>
      </c>
      <c r="AS15" s="21">
        <v>23.41</v>
      </c>
      <c r="AT15" s="21">
        <v>23.3</v>
      </c>
      <c r="AU15" s="21">
        <v>3.3568657979999998</v>
      </c>
      <c r="AV15" s="21"/>
      <c r="AW15" s="21">
        <v>675</v>
      </c>
      <c r="AX15" s="21">
        <v>675</v>
      </c>
      <c r="AY15" s="21">
        <v>1</v>
      </c>
      <c r="AZ15" s="21">
        <v>7.92</v>
      </c>
      <c r="BA15" s="21">
        <v>93</v>
      </c>
      <c r="BB15" s="21"/>
      <c r="BC15" s="21"/>
      <c r="BD15" s="21"/>
      <c r="BE15" s="21"/>
      <c r="BF15" s="21"/>
      <c r="BG15" s="21"/>
      <c r="CC15" s="28">
        <v>2.7</v>
      </c>
      <c r="CE15" s="28">
        <v>1</v>
      </c>
    </row>
    <row r="16" spans="1:98" x14ac:dyDescent="0.2">
      <c r="A16" s="25" t="s">
        <v>58</v>
      </c>
      <c r="B16" s="25">
        <v>2001</v>
      </c>
      <c r="D16" s="26" t="s">
        <v>632</v>
      </c>
      <c r="E16" s="25">
        <v>2002</v>
      </c>
      <c r="G16" s="26" t="s">
        <v>632</v>
      </c>
      <c r="H16" s="25" t="s">
        <v>659</v>
      </c>
      <c r="I16" s="25" t="s">
        <v>3</v>
      </c>
      <c r="J16" s="25" t="s">
        <v>536</v>
      </c>
      <c r="K16" s="26" t="s">
        <v>568</v>
      </c>
      <c r="L16" s="30" t="s">
        <v>568</v>
      </c>
      <c r="M16" s="25">
        <v>0</v>
      </c>
      <c r="N16" s="25">
        <v>1</v>
      </c>
      <c r="O16" s="25">
        <v>185.69534999999999</v>
      </c>
      <c r="P16" s="25">
        <v>5</v>
      </c>
      <c r="Q16" s="30" t="s">
        <v>568</v>
      </c>
      <c r="R16" s="25" t="s">
        <v>59</v>
      </c>
      <c r="S16" s="25" t="s">
        <v>60</v>
      </c>
      <c r="T16" s="27">
        <v>44.811239999999998</v>
      </c>
      <c r="U16" s="27">
        <v>-100.45841</v>
      </c>
      <c r="V16" s="21">
        <v>69.242569000000003</v>
      </c>
      <c r="W16" s="21">
        <v>100.223648</v>
      </c>
      <c r="X16" s="21">
        <v>217.06241</v>
      </c>
      <c r="Y16" s="21">
        <v>6.889931582</v>
      </c>
      <c r="Z16" s="21">
        <v>59.14</v>
      </c>
      <c r="AA16" s="21">
        <v>19.239999999999998</v>
      </c>
      <c r="AB16" s="21">
        <v>1.82</v>
      </c>
      <c r="AC16" s="21">
        <v>46.58</v>
      </c>
      <c r="AD16" s="21">
        <v>0.22234999999999999</v>
      </c>
      <c r="AE16" s="21">
        <v>8.9634599999999995</v>
      </c>
      <c r="AF16" s="21">
        <v>185.446</v>
      </c>
      <c r="AG16" s="21">
        <v>6.3932370000000004E-3</v>
      </c>
      <c r="AH16" s="21">
        <v>69.663911409999997</v>
      </c>
      <c r="AI16" s="21">
        <v>1.5549999999999999</v>
      </c>
      <c r="AJ16" s="21">
        <v>1.4</v>
      </c>
      <c r="AK16" s="21">
        <v>33.900792639999999</v>
      </c>
      <c r="AL16" s="21">
        <v>41.313008330000002</v>
      </c>
      <c r="AM16" s="21">
        <v>31.981481850000002</v>
      </c>
      <c r="AN16" s="21">
        <v>0.38250000000000001</v>
      </c>
      <c r="AO16" s="21">
        <v>24.598070740000001</v>
      </c>
      <c r="AP16" s="22">
        <v>5.8</v>
      </c>
      <c r="AQ16" s="21">
        <v>2.61</v>
      </c>
      <c r="AR16" s="22">
        <v>3.6576</v>
      </c>
      <c r="AS16" s="21">
        <v>22.32</v>
      </c>
      <c r="AT16" s="21">
        <v>21.8</v>
      </c>
      <c r="AU16" s="21">
        <v>3.330087174</v>
      </c>
      <c r="AV16" s="21">
        <v>59.65</v>
      </c>
      <c r="AW16" s="21">
        <v>678</v>
      </c>
      <c r="AX16" s="21">
        <v>714</v>
      </c>
      <c r="AY16" s="21">
        <v>0.94957983199999996</v>
      </c>
      <c r="AZ16" s="21">
        <v>6.81</v>
      </c>
      <c r="BA16" s="21">
        <v>77</v>
      </c>
      <c r="BB16" s="21">
        <v>1</v>
      </c>
      <c r="BC16" s="21">
        <v>3</v>
      </c>
      <c r="BD16" s="21">
        <v>4.1100000000000003</v>
      </c>
      <c r="BE16" s="21">
        <v>41.34</v>
      </c>
      <c r="BF16" s="21">
        <v>95.89</v>
      </c>
      <c r="BG16" s="21">
        <v>58.66</v>
      </c>
      <c r="CC16" s="28">
        <v>1</v>
      </c>
    </row>
    <row r="17" spans="1:83" x14ac:dyDescent="0.2">
      <c r="A17" s="25" t="s">
        <v>61</v>
      </c>
      <c r="B17" s="25">
        <v>2001</v>
      </c>
      <c r="D17" s="26" t="s">
        <v>632</v>
      </c>
      <c r="E17" s="25">
        <v>2002</v>
      </c>
      <c r="G17" s="26" t="s">
        <v>632</v>
      </c>
      <c r="H17" s="25" t="s">
        <v>659</v>
      </c>
      <c r="I17" s="25" t="s">
        <v>3</v>
      </c>
      <c r="J17" s="25" t="s">
        <v>536</v>
      </c>
      <c r="K17" s="26" t="s">
        <v>568</v>
      </c>
      <c r="L17" s="30" t="s">
        <v>568</v>
      </c>
      <c r="M17" s="25">
        <v>0</v>
      </c>
      <c r="N17" s="25">
        <v>1</v>
      </c>
      <c r="O17" s="25">
        <v>185.69534999999999</v>
      </c>
      <c r="P17" s="25">
        <v>5</v>
      </c>
      <c r="Q17" s="30" t="s">
        <v>568</v>
      </c>
      <c r="R17" s="25" t="s">
        <v>62</v>
      </c>
      <c r="S17" s="25" t="s">
        <v>63</v>
      </c>
      <c r="T17" s="27">
        <v>46.063209999999998</v>
      </c>
      <c r="U17" s="27">
        <v>-100.59575</v>
      </c>
      <c r="V17" s="21">
        <v>33.666859000000002</v>
      </c>
      <c r="W17" s="21">
        <v>8.4933250000000005</v>
      </c>
      <c r="X17" s="21">
        <v>467.72504529999998</v>
      </c>
      <c r="Y17" s="21">
        <v>20.30602202</v>
      </c>
      <c r="Z17" s="21">
        <v>70.7</v>
      </c>
      <c r="AA17" s="21">
        <v>22.73</v>
      </c>
      <c r="AB17" s="21">
        <v>2.62</v>
      </c>
      <c r="AC17" s="21">
        <v>49.5</v>
      </c>
      <c r="AD17" s="21">
        <v>0.22559499999999999</v>
      </c>
      <c r="AE17" s="21">
        <v>9.3480799999999995</v>
      </c>
      <c r="AF17" s="21">
        <v>193.61600000000001</v>
      </c>
      <c r="AG17" s="21">
        <v>5.1949500000000003E-4</v>
      </c>
      <c r="AH17" s="21">
        <v>50.933546450000001</v>
      </c>
      <c r="AI17" s="21">
        <v>4.3770491800000002</v>
      </c>
      <c r="AJ17" s="21">
        <v>7.52</v>
      </c>
      <c r="AK17" s="21">
        <v>50.392323810000001</v>
      </c>
      <c r="AL17" s="21">
        <v>53.928512830000003</v>
      </c>
      <c r="AM17" s="21">
        <v>47.567430260000002</v>
      </c>
      <c r="AN17" s="21">
        <v>1.5655737700000001</v>
      </c>
      <c r="AO17" s="21">
        <v>35.767790259999998</v>
      </c>
      <c r="AP17" s="22">
        <v>8.3000000000000007</v>
      </c>
      <c r="AQ17" s="21">
        <v>1.98</v>
      </c>
      <c r="AR17" s="22">
        <v>1.524</v>
      </c>
      <c r="AS17" s="21">
        <v>25.34</v>
      </c>
      <c r="AT17" s="21">
        <v>23.1</v>
      </c>
      <c r="AU17" s="21">
        <v>4.4000563499999998</v>
      </c>
      <c r="AV17" s="21">
        <v>49.15</v>
      </c>
      <c r="AW17" s="21">
        <v>724</v>
      </c>
      <c r="AX17" s="21">
        <v>704</v>
      </c>
      <c r="AY17" s="21">
        <v>1.0284090910000001</v>
      </c>
      <c r="AZ17" s="21">
        <v>7.04</v>
      </c>
      <c r="BA17" s="21">
        <v>82</v>
      </c>
      <c r="BB17" s="21">
        <v>0</v>
      </c>
      <c r="BC17" s="21">
        <v>4</v>
      </c>
      <c r="BD17" s="21">
        <v>2.0099999999999998</v>
      </c>
      <c r="BE17" s="21">
        <v>26.77</v>
      </c>
      <c r="BF17" s="21">
        <v>97.99</v>
      </c>
      <c r="BG17" s="21">
        <v>73.23</v>
      </c>
      <c r="CC17" s="28">
        <v>3</v>
      </c>
      <c r="CE17" s="28">
        <v>0.4</v>
      </c>
    </row>
    <row r="18" spans="1:83" x14ac:dyDescent="0.2">
      <c r="A18" s="25" t="s">
        <v>64</v>
      </c>
      <c r="B18" s="25">
        <v>2001</v>
      </c>
      <c r="D18" s="26" t="s">
        <v>632</v>
      </c>
      <c r="E18" s="25">
        <v>2002</v>
      </c>
      <c r="G18" s="26" t="s">
        <v>632</v>
      </c>
      <c r="H18" s="25" t="s">
        <v>654</v>
      </c>
      <c r="I18" s="25" t="s">
        <v>3</v>
      </c>
      <c r="J18" s="25" t="s">
        <v>536</v>
      </c>
      <c r="K18" s="26" t="s">
        <v>660</v>
      </c>
      <c r="L18" s="25" t="s">
        <v>641</v>
      </c>
      <c r="M18" s="25">
        <v>0</v>
      </c>
      <c r="N18" s="25">
        <v>1</v>
      </c>
      <c r="O18" s="25">
        <v>71.421287000000007</v>
      </c>
      <c r="P18" s="25">
        <v>6</v>
      </c>
      <c r="Q18" s="25" t="s">
        <v>641</v>
      </c>
      <c r="R18" s="25" t="s">
        <v>66</v>
      </c>
      <c r="S18" s="25" t="s">
        <v>67</v>
      </c>
      <c r="T18" s="27">
        <v>44.809040000000003</v>
      </c>
      <c r="U18" s="27">
        <v>-100.91509000000001</v>
      </c>
      <c r="V18" s="21">
        <v>73.245971999999995</v>
      </c>
      <c r="W18" s="21">
        <v>83.838463000000004</v>
      </c>
      <c r="X18" s="21">
        <v>187.93819769999999</v>
      </c>
      <c r="Y18" s="21">
        <v>12.85263844</v>
      </c>
      <c r="Z18" s="21">
        <v>74.23</v>
      </c>
      <c r="AA18" s="21">
        <v>23.62</v>
      </c>
      <c r="AB18" s="21">
        <v>2.44</v>
      </c>
      <c r="AC18" s="21">
        <v>56.4</v>
      </c>
      <c r="AD18" s="21">
        <v>0.23642199999999999</v>
      </c>
      <c r="AE18" s="21">
        <v>11.1517</v>
      </c>
      <c r="AF18" s="21">
        <v>230.04599999999999</v>
      </c>
      <c r="AG18" s="21">
        <v>4.2986150000000004E-3</v>
      </c>
      <c r="AH18" s="21">
        <v>32.334109959999999</v>
      </c>
      <c r="AI18" s="21">
        <v>6.2</v>
      </c>
      <c r="AJ18" s="21">
        <v>3.14</v>
      </c>
      <c r="AK18" s="21">
        <v>41.824825670000003</v>
      </c>
      <c r="AL18" s="21">
        <v>60.51040141</v>
      </c>
      <c r="AM18" s="21">
        <v>40.97217826</v>
      </c>
      <c r="AN18" s="21">
        <v>0.735714286</v>
      </c>
      <c r="AO18" s="21">
        <v>11.866359449999999</v>
      </c>
      <c r="AP18" s="22">
        <v>6.5</v>
      </c>
      <c r="AQ18" s="21">
        <v>1.17</v>
      </c>
      <c r="AR18" s="22">
        <v>0.96519999999999995</v>
      </c>
      <c r="AS18" s="21">
        <v>25.21</v>
      </c>
      <c r="AT18" s="21">
        <v>24.4</v>
      </c>
      <c r="AU18" s="21">
        <v>3.1520358860000002</v>
      </c>
      <c r="AV18" s="21">
        <v>23.93</v>
      </c>
      <c r="AW18" s="21">
        <v>782</v>
      </c>
      <c r="AX18" s="21">
        <v>779</v>
      </c>
      <c r="AY18" s="21">
        <v>1.003851091</v>
      </c>
      <c r="AZ18" s="21">
        <v>7.79</v>
      </c>
      <c r="BA18" s="21">
        <v>93</v>
      </c>
      <c r="BB18" s="21">
        <v>0</v>
      </c>
      <c r="BC18" s="21">
        <v>3.3</v>
      </c>
      <c r="BD18" s="21">
        <v>7.0000000000000007E-2</v>
      </c>
      <c r="BE18" s="21">
        <v>0.49</v>
      </c>
      <c r="BF18" s="21">
        <v>99.03</v>
      </c>
      <c r="BG18" s="21">
        <v>99.51</v>
      </c>
      <c r="CC18" s="28">
        <v>0.8</v>
      </c>
      <c r="CE18" s="28">
        <v>0.6</v>
      </c>
    </row>
    <row r="19" spans="1:83" x14ac:dyDescent="0.2">
      <c r="A19" s="25" t="s">
        <v>68</v>
      </c>
      <c r="B19" s="25">
        <v>2001</v>
      </c>
      <c r="D19" s="26" t="s">
        <v>632</v>
      </c>
      <c r="E19" s="32"/>
      <c r="F19" s="32"/>
      <c r="G19" s="32"/>
      <c r="H19" s="25" t="s">
        <v>655</v>
      </c>
      <c r="I19" s="25" t="s">
        <v>3</v>
      </c>
      <c r="J19" s="25" t="s">
        <v>536</v>
      </c>
      <c r="K19" s="26" t="s">
        <v>660</v>
      </c>
      <c r="L19" s="25" t="s">
        <v>635</v>
      </c>
      <c r="M19" s="25">
        <v>0</v>
      </c>
      <c r="N19" s="25">
        <v>2</v>
      </c>
      <c r="O19" s="25">
        <v>12.718859</v>
      </c>
      <c r="P19" s="25">
        <v>7</v>
      </c>
      <c r="Q19" s="25" t="s">
        <v>635</v>
      </c>
      <c r="R19" s="25" t="s">
        <v>70</v>
      </c>
      <c r="S19" s="25" t="s">
        <v>71</v>
      </c>
      <c r="T19" s="27">
        <v>44.803280000000001</v>
      </c>
      <c r="U19" s="27">
        <v>-100.52303000000001</v>
      </c>
      <c r="V19" s="21">
        <v>84.05368</v>
      </c>
      <c r="W19" s="21">
        <v>79.042488000000006</v>
      </c>
      <c r="X19" s="21">
        <v>214.14605789999999</v>
      </c>
      <c r="Y19" s="21">
        <v>9.6583311970000008</v>
      </c>
      <c r="Z19" s="21">
        <v>67.569999999999993</v>
      </c>
      <c r="AA19" s="21">
        <v>22.24</v>
      </c>
      <c r="AB19" s="21">
        <v>2.2999999999999998</v>
      </c>
      <c r="AC19" s="21">
        <v>51.7</v>
      </c>
      <c r="AD19" s="21">
        <v>0.22611800000000001</v>
      </c>
      <c r="AE19" s="21">
        <v>9.3626100000000001</v>
      </c>
      <c r="AF19" s="21">
        <v>190.49199999999999</v>
      </c>
      <c r="AG19" s="21">
        <v>4.8271410000000001E-3</v>
      </c>
      <c r="AH19" s="21">
        <v>49.028220910000002</v>
      </c>
      <c r="AI19" s="21">
        <v>3.5313807530000001</v>
      </c>
      <c r="AJ19" s="21">
        <v>1.1200000000000001</v>
      </c>
      <c r="AK19" s="21">
        <v>31.7117544</v>
      </c>
      <c r="AL19" s="21">
        <v>47.926532479999999</v>
      </c>
      <c r="AM19" s="21">
        <v>36.851977079999997</v>
      </c>
      <c r="AN19" s="21">
        <v>0.53138075299999998</v>
      </c>
      <c r="AO19" s="21">
        <v>15.047393359999999</v>
      </c>
      <c r="AP19" s="22">
        <v>8</v>
      </c>
      <c r="AQ19" s="21">
        <v>2.75</v>
      </c>
      <c r="AR19" s="22">
        <v>2.3113999999999999</v>
      </c>
      <c r="AS19" s="21">
        <v>23.98</v>
      </c>
      <c r="AT19" s="21">
        <v>22.5</v>
      </c>
      <c r="AU19" s="21">
        <v>3.3179266100000002</v>
      </c>
      <c r="AV19" s="21">
        <v>46.16</v>
      </c>
      <c r="AW19" s="21">
        <v>697</v>
      </c>
      <c r="AX19" s="21">
        <v>719</v>
      </c>
      <c r="AY19" s="21">
        <v>0.96940194700000004</v>
      </c>
      <c r="AZ19" s="21">
        <v>7.6</v>
      </c>
      <c r="BA19" s="21">
        <v>88</v>
      </c>
      <c r="BB19" s="21">
        <v>0</v>
      </c>
      <c r="BC19" s="21">
        <v>3.3</v>
      </c>
      <c r="BD19" s="21">
        <v>4.93</v>
      </c>
      <c r="BE19" s="21">
        <v>7</v>
      </c>
      <c r="BF19" s="21">
        <v>95.07</v>
      </c>
      <c r="BG19" s="21">
        <v>93</v>
      </c>
    </row>
    <row r="20" spans="1:83" x14ac:dyDescent="0.2">
      <c r="A20" s="25" t="s">
        <v>72</v>
      </c>
      <c r="B20" s="25">
        <v>2001</v>
      </c>
      <c r="D20" s="26" t="s">
        <v>632</v>
      </c>
      <c r="E20" s="32"/>
      <c r="F20" s="32"/>
      <c r="G20" s="32"/>
      <c r="H20" s="25" t="s">
        <v>658</v>
      </c>
      <c r="I20" s="25" t="s">
        <v>3</v>
      </c>
      <c r="J20" s="25" t="s">
        <v>536</v>
      </c>
      <c r="K20" s="26" t="s">
        <v>568</v>
      </c>
      <c r="L20" s="30" t="s">
        <v>568</v>
      </c>
      <c r="M20" s="25">
        <v>0</v>
      </c>
      <c r="N20" s="25">
        <v>2</v>
      </c>
      <c r="O20" s="25">
        <v>185.69534999999999</v>
      </c>
      <c r="P20" s="25">
        <v>5</v>
      </c>
      <c r="Q20" s="30" t="s">
        <v>568</v>
      </c>
      <c r="R20" s="25" t="s">
        <v>73</v>
      </c>
      <c r="S20" s="25" t="s">
        <v>74</v>
      </c>
      <c r="T20" s="27">
        <v>44.590229999999998</v>
      </c>
      <c r="U20" s="27">
        <v>-100.62316</v>
      </c>
      <c r="V20" s="21">
        <v>88.789260999999996</v>
      </c>
      <c r="W20" s="21">
        <v>103.06881</v>
      </c>
      <c r="X20" s="21">
        <v>249.0376277</v>
      </c>
      <c r="Y20" s="21">
        <v>8.4515929029999999</v>
      </c>
      <c r="Z20" s="21">
        <v>66.16</v>
      </c>
      <c r="AA20" s="21">
        <v>21.1</v>
      </c>
      <c r="AB20" s="21">
        <v>2.11</v>
      </c>
      <c r="AC20" s="21">
        <v>49.88</v>
      </c>
      <c r="AD20" s="21">
        <v>0.21876499999999999</v>
      </c>
      <c r="AE20" s="21">
        <v>10.571099999999999</v>
      </c>
      <c r="AF20" s="21">
        <v>216.83500000000001</v>
      </c>
      <c r="AG20" s="21">
        <v>5.5748519999999999E-3</v>
      </c>
      <c r="AH20" s="21">
        <v>65.157519829999998</v>
      </c>
      <c r="AI20" s="21">
        <v>1.42</v>
      </c>
      <c r="AJ20" s="21">
        <v>0.87</v>
      </c>
      <c r="AK20" s="21">
        <v>29.233839119999999</v>
      </c>
      <c r="AL20" s="21">
        <v>39.976023550000001</v>
      </c>
      <c r="AM20" s="21">
        <v>34.92739813</v>
      </c>
      <c r="AN20" s="21">
        <v>0.32</v>
      </c>
      <c r="AO20" s="21">
        <v>22.535211270000001</v>
      </c>
      <c r="AP20" s="22">
        <v>46.4</v>
      </c>
      <c r="AQ20" s="21">
        <v>3.52</v>
      </c>
      <c r="AR20" s="22">
        <v>4.0132000000000003</v>
      </c>
      <c r="AS20" s="21">
        <v>23.28</v>
      </c>
      <c r="AT20" s="21">
        <v>9</v>
      </c>
      <c r="AU20" s="21">
        <v>3.201284743</v>
      </c>
      <c r="AV20" s="21">
        <v>58.16</v>
      </c>
      <c r="AW20" s="21">
        <v>753</v>
      </c>
      <c r="AX20" s="21">
        <v>772</v>
      </c>
      <c r="AY20" s="21">
        <v>0.97538860100000002</v>
      </c>
      <c r="AZ20" s="21">
        <v>11.63</v>
      </c>
      <c r="BA20" s="21">
        <v>100</v>
      </c>
      <c r="BB20" s="21">
        <v>2</v>
      </c>
      <c r="BC20" s="21">
        <v>1.9</v>
      </c>
      <c r="BD20" s="21">
        <v>0.01</v>
      </c>
      <c r="BE20" s="21">
        <v>0.14000000000000001</v>
      </c>
      <c r="BF20" s="21">
        <v>99.99</v>
      </c>
      <c r="BG20" s="21">
        <v>99.86</v>
      </c>
    </row>
    <row r="21" spans="1:83" x14ac:dyDescent="0.2">
      <c r="A21" s="25" t="s">
        <v>75</v>
      </c>
      <c r="B21" s="25">
        <v>2001</v>
      </c>
      <c r="D21" s="26" t="s">
        <v>632</v>
      </c>
      <c r="E21" s="32"/>
      <c r="F21" s="32"/>
      <c r="G21" s="32"/>
      <c r="H21" s="25" t="s">
        <v>655</v>
      </c>
      <c r="I21" s="25" t="s">
        <v>3</v>
      </c>
      <c r="J21" s="25" t="s">
        <v>536</v>
      </c>
      <c r="K21" s="26" t="s">
        <v>660</v>
      </c>
      <c r="L21" s="25" t="s">
        <v>641</v>
      </c>
      <c r="M21" s="25">
        <v>0</v>
      </c>
      <c r="N21" s="25">
        <v>2</v>
      </c>
      <c r="O21" s="25">
        <v>71.421287000000007</v>
      </c>
      <c r="P21" s="25">
        <v>6</v>
      </c>
      <c r="Q21" s="25" t="s">
        <v>641</v>
      </c>
      <c r="R21" s="25" t="s">
        <v>76</v>
      </c>
      <c r="S21" s="25" t="s">
        <v>77</v>
      </c>
      <c r="T21" s="27">
        <v>44.783279999999998</v>
      </c>
      <c r="U21" s="27">
        <v>-100.83936</v>
      </c>
      <c r="V21" s="21">
        <v>60.693309999999997</v>
      </c>
      <c r="W21" s="21">
        <v>72.49221</v>
      </c>
      <c r="X21" s="21">
        <v>204.99238260000001</v>
      </c>
      <c r="Y21" s="21">
        <v>8.4515929029999999</v>
      </c>
      <c r="Z21" s="21">
        <v>72.459999999999994</v>
      </c>
      <c r="AA21" s="21">
        <v>23.6</v>
      </c>
      <c r="AB21" s="21">
        <v>2.9</v>
      </c>
      <c r="AC21" s="21">
        <v>54.44</v>
      </c>
      <c r="AD21" s="21">
        <v>0.22905900000000001</v>
      </c>
      <c r="AE21" s="21">
        <v>10.5258</v>
      </c>
      <c r="AF21" s="21">
        <v>213.22</v>
      </c>
      <c r="AG21" s="21">
        <v>3.9378800000000004E-3</v>
      </c>
      <c r="AH21" s="21">
        <v>53.633643050000003</v>
      </c>
      <c r="AI21" s="21">
        <v>4.8250000000000002</v>
      </c>
      <c r="AJ21" s="21">
        <v>0.95</v>
      </c>
      <c r="AK21" s="21">
        <v>30.09681278</v>
      </c>
      <c r="AL21" s="21">
        <v>48.085760620000002</v>
      </c>
      <c r="AM21" s="21">
        <v>34.92739813</v>
      </c>
      <c r="AN21" s="21">
        <v>0.59499999999999997</v>
      </c>
      <c r="AO21" s="21">
        <v>12.331606219999999</v>
      </c>
      <c r="AP21" s="22">
        <v>29</v>
      </c>
      <c r="AQ21" s="21">
        <v>2.2400000000000002</v>
      </c>
      <c r="AR21" s="22">
        <v>2.286</v>
      </c>
      <c r="AS21" s="21">
        <v>23.77</v>
      </c>
      <c r="AT21" s="21">
        <v>17.3</v>
      </c>
      <c r="AU21" s="21">
        <v>3.1515638749999999</v>
      </c>
      <c r="AV21" s="21">
        <v>44.12</v>
      </c>
      <c r="AW21" s="21">
        <v>746</v>
      </c>
      <c r="AX21" s="21">
        <v>798</v>
      </c>
      <c r="AY21" s="21">
        <v>0.93483709299999995</v>
      </c>
      <c r="AZ21" s="21">
        <v>6.7</v>
      </c>
      <c r="BA21" s="21">
        <v>73</v>
      </c>
      <c r="BB21" s="21">
        <v>1</v>
      </c>
      <c r="BC21" s="21">
        <v>2.8</v>
      </c>
      <c r="BD21" s="21">
        <v>0.01</v>
      </c>
      <c r="BE21" s="21">
        <v>0.03</v>
      </c>
      <c r="BF21" s="21">
        <v>99.99</v>
      </c>
      <c r="BG21" s="21">
        <v>99.97</v>
      </c>
    </row>
    <row r="22" spans="1:83" x14ac:dyDescent="0.2">
      <c r="A22" s="25" t="s">
        <v>78</v>
      </c>
      <c r="B22" s="25">
        <v>2001</v>
      </c>
      <c r="D22" s="26" t="s">
        <v>632</v>
      </c>
      <c r="E22" s="32"/>
      <c r="F22" s="32"/>
      <c r="G22" s="32"/>
      <c r="H22" s="25" t="s">
        <v>655</v>
      </c>
      <c r="I22" s="25" t="s">
        <v>3</v>
      </c>
      <c r="J22" s="25" t="s">
        <v>536</v>
      </c>
      <c r="K22" s="26" t="s">
        <v>660</v>
      </c>
      <c r="L22" s="25" t="s">
        <v>635</v>
      </c>
      <c r="M22" s="25">
        <v>0</v>
      </c>
      <c r="N22" s="25">
        <v>2</v>
      </c>
      <c r="O22" s="25">
        <v>12.718859</v>
      </c>
      <c r="P22" s="25">
        <v>7</v>
      </c>
      <c r="Q22" s="25" t="s">
        <v>635</v>
      </c>
      <c r="R22" s="25" t="s">
        <v>80</v>
      </c>
      <c r="S22" s="25" t="s">
        <v>81</v>
      </c>
      <c r="T22" s="27">
        <v>44.620719999999999</v>
      </c>
      <c r="U22" s="27">
        <v>-100.66134</v>
      </c>
      <c r="V22" s="21">
        <v>64.847435000000004</v>
      </c>
      <c r="W22" s="21">
        <v>77.824089000000001</v>
      </c>
      <c r="X22" s="21">
        <v>190.6125165</v>
      </c>
      <c r="Y22" s="21">
        <v>8.5225775079999995</v>
      </c>
      <c r="Z22" s="21">
        <v>71.150000000000006</v>
      </c>
      <c r="AA22" s="21">
        <v>22.99</v>
      </c>
      <c r="AB22" s="21">
        <v>2.4300000000000002</v>
      </c>
      <c r="AC22" s="21">
        <v>52.98</v>
      </c>
      <c r="AD22" s="21">
        <v>0.24498</v>
      </c>
      <c r="AE22" s="21">
        <v>10.7141</v>
      </c>
      <c r="AF22" s="21">
        <v>218.06</v>
      </c>
      <c r="AG22" s="21">
        <v>4.1532169999999998E-3</v>
      </c>
      <c r="AH22" s="21">
        <v>49.455955779999996</v>
      </c>
      <c r="AI22" s="21">
        <v>8.67</v>
      </c>
      <c r="AJ22" s="21">
        <v>1.21</v>
      </c>
      <c r="AK22" s="21">
        <v>32.469985729999998</v>
      </c>
      <c r="AL22" s="21">
        <v>51.10249743</v>
      </c>
      <c r="AM22" s="21">
        <v>35.048005379999999</v>
      </c>
      <c r="AN22" s="21">
        <v>1.1499999999999999</v>
      </c>
      <c r="AO22" s="21">
        <v>13.264129179999999</v>
      </c>
      <c r="AP22" s="22">
        <v>15</v>
      </c>
      <c r="AQ22" s="21">
        <v>2.2799999999999998</v>
      </c>
      <c r="AR22" s="22">
        <v>1.8542000000000001</v>
      </c>
      <c r="AS22" s="21">
        <v>24.11</v>
      </c>
      <c r="AT22" s="21">
        <v>23.6</v>
      </c>
      <c r="AU22" s="21">
        <v>3.148441933</v>
      </c>
      <c r="AV22" s="21">
        <v>44.45</v>
      </c>
      <c r="AW22" s="21">
        <v>755</v>
      </c>
      <c r="AX22" s="21">
        <v>753</v>
      </c>
      <c r="AY22" s="21">
        <v>1.0026560419999999</v>
      </c>
      <c r="AZ22" s="21">
        <v>7.1</v>
      </c>
      <c r="BA22" s="21">
        <v>85</v>
      </c>
      <c r="BB22" s="21">
        <v>1</v>
      </c>
      <c r="BC22" s="21">
        <v>2.6</v>
      </c>
      <c r="BD22" s="21">
        <v>53.35</v>
      </c>
      <c r="BE22" s="21">
        <v>58.35</v>
      </c>
      <c r="BF22" s="21">
        <v>46.65</v>
      </c>
      <c r="BG22" s="21">
        <v>41.65</v>
      </c>
    </row>
    <row r="23" spans="1:83" x14ac:dyDescent="0.2">
      <c r="A23" s="25" t="s">
        <v>82</v>
      </c>
      <c r="B23" s="25">
        <v>2001</v>
      </c>
      <c r="D23" s="26" t="s">
        <v>632</v>
      </c>
      <c r="E23" s="32"/>
      <c r="F23" s="32"/>
      <c r="G23" s="32"/>
      <c r="H23" s="25" t="s">
        <v>655</v>
      </c>
      <c r="I23" s="25" t="s">
        <v>3</v>
      </c>
      <c r="J23" s="25" t="s">
        <v>536</v>
      </c>
      <c r="K23" s="26" t="s">
        <v>660</v>
      </c>
      <c r="L23" s="25" t="s">
        <v>639</v>
      </c>
      <c r="M23" s="25">
        <v>0</v>
      </c>
      <c r="N23" s="25">
        <v>2</v>
      </c>
      <c r="O23" s="25">
        <v>5.5597409000000004</v>
      </c>
      <c r="P23" s="25">
        <v>8</v>
      </c>
      <c r="Q23" s="25" t="s">
        <v>639</v>
      </c>
      <c r="R23" s="25" t="s">
        <v>83</v>
      </c>
      <c r="S23" s="25" t="s">
        <v>84</v>
      </c>
      <c r="T23" s="27">
        <v>46.028750000000002</v>
      </c>
      <c r="U23" s="27">
        <v>-100.61951000000001</v>
      </c>
      <c r="V23" s="21">
        <v>41.355632999999997</v>
      </c>
      <c r="W23" s="21">
        <v>64.663978999999998</v>
      </c>
      <c r="X23" s="21">
        <v>432.26</v>
      </c>
      <c r="Y23" s="21">
        <v>39.045957880000003</v>
      </c>
      <c r="Z23" s="21">
        <v>46.94</v>
      </c>
      <c r="AA23" s="21">
        <v>13.86</v>
      </c>
      <c r="AB23" s="21">
        <v>1.34</v>
      </c>
      <c r="AC23" s="21">
        <v>29.65</v>
      </c>
      <c r="AD23" s="21">
        <v>0.21257000000000001</v>
      </c>
      <c r="AE23" s="21">
        <v>8.2801200000000001</v>
      </c>
      <c r="AF23" s="21">
        <v>180.31399999999999</v>
      </c>
      <c r="AG23" s="21">
        <v>4.4653150000000001E-3</v>
      </c>
      <c r="AH23" s="21">
        <v>24.479757509999999</v>
      </c>
      <c r="AI23" s="21">
        <v>53.382352939999997</v>
      </c>
      <c r="AJ23" s="21">
        <v>6.11</v>
      </c>
      <c r="AK23" s="21">
        <v>48.355381639999997</v>
      </c>
      <c r="AL23" s="21">
        <v>61.289510069999999</v>
      </c>
      <c r="AM23" s="21">
        <v>56.995541559999999</v>
      </c>
      <c r="AN23" s="21">
        <v>5.6764705879999999</v>
      </c>
      <c r="AO23" s="21">
        <v>10.633608819999999</v>
      </c>
      <c r="AP23" s="22">
        <v>6.9</v>
      </c>
      <c r="AQ23" s="21">
        <v>0.51</v>
      </c>
      <c r="AR23" s="22">
        <v>0.91439999999999999</v>
      </c>
      <c r="AS23" s="21">
        <v>25.02</v>
      </c>
      <c r="AT23" s="21">
        <v>20.5</v>
      </c>
      <c r="AU23" s="21">
        <v>5.7864114439999996</v>
      </c>
      <c r="AV23" s="21">
        <v>28.61</v>
      </c>
      <c r="AW23" s="21">
        <v>715</v>
      </c>
      <c r="AX23" s="21">
        <v>794</v>
      </c>
      <c r="AY23" s="21">
        <v>0.90050377800000003</v>
      </c>
      <c r="AZ23" s="21">
        <v>3.3</v>
      </c>
      <c r="BA23" s="21">
        <v>36</v>
      </c>
      <c r="BB23" s="21">
        <v>0</v>
      </c>
      <c r="BC23" s="21">
        <v>3.1</v>
      </c>
      <c r="BD23" s="21">
        <v>0.04</v>
      </c>
      <c r="BE23" s="21">
        <v>0.19</v>
      </c>
      <c r="BF23" s="21">
        <v>99.96</v>
      </c>
      <c r="BG23" s="21">
        <v>99.81</v>
      </c>
    </row>
    <row r="24" spans="1:83" x14ac:dyDescent="0.2">
      <c r="A24" s="25" t="s">
        <v>85</v>
      </c>
      <c r="B24" s="25">
        <v>2001</v>
      </c>
      <c r="D24" s="26" t="s">
        <v>632</v>
      </c>
      <c r="E24" s="32"/>
      <c r="F24" s="32"/>
      <c r="G24" s="32"/>
      <c r="H24" s="25" t="s">
        <v>658</v>
      </c>
      <c r="I24" s="25" t="s">
        <v>3</v>
      </c>
      <c r="J24" s="25" t="s">
        <v>536</v>
      </c>
      <c r="K24" s="26" t="s">
        <v>568</v>
      </c>
      <c r="L24" s="30" t="s">
        <v>568</v>
      </c>
      <c r="M24" s="25">
        <v>0</v>
      </c>
      <c r="N24" s="25">
        <v>2</v>
      </c>
      <c r="O24" s="25">
        <v>185.69534999999999</v>
      </c>
      <c r="P24" s="25">
        <v>5</v>
      </c>
      <c r="Q24" s="30" t="s">
        <v>568</v>
      </c>
      <c r="R24" s="25" t="s">
        <v>86</v>
      </c>
      <c r="S24" s="25" t="s">
        <v>87</v>
      </c>
      <c r="T24" s="27">
        <v>46.469619999999999</v>
      </c>
      <c r="U24" s="27">
        <v>-100.59791</v>
      </c>
      <c r="V24" s="21">
        <v>17.881643</v>
      </c>
      <c r="W24" s="21">
        <v>16.807226</v>
      </c>
      <c r="X24" s="21">
        <v>233.13451430000001</v>
      </c>
      <c r="Y24" s="21">
        <v>19.312237549999999</v>
      </c>
      <c r="Z24" s="21">
        <v>52.12</v>
      </c>
      <c r="AA24" s="21">
        <v>18.77</v>
      </c>
      <c r="AB24" s="21">
        <v>1.1399999999999999</v>
      </c>
      <c r="AC24" s="21">
        <v>42.96</v>
      </c>
      <c r="AD24" s="21">
        <v>0.24651200000000001</v>
      </c>
      <c r="AE24" s="21">
        <v>9.0831300000000006</v>
      </c>
      <c r="AF24" s="21">
        <v>162.494</v>
      </c>
      <c r="AG24" s="21">
        <v>1.0580030000000001E-3</v>
      </c>
      <c r="AH24" s="21">
        <v>26.693905730000001</v>
      </c>
      <c r="AI24" s="21">
        <v>9.19</v>
      </c>
      <c r="AJ24" s="21">
        <v>6.65</v>
      </c>
      <c r="AK24" s="21">
        <v>49.186191340000001</v>
      </c>
      <c r="AL24" s="21">
        <v>65.435008730000007</v>
      </c>
      <c r="AM24" s="21">
        <v>46.843855869999999</v>
      </c>
      <c r="AN24" s="21">
        <v>1.64</v>
      </c>
      <c r="AO24" s="21">
        <v>17.845484219999999</v>
      </c>
      <c r="AP24" s="22">
        <v>0.8</v>
      </c>
      <c r="AQ24" s="21"/>
      <c r="AR24" s="22">
        <v>0.68579999999999997</v>
      </c>
      <c r="AS24" s="21">
        <v>20.55</v>
      </c>
      <c r="AT24" s="21">
        <v>20.5</v>
      </c>
      <c r="AU24" s="21">
        <v>3.112361344</v>
      </c>
      <c r="AV24" s="21"/>
      <c r="AW24" s="21">
        <v>643</v>
      </c>
      <c r="AX24" s="21">
        <v>641</v>
      </c>
      <c r="AY24" s="21">
        <v>1.0031201249999999</v>
      </c>
      <c r="AZ24" s="21">
        <v>8.1</v>
      </c>
      <c r="BA24" s="21">
        <v>90</v>
      </c>
      <c r="BB24" s="21">
        <v>0</v>
      </c>
      <c r="BC24" s="21">
        <v>2.2000000000000002</v>
      </c>
      <c r="BD24" s="21">
        <v>0.51</v>
      </c>
      <c r="BE24" s="21">
        <v>10.7</v>
      </c>
      <c r="BF24" s="21">
        <v>99.49</v>
      </c>
      <c r="BG24" s="21">
        <v>89.3</v>
      </c>
    </row>
    <row r="25" spans="1:83" x14ac:dyDescent="0.2">
      <c r="A25" s="25" t="s">
        <v>88</v>
      </c>
      <c r="B25" s="25">
        <v>2001</v>
      </c>
      <c r="D25" s="26" t="s">
        <v>632</v>
      </c>
      <c r="E25" s="32"/>
      <c r="F25" s="32"/>
      <c r="G25" s="32"/>
      <c r="H25" s="25" t="s">
        <v>655</v>
      </c>
      <c r="I25" s="25" t="s">
        <v>3</v>
      </c>
      <c r="J25" s="25" t="s">
        <v>536</v>
      </c>
      <c r="K25" s="26" t="s">
        <v>660</v>
      </c>
      <c r="L25" s="25" t="s">
        <v>635</v>
      </c>
      <c r="M25" s="25">
        <v>0</v>
      </c>
      <c r="N25" s="25">
        <v>2</v>
      </c>
      <c r="O25" s="25">
        <v>12.718859</v>
      </c>
      <c r="P25" s="25">
        <v>7</v>
      </c>
      <c r="Q25" s="25" t="s">
        <v>635</v>
      </c>
      <c r="R25" s="25" t="s">
        <v>90</v>
      </c>
      <c r="S25" s="25" t="s">
        <v>91</v>
      </c>
      <c r="T25" s="27">
        <v>44.962139999999998</v>
      </c>
      <c r="U25" s="27">
        <v>-100.44593999999999</v>
      </c>
      <c r="V25" s="21">
        <v>54.47</v>
      </c>
      <c r="W25" s="21">
        <v>79.3</v>
      </c>
      <c r="X25" s="21">
        <v>220.95775420000001</v>
      </c>
      <c r="Y25" s="21">
        <v>21.867683339999999</v>
      </c>
      <c r="Z25" s="21">
        <v>68.930000000000007</v>
      </c>
      <c r="AA25" s="21">
        <v>23.11</v>
      </c>
      <c r="AB25" s="21">
        <v>2.41</v>
      </c>
      <c r="AC25" s="21">
        <v>52.81</v>
      </c>
      <c r="AD25" s="21">
        <v>0.23257</v>
      </c>
      <c r="AE25" s="21">
        <v>9.3476199999999992</v>
      </c>
      <c r="AF25" s="21">
        <v>185.488</v>
      </c>
      <c r="AG25" s="21">
        <v>4.850633E-3</v>
      </c>
      <c r="AH25" s="21">
        <v>22.34316098</v>
      </c>
      <c r="AI25" s="21">
        <v>10.02</v>
      </c>
      <c r="AJ25" s="21">
        <v>1.1499999999999999</v>
      </c>
      <c r="AK25" s="21">
        <v>31.971064649999999</v>
      </c>
      <c r="AL25" s="21">
        <v>61.289510069999999</v>
      </c>
      <c r="AM25" s="21">
        <v>48.635842769999996</v>
      </c>
      <c r="AN25" s="21">
        <v>0.76</v>
      </c>
      <c r="AO25" s="21">
        <v>7.5848303389999998</v>
      </c>
      <c r="AP25" s="22">
        <v>2.2000000000000002</v>
      </c>
      <c r="AQ25" s="21"/>
      <c r="AR25" s="22">
        <v>0.91439999999999999</v>
      </c>
      <c r="AS25" s="21">
        <v>23.75</v>
      </c>
      <c r="AT25" s="21">
        <v>23.7</v>
      </c>
      <c r="AU25" s="21">
        <v>3.2677620200000002</v>
      </c>
      <c r="AV25" s="21"/>
      <c r="AW25" s="21">
        <v>680</v>
      </c>
      <c r="AX25" s="21">
        <v>680</v>
      </c>
      <c r="AY25" s="21">
        <v>1</v>
      </c>
      <c r="AZ25" s="21">
        <v>7.04</v>
      </c>
      <c r="BA25" s="21">
        <v>83</v>
      </c>
      <c r="BB25" s="21">
        <v>2</v>
      </c>
      <c r="BC25" s="21">
        <v>4.4000000000000004</v>
      </c>
      <c r="BD25" s="21">
        <v>13.06</v>
      </c>
      <c r="BE25" s="21">
        <v>14.87</v>
      </c>
      <c r="BF25" s="21">
        <v>86.94</v>
      </c>
      <c r="BG25" s="21">
        <v>85.13</v>
      </c>
    </row>
    <row r="26" spans="1:83" x14ac:dyDescent="0.2">
      <c r="A26" s="25" t="s">
        <v>92</v>
      </c>
      <c r="B26" s="30">
        <v>2001</v>
      </c>
      <c r="C26" s="26" t="s">
        <v>569</v>
      </c>
      <c r="D26" s="26" t="s">
        <v>638</v>
      </c>
      <c r="E26" s="32"/>
      <c r="F26" s="32"/>
      <c r="G26" s="32"/>
      <c r="H26" s="25" t="s">
        <v>655</v>
      </c>
      <c r="I26" s="25" t="s">
        <v>3</v>
      </c>
      <c r="J26" s="25" t="s">
        <v>536</v>
      </c>
      <c r="K26" s="26" t="s">
        <v>660</v>
      </c>
      <c r="L26" s="25" t="s">
        <v>635</v>
      </c>
      <c r="M26" s="25">
        <v>0</v>
      </c>
      <c r="N26" s="25">
        <v>2</v>
      </c>
      <c r="O26" s="25">
        <v>12.718859</v>
      </c>
      <c r="P26" s="25">
        <v>7</v>
      </c>
      <c r="Q26" s="25" t="s">
        <v>635</v>
      </c>
      <c r="R26" s="25" t="s">
        <v>94</v>
      </c>
      <c r="S26" s="25" t="s">
        <v>95</v>
      </c>
      <c r="T26" s="27">
        <v>46.10933</v>
      </c>
      <c r="U26" s="27">
        <v>-100.6708</v>
      </c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2"/>
      <c r="AQ26" s="21"/>
      <c r="AR26" s="22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</row>
    <row r="27" spans="1:83" x14ac:dyDescent="0.2">
      <c r="A27" s="25" t="s">
        <v>96</v>
      </c>
      <c r="B27" s="25">
        <v>2001</v>
      </c>
      <c r="C27" s="26" t="s">
        <v>650</v>
      </c>
      <c r="D27" s="26" t="s">
        <v>632</v>
      </c>
      <c r="E27" s="32"/>
      <c r="F27" s="32"/>
      <c r="G27" s="32"/>
      <c r="H27" s="25" t="s">
        <v>655</v>
      </c>
      <c r="I27" s="25" t="s">
        <v>3</v>
      </c>
      <c r="J27" s="25" t="s">
        <v>536</v>
      </c>
      <c r="K27" s="26" t="s">
        <v>660</v>
      </c>
      <c r="L27" s="25" t="s">
        <v>635</v>
      </c>
      <c r="M27" s="25">
        <v>0</v>
      </c>
      <c r="N27" s="25">
        <v>2</v>
      </c>
      <c r="O27" s="25">
        <v>12.718859</v>
      </c>
      <c r="P27" s="25">
        <v>7</v>
      </c>
      <c r="Q27" s="25" t="s">
        <v>635</v>
      </c>
      <c r="R27" s="25" t="s">
        <v>98</v>
      </c>
      <c r="S27" s="25" t="s">
        <v>99</v>
      </c>
      <c r="T27" s="27">
        <v>44.567929999999997</v>
      </c>
      <c r="U27" s="27">
        <v>-100.47741000000001</v>
      </c>
      <c r="V27" s="21">
        <v>97.444930999999997</v>
      </c>
      <c r="W27" s="21">
        <v>92.787848999999994</v>
      </c>
      <c r="X27" s="21">
        <v>217.89460310000001</v>
      </c>
      <c r="Y27" s="21">
        <v>13.988392129999999</v>
      </c>
      <c r="Z27" s="21">
        <v>60.53</v>
      </c>
      <c r="AA27" s="21">
        <v>19.59</v>
      </c>
      <c r="AB27" s="21">
        <v>1.93</v>
      </c>
      <c r="AC27" s="21">
        <v>44.74</v>
      </c>
      <c r="AD27" s="21">
        <v>0.23239899999999999</v>
      </c>
      <c r="AE27" s="21">
        <v>10.5566</v>
      </c>
      <c r="AF27" s="21">
        <v>218.024</v>
      </c>
      <c r="AG27" s="21">
        <v>5.0256620000000002E-3</v>
      </c>
      <c r="AH27" s="21">
        <v>34.444256860000003</v>
      </c>
      <c r="AI27" s="21">
        <v>3.55</v>
      </c>
      <c r="AJ27" s="21">
        <v>2.2999999999999998</v>
      </c>
      <c r="AK27" s="21">
        <v>38.770838500000004</v>
      </c>
      <c r="AL27" s="21">
        <v>51.301259199999997</v>
      </c>
      <c r="AM27" s="21">
        <v>42.19324563</v>
      </c>
      <c r="AN27" s="21">
        <v>0.72</v>
      </c>
      <c r="AO27" s="21">
        <v>20.281690139999998</v>
      </c>
      <c r="AP27" s="22">
        <v>1</v>
      </c>
      <c r="AQ27" s="21"/>
      <c r="AR27" s="22">
        <v>1.8288</v>
      </c>
      <c r="AS27" s="21">
        <v>24.59</v>
      </c>
      <c r="AT27" s="21">
        <v>24.5</v>
      </c>
      <c r="AU27" s="21">
        <v>3.303637605</v>
      </c>
      <c r="AV27" s="21"/>
      <c r="AW27" s="21">
        <v>758</v>
      </c>
      <c r="AX27" s="21">
        <v>758</v>
      </c>
      <c r="AY27" s="21">
        <v>1</v>
      </c>
      <c r="AZ27" s="21">
        <v>7.1</v>
      </c>
      <c r="BA27" s="21">
        <v>85</v>
      </c>
      <c r="BB27" s="21">
        <v>0</v>
      </c>
      <c r="BC27" s="21">
        <v>3.2</v>
      </c>
      <c r="BD27" s="21">
        <v>23.23</v>
      </c>
      <c r="BE27" s="21">
        <v>13.6</v>
      </c>
      <c r="BF27" s="21">
        <v>76.77</v>
      </c>
      <c r="BG27" s="21">
        <v>86.4</v>
      </c>
    </row>
    <row r="28" spans="1:83" x14ac:dyDescent="0.2">
      <c r="A28" s="25" t="s">
        <v>100</v>
      </c>
      <c r="B28" s="25">
        <v>2001</v>
      </c>
      <c r="D28" s="26" t="s">
        <v>632</v>
      </c>
      <c r="E28" s="32"/>
      <c r="F28" s="32"/>
      <c r="G28" s="32"/>
      <c r="H28" s="25" t="s">
        <v>658</v>
      </c>
      <c r="I28" s="25" t="s">
        <v>3</v>
      </c>
      <c r="J28" s="25" t="s">
        <v>536</v>
      </c>
      <c r="K28" s="26" t="s">
        <v>568</v>
      </c>
      <c r="L28" s="30" t="s">
        <v>568</v>
      </c>
      <c r="M28" s="25">
        <v>0</v>
      </c>
      <c r="N28" s="25">
        <v>2</v>
      </c>
      <c r="O28" s="25">
        <v>185.69534999999999</v>
      </c>
      <c r="P28" s="25">
        <v>5</v>
      </c>
      <c r="Q28" s="30" t="s">
        <v>568</v>
      </c>
      <c r="R28" s="25" t="s">
        <v>101</v>
      </c>
      <c r="S28" s="25" t="s">
        <v>102</v>
      </c>
      <c r="T28" s="27">
        <v>45.918819999999997</v>
      </c>
      <c r="U28" s="27">
        <v>-100.48747</v>
      </c>
      <c r="V28" s="21">
        <v>112.254921</v>
      </c>
      <c r="W28" s="21">
        <v>94.523132000000004</v>
      </c>
      <c r="X28" s="21">
        <v>332.54879319999998</v>
      </c>
      <c r="Y28" s="21">
        <v>20.944883470000001</v>
      </c>
      <c r="Z28" s="21">
        <v>64.47</v>
      </c>
      <c r="AA28" s="21">
        <v>21.37</v>
      </c>
      <c r="AB28" s="21">
        <v>1.73</v>
      </c>
      <c r="AC28" s="21">
        <v>44.75</v>
      </c>
      <c r="AD28" s="21">
        <v>0.22758100000000001</v>
      </c>
      <c r="AE28" s="21">
        <v>9.2812999999999999</v>
      </c>
      <c r="AF28" s="21">
        <v>190.137</v>
      </c>
      <c r="AG28" s="21">
        <v>5.8231180000000004E-3</v>
      </c>
      <c r="AH28" s="21">
        <v>35.108766510000002</v>
      </c>
      <c r="AI28" s="21">
        <v>7.8166666669999998</v>
      </c>
      <c r="AJ28" s="21">
        <v>3.67</v>
      </c>
      <c r="AK28" s="21">
        <v>43.354880199999997</v>
      </c>
      <c r="AL28" s="21">
        <v>57.757295450000001</v>
      </c>
      <c r="AM28" s="21">
        <v>48.014117120000002</v>
      </c>
      <c r="AN28" s="21">
        <v>1.2083333329999999</v>
      </c>
      <c r="AO28" s="21">
        <v>15.45842217</v>
      </c>
      <c r="AP28" s="22">
        <v>14.7</v>
      </c>
      <c r="AQ28" s="21">
        <v>1</v>
      </c>
      <c r="AR28" s="22">
        <v>1.1684000000000001</v>
      </c>
      <c r="AS28" s="21">
        <v>24</v>
      </c>
      <c r="AT28" s="21">
        <v>23.9</v>
      </c>
      <c r="AU28" s="21">
        <v>3.9065113720000002</v>
      </c>
      <c r="AV28" s="21">
        <v>23.8</v>
      </c>
      <c r="AW28" s="21">
        <v>715</v>
      </c>
      <c r="AX28" s="21">
        <v>714</v>
      </c>
      <c r="AY28" s="21">
        <v>1.00140056</v>
      </c>
      <c r="AZ28" s="21">
        <v>6.6</v>
      </c>
      <c r="BA28" s="21">
        <v>78</v>
      </c>
      <c r="BB28" s="21">
        <v>0</v>
      </c>
      <c r="BC28" s="21">
        <v>6.4</v>
      </c>
      <c r="BD28" s="21">
        <v>0.06</v>
      </c>
      <c r="BE28" s="21">
        <v>0.25</v>
      </c>
      <c r="BF28" s="21">
        <v>99.94</v>
      </c>
      <c r="BG28" s="21">
        <v>99.75</v>
      </c>
    </row>
    <row r="29" spans="1:83" x14ac:dyDescent="0.2">
      <c r="A29" s="25" t="s">
        <v>103</v>
      </c>
      <c r="B29" s="30">
        <v>2001</v>
      </c>
      <c r="C29" s="26" t="s">
        <v>570</v>
      </c>
      <c r="D29" s="26" t="s">
        <v>638</v>
      </c>
      <c r="E29" s="32"/>
      <c r="F29" s="32"/>
      <c r="G29" s="32"/>
      <c r="H29" s="25" t="s">
        <v>655</v>
      </c>
      <c r="I29" s="25" t="s">
        <v>3</v>
      </c>
      <c r="J29" s="25" t="s">
        <v>536</v>
      </c>
      <c r="K29" s="26" t="s">
        <v>660</v>
      </c>
      <c r="L29" s="25" t="s">
        <v>635</v>
      </c>
      <c r="M29" s="25">
        <v>0</v>
      </c>
      <c r="N29" s="25">
        <v>2</v>
      </c>
      <c r="O29" s="25">
        <v>12.718859</v>
      </c>
      <c r="P29" s="25">
        <v>7</v>
      </c>
      <c r="Q29" s="25" t="s">
        <v>635</v>
      </c>
      <c r="R29" s="25" t="s">
        <v>105</v>
      </c>
      <c r="S29" s="25" t="s">
        <v>106</v>
      </c>
      <c r="T29" s="27">
        <v>45.59834</v>
      </c>
      <c r="U29" s="27">
        <v>-100.58280000000001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2"/>
      <c r="AQ29" s="21"/>
      <c r="AR29" s="22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83" x14ac:dyDescent="0.2">
      <c r="A30" s="25" t="s">
        <v>107</v>
      </c>
      <c r="B30" s="25">
        <v>2001</v>
      </c>
      <c r="D30" s="26" t="s">
        <v>632</v>
      </c>
      <c r="E30" s="32"/>
      <c r="F30" s="32"/>
      <c r="G30" s="32"/>
      <c r="H30" s="25" t="s">
        <v>655</v>
      </c>
      <c r="I30" s="25" t="s">
        <v>3</v>
      </c>
      <c r="J30" s="25" t="s">
        <v>536</v>
      </c>
      <c r="K30" s="26" t="s">
        <v>660</v>
      </c>
      <c r="L30" s="25" t="s">
        <v>639</v>
      </c>
      <c r="M30" s="25">
        <v>0</v>
      </c>
      <c r="N30" s="25">
        <v>2</v>
      </c>
      <c r="O30" s="25">
        <v>5.5597409000000004</v>
      </c>
      <c r="P30" s="25">
        <v>8</v>
      </c>
      <c r="Q30" s="25" t="s">
        <v>639</v>
      </c>
      <c r="R30" s="25" t="s">
        <v>109</v>
      </c>
      <c r="S30" s="25" t="s">
        <v>19</v>
      </c>
      <c r="T30" s="27">
        <v>45.149940000000001</v>
      </c>
      <c r="U30" s="27">
        <v>-100.26197000000001</v>
      </c>
      <c r="V30" s="21">
        <v>72.363495</v>
      </c>
      <c r="W30" s="21">
        <v>150.19068899999999</v>
      </c>
      <c r="X30" s="21">
        <v>333.49623919999999</v>
      </c>
      <c r="Y30" s="21">
        <v>7.2448546089999999</v>
      </c>
      <c r="Z30" s="21">
        <v>61.24</v>
      </c>
      <c r="AA30" s="21">
        <v>20.23</v>
      </c>
      <c r="AB30" s="21">
        <v>2.29</v>
      </c>
      <c r="AC30" s="21">
        <v>55.94</v>
      </c>
      <c r="AD30" s="21">
        <v>0.203848</v>
      </c>
      <c r="AE30" s="21">
        <v>8.2212300000000003</v>
      </c>
      <c r="AF30" s="21">
        <v>181.911</v>
      </c>
      <c r="AG30" s="21">
        <v>1.0445578000000001E-2</v>
      </c>
      <c r="AH30" s="21">
        <v>101.78866309999999</v>
      </c>
      <c r="AI30" s="21">
        <v>7.8774193549999998</v>
      </c>
      <c r="AJ30" s="21">
        <v>2.16</v>
      </c>
      <c r="AK30" s="21">
        <v>38.154761649999998</v>
      </c>
      <c r="AL30" s="21">
        <v>53.928512830000003</v>
      </c>
      <c r="AM30" s="21">
        <v>32.705803539999998</v>
      </c>
      <c r="AN30" s="21">
        <v>0.87096774200000004</v>
      </c>
      <c r="AO30" s="21">
        <v>11.05651106</v>
      </c>
      <c r="AP30" s="22">
        <v>1.6</v>
      </c>
      <c r="AQ30" s="21"/>
      <c r="AR30" s="22">
        <v>1.524</v>
      </c>
      <c r="AS30" s="21">
        <v>22.32</v>
      </c>
      <c r="AT30" s="21">
        <v>22.3</v>
      </c>
      <c r="AU30" s="21">
        <v>3.8205696279999999</v>
      </c>
      <c r="AV30" s="21"/>
      <c r="AW30" s="21">
        <v>664</v>
      </c>
      <c r="AX30" s="21">
        <v>664</v>
      </c>
      <c r="AY30" s="21">
        <v>1</v>
      </c>
      <c r="AZ30" s="21">
        <v>7.4</v>
      </c>
      <c r="BA30" s="21">
        <v>85</v>
      </c>
      <c r="BB30" s="21">
        <v>0</v>
      </c>
      <c r="BC30" s="21">
        <v>2.8</v>
      </c>
      <c r="BD30" s="21">
        <v>32.340000000000003</v>
      </c>
      <c r="BE30" s="21">
        <v>46.26</v>
      </c>
      <c r="BF30" s="21">
        <v>67.66</v>
      </c>
      <c r="BG30" s="21">
        <v>53.74</v>
      </c>
    </row>
    <row r="31" spans="1:83" x14ac:dyDescent="0.2">
      <c r="A31" s="25" t="s">
        <v>110</v>
      </c>
      <c r="B31" s="25">
        <v>2001</v>
      </c>
      <c r="D31" s="26" t="s">
        <v>632</v>
      </c>
      <c r="E31" s="32"/>
      <c r="F31" s="32"/>
      <c r="G31" s="32"/>
      <c r="H31" s="25" t="s">
        <v>655</v>
      </c>
      <c r="I31" s="25" t="s">
        <v>3</v>
      </c>
      <c r="J31" s="25" t="s">
        <v>536</v>
      </c>
      <c r="K31" s="26" t="s">
        <v>660</v>
      </c>
      <c r="L31" s="25" t="s">
        <v>635</v>
      </c>
      <c r="M31" s="25">
        <v>0</v>
      </c>
      <c r="N31" s="25">
        <v>2</v>
      </c>
      <c r="O31" s="25">
        <v>12.718859</v>
      </c>
      <c r="P31" s="25">
        <v>7</v>
      </c>
      <c r="Q31" s="25" t="s">
        <v>635</v>
      </c>
      <c r="R31" s="25" t="s">
        <v>112</v>
      </c>
      <c r="S31" s="25" t="s">
        <v>113</v>
      </c>
      <c r="T31" s="27">
        <v>45.50253</v>
      </c>
      <c r="U31" s="27">
        <v>-100.32538</v>
      </c>
      <c r="V31" s="21">
        <v>18.335415000000001</v>
      </c>
      <c r="W31" s="21">
        <v>32.660183000000004</v>
      </c>
      <c r="X31" s="21">
        <v>331.9925978</v>
      </c>
      <c r="Y31" s="21">
        <v>14.840207400000001</v>
      </c>
      <c r="Z31" s="21">
        <v>70.37</v>
      </c>
      <c r="AA31" s="21">
        <v>22.11</v>
      </c>
      <c r="AB31" s="21">
        <v>3.05</v>
      </c>
      <c r="AC31" s="21">
        <v>47.33</v>
      </c>
      <c r="AD31" s="21">
        <v>0.18879599999999999</v>
      </c>
      <c r="AE31" s="21">
        <v>8.3711599999999997</v>
      </c>
      <c r="AF31" s="21">
        <v>186.43100000000001</v>
      </c>
      <c r="AG31" s="21">
        <v>2.230793E-3</v>
      </c>
      <c r="AH31" s="21">
        <v>49.468253099999998</v>
      </c>
      <c r="AI31" s="21">
        <v>10.128</v>
      </c>
      <c r="AJ31" s="21">
        <v>8.1999999999999993</v>
      </c>
      <c r="AK31" s="21">
        <v>51.24155605</v>
      </c>
      <c r="AL31" s="21">
        <v>67.745546320000003</v>
      </c>
      <c r="AM31" s="21">
        <v>43.045645880000002</v>
      </c>
      <c r="AN31" s="21">
        <v>2.1280000000000001</v>
      </c>
      <c r="AO31" s="21">
        <v>21.01105845</v>
      </c>
      <c r="AP31" s="22">
        <v>3.4</v>
      </c>
      <c r="AQ31" s="21"/>
      <c r="AR31" s="22">
        <v>0.58420000000000005</v>
      </c>
      <c r="AS31" s="21">
        <v>26.2</v>
      </c>
      <c r="AT31" s="21">
        <v>25.9</v>
      </c>
      <c r="AU31" s="21">
        <v>4.5000933329999997</v>
      </c>
      <c r="AV31" s="21"/>
      <c r="AW31" s="21">
        <v>678</v>
      </c>
      <c r="AX31" s="21">
        <v>681</v>
      </c>
      <c r="AY31" s="21">
        <v>0.99559471399999999</v>
      </c>
      <c r="AZ31" s="21">
        <v>3.56</v>
      </c>
      <c r="BA31" s="21">
        <v>44</v>
      </c>
      <c r="BB31" s="21">
        <v>1</v>
      </c>
      <c r="BC31" s="21">
        <v>3</v>
      </c>
      <c r="BD31" s="21">
        <v>1.79</v>
      </c>
      <c r="BE31" s="21">
        <v>8.8699999999999992</v>
      </c>
      <c r="BF31" s="21">
        <v>98.21</v>
      </c>
      <c r="BG31" s="21">
        <v>91.13</v>
      </c>
    </row>
    <row r="32" spans="1:83" x14ac:dyDescent="0.2">
      <c r="A32" s="25" t="s">
        <v>114</v>
      </c>
      <c r="B32" s="25">
        <v>2001</v>
      </c>
      <c r="D32" s="26" t="s">
        <v>632</v>
      </c>
      <c r="E32" s="32"/>
      <c r="F32" s="32"/>
      <c r="G32" s="32"/>
      <c r="H32" s="25" t="s">
        <v>658</v>
      </c>
      <c r="I32" s="25" t="s">
        <v>3</v>
      </c>
      <c r="J32" s="25" t="s">
        <v>536</v>
      </c>
      <c r="K32" s="26" t="s">
        <v>568</v>
      </c>
      <c r="L32" s="30" t="s">
        <v>568</v>
      </c>
      <c r="M32" s="25">
        <v>0</v>
      </c>
      <c r="N32" s="25">
        <v>2</v>
      </c>
      <c r="O32" s="25">
        <v>185.69534999999999</v>
      </c>
      <c r="P32" s="25">
        <v>5</v>
      </c>
      <c r="Q32" s="30" t="s">
        <v>568</v>
      </c>
      <c r="R32" s="25" t="s">
        <v>115</v>
      </c>
      <c r="S32" s="25" t="s">
        <v>116</v>
      </c>
      <c r="T32" s="27">
        <v>45.243160000000003</v>
      </c>
      <c r="U32" s="27">
        <v>-100.26600000000001</v>
      </c>
      <c r="V32" s="21">
        <v>68.211449000000002</v>
      </c>
      <c r="W32" s="21">
        <v>169.99801600000001</v>
      </c>
      <c r="X32" s="21">
        <v>373.89843969999998</v>
      </c>
      <c r="Y32" s="21">
        <v>13.5624845</v>
      </c>
      <c r="Z32" s="21">
        <v>63.52</v>
      </c>
      <c r="AA32" s="21">
        <v>20.61</v>
      </c>
      <c r="AB32" s="21">
        <v>2.56</v>
      </c>
      <c r="AC32" s="21">
        <v>43.89</v>
      </c>
      <c r="AD32" s="21">
        <v>0.230743</v>
      </c>
      <c r="AE32" s="21">
        <v>9.0726499999999994</v>
      </c>
      <c r="AF32" s="21">
        <v>192.8</v>
      </c>
      <c r="AG32" s="21">
        <v>1.0713613E-2</v>
      </c>
      <c r="AH32" s="21">
        <v>60.961064479999997</v>
      </c>
      <c r="AI32" s="21">
        <v>3.47</v>
      </c>
      <c r="AJ32" s="21">
        <v>1.51</v>
      </c>
      <c r="AK32" s="21">
        <v>34.642795669999998</v>
      </c>
      <c r="AL32" s="21">
        <v>47.459140159999997</v>
      </c>
      <c r="AM32" s="21">
        <v>41.747373979999999</v>
      </c>
      <c r="AN32" s="21">
        <v>0.60499999999999998</v>
      </c>
      <c r="AO32" s="21">
        <v>17.4351585</v>
      </c>
      <c r="AP32" s="22">
        <v>25.9</v>
      </c>
      <c r="AQ32" s="21">
        <v>1.05</v>
      </c>
      <c r="AR32" s="22">
        <v>2.3875999999999999</v>
      </c>
      <c r="AS32" s="21">
        <v>22.02</v>
      </c>
      <c r="AT32" s="21">
        <v>19.100000000000001</v>
      </c>
      <c r="AU32" s="21">
        <v>3.7920427729999999</v>
      </c>
      <c r="AV32" s="21">
        <v>33.74</v>
      </c>
      <c r="AW32" s="21">
        <v>668</v>
      </c>
      <c r="AX32" s="21">
        <v>670</v>
      </c>
      <c r="AY32" s="21">
        <v>0.997014925</v>
      </c>
      <c r="AZ32" s="21">
        <v>7.16</v>
      </c>
      <c r="BA32" s="21">
        <v>77</v>
      </c>
      <c r="BB32" s="21">
        <v>1</v>
      </c>
      <c r="BC32" s="21">
        <v>4.2</v>
      </c>
      <c r="BD32" s="21">
        <v>0.06</v>
      </c>
      <c r="BE32" s="21">
        <v>0.35</v>
      </c>
      <c r="BF32" s="21">
        <v>99.94</v>
      </c>
      <c r="BG32" s="21">
        <v>99.65</v>
      </c>
    </row>
    <row r="33" spans="1:59" x14ac:dyDescent="0.2">
      <c r="A33" s="25" t="s">
        <v>117</v>
      </c>
      <c r="B33" s="25">
        <v>2001</v>
      </c>
      <c r="D33" s="26" t="s">
        <v>632</v>
      </c>
      <c r="E33" s="32"/>
      <c r="F33" s="32"/>
      <c r="G33" s="32"/>
      <c r="H33" s="25" t="s">
        <v>655</v>
      </c>
      <c r="I33" s="25" t="s">
        <v>3</v>
      </c>
      <c r="J33" s="25" t="s">
        <v>536</v>
      </c>
      <c r="K33" s="26" t="s">
        <v>660</v>
      </c>
      <c r="L33" s="25" t="s">
        <v>635</v>
      </c>
      <c r="M33" s="25">
        <v>0</v>
      </c>
      <c r="N33" s="25">
        <v>2</v>
      </c>
      <c r="O33" s="25">
        <v>12.718859</v>
      </c>
      <c r="P33" s="25">
        <v>7</v>
      </c>
      <c r="Q33" s="25" t="s">
        <v>635</v>
      </c>
      <c r="R33" s="25" t="s">
        <v>118</v>
      </c>
      <c r="S33" s="25" t="s">
        <v>119</v>
      </c>
      <c r="T33" s="27">
        <v>45.600020000000001</v>
      </c>
      <c r="U33" s="27">
        <v>-100.44971</v>
      </c>
      <c r="V33" s="21">
        <v>79.790390000000002</v>
      </c>
      <c r="W33" s="21">
        <v>116.62130000000001</v>
      </c>
      <c r="X33" s="21">
        <v>360.38161539999999</v>
      </c>
      <c r="Y33" s="21">
        <v>15.479068850000001</v>
      </c>
      <c r="Z33" s="21">
        <v>75.959999999999994</v>
      </c>
      <c r="AA33" s="21">
        <v>25.41</v>
      </c>
      <c r="AB33" s="21">
        <v>3.12</v>
      </c>
      <c r="AC33" s="21">
        <v>52.06</v>
      </c>
      <c r="AD33" s="21">
        <v>0.202991</v>
      </c>
      <c r="AE33" s="21">
        <v>8.7410099999999993</v>
      </c>
      <c r="AF33" s="21">
        <v>192.45500000000001</v>
      </c>
      <c r="AG33" s="21">
        <v>7.6285600000000004E-3</v>
      </c>
      <c r="AH33" s="21">
        <v>51.482062749999997</v>
      </c>
      <c r="AI33" s="21">
        <v>7.9933333329999998</v>
      </c>
      <c r="AJ33" s="21">
        <v>2.4300000000000002</v>
      </c>
      <c r="AK33" s="21">
        <v>39.310213230000002</v>
      </c>
      <c r="AL33" s="21">
        <v>60.51040141</v>
      </c>
      <c r="AM33" s="21">
        <v>43.653427260000001</v>
      </c>
      <c r="AN33" s="21">
        <v>1.24</v>
      </c>
      <c r="AO33" s="21">
        <v>15.51292744</v>
      </c>
      <c r="AP33" s="22">
        <v>17</v>
      </c>
      <c r="AQ33" s="21">
        <v>1.19</v>
      </c>
      <c r="AR33" s="22">
        <v>0.96519999999999995</v>
      </c>
      <c r="AS33" s="21">
        <v>24.85</v>
      </c>
      <c r="AT33" s="21">
        <v>22.8</v>
      </c>
      <c r="AU33" s="21">
        <v>4.1144874619999996</v>
      </c>
      <c r="AV33" s="21">
        <v>28.64</v>
      </c>
      <c r="AW33" s="21">
        <v>707</v>
      </c>
      <c r="AX33" s="21">
        <v>709</v>
      </c>
      <c r="AY33" s="21">
        <v>0.99717912600000003</v>
      </c>
      <c r="AZ33" s="21">
        <v>7.39</v>
      </c>
      <c r="BA33" s="21">
        <v>86</v>
      </c>
      <c r="BB33" s="21">
        <v>1</v>
      </c>
      <c r="BC33" s="21">
        <v>2.9</v>
      </c>
      <c r="BD33" s="21">
        <v>0.08</v>
      </c>
      <c r="BE33" s="21">
        <v>0.47</v>
      </c>
      <c r="BF33" s="21">
        <v>99.92</v>
      </c>
      <c r="BG33" s="21">
        <v>99.53</v>
      </c>
    </row>
    <row r="34" spans="1:59" x14ac:dyDescent="0.2">
      <c r="A34" s="25" t="s">
        <v>120</v>
      </c>
      <c r="B34" s="30">
        <v>2001</v>
      </c>
      <c r="C34" s="26" t="s">
        <v>569</v>
      </c>
      <c r="D34" s="26" t="s">
        <v>638</v>
      </c>
      <c r="E34" s="32"/>
      <c r="F34" s="32"/>
      <c r="G34" s="32"/>
      <c r="H34" s="25" t="s">
        <v>655</v>
      </c>
      <c r="I34" s="25" t="s">
        <v>3</v>
      </c>
      <c r="J34" s="25" t="s">
        <v>536</v>
      </c>
      <c r="K34" s="26" t="s">
        <v>660</v>
      </c>
      <c r="L34" s="25" t="s">
        <v>641</v>
      </c>
      <c r="M34" s="25">
        <v>0</v>
      </c>
      <c r="N34" s="25">
        <v>2</v>
      </c>
      <c r="O34" s="25">
        <v>71.421287000000007</v>
      </c>
      <c r="P34" s="25">
        <v>6</v>
      </c>
      <c r="Q34" s="25" t="s">
        <v>641</v>
      </c>
      <c r="R34" s="25" t="s">
        <v>121</v>
      </c>
      <c r="S34" s="25" t="s">
        <v>122</v>
      </c>
      <c r="T34" s="27">
        <v>45.35145</v>
      </c>
      <c r="U34" s="27">
        <v>-100.60693000000001</v>
      </c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2"/>
      <c r="AQ34" s="21"/>
      <c r="AR34" s="22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</row>
    <row r="35" spans="1:59" x14ac:dyDescent="0.2">
      <c r="A35" s="25" t="s">
        <v>123</v>
      </c>
      <c r="B35" s="25">
        <v>2001</v>
      </c>
      <c r="D35" s="26" t="s">
        <v>632</v>
      </c>
      <c r="E35" s="32"/>
      <c r="F35" s="32"/>
      <c r="G35" s="32"/>
      <c r="H35" s="25" t="s">
        <v>658</v>
      </c>
      <c r="I35" s="25" t="s">
        <v>3</v>
      </c>
      <c r="J35" s="25" t="s">
        <v>536</v>
      </c>
      <c r="K35" s="26" t="s">
        <v>568</v>
      </c>
      <c r="L35" s="30" t="s">
        <v>568</v>
      </c>
      <c r="M35" s="25">
        <v>0</v>
      </c>
      <c r="N35" s="25">
        <v>2</v>
      </c>
      <c r="O35" s="25">
        <v>185.69534999999999</v>
      </c>
      <c r="P35" s="25">
        <v>5</v>
      </c>
      <c r="Q35" s="30" t="s">
        <v>568</v>
      </c>
      <c r="R35" s="25" t="s">
        <v>124</v>
      </c>
      <c r="S35" s="25" t="s">
        <v>125</v>
      </c>
      <c r="T35" s="27">
        <v>44.765120000000003</v>
      </c>
      <c r="U35" s="27">
        <v>-100.70919000000001</v>
      </c>
      <c r="V35" s="21">
        <v>88.429558</v>
      </c>
      <c r="W35" s="21">
        <v>104.571281</v>
      </c>
      <c r="X35" s="21">
        <v>311.89467150000002</v>
      </c>
      <c r="Y35" s="21">
        <v>14.20134595</v>
      </c>
      <c r="Z35" s="21">
        <v>73.86</v>
      </c>
      <c r="AA35" s="21">
        <v>24.35</v>
      </c>
      <c r="AB35" s="21">
        <v>2.41</v>
      </c>
      <c r="AC35" s="21">
        <v>54.9</v>
      </c>
      <c r="AD35" s="21">
        <v>0.23425499999999999</v>
      </c>
      <c r="AE35" s="21">
        <v>10.2651</v>
      </c>
      <c r="AF35" s="21">
        <v>215.346</v>
      </c>
      <c r="AG35" s="21">
        <v>5.8247259999999997E-3</v>
      </c>
      <c r="AH35" s="21">
        <v>48.564239479999998</v>
      </c>
      <c r="AI35" s="21">
        <v>2.233333333</v>
      </c>
      <c r="AJ35" s="21">
        <v>0.94</v>
      </c>
      <c r="AK35" s="21">
        <v>29.99300229</v>
      </c>
      <c r="AL35" s="21">
        <v>37.780793709999998</v>
      </c>
      <c r="AM35" s="21">
        <v>42.411115870000003</v>
      </c>
      <c r="AN35" s="21">
        <v>0.46</v>
      </c>
      <c r="AO35" s="21">
        <v>20.59701493</v>
      </c>
      <c r="AP35" s="22">
        <v>41.5</v>
      </c>
      <c r="AQ35" s="21">
        <v>3.08</v>
      </c>
      <c r="AR35" s="22">
        <v>4.6736000000000004</v>
      </c>
      <c r="AS35" s="21">
        <v>24.24</v>
      </c>
      <c r="AT35" s="21">
        <v>9.0500000000000007</v>
      </c>
      <c r="AU35" s="21">
        <v>3.1568234309999998</v>
      </c>
      <c r="AV35" s="21">
        <v>58.06</v>
      </c>
      <c r="AW35" s="21">
        <v>743</v>
      </c>
      <c r="AX35" s="21">
        <v>770</v>
      </c>
      <c r="AY35" s="21">
        <v>0.96493506500000004</v>
      </c>
      <c r="AZ35" s="21">
        <v>9.8000000000000007</v>
      </c>
      <c r="BA35" s="21">
        <v>85</v>
      </c>
      <c r="BB35" s="21">
        <v>1</v>
      </c>
      <c r="BC35" s="21">
        <v>2.9</v>
      </c>
      <c r="BD35" s="21">
        <v>0.03</v>
      </c>
      <c r="BE35" s="21">
        <v>0.1</v>
      </c>
      <c r="BF35" s="21">
        <v>99.97</v>
      </c>
      <c r="BG35" s="21">
        <v>99.9</v>
      </c>
    </row>
    <row r="36" spans="1:59" x14ac:dyDescent="0.2">
      <c r="A36" s="25" t="s">
        <v>126</v>
      </c>
      <c r="B36" s="25">
        <v>2001</v>
      </c>
      <c r="D36" s="26" t="s">
        <v>632</v>
      </c>
      <c r="E36" s="32"/>
      <c r="F36" s="32"/>
      <c r="G36" s="32"/>
      <c r="H36" s="25" t="s">
        <v>656</v>
      </c>
      <c r="I36" s="25" t="s">
        <v>3</v>
      </c>
      <c r="J36" s="25" t="s">
        <v>536</v>
      </c>
      <c r="K36" s="26" t="s">
        <v>660</v>
      </c>
      <c r="L36" s="25" t="s">
        <v>635</v>
      </c>
      <c r="M36" s="25">
        <v>0</v>
      </c>
      <c r="N36" s="25">
        <v>3</v>
      </c>
      <c r="O36" s="25">
        <v>12.718859</v>
      </c>
      <c r="P36" s="25">
        <v>7</v>
      </c>
      <c r="Q36" s="25" t="s">
        <v>635</v>
      </c>
      <c r="R36" s="25" t="s">
        <v>127</v>
      </c>
      <c r="S36" s="25" t="s">
        <v>128</v>
      </c>
      <c r="T36" s="27">
        <v>46.105519999999999</v>
      </c>
      <c r="U36" s="27">
        <v>-100.65685000000001</v>
      </c>
      <c r="V36" s="21">
        <v>87.481055999999995</v>
      </c>
      <c r="W36" s="21">
        <v>71.300658999999996</v>
      </c>
      <c r="X36" s="21">
        <v>404.99945100000002</v>
      </c>
      <c r="Y36" s="21">
        <v>29.899346600000001</v>
      </c>
      <c r="Z36" s="21">
        <v>69.5</v>
      </c>
      <c r="AA36" s="21">
        <v>23.63</v>
      </c>
      <c r="AB36" s="21">
        <v>3.42</v>
      </c>
      <c r="AC36" s="21">
        <v>44.66</v>
      </c>
      <c r="AD36" s="21">
        <v>0.23944099999999999</v>
      </c>
      <c r="AE36" s="21">
        <v>8.8121700000000001</v>
      </c>
      <c r="AF36" s="21">
        <v>194.215</v>
      </c>
      <c r="AG36" s="21">
        <v>4.6263340000000002E-3</v>
      </c>
      <c r="AH36" s="21">
        <v>29.952348539999999</v>
      </c>
      <c r="AI36" s="21">
        <v>12.92857143</v>
      </c>
      <c r="AJ36" s="21">
        <v>5.81</v>
      </c>
      <c r="AK36" s="21">
        <v>47.861485399999999</v>
      </c>
      <c r="AL36" s="21">
        <v>62.986763609999997</v>
      </c>
      <c r="AM36" s="21">
        <v>53.146804170000003</v>
      </c>
      <c r="AN36" s="21">
        <v>3.0714285710000002</v>
      </c>
      <c r="AO36" s="21">
        <v>23.75690608</v>
      </c>
      <c r="AP36" s="22">
        <v>2</v>
      </c>
      <c r="AQ36" s="21"/>
      <c r="AR36" s="22">
        <v>0.81279999999999997</v>
      </c>
      <c r="AS36" s="21">
        <v>24.37</v>
      </c>
      <c r="AT36" s="21">
        <v>24.3</v>
      </c>
      <c r="AU36" s="21">
        <v>4.5209866229999998</v>
      </c>
      <c r="AV36" s="21"/>
      <c r="AW36" s="21">
        <v>714</v>
      </c>
      <c r="AX36" s="21">
        <v>715</v>
      </c>
      <c r="AY36" s="21">
        <v>0.998601399</v>
      </c>
      <c r="AZ36" s="21">
        <v>6.8</v>
      </c>
      <c r="BA36" s="21">
        <v>82</v>
      </c>
      <c r="BB36" s="21">
        <v>0</v>
      </c>
      <c r="BC36" s="21">
        <v>2.4</v>
      </c>
      <c r="BD36" s="21">
        <v>0.28000000000000003</v>
      </c>
      <c r="BE36" s="21">
        <v>2.66</v>
      </c>
      <c r="BF36" s="21">
        <v>99.72</v>
      </c>
      <c r="BG36" s="21">
        <v>97.34</v>
      </c>
    </row>
    <row r="37" spans="1:59" x14ac:dyDescent="0.2">
      <c r="A37" s="25" t="s">
        <v>129</v>
      </c>
      <c r="B37" s="25">
        <v>2001</v>
      </c>
      <c r="D37" s="26" t="s">
        <v>632</v>
      </c>
      <c r="E37" s="32"/>
      <c r="F37" s="32"/>
      <c r="G37" s="32"/>
      <c r="H37" s="25" t="s">
        <v>657</v>
      </c>
      <c r="I37" s="25" t="s">
        <v>3</v>
      </c>
      <c r="J37" s="25" t="s">
        <v>536</v>
      </c>
      <c r="K37" s="26" t="s">
        <v>568</v>
      </c>
      <c r="L37" s="30" t="s">
        <v>568</v>
      </c>
      <c r="M37" s="25">
        <v>0</v>
      </c>
      <c r="N37" s="25">
        <v>3</v>
      </c>
      <c r="O37" s="25">
        <v>185.69534999999999</v>
      </c>
      <c r="P37" s="25">
        <v>5</v>
      </c>
      <c r="Q37" s="30" t="s">
        <v>568</v>
      </c>
      <c r="R37" s="25" t="s">
        <v>130</v>
      </c>
      <c r="S37" s="25" t="s">
        <v>131</v>
      </c>
      <c r="T37" s="27">
        <v>44.98171</v>
      </c>
      <c r="U37" s="27">
        <v>-100.40947</v>
      </c>
      <c r="V37" s="21">
        <v>66.988792000000004</v>
      </c>
      <c r="W37" s="21">
        <v>129.553223</v>
      </c>
      <c r="X37" s="21">
        <v>319.44073500000002</v>
      </c>
      <c r="Y37" s="21">
        <v>10.792053900000001</v>
      </c>
      <c r="Z37" s="21">
        <v>65.16</v>
      </c>
      <c r="AA37" s="21">
        <v>22.45</v>
      </c>
      <c r="AB37" s="21">
        <v>3.43</v>
      </c>
      <c r="AC37" s="21">
        <v>44.9</v>
      </c>
      <c r="AD37" s="21">
        <v>0.21158199999999999</v>
      </c>
      <c r="AE37" s="21">
        <v>8.6364099999999997</v>
      </c>
      <c r="AF37" s="21">
        <v>187.50399999999999</v>
      </c>
      <c r="AG37" s="21">
        <v>8.5771149999999997E-3</v>
      </c>
      <c r="AH37" s="21">
        <v>65.452212919999994</v>
      </c>
      <c r="AI37" s="21">
        <v>0.46875</v>
      </c>
      <c r="AJ37" s="21">
        <v>1.48</v>
      </c>
      <c r="AK37" s="21">
        <v>34.445932880000001</v>
      </c>
      <c r="AL37" s="21">
        <v>41.114246549999997</v>
      </c>
      <c r="AM37" s="21">
        <v>38.452441839999999</v>
      </c>
      <c r="AN37" s="21">
        <v>0.36875000000000002</v>
      </c>
      <c r="AO37" s="21">
        <v>78.666666669999998</v>
      </c>
      <c r="AP37" s="22">
        <v>25</v>
      </c>
      <c r="AQ37" s="21">
        <v>2.57</v>
      </c>
      <c r="AR37" s="22">
        <v>3.7084000000000001</v>
      </c>
      <c r="AS37" s="21">
        <v>22.62</v>
      </c>
      <c r="AT37" s="21">
        <v>11.6</v>
      </c>
      <c r="AU37" s="21">
        <v>3.489969372</v>
      </c>
      <c r="AV37" s="21">
        <v>54.73</v>
      </c>
      <c r="AW37" s="21">
        <v>675</v>
      </c>
      <c r="AX37" s="21">
        <v>725</v>
      </c>
      <c r="AY37" s="21">
        <v>0.93103448300000002</v>
      </c>
      <c r="AZ37" s="21">
        <v>8.1199999999999992</v>
      </c>
      <c r="BA37" s="21">
        <v>74</v>
      </c>
      <c r="BB37" s="21">
        <v>1</v>
      </c>
      <c r="BC37" s="21">
        <v>2.7</v>
      </c>
      <c r="BD37" s="21">
        <v>0.03</v>
      </c>
      <c r="BE37" s="21">
        <v>0.43</v>
      </c>
      <c r="BF37" s="21">
        <v>99.97</v>
      </c>
      <c r="BG37" s="21">
        <v>99.57</v>
      </c>
    </row>
    <row r="38" spans="1:59" x14ac:dyDescent="0.2">
      <c r="A38" s="25" t="s">
        <v>132</v>
      </c>
      <c r="B38" s="25">
        <v>2001</v>
      </c>
      <c r="D38" s="26" t="s">
        <v>632</v>
      </c>
      <c r="E38" s="32"/>
      <c r="F38" s="32"/>
      <c r="G38" s="32"/>
      <c r="H38" s="25" t="s">
        <v>656</v>
      </c>
      <c r="I38" s="25" t="s">
        <v>3</v>
      </c>
      <c r="J38" s="25" t="s">
        <v>536</v>
      </c>
      <c r="K38" s="26" t="s">
        <v>660</v>
      </c>
      <c r="L38" s="25" t="s">
        <v>641</v>
      </c>
      <c r="M38" s="25">
        <v>0</v>
      </c>
      <c r="N38" s="25">
        <v>3</v>
      </c>
      <c r="O38" s="25">
        <v>71.421287000000007</v>
      </c>
      <c r="P38" s="25">
        <v>6</v>
      </c>
      <c r="Q38" s="25" t="s">
        <v>641</v>
      </c>
      <c r="R38" s="25" t="s">
        <v>134</v>
      </c>
      <c r="S38" s="25" t="s">
        <v>135</v>
      </c>
      <c r="T38" s="27">
        <v>44.783880000000003</v>
      </c>
      <c r="U38" s="27">
        <v>-100.78791</v>
      </c>
      <c r="V38" s="21">
        <v>87.769424000000001</v>
      </c>
      <c r="W38" s="21">
        <v>113.690895</v>
      </c>
      <c r="X38" s="21">
        <v>322.25628699999999</v>
      </c>
      <c r="Y38" s="21">
        <v>11.60225713</v>
      </c>
      <c r="Z38" s="21">
        <v>71.040000000000006</v>
      </c>
      <c r="AA38" s="21">
        <v>24.41</v>
      </c>
      <c r="AB38" s="21">
        <v>2.99</v>
      </c>
      <c r="AC38" s="21">
        <v>50.84</v>
      </c>
      <c r="AD38" s="21">
        <v>0.2387</v>
      </c>
      <c r="AE38" s="21">
        <v>10.491899999999999</v>
      </c>
      <c r="AF38" s="21">
        <v>214.31200000000001</v>
      </c>
      <c r="AG38" s="21">
        <v>6.1958059999999999E-3</v>
      </c>
      <c r="AH38" s="21">
        <v>61.418196109999997</v>
      </c>
      <c r="AI38" s="21">
        <v>2.7949999999999999</v>
      </c>
      <c r="AJ38" s="21">
        <v>0.82</v>
      </c>
      <c r="AK38" s="21">
        <v>28.65319629</v>
      </c>
      <c r="AL38" s="21">
        <v>32.308226990000001</v>
      </c>
      <c r="AM38" s="21">
        <v>39.49629908</v>
      </c>
      <c r="AN38" s="21">
        <v>0.47499999999999998</v>
      </c>
      <c r="AO38" s="21">
        <v>16.994633270000001</v>
      </c>
      <c r="AP38" s="22">
        <v>26.5</v>
      </c>
      <c r="AQ38" s="21">
        <v>2.46</v>
      </c>
      <c r="AR38" s="22">
        <v>6.8326000000000002</v>
      </c>
      <c r="AS38" s="21">
        <v>23.82</v>
      </c>
      <c r="AT38" s="21">
        <v>11.7</v>
      </c>
      <c r="AU38" s="21">
        <v>3.089375005</v>
      </c>
      <c r="AV38" s="21">
        <v>59.29</v>
      </c>
      <c r="AW38" s="21">
        <v>756</v>
      </c>
      <c r="AX38" s="21">
        <v>749</v>
      </c>
      <c r="AY38" s="21">
        <v>1.0093457939999999</v>
      </c>
      <c r="AZ38" s="21">
        <v>8.5</v>
      </c>
      <c r="BA38" s="21">
        <v>78</v>
      </c>
      <c r="BB38" s="21">
        <v>2</v>
      </c>
      <c r="BC38" s="21">
        <v>2.9</v>
      </c>
      <c r="BD38" s="21">
        <v>7.0000000000000007E-2</v>
      </c>
      <c r="BE38" s="21">
        <v>0.28999999999999998</v>
      </c>
      <c r="BF38" s="21">
        <v>99.93</v>
      </c>
      <c r="BG38" s="21">
        <v>99.71</v>
      </c>
    </row>
    <row r="39" spans="1:59" x14ac:dyDescent="0.2">
      <c r="A39" s="25" t="s">
        <v>136</v>
      </c>
      <c r="B39" s="25">
        <v>2001</v>
      </c>
      <c r="D39" s="26" t="s">
        <v>632</v>
      </c>
      <c r="E39" s="32"/>
      <c r="F39" s="32"/>
      <c r="G39" s="32"/>
      <c r="H39" s="25" t="s">
        <v>657</v>
      </c>
      <c r="I39" s="25" t="s">
        <v>3</v>
      </c>
      <c r="J39" s="25" t="s">
        <v>536</v>
      </c>
      <c r="K39" s="26" t="s">
        <v>568</v>
      </c>
      <c r="L39" s="30" t="s">
        <v>568</v>
      </c>
      <c r="M39" s="25">
        <v>0</v>
      </c>
      <c r="N39" s="25">
        <v>3</v>
      </c>
      <c r="O39" s="25">
        <v>185.69534999999999</v>
      </c>
      <c r="P39" s="25">
        <v>5</v>
      </c>
      <c r="Q39" s="30" t="s">
        <v>568</v>
      </c>
      <c r="R39" s="25" t="s">
        <v>137</v>
      </c>
      <c r="S39" s="25" t="s">
        <v>138</v>
      </c>
      <c r="T39" s="27">
        <v>46.530299999999997</v>
      </c>
      <c r="U39" s="27">
        <v>-100.54895999999999</v>
      </c>
      <c r="V39" s="21">
        <v>78.241309999999999</v>
      </c>
      <c r="W39" s="21">
        <v>109.00530999999999</v>
      </c>
      <c r="X39" s="21">
        <v>339.74078400000002</v>
      </c>
      <c r="Y39" s="21">
        <v>30.30444821</v>
      </c>
      <c r="Z39" s="21">
        <v>53.52</v>
      </c>
      <c r="AA39" s="21">
        <v>19.809999999999999</v>
      </c>
      <c r="AB39" s="21">
        <v>1.95</v>
      </c>
      <c r="AC39" s="21">
        <v>40.64</v>
      </c>
      <c r="AD39" s="21">
        <v>0.27333000000000002</v>
      </c>
      <c r="AE39" s="21">
        <v>9.24437</v>
      </c>
      <c r="AF39" s="21">
        <v>168.381</v>
      </c>
      <c r="AG39" s="21">
        <v>6.7421219999999997E-3</v>
      </c>
      <c r="AH39" s="21">
        <v>24.79016674</v>
      </c>
      <c r="AI39" s="21">
        <v>16.73</v>
      </c>
      <c r="AJ39" s="21">
        <v>7.88</v>
      </c>
      <c r="AK39" s="21">
        <v>50.851056739999997</v>
      </c>
      <c r="AL39" s="21">
        <v>63.916763699999997</v>
      </c>
      <c r="AM39" s="21">
        <v>53.340866800000001</v>
      </c>
      <c r="AN39" s="21">
        <v>2.36</v>
      </c>
      <c r="AO39" s="21">
        <v>14.1063957</v>
      </c>
      <c r="AP39" s="22">
        <v>3.7</v>
      </c>
      <c r="AQ39" s="21">
        <v>0.93</v>
      </c>
      <c r="AR39" s="22">
        <v>0.76200000000000001</v>
      </c>
      <c r="AS39" s="21">
        <v>19.27</v>
      </c>
      <c r="AT39" s="21">
        <v>19.2</v>
      </c>
      <c r="AU39" s="21">
        <v>2.977412562</v>
      </c>
      <c r="AV39" s="21"/>
      <c r="AW39" s="21">
        <v>656</v>
      </c>
      <c r="AX39" s="21">
        <v>656</v>
      </c>
      <c r="AY39" s="21">
        <v>1</v>
      </c>
      <c r="AZ39" s="21">
        <v>8.5</v>
      </c>
      <c r="BA39" s="21">
        <v>92</v>
      </c>
      <c r="BB39" s="21">
        <v>0</v>
      </c>
      <c r="BC39" s="21">
        <v>0.5</v>
      </c>
      <c r="BD39" s="21">
        <v>0.18</v>
      </c>
      <c r="BE39" s="21">
        <v>0.88</v>
      </c>
      <c r="BF39" s="21">
        <v>99.82</v>
      </c>
      <c r="BG39" s="21">
        <v>99.12</v>
      </c>
    </row>
    <row r="40" spans="1:59" x14ac:dyDescent="0.2">
      <c r="A40" s="25" t="s">
        <v>139</v>
      </c>
      <c r="B40" s="25">
        <v>2001</v>
      </c>
      <c r="D40" s="26" t="s">
        <v>632</v>
      </c>
      <c r="E40" s="32"/>
      <c r="F40" s="32"/>
      <c r="G40" s="32"/>
      <c r="H40" s="25" t="s">
        <v>656</v>
      </c>
      <c r="I40" s="25" t="s">
        <v>3</v>
      </c>
      <c r="J40" s="25" t="s">
        <v>536</v>
      </c>
      <c r="K40" s="26" t="s">
        <v>660</v>
      </c>
      <c r="L40" s="25" t="s">
        <v>635</v>
      </c>
      <c r="M40" s="25">
        <v>0</v>
      </c>
      <c r="N40" s="25">
        <v>3</v>
      </c>
      <c r="O40" s="25">
        <v>12.718859</v>
      </c>
      <c r="P40" s="25">
        <v>7</v>
      </c>
      <c r="Q40" s="25" t="s">
        <v>635</v>
      </c>
      <c r="R40" s="25" t="s">
        <v>140</v>
      </c>
      <c r="S40" s="25" t="s">
        <v>141</v>
      </c>
      <c r="T40" s="27">
        <v>44.572150000000001</v>
      </c>
      <c r="U40" s="27">
        <v>-100.49599000000001</v>
      </c>
      <c r="V40" s="21">
        <v>49.32</v>
      </c>
      <c r="W40" s="21">
        <v>68.83</v>
      </c>
      <c r="X40" s="21">
        <v>296.22723400000001</v>
      </c>
      <c r="Y40" s="21">
        <v>12.817561960000001</v>
      </c>
      <c r="Z40" s="21">
        <v>54.49</v>
      </c>
      <c r="AA40" s="21">
        <v>18.489999999999998</v>
      </c>
      <c r="AB40" s="21">
        <v>1.69</v>
      </c>
      <c r="AC40" s="21">
        <v>37.22</v>
      </c>
      <c r="AD40" s="21">
        <v>0.24567700000000001</v>
      </c>
      <c r="AE40" s="21">
        <v>10.510400000000001</v>
      </c>
      <c r="AF40" s="21">
        <v>216.482</v>
      </c>
      <c r="AG40" s="21">
        <v>3.7444219999999999E-3</v>
      </c>
      <c r="AH40" s="21">
        <v>51.104330330000003</v>
      </c>
      <c r="AI40" s="21">
        <v>2.4874999999999998</v>
      </c>
      <c r="AJ40" s="21">
        <v>1.37</v>
      </c>
      <c r="AK40" s="21">
        <v>33.688293360000003</v>
      </c>
      <c r="AL40" s="21">
        <v>46.14157325</v>
      </c>
      <c r="AM40" s="21">
        <v>40.93277045</v>
      </c>
      <c r="AN40" s="21">
        <v>0.61875000000000002</v>
      </c>
      <c r="AO40" s="21">
        <v>24.87437186</v>
      </c>
      <c r="AP40" s="22">
        <v>14.5</v>
      </c>
      <c r="AQ40" s="21">
        <v>1.89</v>
      </c>
      <c r="AR40" s="22">
        <v>2.6162000000000001</v>
      </c>
      <c r="AS40" s="21">
        <v>23.44</v>
      </c>
      <c r="AT40" s="21">
        <v>17.3</v>
      </c>
      <c r="AU40" s="21">
        <v>3.117745298</v>
      </c>
      <c r="AV40" s="21">
        <v>47.84</v>
      </c>
      <c r="AW40" s="21">
        <v>750</v>
      </c>
      <c r="AX40" s="21">
        <v>746</v>
      </c>
      <c r="AY40" s="21">
        <v>1.0053619300000001</v>
      </c>
      <c r="AZ40" s="21">
        <v>6.7</v>
      </c>
      <c r="BA40" s="21">
        <v>70</v>
      </c>
      <c r="BB40" s="21">
        <v>1</v>
      </c>
      <c r="BC40" s="21">
        <v>3.7</v>
      </c>
      <c r="BD40" s="21">
        <v>4.47</v>
      </c>
      <c r="BE40" s="21">
        <v>7.35</v>
      </c>
      <c r="BF40" s="21">
        <v>95.53</v>
      </c>
      <c r="BG40" s="21">
        <v>92.65</v>
      </c>
    </row>
    <row r="41" spans="1:59" x14ac:dyDescent="0.2">
      <c r="A41" s="25" t="s">
        <v>142</v>
      </c>
      <c r="B41" s="25">
        <v>2001</v>
      </c>
      <c r="C41" s="26" t="s">
        <v>651</v>
      </c>
      <c r="D41" s="26" t="s">
        <v>632</v>
      </c>
      <c r="E41" s="32"/>
      <c r="F41" s="32"/>
      <c r="G41" s="32"/>
      <c r="H41" s="25" t="s">
        <v>657</v>
      </c>
      <c r="I41" s="25" t="s">
        <v>3</v>
      </c>
      <c r="J41" s="25" t="s">
        <v>536</v>
      </c>
      <c r="K41" s="26" t="s">
        <v>568</v>
      </c>
      <c r="L41" s="30" t="s">
        <v>568</v>
      </c>
      <c r="M41" s="25">
        <v>0</v>
      </c>
      <c r="N41" s="25">
        <v>3</v>
      </c>
      <c r="O41" s="25">
        <v>185.69534999999999</v>
      </c>
      <c r="P41" s="25">
        <v>5</v>
      </c>
      <c r="Q41" s="30" t="s">
        <v>568</v>
      </c>
      <c r="R41" s="25" t="s">
        <v>143</v>
      </c>
      <c r="S41" s="25" t="s">
        <v>144</v>
      </c>
      <c r="T41" s="27">
        <v>45.884819999999998</v>
      </c>
      <c r="U41" s="27">
        <v>-100.43891000000001</v>
      </c>
      <c r="V41" s="21">
        <v>67.005234000000002</v>
      </c>
      <c r="W41" s="21">
        <v>70.093468000000001</v>
      </c>
      <c r="X41" s="21">
        <v>327.11996449999998</v>
      </c>
      <c r="Y41" s="21">
        <v>20.176907910000001</v>
      </c>
      <c r="Z41" s="21">
        <v>61.11</v>
      </c>
      <c r="AA41" s="21">
        <v>21.54</v>
      </c>
      <c r="AB41" s="21">
        <v>2.59</v>
      </c>
      <c r="AC41" s="21">
        <v>41.62</v>
      </c>
      <c r="AD41" s="21">
        <v>0.253305</v>
      </c>
      <c r="AE41" s="21">
        <v>8.9351699999999994</v>
      </c>
      <c r="AF41" s="21">
        <v>176.95400000000001</v>
      </c>
      <c r="AG41" s="21">
        <v>4.4853979999999998E-3</v>
      </c>
      <c r="AH41" s="21">
        <v>35.850117419999997</v>
      </c>
      <c r="AI41" s="21">
        <v>3.8819875779999999</v>
      </c>
      <c r="AJ41" s="21">
        <v>5.46</v>
      </c>
      <c r="AK41" s="21">
        <v>47.251972629999997</v>
      </c>
      <c r="AL41" s="21">
        <v>47.926532479999999</v>
      </c>
      <c r="AM41" s="21">
        <v>47.475449179999998</v>
      </c>
      <c r="AN41" s="21">
        <v>1.391304348</v>
      </c>
      <c r="AO41" s="21">
        <v>35.840000000000003</v>
      </c>
      <c r="AP41" s="22">
        <v>4</v>
      </c>
      <c r="AQ41" s="21">
        <v>1.3</v>
      </c>
      <c r="AR41" s="22">
        <v>2.3113999999999999</v>
      </c>
      <c r="AS41" s="21">
        <v>24.98</v>
      </c>
      <c r="AT41" s="21">
        <v>24.4</v>
      </c>
      <c r="AU41" s="21">
        <v>3.8261244830000001</v>
      </c>
      <c r="AV41" s="21">
        <v>41.35</v>
      </c>
      <c r="AW41" s="21">
        <v>675</v>
      </c>
      <c r="AX41" s="21">
        <v>670</v>
      </c>
      <c r="AY41" s="21">
        <v>1.0074626870000001</v>
      </c>
      <c r="AZ41" s="21">
        <v>7.5</v>
      </c>
      <c r="BA41" s="21">
        <v>90</v>
      </c>
      <c r="BB41" s="21">
        <v>0</v>
      </c>
      <c r="BC41" s="21">
        <v>2</v>
      </c>
      <c r="BD41" s="21">
        <v>9.82</v>
      </c>
      <c r="BE41" s="21">
        <v>26.56</v>
      </c>
      <c r="BF41" s="21">
        <v>91.18</v>
      </c>
      <c r="BG41" s="21">
        <v>75.44</v>
      </c>
    </row>
    <row r="42" spans="1:59" x14ac:dyDescent="0.2">
      <c r="A42" s="25" t="s">
        <v>145</v>
      </c>
      <c r="B42" s="25">
        <v>2001</v>
      </c>
      <c r="D42" s="26" t="s">
        <v>632</v>
      </c>
      <c r="E42" s="32"/>
      <c r="F42" s="32"/>
      <c r="G42" s="32"/>
      <c r="H42" s="25" t="s">
        <v>656</v>
      </c>
      <c r="I42" s="25" t="s">
        <v>3</v>
      </c>
      <c r="J42" s="25" t="s">
        <v>536</v>
      </c>
      <c r="K42" s="26" t="s">
        <v>660</v>
      </c>
      <c r="L42" s="25" t="s">
        <v>639</v>
      </c>
      <c r="M42" s="25">
        <v>0</v>
      </c>
      <c r="N42" s="25">
        <v>3</v>
      </c>
      <c r="O42" s="25">
        <v>5.5597409000000004</v>
      </c>
      <c r="P42" s="25">
        <v>8</v>
      </c>
      <c r="Q42" s="25" t="s">
        <v>639</v>
      </c>
      <c r="R42" s="25" t="s">
        <v>147</v>
      </c>
      <c r="S42" s="25" t="s">
        <v>148</v>
      </c>
      <c r="T42" s="27">
        <v>45.573450000000001</v>
      </c>
      <c r="U42" s="27">
        <v>-100.52193</v>
      </c>
      <c r="V42" s="21">
        <v>85.802284</v>
      </c>
      <c r="W42" s="21">
        <v>182.02607699999999</v>
      </c>
      <c r="X42" s="21">
        <v>478.00390599999997</v>
      </c>
      <c r="Y42" s="21">
        <v>18.826569209999999</v>
      </c>
      <c r="Z42" s="21">
        <v>68.05</v>
      </c>
      <c r="AA42" s="21">
        <v>21.04</v>
      </c>
      <c r="AB42" s="21">
        <v>3.53</v>
      </c>
      <c r="AC42" s="21">
        <v>39.659999999999997</v>
      </c>
      <c r="AD42" s="21">
        <v>0.232651</v>
      </c>
      <c r="AE42" s="21">
        <v>8.0610900000000001</v>
      </c>
      <c r="AF42" s="21">
        <v>211.41300000000001</v>
      </c>
      <c r="AG42" s="21">
        <v>1.2911185E-2</v>
      </c>
      <c r="AH42" s="21">
        <v>56.143360520000002</v>
      </c>
      <c r="AI42" s="21">
        <v>10.14</v>
      </c>
      <c r="AJ42" s="21">
        <v>2.79</v>
      </c>
      <c r="AK42" s="21">
        <v>40.665468060000002</v>
      </c>
      <c r="AL42" s="21">
        <v>63.444262360000003</v>
      </c>
      <c r="AM42" s="21">
        <v>46.476580820000002</v>
      </c>
      <c r="AN42" s="21">
        <v>1.4</v>
      </c>
      <c r="AO42" s="21">
        <v>13.80670611</v>
      </c>
      <c r="AP42" s="22">
        <v>1.7</v>
      </c>
      <c r="AQ42" s="21"/>
      <c r="AR42" s="22">
        <v>0.78739999999999999</v>
      </c>
      <c r="AS42" s="21">
        <v>24.88</v>
      </c>
      <c r="AT42" s="21">
        <v>24.8</v>
      </c>
      <c r="AU42" s="21">
        <v>4.3336286770000001</v>
      </c>
      <c r="AV42" s="21"/>
      <c r="AW42" s="21">
        <v>751</v>
      </c>
      <c r="AX42" s="21">
        <v>751</v>
      </c>
      <c r="AY42" s="21">
        <v>1</v>
      </c>
      <c r="AZ42" s="21">
        <v>6.1</v>
      </c>
      <c r="BA42" s="21">
        <v>74</v>
      </c>
      <c r="BB42" s="21">
        <v>2</v>
      </c>
      <c r="BC42" s="21">
        <v>4.9000000000000004</v>
      </c>
      <c r="BD42" s="21">
        <v>14.16</v>
      </c>
      <c r="BE42" s="21">
        <v>23.65</v>
      </c>
      <c r="BF42" s="21">
        <v>85.84</v>
      </c>
      <c r="BG42" s="21">
        <v>76.349999999999994</v>
      </c>
    </row>
    <row r="43" spans="1:59" x14ac:dyDescent="0.2">
      <c r="A43" s="25" t="s">
        <v>149</v>
      </c>
      <c r="B43" s="25">
        <v>2001</v>
      </c>
      <c r="D43" s="26" t="s">
        <v>632</v>
      </c>
      <c r="E43" s="32"/>
      <c r="F43" s="32"/>
      <c r="G43" s="32"/>
      <c r="H43" s="25" t="s">
        <v>657</v>
      </c>
      <c r="I43" s="25" t="s">
        <v>3</v>
      </c>
      <c r="J43" s="25" t="s">
        <v>536</v>
      </c>
      <c r="K43" s="26" t="s">
        <v>568</v>
      </c>
      <c r="L43" s="30" t="s">
        <v>568</v>
      </c>
      <c r="M43" s="25">
        <v>0</v>
      </c>
      <c r="N43" s="25">
        <v>3</v>
      </c>
      <c r="O43" s="25">
        <v>185.69534999999999</v>
      </c>
      <c r="P43" s="25">
        <v>5</v>
      </c>
      <c r="Q43" s="30" t="s">
        <v>568</v>
      </c>
      <c r="R43" s="25" t="s">
        <v>150</v>
      </c>
      <c r="S43" s="25" t="s">
        <v>151</v>
      </c>
      <c r="T43" s="27">
        <v>45.221330000000002</v>
      </c>
      <c r="U43" s="27">
        <v>-100.28051000000001</v>
      </c>
      <c r="V43" s="21">
        <v>73.485771</v>
      </c>
      <c r="W43" s="21">
        <v>131.207245</v>
      </c>
      <c r="X43" s="21">
        <v>347.13848899999999</v>
      </c>
      <c r="Y43" s="21">
        <v>17.543747440000001</v>
      </c>
      <c r="Z43" s="21">
        <v>53.29</v>
      </c>
      <c r="AA43" s="21">
        <v>17.8</v>
      </c>
      <c r="AB43" s="21">
        <v>2.2400000000000002</v>
      </c>
      <c r="AC43" s="21">
        <v>34.04</v>
      </c>
      <c r="AD43" s="21">
        <v>0.20328199999999999</v>
      </c>
      <c r="AE43" s="21">
        <v>8.5168199999999992</v>
      </c>
      <c r="AF43" s="21">
        <v>191.203</v>
      </c>
      <c r="AG43" s="21">
        <v>8.8085950000000007E-3</v>
      </c>
      <c r="AH43" s="21">
        <v>43.75407895</v>
      </c>
      <c r="AI43" s="21">
        <v>4.4370370369999996</v>
      </c>
      <c r="AJ43" s="21">
        <v>1.58</v>
      </c>
      <c r="AK43" s="21">
        <v>35.087337750000003</v>
      </c>
      <c r="AL43" s="21">
        <v>57.757295450000001</v>
      </c>
      <c r="AM43" s="21">
        <v>45.458939610000002</v>
      </c>
      <c r="AN43" s="21">
        <v>0.65925925900000004</v>
      </c>
      <c r="AO43" s="21">
        <v>14.858096829999999</v>
      </c>
      <c r="AP43" s="22">
        <v>8</v>
      </c>
      <c r="AQ43" s="21">
        <v>0.95</v>
      </c>
      <c r="AR43" s="22">
        <v>1.1684000000000001</v>
      </c>
      <c r="AS43" s="21">
        <v>22.77</v>
      </c>
      <c r="AT43" s="21">
        <v>22.6</v>
      </c>
      <c r="AU43" s="21">
        <v>3.7516950919999998</v>
      </c>
      <c r="AV43" s="21">
        <v>20.37</v>
      </c>
      <c r="AW43" s="21">
        <v>697</v>
      </c>
      <c r="AX43" s="21">
        <v>697</v>
      </c>
      <c r="AY43" s="21">
        <v>1</v>
      </c>
      <c r="AZ43" s="21">
        <v>7.12</v>
      </c>
      <c r="BA43" s="21">
        <v>82</v>
      </c>
      <c r="BB43" s="21">
        <v>1</v>
      </c>
      <c r="BC43" s="21">
        <v>3.3</v>
      </c>
      <c r="BD43" s="21">
        <v>0.24</v>
      </c>
      <c r="BE43" s="21">
        <v>1.41</v>
      </c>
      <c r="BF43" s="21">
        <v>99.76</v>
      </c>
      <c r="BG43" s="21">
        <v>98.59</v>
      </c>
    </row>
    <row r="44" spans="1:59" x14ac:dyDescent="0.2">
      <c r="A44" s="25" t="s">
        <v>152</v>
      </c>
      <c r="B44" s="25">
        <v>2001</v>
      </c>
      <c r="D44" s="26" t="s">
        <v>632</v>
      </c>
      <c r="E44" s="32"/>
      <c r="F44" s="32"/>
      <c r="G44" s="32"/>
      <c r="H44" s="25" t="s">
        <v>657</v>
      </c>
      <c r="I44" s="25" t="s">
        <v>3</v>
      </c>
      <c r="J44" s="25" t="s">
        <v>536</v>
      </c>
      <c r="K44" s="26" t="s">
        <v>568</v>
      </c>
      <c r="L44" s="30" t="s">
        <v>568</v>
      </c>
      <c r="M44" s="25">
        <v>0</v>
      </c>
      <c r="N44" s="25">
        <v>3</v>
      </c>
      <c r="O44" s="25">
        <v>185.69534999999999</v>
      </c>
      <c r="P44" s="25">
        <v>5</v>
      </c>
      <c r="Q44" s="30" t="s">
        <v>568</v>
      </c>
      <c r="R44" s="25" t="s">
        <v>153</v>
      </c>
      <c r="S44" s="25" t="s">
        <v>154</v>
      </c>
      <c r="T44" s="27">
        <v>45.407510000000002</v>
      </c>
      <c r="U44" s="27">
        <v>-100.29349999999999</v>
      </c>
      <c r="V44" s="21">
        <v>74.508797000000001</v>
      </c>
      <c r="W44" s="21">
        <v>147.71833799999999</v>
      </c>
      <c r="X44" s="21">
        <v>355.207336</v>
      </c>
      <c r="Y44" s="21">
        <v>20.244424850000001</v>
      </c>
      <c r="Z44" s="21">
        <v>68.8</v>
      </c>
      <c r="AA44" s="21">
        <v>23.47</v>
      </c>
      <c r="AB44" s="21">
        <v>3.22</v>
      </c>
      <c r="AC44" s="21">
        <v>44.97</v>
      </c>
      <c r="AD44" s="21">
        <v>0.20941299999999999</v>
      </c>
      <c r="AE44" s="21">
        <v>8.8504699999999996</v>
      </c>
      <c r="AF44" s="21">
        <v>191.62</v>
      </c>
      <c r="AG44" s="21">
        <v>9.5432069999999997E-3</v>
      </c>
      <c r="AH44" s="21">
        <v>38.798472490000002</v>
      </c>
      <c r="AI44" s="21">
        <v>3.3533333330000001</v>
      </c>
      <c r="AJ44" s="21">
        <v>2.41</v>
      </c>
      <c r="AK44" s="21">
        <v>39.229138390000003</v>
      </c>
      <c r="AL44" s="21">
        <v>44.428783320000001</v>
      </c>
      <c r="AM44" s="21">
        <v>47.523621519999999</v>
      </c>
      <c r="AN44" s="21">
        <v>0.78666666699999999</v>
      </c>
      <c r="AO44" s="21">
        <v>23.459244529999999</v>
      </c>
      <c r="AP44" s="22">
        <v>25.6</v>
      </c>
      <c r="AQ44" s="21">
        <v>1.99</v>
      </c>
      <c r="AR44" s="22">
        <v>2.9464000000000001</v>
      </c>
      <c r="AS44" s="21">
        <v>24.1</v>
      </c>
      <c r="AT44" s="21">
        <v>15.3</v>
      </c>
      <c r="AU44" s="21">
        <v>3.6213687669999999</v>
      </c>
      <c r="AV44" s="21">
        <v>49.69</v>
      </c>
      <c r="AW44" s="21">
        <v>711</v>
      </c>
      <c r="AX44" s="21">
        <v>683</v>
      </c>
      <c r="AY44" s="21">
        <v>1.040995608</v>
      </c>
      <c r="AZ44" s="21">
        <v>4.3</v>
      </c>
      <c r="BA44" s="21">
        <v>43</v>
      </c>
      <c r="BB44" s="21">
        <v>1</v>
      </c>
      <c r="BC44" s="21">
        <v>3.5</v>
      </c>
      <c r="BD44" s="21">
        <v>0.06</v>
      </c>
      <c r="BE44" s="21">
        <v>0.27</v>
      </c>
      <c r="BF44" s="21">
        <v>99.94</v>
      </c>
      <c r="BG44" s="21">
        <v>99.73</v>
      </c>
    </row>
    <row r="45" spans="1:59" x14ac:dyDescent="0.2">
      <c r="A45" s="25" t="s">
        <v>155</v>
      </c>
      <c r="B45" s="25">
        <v>2001</v>
      </c>
      <c r="C45" s="26" t="s">
        <v>652</v>
      </c>
      <c r="D45" s="26" t="s">
        <v>632</v>
      </c>
      <c r="E45" s="32"/>
      <c r="F45" s="32"/>
      <c r="G45" s="32"/>
      <c r="H45" s="25" t="s">
        <v>656</v>
      </c>
      <c r="I45" s="25" t="s">
        <v>3</v>
      </c>
      <c r="J45" s="25" t="s">
        <v>536</v>
      </c>
      <c r="K45" s="26" t="s">
        <v>660</v>
      </c>
      <c r="L45" s="25" t="s">
        <v>639</v>
      </c>
      <c r="M45" s="25">
        <v>0</v>
      </c>
      <c r="N45" s="25">
        <v>3</v>
      </c>
      <c r="O45" s="25">
        <v>5.5597409000000004</v>
      </c>
      <c r="P45" s="25">
        <v>8</v>
      </c>
      <c r="Q45" s="25" t="s">
        <v>639</v>
      </c>
      <c r="R45" s="25" t="s">
        <v>156</v>
      </c>
      <c r="S45" s="25" t="s">
        <v>157</v>
      </c>
      <c r="T45" s="27">
        <v>45.260109999999997</v>
      </c>
      <c r="U45" s="27">
        <v>-100.28802</v>
      </c>
      <c r="V45" s="21">
        <v>71.934914000000006</v>
      </c>
      <c r="W45" s="21">
        <v>125.36586800000001</v>
      </c>
      <c r="X45" s="21">
        <v>372.91748000000001</v>
      </c>
      <c r="Y45" s="21">
        <v>17.138645820000001</v>
      </c>
      <c r="Z45" s="21">
        <v>69.22</v>
      </c>
      <c r="AA45" s="21">
        <v>23.29</v>
      </c>
      <c r="AB45" s="21">
        <v>3.33</v>
      </c>
      <c r="AC45" s="21">
        <v>44.89</v>
      </c>
      <c r="AD45" s="21">
        <v>0.205599</v>
      </c>
      <c r="AE45" s="21">
        <v>8.5285700000000002</v>
      </c>
      <c r="AF45" s="21">
        <v>192.90899999999999</v>
      </c>
      <c r="AG45" s="21">
        <v>8.4048379999999995E-3</v>
      </c>
      <c r="AH45" s="21">
        <v>48.114323140000003</v>
      </c>
      <c r="AI45" s="21">
        <v>3.2062499999999998</v>
      </c>
      <c r="AJ45" s="21">
        <v>1.56</v>
      </c>
      <c r="AK45" s="21">
        <v>34.962367909999998</v>
      </c>
      <c r="AL45" s="21"/>
      <c r="AM45" s="21">
        <v>45.12206372</v>
      </c>
      <c r="AN45" s="21">
        <v>0.52500000000000002</v>
      </c>
      <c r="AO45" s="21">
        <v>16.374269009999999</v>
      </c>
      <c r="AP45" s="22">
        <v>1</v>
      </c>
      <c r="AQ45" s="21"/>
      <c r="AR45" s="22"/>
      <c r="AS45" s="21">
        <v>22.67</v>
      </c>
      <c r="AT45" s="21">
        <v>22.6</v>
      </c>
      <c r="AU45" s="21"/>
      <c r="AV45" s="21"/>
      <c r="AW45" s="21">
        <v>697</v>
      </c>
      <c r="AX45" s="21">
        <v>697</v>
      </c>
      <c r="AY45" s="21">
        <v>1</v>
      </c>
      <c r="AZ45" s="21">
        <v>6.06</v>
      </c>
      <c r="BA45" s="21">
        <v>70</v>
      </c>
      <c r="BB45" s="21">
        <v>0</v>
      </c>
      <c r="BC45" s="21">
        <v>3.95</v>
      </c>
      <c r="BD45" s="21">
        <v>28.98</v>
      </c>
      <c r="BE45" s="21">
        <v>38.85</v>
      </c>
      <c r="BF45" s="21">
        <v>71.02</v>
      </c>
      <c r="BG45" s="21">
        <v>61.15</v>
      </c>
    </row>
    <row r="46" spans="1:59" x14ac:dyDescent="0.2">
      <c r="A46" s="25" t="s">
        <v>158</v>
      </c>
      <c r="B46" s="25">
        <v>2001</v>
      </c>
      <c r="D46" s="26" t="s">
        <v>632</v>
      </c>
      <c r="E46" s="32"/>
      <c r="F46" s="32"/>
      <c r="G46" s="32"/>
      <c r="H46" s="25" t="s">
        <v>657</v>
      </c>
      <c r="I46" s="25" t="s">
        <v>3</v>
      </c>
      <c r="J46" s="25" t="s">
        <v>536</v>
      </c>
      <c r="K46" s="26" t="s">
        <v>568</v>
      </c>
      <c r="L46" s="30" t="s">
        <v>568</v>
      </c>
      <c r="M46" s="25">
        <v>0</v>
      </c>
      <c r="N46" s="25">
        <v>3</v>
      </c>
      <c r="O46" s="25">
        <v>185.69534999999999</v>
      </c>
      <c r="P46" s="25">
        <v>5</v>
      </c>
      <c r="Q46" s="30" t="s">
        <v>568</v>
      </c>
      <c r="R46" s="25" t="s">
        <v>159</v>
      </c>
      <c r="S46" s="25" t="s">
        <v>160</v>
      </c>
      <c r="T46" s="27">
        <v>45.655670000000001</v>
      </c>
      <c r="U46" s="27">
        <v>-100.40416999999999</v>
      </c>
      <c r="V46" s="21">
        <v>81.857490999999996</v>
      </c>
      <c r="W46" s="21">
        <v>80.415878000000006</v>
      </c>
      <c r="X46" s="21">
        <v>352.42687999999998</v>
      </c>
      <c r="Y46" s="21">
        <v>17.341196629999999</v>
      </c>
      <c r="Z46" s="21">
        <v>64.88</v>
      </c>
      <c r="AA46" s="21">
        <v>22.54</v>
      </c>
      <c r="AB46" s="21">
        <v>2.68</v>
      </c>
      <c r="AC46" s="21">
        <v>42.48</v>
      </c>
      <c r="AD46" s="21">
        <v>0.23558699999999999</v>
      </c>
      <c r="AE46" s="21">
        <v>9.5160400000000003</v>
      </c>
      <c r="AF46" s="21">
        <v>191.30699999999999</v>
      </c>
      <c r="AG46" s="21">
        <v>4.8318320000000003E-3</v>
      </c>
      <c r="AH46" s="21">
        <v>44.93948657</v>
      </c>
      <c r="AI46" s="21">
        <v>4.1866666669999999</v>
      </c>
      <c r="AJ46" s="21">
        <v>5.05</v>
      </c>
      <c r="AK46" s="21">
        <v>46.48619867</v>
      </c>
      <c r="AL46" s="21">
        <v>44.806359499999999</v>
      </c>
      <c r="AM46" s="21">
        <v>45.291485389999998</v>
      </c>
      <c r="AN46" s="21">
        <v>1.173333333</v>
      </c>
      <c r="AO46" s="21">
        <v>28.025477710000001</v>
      </c>
      <c r="AP46" s="22">
        <v>15.3</v>
      </c>
      <c r="AQ46" s="21">
        <v>2.06</v>
      </c>
      <c r="AR46" s="22">
        <v>2.8702000000000001</v>
      </c>
      <c r="AS46" s="21">
        <v>24.17</v>
      </c>
      <c r="AT46" s="21">
        <v>23.6</v>
      </c>
      <c r="AU46" s="21"/>
      <c r="AV46" s="21">
        <v>47.09</v>
      </c>
      <c r="AW46" s="21">
        <v>715</v>
      </c>
      <c r="AX46" s="21">
        <v>716</v>
      </c>
      <c r="AY46" s="21">
        <v>0.99860335200000006</v>
      </c>
      <c r="AZ46" s="21">
        <v>6.99</v>
      </c>
      <c r="BA46" s="21">
        <v>82</v>
      </c>
      <c r="BB46" s="21">
        <v>0</v>
      </c>
      <c r="BC46" s="21">
        <v>3.51</v>
      </c>
      <c r="BD46" s="21">
        <v>7.0000000000000007E-2</v>
      </c>
      <c r="BE46" s="21">
        <v>0.26</v>
      </c>
      <c r="BF46" s="21">
        <v>99.93</v>
      </c>
      <c r="BG46" s="21">
        <v>99.74</v>
      </c>
    </row>
    <row r="47" spans="1:59" x14ac:dyDescent="0.2">
      <c r="A47" s="25" t="s">
        <v>161</v>
      </c>
      <c r="B47" s="30">
        <v>2001</v>
      </c>
      <c r="C47" s="26" t="s">
        <v>565</v>
      </c>
      <c r="D47" s="26" t="s">
        <v>638</v>
      </c>
      <c r="E47" s="32"/>
      <c r="F47" s="32"/>
      <c r="G47" s="32"/>
      <c r="H47" s="25" t="s">
        <v>656</v>
      </c>
      <c r="I47" s="25" t="s">
        <v>3</v>
      </c>
      <c r="J47" s="25" t="s">
        <v>536</v>
      </c>
      <c r="K47" s="26" t="s">
        <v>660</v>
      </c>
      <c r="L47" s="25" t="s">
        <v>641</v>
      </c>
      <c r="M47" s="25">
        <v>0</v>
      </c>
      <c r="N47" s="25">
        <v>3</v>
      </c>
      <c r="O47" s="25">
        <v>71.421287000000007</v>
      </c>
      <c r="P47" s="25">
        <v>6</v>
      </c>
      <c r="Q47" s="25" t="s">
        <v>641</v>
      </c>
      <c r="R47" s="25" t="s">
        <v>163</v>
      </c>
      <c r="S47" s="25" t="s">
        <v>164</v>
      </c>
      <c r="T47" s="27">
        <v>45.03875</v>
      </c>
      <c r="U47" s="27">
        <v>-100.47889000000001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2"/>
      <c r="AQ47" s="21"/>
      <c r="AR47" s="22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</row>
    <row r="48" spans="1:59" x14ac:dyDescent="0.2">
      <c r="A48" s="25" t="s">
        <v>165</v>
      </c>
      <c r="B48" s="25">
        <v>2001</v>
      </c>
      <c r="D48" s="26" t="s">
        <v>632</v>
      </c>
      <c r="E48" s="32"/>
      <c r="F48" s="32"/>
      <c r="G48" s="32"/>
      <c r="H48" s="25" t="s">
        <v>656</v>
      </c>
      <c r="I48" s="25" t="s">
        <v>3</v>
      </c>
      <c r="J48" s="25" t="s">
        <v>536</v>
      </c>
      <c r="K48" s="26" t="s">
        <v>660</v>
      </c>
      <c r="L48" s="25" t="s">
        <v>635</v>
      </c>
      <c r="M48" s="25">
        <v>0</v>
      </c>
      <c r="N48" s="25">
        <v>3</v>
      </c>
      <c r="O48" s="25">
        <v>12.718859</v>
      </c>
      <c r="P48" s="25">
        <v>7</v>
      </c>
      <c r="Q48" s="25" t="s">
        <v>635</v>
      </c>
      <c r="R48" s="25" t="s">
        <v>166</v>
      </c>
      <c r="S48" s="25" t="s">
        <v>167</v>
      </c>
      <c r="T48" s="27">
        <v>44.793619999999997</v>
      </c>
      <c r="U48" s="27">
        <v>-100.52602</v>
      </c>
      <c r="V48" s="21">
        <v>73.128380000000007</v>
      </c>
      <c r="W48" s="21">
        <v>94.630088999999998</v>
      </c>
      <c r="X48" s="21">
        <v>352.89245599999998</v>
      </c>
      <c r="Y48" s="21">
        <v>72.232465050000002</v>
      </c>
      <c r="Z48" s="21">
        <v>59.07</v>
      </c>
      <c r="AA48" s="21">
        <v>20.329999999999998</v>
      </c>
      <c r="AB48" s="21">
        <v>2.23</v>
      </c>
      <c r="AC48" s="21">
        <v>40.619999999999997</v>
      </c>
      <c r="AD48" s="21">
        <v>0.21720800000000001</v>
      </c>
      <c r="AE48" s="21">
        <v>9.0846699999999991</v>
      </c>
      <c r="AF48" s="21">
        <v>189.65</v>
      </c>
      <c r="AG48" s="21">
        <v>5.9558859999999996E-3</v>
      </c>
      <c r="AH48" s="21">
        <v>10.80309218</v>
      </c>
      <c r="AI48" s="21">
        <v>3.2250000000000001</v>
      </c>
      <c r="AJ48" s="21">
        <v>1.32</v>
      </c>
      <c r="AK48" s="21">
        <v>33.323567339999997</v>
      </c>
      <c r="AL48" s="21">
        <v>49.252524809999997</v>
      </c>
      <c r="AM48" s="21">
        <v>65.866008019999995</v>
      </c>
      <c r="AN48" s="21">
        <v>0.41249999999999998</v>
      </c>
      <c r="AO48" s="21">
        <v>12.79069767</v>
      </c>
      <c r="AP48" s="22">
        <v>19.2</v>
      </c>
      <c r="AQ48" s="21">
        <v>2.16</v>
      </c>
      <c r="AR48" s="22">
        <v>2.1082000000000001</v>
      </c>
      <c r="AS48" s="21">
        <v>23.03</v>
      </c>
      <c r="AT48" s="21">
        <v>13.5</v>
      </c>
      <c r="AU48" s="21"/>
      <c r="AV48" s="21">
        <v>26.39</v>
      </c>
      <c r="AW48" s="21">
        <v>683</v>
      </c>
      <c r="AX48" s="21">
        <v>719</v>
      </c>
      <c r="AY48" s="21">
        <v>0.94993045899999995</v>
      </c>
      <c r="AZ48" s="21">
        <v>7.45</v>
      </c>
      <c r="BA48" s="21">
        <v>71</v>
      </c>
      <c r="BB48" s="21">
        <v>1</v>
      </c>
      <c r="BC48" s="21">
        <v>2.2999999999999998</v>
      </c>
      <c r="BD48" s="21">
        <v>0.66</v>
      </c>
      <c r="BE48" s="21">
        <v>1.1200000000000001</v>
      </c>
      <c r="BF48" s="21">
        <v>99.35</v>
      </c>
      <c r="BG48" s="21">
        <v>98.88</v>
      </c>
    </row>
    <row r="49" spans="1:83" x14ac:dyDescent="0.2">
      <c r="A49" s="25" t="s">
        <v>168</v>
      </c>
      <c r="B49" s="25">
        <v>2001</v>
      </c>
      <c r="C49" s="26" t="s">
        <v>653</v>
      </c>
      <c r="D49" s="26" t="s">
        <v>632</v>
      </c>
      <c r="E49" s="32"/>
      <c r="F49" s="32"/>
      <c r="G49" s="32"/>
      <c r="H49" s="25" t="s">
        <v>657</v>
      </c>
      <c r="I49" s="25" t="s">
        <v>3</v>
      </c>
      <c r="J49" s="25" t="s">
        <v>536</v>
      </c>
      <c r="K49" s="26" t="s">
        <v>568</v>
      </c>
      <c r="L49" s="30" t="s">
        <v>568</v>
      </c>
      <c r="M49" s="25">
        <v>0</v>
      </c>
      <c r="N49" s="25">
        <v>3</v>
      </c>
      <c r="O49" s="25">
        <v>185.69534999999999</v>
      </c>
      <c r="P49" s="25">
        <v>5</v>
      </c>
      <c r="Q49" s="30" t="s">
        <v>568</v>
      </c>
      <c r="R49" s="25" t="s">
        <v>169</v>
      </c>
      <c r="S49" s="25" t="s">
        <v>170</v>
      </c>
      <c r="T49" s="27">
        <v>44.557569999999998</v>
      </c>
      <c r="U49" s="27">
        <v>-100.63545999999999</v>
      </c>
      <c r="V49" s="21">
        <v>59.637816999999998</v>
      </c>
      <c r="W49" s="21">
        <v>80.068145999999999</v>
      </c>
      <c r="X49" s="21">
        <v>242.596664</v>
      </c>
      <c r="Y49" s="21">
        <v>12.41246035</v>
      </c>
      <c r="Z49" s="21">
        <v>65.38</v>
      </c>
      <c r="AA49" s="21">
        <v>22.34</v>
      </c>
      <c r="AB49" s="21">
        <v>2.4300000000000002</v>
      </c>
      <c r="AC49" s="21">
        <v>44.91</v>
      </c>
      <c r="AD49" s="21">
        <v>0.23643600000000001</v>
      </c>
      <c r="AE49" s="21">
        <v>10.471</v>
      </c>
      <c r="AF49" s="21">
        <v>215.29499999999999</v>
      </c>
      <c r="AG49" s="21">
        <v>4.3721790000000003E-3</v>
      </c>
      <c r="AH49" s="21">
        <v>43.218042689999997</v>
      </c>
      <c r="AI49" s="21">
        <v>3.3624999999999998</v>
      </c>
      <c r="AJ49" s="21">
        <v>1.83</v>
      </c>
      <c r="AK49" s="21">
        <v>36.528339629999998</v>
      </c>
      <c r="AL49" s="21">
        <v>54.922700110000001</v>
      </c>
      <c r="AM49" s="21">
        <v>40.46966604</v>
      </c>
      <c r="AN49" s="21">
        <v>0.59375</v>
      </c>
      <c r="AO49" s="21">
        <v>17.657992570000001</v>
      </c>
      <c r="AP49" s="22">
        <v>1</v>
      </c>
      <c r="AQ49" s="21"/>
      <c r="AR49" s="22">
        <v>1.4224000000000001</v>
      </c>
      <c r="AS49" s="21">
        <v>23.78</v>
      </c>
      <c r="AT49" s="21">
        <v>23.7</v>
      </c>
      <c r="AU49" s="21"/>
      <c r="AV49" s="21"/>
      <c r="AW49" s="21">
        <v>749</v>
      </c>
      <c r="AX49" s="21">
        <v>749</v>
      </c>
      <c r="AY49" s="21">
        <v>1</v>
      </c>
      <c r="AZ49" s="21">
        <v>6.49</v>
      </c>
      <c r="BA49" s="21">
        <v>77</v>
      </c>
      <c r="BB49" s="21">
        <v>1</v>
      </c>
      <c r="BC49" s="21">
        <v>2.7</v>
      </c>
      <c r="BD49" s="21">
        <v>50.12</v>
      </c>
      <c r="BE49" s="21">
        <v>77.989999999999995</v>
      </c>
      <c r="BF49" s="21">
        <v>49.88</v>
      </c>
      <c r="BG49" s="21">
        <v>22.01</v>
      </c>
    </row>
    <row r="50" spans="1:83" x14ac:dyDescent="0.2">
      <c r="A50" s="25" t="s">
        <v>171</v>
      </c>
      <c r="B50" s="25">
        <v>2001</v>
      </c>
      <c r="D50" s="26" t="s">
        <v>632</v>
      </c>
      <c r="E50" s="32"/>
      <c r="F50" s="32"/>
      <c r="G50" s="32"/>
      <c r="H50" s="25" t="s">
        <v>656</v>
      </c>
      <c r="I50" s="25" t="s">
        <v>3</v>
      </c>
      <c r="J50" s="25" t="s">
        <v>536</v>
      </c>
      <c r="K50" s="26" t="s">
        <v>660</v>
      </c>
      <c r="L50" s="25" t="s">
        <v>635</v>
      </c>
      <c r="M50" s="25">
        <v>0</v>
      </c>
      <c r="N50" s="25">
        <v>3</v>
      </c>
      <c r="O50" s="25">
        <v>12.718859</v>
      </c>
      <c r="P50" s="25">
        <v>7</v>
      </c>
      <c r="Q50" s="25" t="s">
        <v>635</v>
      </c>
      <c r="R50" s="25" t="s">
        <v>173</v>
      </c>
      <c r="S50" s="25" t="s">
        <v>174</v>
      </c>
      <c r="T50" s="27">
        <v>44.79419</v>
      </c>
      <c r="U50" s="27">
        <v>-100.95765</v>
      </c>
      <c r="V50" s="21">
        <v>82.65</v>
      </c>
      <c r="W50" s="21">
        <v>83.5</v>
      </c>
      <c r="X50" s="21">
        <v>313.29968300000002</v>
      </c>
      <c r="Y50" s="21">
        <v>13.15514664</v>
      </c>
      <c r="Z50" s="21">
        <v>73.42</v>
      </c>
      <c r="AA50" s="21">
        <v>28.71</v>
      </c>
      <c r="AB50" s="21">
        <v>3.87</v>
      </c>
      <c r="AC50" s="21">
        <v>59.63</v>
      </c>
      <c r="AD50" s="21">
        <v>0.32061000000000001</v>
      </c>
      <c r="AE50" s="21">
        <v>13.265599999999999</v>
      </c>
      <c r="AF50" s="21">
        <v>287.69900000000001</v>
      </c>
      <c r="AG50" s="21">
        <v>3.5990330000000002E-3</v>
      </c>
      <c r="AH50" s="21">
        <v>52.662613219999997</v>
      </c>
      <c r="AI50" s="21">
        <v>2.4733333329999998</v>
      </c>
      <c r="AJ50" s="21">
        <v>1.32</v>
      </c>
      <c r="AK50" s="21">
        <v>33.323567339999997</v>
      </c>
      <c r="AL50" s="21"/>
      <c r="AM50" s="21">
        <v>41.307644349999997</v>
      </c>
      <c r="AN50" s="21">
        <v>0.47666666699999999</v>
      </c>
      <c r="AO50" s="21">
        <v>19.272237199999999</v>
      </c>
      <c r="AP50" s="22">
        <v>1.4</v>
      </c>
      <c r="AQ50" s="21"/>
      <c r="AR50" s="22"/>
      <c r="AS50" s="21">
        <v>24.96</v>
      </c>
      <c r="AT50" s="21">
        <v>24.9</v>
      </c>
      <c r="AU50" s="21"/>
      <c r="AV50" s="21"/>
      <c r="AW50" s="21">
        <v>896</v>
      </c>
      <c r="AX50" s="21">
        <v>896</v>
      </c>
      <c r="AY50" s="21">
        <v>1</v>
      </c>
      <c r="AZ50" s="21">
        <v>6.27</v>
      </c>
      <c r="BA50" s="21">
        <v>76</v>
      </c>
      <c r="BB50" s="21">
        <v>0</v>
      </c>
      <c r="BC50" s="21">
        <v>3.9</v>
      </c>
      <c r="BD50" s="21">
        <v>17.72</v>
      </c>
      <c r="BE50" s="21">
        <v>12.22</v>
      </c>
      <c r="BF50" s="21">
        <v>82.28</v>
      </c>
      <c r="BG50" s="21">
        <v>87.78</v>
      </c>
    </row>
    <row r="51" spans="1:83" x14ac:dyDescent="0.2">
      <c r="A51" s="25" t="s">
        <v>175</v>
      </c>
      <c r="B51" s="25">
        <v>2001</v>
      </c>
      <c r="D51" s="26" t="s">
        <v>632</v>
      </c>
      <c r="E51" s="32"/>
      <c r="F51" s="32"/>
      <c r="G51" s="32"/>
      <c r="H51" s="25" t="s">
        <v>657</v>
      </c>
      <c r="I51" s="25" t="s">
        <v>3</v>
      </c>
      <c r="J51" s="25" t="s">
        <v>536</v>
      </c>
      <c r="K51" s="26" t="s">
        <v>568</v>
      </c>
      <c r="L51" s="30" t="s">
        <v>568</v>
      </c>
      <c r="M51" s="25">
        <v>0</v>
      </c>
      <c r="N51" s="25">
        <v>3</v>
      </c>
      <c r="O51" s="25">
        <v>185.69534999999999</v>
      </c>
      <c r="P51" s="25">
        <v>5</v>
      </c>
      <c r="Q51" s="30" t="s">
        <v>568</v>
      </c>
      <c r="R51" s="25" t="s">
        <v>176</v>
      </c>
      <c r="S51" s="25" t="s">
        <v>177</v>
      </c>
      <c r="T51" s="27">
        <v>44.715440000000001</v>
      </c>
      <c r="U51" s="27">
        <v>-100.62094</v>
      </c>
      <c r="V51" s="21">
        <v>85.928787</v>
      </c>
      <c r="W51" s="21">
        <v>118.059494</v>
      </c>
      <c r="X51" s="21">
        <v>315.76635700000003</v>
      </c>
      <c r="Y51" s="21">
        <v>12.750045030000001</v>
      </c>
      <c r="Z51" s="21">
        <v>74.53</v>
      </c>
      <c r="AA51" s="21">
        <v>25.41</v>
      </c>
      <c r="AB51" s="21">
        <v>2.83</v>
      </c>
      <c r="AC51" s="21">
        <v>51.84</v>
      </c>
      <c r="AD51" s="21">
        <v>0.22407099999999999</v>
      </c>
      <c r="AE51" s="21">
        <v>10.265499999999999</v>
      </c>
      <c r="AF51" s="21">
        <v>215.28700000000001</v>
      </c>
      <c r="AG51" s="21">
        <v>6.5757769999999997E-3</v>
      </c>
      <c r="AH51" s="21">
        <v>54.763636869999999</v>
      </c>
      <c r="AI51" s="21">
        <v>1.379411765</v>
      </c>
      <c r="AJ51" s="21">
        <v>0.55000000000000004</v>
      </c>
      <c r="AK51" s="21">
        <v>24.735219019999999</v>
      </c>
      <c r="AL51" s="21">
        <v>28.806322229999999</v>
      </c>
      <c r="AM51" s="21">
        <v>40.856611860000001</v>
      </c>
      <c r="AN51" s="21">
        <v>0.36176470599999999</v>
      </c>
      <c r="AO51" s="21">
        <v>26.226012789999999</v>
      </c>
      <c r="AP51" s="22">
        <v>44</v>
      </c>
      <c r="AQ51" s="21">
        <v>3.15</v>
      </c>
      <c r="AR51" s="22">
        <v>8.7121999999999993</v>
      </c>
      <c r="AS51" s="21">
        <v>23.32</v>
      </c>
      <c r="AT51" s="21">
        <v>10</v>
      </c>
      <c r="AU51" s="21"/>
      <c r="AV51" s="21">
        <v>55.82</v>
      </c>
      <c r="AW51" s="21">
        <v>744</v>
      </c>
      <c r="AX51" s="21">
        <v>765</v>
      </c>
      <c r="AY51" s="21">
        <v>0.97254901999999999</v>
      </c>
      <c r="AZ51" s="21">
        <v>9.1999999999999993</v>
      </c>
      <c r="BA51" s="21">
        <v>81</v>
      </c>
      <c r="BB51" s="21">
        <v>1</v>
      </c>
      <c r="BC51" s="21">
        <v>3</v>
      </c>
      <c r="BD51" s="21">
        <v>0.13</v>
      </c>
      <c r="BE51" s="21">
        <v>0.71</v>
      </c>
      <c r="BF51" s="21">
        <v>99.87</v>
      </c>
      <c r="BG51" s="21">
        <v>99.29</v>
      </c>
    </row>
    <row r="52" spans="1:83" x14ac:dyDescent="0.2">
      <c r="A52" s="25" t="s">
        <v>178</v>
      </c>
      <c r="B52" s="25">
        <v>2001</v>
      </c>
      <c r="D52" s="26" t="s">
        <v>632</v>
      </c>
      <c r="E52" s="32"/>
      <c r="F52" s="32"/>
      <c r="G52" s="32"/>
      <c r="H52" s="25" t="s">
        <v>657</v>
      </c>
      <c r="I52" s="25" t="s">
        <v>3</v>
      </c>
      <c r="J52" s="25" t="s">
        <v>536</v>
      </c>
      <c r="K52" s="26" t="s">
        <v>568</v>
      </c>
      <c r="L52" s="30" t="s">
        <v>568</v>
      </c>
      <c r="M52" s="25">
        <v>0</v>
      </c>
      <c r="N52" s="25">
        <v>3</v>
      </c>
      <c r="O52" s="25">
        <v>185.69534999999999</v>
      </c>
      <c r="P52" s="25">
        <v>5</v>
      </c>
      <c r="Q52" s="30" t="s">
        <v>568</v>
      </c>
      <c r="R52" s="25" t="s">
        <v>179</v>
      </c>
      <c r="S52" s="25" t="s">
        <v>180</v>
      </c>
      <c r="T52" s="27">
        <v>45.472450000000002</v>
      </c>
      <c r="U52" s="27">
        <v>-100.34845</v>
      </c>
      <c r="V52" s="21">
        <v>79.949180999999996</v>
      </c>
      <c r="W52" s="21">
        <v>171.901138</v>
      </c>
      <c r="X52" s="21">
        <v>501.21807899999999</v>
      </c>
      <c r="Y52" s="21">
        <v>66.223457809999999</v>
      </c>
      <c r="Z52" s="21">
        <v>68.63</v>
      </c>
      <c r="AA52" s="21">
        <v>23.27</v>
      </c>
      <c r="AB52" s="21">
        <v>2.89</v>
      </c>
      <c r="AC52" s="21">
        <v>44.66</v>
      </c>
      <c r="AD52" s="21">
        <v>0.220439</v>
      </c>
      <c r="AE52" s="21">
        <v>8.8384599999999995</v>
      </c>
      <c r="AF52" s="21">
        <v>190.489</v>
      </c>
      <c r="AG52" s="21">
        <v>1.1120605E-2</v>
      </c>
      <c r="AH52" s="21">
        <v>16.736052059999999</v>
      </c>
      <c r="AI52" s="21">
        <v>5.3823529409999997</v>
      </c>
      <c r="AJ52" s="21">
        <v>2.14</v>
      </c>
      <c r="AK52" s="21">
        <v>38.06350518</v>
      </c>
      <c r="AL52" s="21">
        <v>46.14157325</v>
      </c>
      <c r="AM52" s="21">
        <v>64.613561059999995</v>
      </c>
      <c r="AN52" s="21">
        <v>0.95588235300000002</v>
      </c>
      <c r="AO52" s="21">
        <v>17.759562840000001</v>
      </c>
      <c r="AP52" s="22">
        <v>20.3</v>
      </c>
      <c r="AQ52" s="21">
        <v>1.82</v>
      </c>
      <c r="AR52" s="22">
        <v>2.6162000000000001</v>
      </c>
      <c r="AS52" s="21">
        <v>23.8</v>
      </c>
      <c r="AT52" s="21">
        <v>17.2</v>
      </c>
      <c r="AU52" s="21"/>
      <c r="AV52" s="21">
        <v>48.39</v>
      </c>
      <c r="AW52" s="21">
        <v>715</v>
      </c>
      <c r="AX52" s="21">
        <v>689</v>
      </c>
      <c r="AY52" s="21">
        <v>1.0377358489999999</v>
      </c>
      <c r="AZ52" s="21">
        <v>3.51</v>
      </c>
      <c r="BA52" s="21">
        <v>36</v>
      </c>
      <c r="BB52" s="21">
        <v>1</v>
      </c>
      <c r="BC52" s="21">
        <v>3.1</v>
      </c>
      <c r="BD52" s="21">
        <v>0.09</v>
      </c>
      <c r="BE52" s="21">
        <v>0.39</v>
      </c>
      <c r="BF52" s="21">
        <v>99.91</v>
      </c>
      <c r="BG52" s="21">
        <v>99.61</v>
      </c>
    </row>
    <row r="53" spans="1:83" x14ac:dyDescent="0.2">
      <c r="A53" s="25" t="s">
        <v>181</v>
      </c>
      <c r="B53" s="25">
        <v>2001</v>
      </c>
      <c r="D53" s="26" t="s">
        <v>632</v>
      </c>
      <c r="E53" s="25">
        <v>2002</v>
      </c>
      <c r="G53" s="26" t="s">
        <v>632</v>
      </c>
      <c r="H53" s="25" t="s">
        <v>559</v>
      </c>
      <c r="I53" s="25" t="s">
        <v>3</v>
      </c>
      <c r="J53" s="25" t="s">
        <v>536</v>
      </c>
      <c r="K53" s="26" t="s">
        <v>568</v>
      </c>
      <c r="L53" s="30" t="s">
        <v>568</v>
      </c>
      <c r="M53" s="25">
        <v>1</v>
      </c>
      <c r="N53" s="25">
        <v>0</v>
      </c>
      <c r="O53" s="25">
        <v>185.69534999999999</v>
      </c>
      <c r="P53" s="25">
        <v>5</v>
      </c>
      <c r="Q53" s="30" t="s">
        <v>568</v>
      </c>
      <c r="R53" s="25" t="s">
        <v>182</v>
      </c>
      <c r="S53" s="25" t="s">
        <v>183</v>
      </c>
      <c r="T53" s="27">
        <v>44.46575</v>
      </c>
      <c r="U53" s="27">
        <v>-100.41246</v>
      </c>
      <c r="V53" s="21">
        <v>121.13015</v>
      </c>
      <c r="W53" s="21">
        <v>136.54655500000001</v>
      </c>
      <c r="X53" s="21">
        <v>283.05648239999999</v>
      </c>
      <c r="Y53" s="21">
        <v>11.929838569999999</v>
      </c>
      <c r="Z53" s="21">
        <v>68.64</v>
      </c>
      <c r="AA53" s="21">
        <v>22.46</v>
      </c>
      <c r="AB53" s="21">
        <v>1.82</v>
      </c>
      <c r="AC53" s="21">
        <v>49.18</v>
      </c>
      <c r="AD53" s="21">
        <v>0.234871</v>
      </c>
      <c r="AE53" s="21">
        <v>10.4215</v>
      </c>
      <c r="AF53" s="21">
        <v>218.71</v>
      </c>
      <c r="AG53" s="21">
        <v>7.4916380000000001E-3</v>
      </c>
      <c r="AH53" s="21">
        <v>52.465846229999997</v>
      </c>
      <c r="AI53" s="21">
        <v>1.2823529410000001</v>
      </c>
      <c r="AJ53" s="21">
        <v>0.78</v>
      </c>
      <c r="AK53" s="21">
        <v>28.162594070000001</v>
      </c>
      <c r="AL53" s="21">
        <v>44.934449239999999</v>
      </c>
      <c r="AM53" s="21">
        <v>39.897795799999997</v>
      </c>
      <c r="AN53" s="21">
        <v>0.35882352899999997</v>
      </c>
      <c r="AO53" s="21">
        <v>27.981651379999999</v>
      </c>
      <c r="AP53" s="22">
        <v>54.5</v>
      </c>
      <c r="AQ53" s="21">
        <v>4.24</v>
      </c>
      <c r="AR53" s="22">
        <v>2.8448000000000002</v>
      </c>
      <c r="AS53" s="21">
        <v>21.05</v>
      </c>
      <c r="AT53" s="21">
        <v>8.4</v>
      </c>
      <c r="AU53" s="21"/>
      <c r="AV53" s="21">
        <v>61.95</v>
      </c>
      <c r="AW53" s="21">
        <v>754</v>
      </c>
      <c r="AX53" s="21">
        <v>777</v>
      </c>
      <c r="AY53" s="21">
        <v>0.97039896999999997</v>
      </c>
      <c r="AZ53" s="21">
        <v>12.7</v>
      </c>
      <c r="BA53" s="21">
        <v>109</v>
      </c>
      <c r="BB53" s="21">
        <v>1</v>
      </c>
      <c r="BC53" s="21">
        <v>2.7</v>
      </c>
      <c r="BD53" s="21">
        <v>0.08</v>
      </c>
      <c r="BE53" s="21">
        <v>0.6</v>
      </c>
      <c r="BF53" s="21">
        <v>99.92</v>
      </c>
      <c r="BG53" s="21">
        <v>99.4</v>
      </c>
      <c r="CC53" s="28">
        <v>47.5</v>
      </c>
      <c r="CE53" s="28">
        <v>5</v>
      </c>
    </row>
    <row r="54" spans="1:83" x14ac:dyDescent="0.2">
      <c r="A54" s="25" t="s">
        <v>184</v>
      </c>
      <c r="B54" s="25">
        <v>2001</v>
      </c>
      <c r="D54" s="26" t="s">
        <v>632</v>
      </c>
      <c r="E54" s="25">
        <v>2002</v>
      </c>
      <c r="F54" s="26" t="s">
        <v>565</v>
      </c>
      <c r="G54" s="26" t="s">
        <v>638</v>
      </c>
      <c r="H54" s="25" t="s">
        <v>560</v>
      </c>
      <c r="I54" s="25" t="s">
        <v>3</v>
      </c>
      <c r="J54" s="25" t="s">
        <v>536</v>
      </c>
      <c r="K54" s="26" t="s">
        <v>660</v>
      </c>
      <c r="L54" s="25" t="s">
        <v>635</v>
      </c>
      <c r="M54" s="25">
        <v>1</v>
      </c>
      <c r="N54" s="25">
        <v>0</v>
      </c>
      <c r="O54" s="25">
        <v>12.718859</v>
      </c>
      <c r="P54" s="25">
        <v>7</v>
      </c>
      <c r="Q54" s="25" t="s">
        <v>635</v>
      </c>
      <c r="R54" s="25" t="s">
        <v>186</v>
      </c>
      <c r="S54" s="25" t="s">
        <v>187</v>
      </c>
      <c r="T54" s="27">
        <v>46.106369999999998</v>
      </c>
      <c r="U54" s="27">
        <v>-100.58965999999999</v>
      </c>
      <c r="V54" s="21">
        <v>5.6386950000000002</v>
      </c>
      <c r="W54" s="21">
        <v>5.8269820000000001</v>
      </c>
      <c r="X54" s="21">
        <v>351.51</v>
      </c>
      <c r="Y54" s="21">
        <v>35.070819970000002</v>
      </c>
      <c r="Z54" s="21">
        <v>63.19</v>
      </c>
      <c r="AA54" s="21">
        <v>20.87</v>
      </c>
      <c r="AB54" s="21">
        <v>1.66</v>
      </c>
      <c r="AC54" s="21">
        <v>45.67</v>
      </c>
      <c r="AD54" s="21">
        <v>0.22748099999999999</v>
      </c>
      <c r="AE54" s="21">
        <v>8.9711999999999996</v>
      </c>
      <c r="AF54" s="21">
        <v>193.721</v>
      </c>
      <c r="AG54" s="21">
        <v>3.71381E-4</v>
      </c>
      <c r="AH54" s="21">
        <v>22.16306951</v>
      </c>
      <c r="AI54" s="21">
        <v>11.628571429999999</v>
      </c>
      <c r="AJ54" s="21">
        <v>9.7100000000000009</v>
      </c>
      <c r="AK54" s="21">
        <v>52.89966313</v>
      </c>
      <c r="AL54" s="21">
        <v>65.435008730000007</v>
      </c>
      <c r="AM54" s="21">
        <v>55.44726739</v>
      </c>
      <c r="AN54" s="21">
        <v>3.3428571429999998</v>
      </c>
      <c r="AO54" s="21">
        <v>28.746928749999999</v>
      </c>
      <c r="AP54" s="22">
        <v>1.6</v>
      </c>
      <c r="AQ54" s="21"/>
      <c r="AR54" s="22">
        <v>0.68579999999999997</v>
      </c>
      <c r="AS54" s="21">
        <v>27.63</v>
      </c>
      <c r="AT54" s="21">
        <v>27.6</v>
      </c>
      <c r="AU54" s="21"/>
      <c r="AV54" s="21">
        <v>16.440000000000001</v>
      </c>
      <c r="AW54" s="21">
        <v>736</v>
      </c>
      <c r="AX54" s="21">
        <v>737</v>
      </c>
      <c r="AY54" s="21">
        <v>0.99864314799999998</v>
      </c>
      <c r="AZ54" s="21">
        <v>5.2</v>
      </c>
      <c r="BA54" s="21">
        <v>66</v>
      </c>
      <c r="BB54" s="21">
        <v>1</v>
      </c>
      <c r="BC54" s="21">
        <v>4</v>
      </c>
      <c r="BD54" s="21">
        <v>2.29</v>
      </c>
      <c r="BE54" s="21">
        <v>27.68</v>
      </c>
      <c r="BF54" s="21">
        <v>97.71</v>
      </c>
      <c r="BG54" s="21">
        <v>72.319999999999993</v>
      </c>
    </row>
    <row r="55" spans="1:83" x14ac:dyDescent="0.2">
      <c r="A55" s="25" t="s">
        <v>188</v>
      </c>
      <c r="B55" s="25">
        <v>2001</v>
      </c>
      <c r="D55" s="26" t="s">
        <v>632</v>
      </c>
      <c r="E55" s="25">
        <v>2002</v>
      </c>
      <c r="G55" s="26" t="s">
        <v>632</v>
      </c>
      <c r="H55" s="25" t="s">
        <v>559</v>
      </c>
      <c r="I55" s="25" t="s">
        <v>3</v>
      </c>
      <c r="J55" s="25" t="s">
        <v>536</v>
      </c>
      <c r="K55" s="26" t="s">
        <v>568</v>
      </c>
      <c r="L55" s="30" t="s">
        <v>568</v>
      </c>
      <c r="M55" s="25">
        <v>1</v>
      </c>
      <c r="N55" s="25">
        <v>0</v>
      </c>
      <c r="O55" s="25">
        <v>185.69534999999999</v>
      </c>
      <c r="P55" s="25">
        <v>5</v>
      </c>
      <c r="Q55" s="30" t="s">
        <v>568</v>
      </c>
      <c r="R55" s="25" t="s">
        <v>189</v>
      </c>
      <c r="S55" s="25" t="s">
        <v>190</v>
      </c>
      <c r="T55" s="27">
        <v>44.795090000000002</v>
      </c>
      <c r="U55" s="27">
        <v>-100.63294</v>
      </c>
      <c r="V55" s="21">
        <v>66.7</v>
      </c>
      <c r="W55" s="21">
        <v>104.7</v>
      </c>
      <c r="X55" s="21">
        <v>305.77655440000001</v>
      </c>
      <c r="Y55" s="21">
        <v>13.775438319999999</v>
      </c>
      <c r="Z55" s="21">
        <v>57.48</v>
      </c>
      <c r="AA55" s="21">
        <v>19.55</v>
      </c>
      <c r="AB55" s="21">
        <v>1.33</v>
      </c>
      <c r="AC55" s="21">
        <v>43.66</v>
      </c>
      <c r="AD55" s="21">
        <v>0.23265</v>
      </c>
      <c r="AE55" s="21">
        <v>9.5193200000000004</v>
      </c>
      <c r="AF55" s="21">
        <v>195.13399999999999</v>
      </c>
      <c r="AG55" s="21">
        <v>6.2887890000000004E-3</v>
      </c>
      <c r="AH55" s="21">
        <v>49.083655589999999</v>
      </c>
      <c r="AI55" s="21">
        <v>1.4950000000000001</v>
      </c>
      <c r="AJ55" s="21">
        <v>0.98</v>
      </c>
      <c r="AK55" s="21">
        <v>30.401811439999999</v>
      </c>
      <c r="AL55" s="21">
        <v>41.114246549999997</v>
      </c>
      <c r="AM55" s="21">
        <v>41.97203305</v>
      </c>
      <c r="AN55" s="21">
        <v>0.41749999999999998</v>
      </c>
      <c r="AO55" s="21">
        <v>27.926421399999999</v>
      </c>
      <c r="AP55" s="22">
        <v>39.5</v>
      </c>
      <c r="AQ55" s="21">
        <v>3.33</v>
      </c>
      <c r="AR55" s="22">
        <v>3.7084000000000001</v>
      </c>
      <c r="AS55" s="21">
        <v>23.32</v>
      </c>
      <c r="AT55" s="21">
        <v>9.8000000000000007</v>
      </c>
      <c r="AU55" s="21"/>
      <c r="AV55" s="21">
        <v>60.88</v>
      </c>
      <c r="AW55" s="21">
        <v>688</v>
      </c>
      <c r="AX55" s="21">
        <v>756</v>
      </c>
      <c r="AY55" s="21">
        <v>0.91005290999999999</v>
      </c>
      <c r="AZ55" s="21">
        <v>9.51</v>
      </c>
      <c r="BA55" s="21">
        <v>84</v>
      </c>
      <c r="BB55" s="21">
        <v>1</v>
      </c>
      <c r="BC55" s="21">
        <v>2.2999999999999998</v>
      </c>
      <c r="BD55" s="21">
        <v>0.24</v>
      </c>
      <c r="BE55" s="21">
        <v>1.41</v>
      </c>
      <c r="BF55" s="21">
        <v>99.76</v>
      </c>
      <c r="BG55" s="21">
        <v>98.59</v>
      </c>
      <c r="CC55" s="28">
        <v>20</v>
      </c>
      <c r="CE55" s="28">
        <v>2.6</v>
      </c>
    </row>
    <row r="56" spans="1:83" x14ac:dyDescent="0.2">
      <c r="A56" s="25" t="s">
        <v>191</v>
      </c>
      <c r="B56" s="25">
        <v>2001</v>
      </c>
      <c r="D56" s="26" t="s">
        <v>632</v>
      </c>
      <c r="E56" s="25">
        <v>2002</v>
      </c>
      <c r="G56" s="26" t="s">
        <v>632</v>
      </c>
      <c r="H56" s="25" t="s">
        <v>560</v>
      </c>
      <c r="I56" s="25" t="s">
        <v>3</v>
      </c>
      <c r="J56" s="25" t="s">
        <v>536</v>
      </c>
      <c r="K56" s="26" t="s">
        <v>660</v>
      </c>
      <c r="L56" s="25" t="s">
        <v>639</v>
      </c>
      <c r="M56" s="25">
        <v>1</v>
      </c>
      <c r="N56" s="25">
        <v>0</v>
      </c>
      <c r="O56" s="25">
        <v>5.5597409000000004</v>
      </c>
      <c r="P56" s="25">
        <v>8</v>
      </c>
      <c r="Q56" s="25" t="s">
        <v>639</v>
      </c>
      <c r="R56" s="25" t="s">
        <v>193</v>
      </c>
      <c r="S56" s="25" t="s">
        <v>183</v>
      </c>
      <c r="T56" s="27">
        <v>45.670819999999999</v>
      </c>
      <c r="U56" s="27">
        <v>-100.41243</v>
      </c>
      <c r="V56" s="21">
        <v>81.275504999999995</v>
      </c>
      <c r="W56" s="21">
        <v>93.990371999999994</v>
      </c>
      <c r="X56" s="21">
        <v>353.65356400000002</v>
      </c>
      <c r="Y56" s="21">
        <v>17.543747440000001</v>
      </c>
      <c r="Z56" s="21">
        <v>61.96</v>
      </c>
      <c r="AA56" s="21">
        <v>21.53</v>
      </c>
      <c r="AB56" s="21">
        <v>2.02</v>
      </c>
      <c r="AC56" s="21">
        <v>40.47</v>
      </c>
      <c r="AD56" s="21">
        <v>0.24357300000000001</v>
      </c>
      <c r="AE56" s="21">
        <v>9.4456900000000008</v>
      </c>
      <c r="AF56" s="21">
        <v>192.649</v>
      </c>
      <c r="AG56" s="21">
        <v>5.6895239999999996E-3</v>
      </c>
      <c r="AH56" s="21">
        <v>44.575252970000001</v>
      </c>
      <c r="AI56" s="21">
        <v>6.2615384619999999</v>
      </c>
      <c r="AJ56" s="21">
        <v>4.58</v>
      </c>
      <c r="AK56" s="21">
        <v>45.52786717</v>
      </c>
      <c r="AL56" s="21">
        <v>50.713014260000001</v>
      </c>
      <c r="AM56" s="21">
        <v>45.458939610000002</v>
      </c>
      <c r="AN56" s="21">
        <v>1.223076923</v>
      </c>
      <c r="AO56" s="21">
        <v>19.533169529999999</v>
      </c>
      <c r="AP56" s="22">
        <v>7.8</v>
      </c>
      <c r="AQ56" s="21">
        <v>1.2</v>
      </c>
      <c r="AR56" s="22">
        <v>1.905</v>
      </c>
      <c r="AS56" s="21">
        <v>23.68</v>
      </c>
      <c r="AT56" s="21">
        <v>22.9</v>
      </c>
      <c r="AU56" s="21"/>
      <c r="AV56" s="21">
        <v>32.58</v>
      </c>
      <c r="AW56" s="21">
        <v>715</v>
      </c>
      <c r="AX56" s="21">
        <v>741</v>
      </c>
      <c r="AY56" s="21">
        <v>0.96491228100000004</v>
      </c>
      <c r="AZ56" s="21">
        <v>5.85</v>
      </c>
      <c r="BA56" s="21">
        <v>68</v>
      </c>
      <c r="BB56" s="21">
        <v>0</v>
      </c>
      <c r="BC56" s="21">
        <v>3.3</v>
      </c>
      <c r="BD56" s="21">
        <v>0.06</v>
      </c>
      <c r="BE56" s="21">
        <v>0.39</v>
      </c>
      <c r="BF56" s="21">
        <v>99.94</v>
      </c>
      <c r="BG56" s="21">
        <v>99.61</v>
      </c>
      <c r="CC56" s="28">
        <v>2.5</v>
      </c>
      <c r="CE56" s="28">
        <v>0.6</v>
      </c>
    </row>
    <row r="57" spans="1:83" x14ac:dyDescent="0.2">
      <c r="A57" s="25" t="s">
        <v>194</v>
      </c>
      <c r="B57" s="32"/>
      <c r="C57" s="32"/>
      <c r="D57" s="32"/>
      <c r="E57" s="32"/>
      <c r="F57" s="32"/>
      <c r="G57" s="32"/>
      <c r="H57" s="25" t="s">
        <v>560</v>
      </c>
      <c r="I57" s="25" t="s">
        <v>3</v>
      </c>
      <c r="J57" s="25" t="s">
        <v>536</v>
      </c>
      <c r="K57" s="26" t="s">
        <v>660</v>
      </c>
      <c r="L57" s="25" t="s">
        <v>641</v>
      </c>
      <c r="M57" s="25">
        <v>1</v>
      </c>
      <c r="N57" s="25">
        <v>0</v>
      </c>
      <c r="O57" s="25">
        <v>71.421287000000007</v>
      </c>
      <c r="P57" s="25">
        <v>6</v>
      </c>
      <c r="Q57" s="25" t="s">
        <v>641</v>
      </c>
      <c r="R57" s="25" t="s">
        <v>195</v>
      </c>
      <c r="S57" s="25" t="s">
        <v>196</v>
      </c>
      <c r="T57" s="27">
        <v>44.744509999999998</v>
      </c>
      <c r="U57" s="27">
        <v>-101.05372</v>
      </c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2"/>
      <c r="AQ57" s="21"/>
      <c r="AR57" s="22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</row>
    <row r="58" spans="1:83" x14ac:dyDescent="0.2">
      <c r="A58" s="25" t="s">
        <v>197</v>
      </c>
      <c r="B58" s="32"/>
      <c r="C58" s="32"/>
      <c r="D58" s="32"/>
      <c r="E58" s="32"/>
      <c r="F58" s="32"/>
      <c r="G58" s="32"/>
      <c r="H58" s="25" t="s">
        <v>560</v>
      </c>
      <c r="I58" s="25" t="s">
        <v>3</v>
      </c>
      <c r="J58" s="25" t="s">
        <v>536</v>
      </c>
      <c r="K58" s="26" t="s">
        <v>660</v>
      </c>
      <c r="L58" s="25" t="s">
        <v>641</v>
      </c>
      <c r="M58" s="25">
        <v>1</v>
      </c>
      <c r="N58" s="25">
        <v>0</v>
      </c>
      <c r="O58" s="25">
        <v>71.421287000000007</v>
      </c>
      <c r="P58" s="25">
        <v>6</v>
      </c>
      <c r="Q58" s="25" t="s">
        <v>641</v>
      </c>
      <c r="R58" s="25" t="s">
        <v>199</v>
      </c>
      <c r="S58" s="25" t="s">
        <v>200</v>
      </c>
      <c r="T58" s="27">
        <v>45.644030000000001</v>
      </c>
      <c r="U58" s="27">
        <v>-100.70729</v>
      </c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2"/>
      <c r="AQ58" s="21"/>
      <c r="AR58" s="22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</row>
    <row r="59" spans="1:83" x14ac:dyDescent="0.2">
      <c r="A59" s="25" t="s">
        <v>201</v>
      </c>
      <c r="B59" s="32"/>
      <c r="C59" s="32"/>
      <c r="D59" s="32"/>
      <c r="E59" s="32"/>
      <c r="F59" s="32"/>
      <c r="G59" s="32"/>
      <c r="H59" s="25" t="s">
        <v>560</v>
      </c>
      <c r="I59" s="25" t="s">
        <v>3</v>
      </c>
      <c r="J59" s="25" t="s">
        <v>536</v>
      </c>
      <c r="K59" s="26" t="s">
        <v>660</v>
      </c>
      <c r="L59" s="25" t="s">
        <v>635</v>
      </c>
      <c r="M59" s="25">
        <v>1</v>
      </c>
      <c r="N59" s="25">
        <v>0</v>
      </c>
      <c r="O59" s="25">
        <v>12.718859</v>
      </c>
      <c r="P59" s="25">
        <v>7</v>
      </c>
      <c r="Q59" s="25" t="s">
        <v>635</v>
      </c>
      <c r="R59" s="25" t="s">
        <v>203</v>
      </c>
      <c r="S59" s="25" t="s">
        <v>204</v>
      </c>
      <c r="T59" s="27">
        <v>44.743769999999998</v>
      </c>
      <c r="U59" s="27">
        <v>-100.55504000000001</v>
      </c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2"/>
      <c r="AQ59" s="21"/>
      <c r="AR59" s="22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</row>
    <row r="60" spans="1:83" x14ac:dyDescent="0.2">
      <c r="A60" s="25" t="s">
        <v>205</v>
      </c>
      <c r="B60" s="32"/>
      <c r="C60" s="32"/>
      <c r="D60" s="32"/>
      <c r="E60" s="32"/>
      <c r="F60" s="32"/>
      <c r="G60" s="32"/>
      <c r="H60" s="25" t="s">
        <v>560</v>
      </c>
      <c r="I60" s="25" t="s">
        <v>3</v>
      </c>
      <c r="J60" s="25" t="s">
        <v>536</v>
      </c>
      <c r="K60" s="26" t="s">
        <v>660</v>
      </c>
      <c r="L60" s="25" t="s">
        <v>639</v>
      </c>
      <c r="M60" s="25">
        <v>1</v>
      </c>
      <c r="N60" s="25">
        <v>0</v>
      </c>
      <c r="O60" s="25">
        <v>5.5597409000000004</v>
      </c>
      <c r="P60" s="25">
        <v>8</v>
      </c>
      <c r="Q60" s="25" t="s">
        <v>639</v>
      </c>
      <c r="R60" s="25" t="s">
        <v>207</v>
      </c>
      <c r="S60" s="25" t="s">
        <v>208</v>
      </c>
      <c r="T60" s="27">
        <v>45.188420000000001</v>
      </c>
      <c r="U60" s="27">
        <v>-100.25122</v>
      </c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2"/>
      <c r="AQ60" s="21"/>
      <c r="AR60" s="22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</row>
    <row r="61" spans="1:83" x14ac:dyDescent="0.2">
      <c r="A61" s="25" t="s">
        <v>209</v>
      </c>
      <c r="B61" s="32"/>
      <c r="C61" s="32"/>
      <c r="D61" s="32"/>
      <c r="E61" s="32"/>
      <c r="F61" s="32"/>
      <c r="G61" s="32"/>
      <c r="H61" s="25" t="s">
        <v>560</v>
      </c>
      <c r="I61" s="25" t="s">
        <v>3</v>
      </c>
      <c r="J61" s="25" t="s">
        <v>536</v>
      </c>
      <c r="K61" s="26" t="s">
        <v>660</v>
      </c>
      <c r="L61" s="25" t="s">
        <v>639</v>
      </c>
      <c r="M61" s="25">
        <v>1</v>
      </c>
      <c r="N61" s="25">
        <v>0</v>
      </c>
      <c r="O61" s="25">
        <v>5.5597409000000004</v>
      </c>
      <c r="P61" s="25">
        <v>8</v>
      </c>
      <c r="Q61" s="25" t="s">
        <v>639</v>
      </c>
      <c r="R61" s="25" t="s">
        <v>211</v>
      </c>
      <c r="S61" s="25" t="s">
        <v>212</v>
      </c>
      <c r="T61" s="27">
        <v>44.73171</v>
      </c>
      <c r="U61" s="27">
        <v>-101.16233</v>
      </c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2"/>
      <c r="AQ61" s="21"/>
      <c r="AR61" s="22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</row>
    <row r="62" spans="1:83" x14ac:dyDescent="0.2">
      <c r="A62" s="25" t="s">
        <v>213</v>
      </c>
      <c r="B62" s="32"/>
      <c r="C62" s="32"/>
      <c r="D62" s="32"/>
      <c r="E62" s="32"/>
      <c r="F62" s="32"/>
      <c r="G62" s="32"/>
      <c r="H62" s="25" t="s">
        <v>560</v>
      </c>
      <c r="I62" s="25" t="s">
        <v>3</v>
      </c>
      <c r="J62" s="25" t="s">
        <v>536</v>
      </c>
      <c r="K62" s="26" t="s">
        <v>660</v>
      </c>
      <c r="L62" s="25" t="s">
        <v>639</v>
      </c>
      <c r="M62" s="25">
        <v>1</v>
      </c>
      <c r="N62" s="25">
        <v>0</v>
      </c>
      <c r="O62" s="25">
        <v>5.5597409000000004</v>
      </c>
      <c r="P62" s="25">
        <v>8</v>
      </c>
      <c r="Q62" s="25" t="s">
        <v>639</v>
      </c>
      <c r="R62" s="25" t="s">
        <v>215</v>
      </c>
      <c r="S62" s="25" t="s">
        <v>216</v>
      </c>
      <c r="T62" s="27">
        <v>45.3917</v>
      </c>
      <c r="U62" s="27">
        <v>-100.31286</v>
      </c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2"/>
      <c r="AQ62" s="21"/>
      <c r="AR62" s="22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</row>
    <row r="63" spans="1:83" x14ac:dyDescent="0.2">
      <c r="A63" s="25" t="s">
        <v>217</v>
      </c>
      <c r="B63" s="32"/>
      <c r="C63" s="32"/>
      <c r="D63" s="32"/>
      <c r="E63" s="32"/>
      <c r="F63" s="32"/>
      <c r="G63" s="32"/>
      <c r="H63" s="25" t="s">
        <v>560</v>
      </c>
      <c r="I63" s="25" t="s">
        <v>3</v>
      </c>
      <c r="J63" s="25" t="s">
        <v>536</v>
      </c>
      <c r="K63" s="26" t="s">
        <v>660</v>
      </c>
      <c r="L63" s="25" t="s">
        <v>641</v>
      </c>
      <c r="M63" s="25">
        <v>1</v>
      </c>
      <c r="N63" s="25">
        <v>0</v>
      </c>
      <c r="O63" s="25">
        <v>71.421287000000007</v>
      </c>
      <c r="P63" s="25">
        <v>6</v>
      </c>
      <c r="Q63" s="25" t="s">
        <v>641</v>
      </c>
      <c r="R63" s="25" t="s">
        <v>219</v>
      </c>
      <c r="S63" s="25" t="s">
        <v>220</v>
      </c>
      <c r="T63" s="27">
        <v>44.860219999999998</v>
      </c>
      <c r="U63" s="27">
        <v>-100.74916</v>
      </c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2"/>
      <c r="AQ63" s="21"/>
      <c r="AR63" s="22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</row>
    <row r="64" spans="1:83" x14ac:dyDescent="0.2">
      <c r="A64" s="25" t="s">
        <v>221</v>
      </c>
      <c r="B64" s="32"/>
      <c r="C64" s="32"/>
      <c r="D64" s="32"/>
      <c r="E64" s="32"/>
      <c r="F64" s="32"/>
      <c r="G64" s="32"/>
      <c r="H64" s="25" t="s">
        <v>560</v>
      </c>
      <c r="I64" s="25" t="s">
        <v>3</v>
      </c>
      <c r="J64" s="25" t="s">
        <v>536</v>
      </c>
      <c r="K64" s="26" t="s">
        <v>660</v>
      </c>
      <c r="L64" s="25" t="s">
        <v>639</v>
      </c>
      <c r="M64" s="25">
        <v>1</v>
      </c>
      <c r="N64" s="25">
        <v>0</v>
      </c>
      <c r="O64" s="25">
        <v>5.5597409000000004</v>
      </c>
      <c r="P64" s="25">
        <v>8</v>
      </c>
      <c r="Q64" s="25" t="s">
        <v>639</v>
      </c>
      <c r="R64" s="25" t="s">
        <v>223</v>
      </c>
      <c r="S64" s="25" t="s">
        <v>224</v>
      </c>
      <c r="T64" s="27">
        <v>45.939590000000003</v>
      </c>
      <c r="U64" s="27">
        <v>-100.53364000000001</v>
      </c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2"/>
      <c r="AQ64" s="21"/>
      <c r="AR64" s="22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</row>
    <row r="65" spans="1:59" x14ac:dyDescent="0.2">
      <c r="A65" s="25" t="s">
        <v>225</v>
      </c>
      <c r="B65" s="32"/>
      <c r="C65" s="32"/>
      <c r="D65" s="32"/>
      <c r="E65" s="32"/>
      <c r="F65" s="32"/>
      <c r="G65" s="32"/>
      <c r="H65" s="25" t="s">
        <v>560</v>
      </c>
      <c r="I65" s="25" t="s">
        <v>3</v>
      </c>
      <c r="J65" s="25" t="s">
        <v>536</v>
      </c>
      <c r="K65" s="26" t="s">
        <v>660</v>
      </c>
      <c r="L65" s="25" t="s">
        <v>635</v>
      </c>
      <c r="M65" s="25">
        <v>1</v>
      </c>
      <c r="N65" s="25">
        <v>0</v>
      </c>
      <c r="O65" s="25">
        <v>12.718859</v>
      </c>
      <c r="P65" s="25">
        <v>7</v>
      </c>
      <c r="Q65" s="25" t="s">
        <v>635</v>
      </c>
      <c r="R65" s="25" t="s">
        <v>227</v>
      </c>
      <c r="S65" s="25" t="s">
        <v>228</v>
      </c>
      <c r="T65" s="27">
        <v>44.665320000000001</v>
      </c>
      <c r="U65" s="27">
        <v>-100.59422000000001</v>
      </c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2"/>
      <c r="AQ65" s="21"/>
      <c r="AR65" s="22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</row>
    <row r="66" spans="1:59" x14ac:dyDescent="0.2">
      <c r="A66" s="25" t="s">
        <v>229</v>
      </c>
      <c r="B66" s="32"/>
      <c r="C66" s="32"/>
      <c r="D66" s="32"/>
      <c r="E66" s="32"/>
      <c r="F66" s="32"/>
      <c r="G66" s="32"/>
      <c r="H66" s="25" t="s">
        <v>560</v>
      </c>
      <c r="I66" s="25" t="s">
        <v>3</v>
      </c>
      <c r="J66" s="25" t="s">
        <v>536</v>
      </c>
      <c r="K66" s="26" t="s">
        <v>660</v>
      </c>
      <c r="L66" s="25" t="s">
        <v>639</v>
      </c>
      <c r="M66" s="25">
        <v>1</v>
      </c>
      <c r="N66" s="25">
        <v>0</v>
      </c>
      <c r="O66" s="25">
        <v>5.5597409000000004</v>
      </c>
      <c r="P66" s="25">
        <v>8</v>
      </c>
      <c r="Q66" s="25" t="s">
        <v>639</v>
      </c>
      <c r="R66" s="25" t="s">
        <v>230</v>
      </c>
      <c r="S66" s="25" t="s">
        <v>231</v>
      </c>
      <c r="T66" s="27">
        <v>45.564639999999997</v>
      </c>
      <c r="U66" s="27">
        <v>-100.51876</v>
      </c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2"/>
      <c r="AQ66" s="21"/>
      <c r="AR66" s="22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</row>
    <row r="67" spans="1:59" x14ac:dyDescent="0.2">
      <c r="A67" s="25" t="s">
        <v>232</v>
      </c>
      <c r="B67" s="32"/>
      <c r="C67" s="32"/>
      <c r="D67" s="32"/>
      <c r="E67" s="32"/>
      <c r="F67" s="32"/>
      <c r="G67" s="32"/>
      <c r="H67" s="25" t="s">
        <v>560</v>
      </c>
      <c r="I67" s="25" t="s">
        <v>3</v>
      </c>
      <c r="J67" s="25" t="s">
        <v>536</v>
      </c>
      <c r="K67" s="26" t="s">
        <v>660</v>
      </c>
      <c r="L67" s="25" t="s">
        <v>639</v>
      </c>
      <c r="M67" s="25">
        <v>1</v>
      </c>
      <c r="N67" s="25">
        <v>0</v>
      </c>
      <c r="O67" s="25">
        <v>5.5597409000000004</v>
      </c>
      <c r="P67" s="25">
        <v>8</v>
      </c>
      <c r="Q67" s="25" t="s">
        <v>639</v>
      </c>
      <c r="R67" s="25" t="s">
        <v>234</v>
      </c>
      <c r="S67" s="25" t="s">
        <v>235</v>
      </c>
      <c r="T67" s="27">
        <v>45.034289999999999</v>
      </c>
      <c r="U67" s="27">
        <v>-100.32905</v>
      </c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2"/>
      <c r="AQ67" s="21"/>
      <c r="AR67" s="22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</row>
    <row r="68" spans="1:59" x14ac:dyDescent="0.2">
      <c r="A68" s="25" t="s">
        <v>236</v>
      </c>
      <c r="B68" s="32"/>
      <c r="C68" s="32"/>
      <c r="D68" s="32"/>
      <c r="E68" s="32"/>
      <c r="F68" s="32"/>
      <c r="G68" s="32"/>
      <c r="H68" s="25" t="s">
        <v>560</v>
      </c>
      <c r="I68" s="25" t="s">
        <v>3</v>
      </c>
      <c r="J68" s="25" t="s">
        <v>536</v>
      </c>
      <c r="K68" s="26" t="s">
        <v>660</v>
      </c>
      <c r="L68" s="25" t="s">
        <v>639</v>
      </c>
      <c r="M68" s="25">
        <v>1</v>
      </c>
      <c r="N68" s="25">
        <v>0</v>
      </c>
      <c r="O68" s="25">
        <v>5.5597409000000004</v>
      </c>
      <c r="P68" s="25">
        <v>8</v>
      </c>
      <c r="Q68" s="25" t="s">
        <v>639</v>
      </c>
      <c r="R68" s="25" t="s">
        <v>238</v>
      </c>
      <c r="S68" s="25" t="s">
        <v>239</v>
      </c>
      <c r="T68" s="27">
        <v>45.137430000000002</v>
      </c>
      <c r="U68" s="27">
        <v>-100.32776</v>
      </c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2"/>
      <c r="AQ68" s="21"/>
      <c r="AR68" s="22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</row>
    <row r="69" spans="1:59" x14ac:dyDescent="0.2">
      <c r="A69" s="25" t="s">
        <v>240</v>
      </c>
      <c r="B69" s="32"/>
      <c r="C69" s="32"/>
      <c r="D69" s="32"/>
      <c r="E69" s="32"/>
      <c r="F69" s="32"/>
      <c r="G69" s="32"/>
      <c r="H69" s="25" t="s">
        <v>559</v>
      </c>
      <c r="I69" s="25" t="s">
        <v>3</v>
      </c>
      <c r="J69" s="25" t="s">
        <v>536</v>
      </c>
      <c r="K69" s="26" t="s">
        <v>568</v>
      </c>
      <c r="L69" s="30" t="s">
        <v>568</v>
      </c>
      <c r="M69" s="25">
        <v>1</v>
      </c>
      <c r="N69" s="25">
        <v>0</v>
      </c>
      <c r="O69" s="25">
        <v>185.69534999999999</v>
      </c>
      <c r="P69" s="25">
        <v>5</v>
      </c>
      <c r="Q69" s="30" t="s">
        <v>568</v>
      </c>
      <c r="R69" s="25" t="s">
        <v>241</v>
      </c>
      <c r="S69" s="25" t="s">
        <v>242</v>
      </c>
      <c r="T69" s="27">
        <v>44.518079999999998</v>
      </c>
      <c r="U69" s="27">
        <v>-100.54555999999999</v>
      </c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2"/>
      <c r="AQ69" s="21"/>
      <c r="AR69" s="22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</row>
    <row r="70" spans="1:59" x14ac:dyDescent="0.2">
      <c r="A70" s="25" t="s">
        <v>243</v>
      </c>
      <c r="B70" s="32"/>
      <c r="C70" s="32"/>
      <c r="D70" s="32"/>
      <c r="E70" s="32"/>
      <c r="F70" s="32"/>
      <c r="G70" s="32"/>
      <c r="H70" s="25" t="s">
        <v>560</v>
      </c>
      <c r="I70" s="25" t="s">
        <v>3</v>
      </c>
      <c r="J70" s="25" t="s">
        <v>536</v>
      </c>
      <c r="K70" s="26" t="s">
        <v>660</v>
      </c>
      <c r="L70" s="25" t="s">
        <v>635</v>
      </c>
      <c r="M70" s="25">
        <v>1</v>
      </c>
      <c r="N70" s="25">
        <v>0</v>
      </c>
      <c r="O70" s="25">
        <v>12.718859</v>
      </c>
      <c r="P70" s="25">
        <v>7</v>
      </c>
      <c r="Q70" s="25" t="s">
        <v>635</v>
      </c>
      <c r="R70" s="25" t="s">
        <v>245</v>
      </c>
      <c r="S70" s="25" t="s">
        <v>246</v>
      </c>
      <c r="T70" s="27">
        <v>46.251910000000002</v>
      </c>
      <c r="U70" s="27">
        <v>-100.5459</v>
      </c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2"/>
      <c r="AQ70" s="21"/>
      <c r="AR70" s="22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</row>
    <row r="71" spans="1:59" x14ac:dyDescent="0.2">
      <c r="A71" s="25" t="s">
        <v>247</v>
      </c>
      <c r="B71" s="32"/>
      <c r="C71" s="32"/>
      <c r="D71" s="32"/>
      <c r="E71" s="32"/>
      <c r="F71" s="32"/>
      <c r="G71" s="32"/>
      <c r="H71" s="25" t="s">
        <v>560</v>
      </c>
      <c r="I71" s="25" t="s">
        <v>3</v>
      </c>
      <c r="J71" s="25" t="s">
        <v>536</v>
      </c>
      <c r="K71" s="26" t="s">
        <v>660</v>
      </c>
      <c r="L71" s="25" t="s">
        <v>641</v>
      </c>
      <c r="M71" s="25">
        <v>1</v>
      </c>
      <c r="N71" s="25">
        <v>0</v>
      </c>
      <c r="O71" s="25">
        <v>71.421287000000007</v>
      </c>
      <c r="P71" s="25">
        <v>6</v>
      </c>
      <c r="Q71" s="25" t="s">
        <v>641</v>
      </c>
      <c r="R71" s="25" t="s">
        <v>248</v>
      </c>
      <c r="S71" s="25" t="s">
        <v>249</v>
      </c>
      <c r="T71" s="27">
        <v>44.839910000000003</v>
      </c>
      <c r="U71" s="27">
        <v>-100.71207</v>
      </c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2"/>
      <c r="AQ71" s="21"/>
      <c r="AR71" s="22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</row>
    <row r="72" spans="1:59" x14ac:dyDescent="0.2">
      <c r="A72" s="25" t="s">
        <v>250</v>
      </c>
      <c r="B72" s="32"/>
      <c r="C72" s="32"/>
      <c r="D72" s="32"/>
      <c r="E72" s="32"/>
      <c r="F72" s="32"/>
      <c r="G72" s="32"/>
      <c r="H72" s="25" t="s">
        <v>560</v>
      </c>
      <c r="I72" s="25" t="s">
        <v>3</v>
      </c>
      <c r="J72" s="25" t="s">
        <v>536</v>
      </c>
      <c r="K72" s="26" t="s">
        <v>660</v>
      </c>
      <c r="L72" s="25" t="s">
        <v>639</v>
      </c>
      <c r="M72" s="25">
        <v>1</v>
      </c>
      <c r="N72" s="25">
        <v>0</v>
      </c>
      <c r="O72" s="25">
        <v>5.5597409000000004</v>
      </c>
      <c r="P72" s="25">
        <v>8</v>
      </c>
      <c r="Q72" s="25" t="s">
        <v>639</v>
      </c>
      <c r="R72" s="25" t="s">
        <v>251</v>
      </c>
      <c r="S72" s="25" t="s">
        <v>252</v>
      </c>
      <c r="T72" s="27">
        <v>45.505299999999998</v>
      </c>
      <c r="U72" s="27">
        <v>-100.42904</v>
      </c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2"/>
      <c r="AQ72" s="21"/>
      <c r="AR72" s="22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</row>
    <row r="73" spans="1:59" x14ac:dyDescent="0.2">
      <c r="A73" s="25" t="s">
        <v>253</v>
      </c>
      <c r="B73" s="32"/>
      <c r="C73" s="32"/>
      <c r="D73" s="32"/>
      <c r="E73" s="32"/>
      <c r="F73" s="32"/>
      <c r="G73" s="32"/>
      <c r="H73" s="25" t="s">
        <v>560</v>
      </c>
      <c r="I73" s="25" t="s">
        <v>3</v>
      </c>
      <c r="J73" s="25" t="s">
        <v>536</v>
      </c>
      <c r="K73" s="26" t="s">
        <v>660</v>
      </c>
      <c r="L73" s="25" t="s">
        <v>641</v>
      </c>
      <c r="M73" s="25">
        <v>1</v>
      </c>
      <c r="N73" s="25">
        <v>0</v>
      </c>
      <c r="O73" s="25">
        <v>71.421287000000007</v>
      </c>
      <c r="P73" s="25">
        <v>6</v>
      </c>
      <c r="Q73" s="25" t="s">
        <v>641</v>
      </c>
      <c r="R73" s="25" t="s">
        <v>255</v>
      </c>
      <c r="S73" s="25" t="s">
        <v>256</v>
      </c>
      <c r="T73" s="27">
        <v>44.674190000000003</v>
      </c>
      <c r="U73" s="27">
        <v>-100.66501</v>
      </c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2"/>
      <c r="AQ73" s="21"/>
      <c r="AR73" s="22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</row>
    <row r="74" spans="1:59" x14ac:dyDescent="0.2">
      <c r="A74" s="25" t="s">
        <v>257</v>
      </c>
      <c r="B74" s="32"/>
      <c r="C74" s="32"/>
      <c r="D74" s="32"/>
      <c r="E74" s="32"/>
      <c r="F74" s="32"/>
      <c r="G74" s="32"/>
      <c r="H74" s="25" t="s">
        <v>560</v>
      </c>
      <c r="I74" s="25" t="s">
        <v>3</v>
      </c>
      <c r="J74" s="25" t="s">
        <v>536</v>
      </c>
      <c r="K74" s="26" t="s">
        <v>660</v>
      </c>
      <c r="L74" s="25" t="s">
        <v>639</v>
      </c>
      <c r="M74" s="25">
        <v>1</v>
      </c>
      <c r="N74" s="25">
        <v>0</v>
      </c>
      <c r="O74" s="25">
        <v>5.5597409000000004</v>
      </c>
      <c r="P74" s="25">
        <v>8</v>
      </c>
      <c r="Q74" s="25" t="s">
        <v>639</v>
      </c>
      <c r="R74" s="25" t="s">
        <v>259</v>
      </c>
      <c r="S74" s="25" t="s">
        <v>260</v>
      </c>
      <c r="T74" s="27">
        <v>45.704320000000003</v>
      </c>
      <c r="U74" s="27">
        <v>-100.29187</v>
      </c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2"/>
      <c r="AQ74" s="21"/>
      <c r="AR74" s="22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</row>
    <row r="75" spans="1:59" x14ac:dyDescent="0.2">
      <c r="A75" s="25" t="s">
        <v>261</v>
      </c>
      <c r="B75" s="32"/>
      <c r="C75" s="32"/>
      <c r="D75" s="32"/>
      <c r="E75" s="32"/>
      <c r="F75" s="32"/>
      <c r="G75" s="32"/>
      <c r="H75" s="25" t="s">
        <v>559</v>
      </c>
      <c r="I75" s="25" t="s">
        <v>3</v>
      </c>
      <c r="J75" s="25" t="s">
        <v>536</v>
      </c>
      <c r="K75" s="26" t="s">
        <v>568</v>
      </c>
      <c r="L75" s="30" t="s">
        <v>568</v>
      </c>
      <c r="M75" s="25">
        <v>1</v>
      </c>
      <c r="N75" s="25">
        <v>0</v>
      </c>
      <c r="O75" s="25">
        <v>185.69534999999999</v>
      </c>
      <c r="P75" s="25">
        <v>5</v>
      </c>
      <c r="Q75" s="30" t="s">
        <v>568</v>
      </c>
      <c r="R75" s="25" t="s">
        <v>262</v>
      </c>
      <c r="S75" s="25" t="s">
        <v>263</v>
      </c>
      <c r="T75" s="27">
        <v>44.845770000000002</v>
      </c>
      <c r="U75" s="27">
        <v>-100.42484</v>
      </c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2"/>
      <c r="AQ75" s="21"/>
      <c r="AR75" s="22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</row>
    <row r="76" spans="1:59" x14ac:dyDescent="0.2">
      <c r="A76" s="25" t="s">
        <v>264</v>
      </c>
      <c r="B76" s="32"/>
      <c r="C76" s="32"/>
      <c r="D76" s="32"/>
      <c r="E76" s="32"/>
      <c r="F76" s="32"/>
      <c r="G76" s="32"/>
      <c r="H76" s="25" t="s">
        <v>560</v>
      </c>
      <c r="I76" s="25" t="s">
        <v>3</v>
      </c>
      <c r="J76" s="25" t="s">
        <v>536</v>
      </c>
      <c r="K76" s="26" t="s">
        <v>660</v>
      </c>
      <c r="L76" s="25" t="s">
        <v>639</v>
      </c>
      <c r="M76" s="25">
        <v>1</v>
      </c>
      <c r="N76" s="25">
        <v>0</v>
      </c>
      <c r="O76" s="25">
        <v>5.5597409000000004</v>
      </c>
      <c r="P76" s="25">
        <v>8</v>
      </c>
      <c r="Q76" s="25" t="s">
        <v>639</v>
      </c>
      <c r="R76" s="25" t="s">
        <v>265</v>
      </c>
      <c r="S76" s="25" t="s">
        <v>266</v>
      </c>
      <c r="T76" s="27">
        <v>45.133409999999998</v>
      </c>
      <c r="U76" s="27">
        <v>-100.31728</v>
      </c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2"/>
      <c r="AQ76" s="21"/>
      <c r="AR76" s="22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</row>
    <row r="77" spans="1:59" x14ac:dyDescent="0.2">
      <c r="A77" s="25" t="s">
        <v>267</v>
      </c>
      <c r="B77" s="32"/>
      <c r="C77" s="32"/>
      <c r="D77" s="32"/>
      <c r="E77" s="32"/>
      <c r="F77" s="32"/>
      <c r="G77" s="32"/>
      <c r="H77" s="25" t="s">
        <v>560</v>
      </c>
      <c r="I77" s="25" t="s">
        <v>3</v>
      </c>
      <c r="J77" s="25" t="s">
        <v>536</v>
      </c>
      <c r="K77" s="26" t="s">
        <v>660</v>
      </c>
      <c r="L77" s="25" t="s">
        <v>641</v>
      </c>
      <c r="M77" s="25">
        <v>1</v>
      </c>
      <c r="N77" s="25">
        <v>0</v>
      </c>
      <c r="O77" s="25">
        <v>71.421287000000007</v>
      </c>
      <c r="P77" s="25">
        <v>6</v>
      </c>
      <c r="Q77" s="25" t="s">
        <v>641</v>
      </c>
      <c r="R77" s="25" t="s">
        <v>268</v>
      </c>
      <c r="S77" s="25" t="s">
        <v>269</v>
      </c>
      <c r="T77" s="27">
        <v>44.726520000000001</v>
      </c>
      <c r="U77" s="27">
        <v>-101.00073999999999</v>
      </c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2"/>
      <c r="AQ77" s="21"/>
      <c r="AR77" s="22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</row>
    <row r="78" spans="1:59" x14ac:dyDescent="0.2">
      <c r="A78" s="25" t="s">
        <v>270</v>
      </c>
      <c r="B78" s="32"/>
      <c r="C78" s="32"/>
      <c r="D78" s="32"/>
      <c r="E78" s="32"/>
      <c r="F78" s="32"/>
      <c r="G78" s="32"/>
      <c r="H78" s="25" t="s">
        <v>560</v>
      </c>
      <c r="I78" s="25" t="s">
        <v>3</v>
      </c>
      <c r="J78" s="25" t="s">
        <v>536</v>
      </c>
      <c r="K78" s="26" t="s">
        <v>660</v>
      </c>
      <c r="L78" s="25" t="s">
        <v>639</v>
      </c>
      <c r="M78" s="25">
        <v>1</v>
      </c>
      <c r="N78" s="25">
        <v>0</v>
      </c>
      <c r="O78" s="25">
        <v>5.5597409000000004</v>
      </c>
      <c r="P78" s="25">
        <v>8</v>
      </c>
      <c r="Q78" s="25" t="s">
        <v>639</v>
      </c>
      <c r="R78" s="25" t="s">
        <v>272</v>
      </c>
      <c r="S78" s="25" t="s">
        <v>273</v>
      </c>
      <c r="T78" s="27">
        <v>45.358759999999997</v>
      </c>
      <c r="U78" s="27">
        <v>-100.30955</v>
      </c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2"/>
      <c r="AQ78" s="21"/>
      <c r="AR78" s="22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</row>
    <row r="79" spans="1:59" x14ac:dyDescent="0.2">
      <c r="A79" s="25" t="s">
        <v>274</v>
      </c>
      <c r="B79" s="32"/>
      <c r="C79" s="32"/>
      <c r="D79" s="32"/>
      <c r="E79" s="32"/>
      <c r="F79" s="32"/>
      <c r="G79" s="32"/>
      <c r="H79" s="25" t="s">
        <v>560</v>
      </c>
      <c r="I79" s="25" t="s">
        <v>3</v>
      </c>
      <c r="J79" s="25" t="s">
        <v>536</v>
      </c>
      <c r="K79" s="26" t="s">
        <v>660</v>
      </c>
      <c r="L79" s="25" t="s">
        <v>641</v>
      </c>
      <c r="M79" s="25">
        <v>1</v>
      </c>
      <c r="N79" s="25">
        <v>0</v>
      </c>
      <c r="O79" s="25">
        <v>71.421287000000007</v>
      </c>
      <c r="P79" s="25">
        <v>6</v>
      </c>
      <c r="Q79" s="25" t="s">
        <v>641</v>
      </c>
      <c r="R79" s="25" t="s">
        <v>276</v>
      </c>
      <c r="S79" s="25" t="s">
        <v>277</v>
      </c>
      <c r="T79" s="27">
        <v>44.591479999999997</v>
      </c>
      <c r="U79" s="27">
        <v>-100.49657000000001</v>
      </c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2"/>
      <c r="AQ79" s="21"/>
      <c r="AR79" s="22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</row>
    <row r="80" spans="1:59" x14ac:dyDescent="0.2">
      <c r="A80" s="25" t="s">
        <v>278</v>
      </c>
      <c r="B80" s="32"/>
      <c r="C80" s="32"/>
      <c r="D80" s="32"/>
      <c r="E80" s="32"/>
      <c r="F80" s="32"/>
      <c r="G80" s="32"/>
      <c r="H80" s="25" t="s">
        <v>559</v>
      </c>
      <c r="I80" s="25" t="s">
        <v>3</v>
      </c>
      <c r="J80" s="25" t="s">
        <v>536</v>
      </c>
      <c r="K80" s="26" t="s">
        <v>568</v>
      </c>
      <c r="L80" s="30" t="s">
        <v>568</v>
      </c>
      <c r="M80" s="25">
        <v>1</v>
      </c>
      <c r="N80" s="25">
        <v>0</v>
      </c>
      <c r="O80" s="25">
        <v>185.69534999999999</v>
      </c>
      <c r="P80" s="25">
        <v>5</v>
      </c>
      <c r="Q80" s="30" t="s">
        <v>568</v>
      </c>
      <c r="R80" s="25" t="s">
        <v>279</v>
      </c>
      <c r="S80" s="25" t="s">
        <v>280</v>
      </c>
      <c r="T80" s="27">
        <v>45.056739999999998</v>
      </c>
      <c r="U80" s="27">
        <v>-100.30887</v>
      </c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2"/>
      <c r="AQ80" s="21"/>
      <c r="AR80" s="22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</row>
    <row r="81" spans="1:59" x14ac:dyDescent="0.2">
      <c r="A81" s="25" t="s">
        <v>281</v>
      </c>
      <c r="B81" s="32"/>
      <c r="C81" s="32"/>
      <c r="D81" s="32"/>
      <c r="E81" s="32"/>
      <c r="F81" s="32"/>
      <c r="G81" s="32"/>
      <c r="H81" s="25" t="s">
        <v>559</v>
      </c>
      <c r="I81" s="25" t="s">
        <v>3</v>
      </c>
      <c r="J81" s="25" t="s">
        <v>536</v>
      </c>
      <c r="K81" s="26" t="s">
        <v>568</v>
      </c>
      <c r="L81" s="30" t="s">
        <v>568</v>
      </c>
      <c r="M81" s="25">
        <v>1</v>
      </c>
      <c r="N81" s="25">
        <v>0</v>
      </c>
      <c r="O81" s="25">
        <v>185.69534999999999</v>
      </c>
      <c r="P81" s="25">
        <v>5</v>
      </c>
      <c r="Q81" s="30" t="s">
        <v>568</v>
      </c>
      <c r="R81" s="25" t="s">
        <v>282</v>
      </c>
      <c r="S81" s="25" t="s">
        <v>283</v>
      </c>
      <c r="T81" s="27">
        <v>44.770899999999997</v>
      </c>
      <c r="U81" s="27">
        <v>-100.69141999999999</v>
      </c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2"/>
      <c r="AQ81" s="21"/>
      <c r="AR81" s="22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</row>
    <row r="82" spans="1:59" x14ac:dyDescent="0.2">
      <c r="A82" s="25" t="s">
        <v>284</v>
      </c>
      <c r="B82" s="32"/>
      <c r="C82" s="32"/>
      <c r="D82" s="32"/>
      <c r="E82" s="32"/>
      <c r="F82" s="32"/>
      <c r="G82" s="32"/>
      <c r="H82" s="25" t="s">
        <v>559</v>
      </c>
      <c r="I82" s="25" t="s">
        <v>3</v>
      </c>
      <c r="J82" s="25" t="s">
        <v>536</v>
      </c>
      <c r="K82" s="26" t="s">
        <v>568</v>
      </c>
      <c r="L82" s="30" t="s">
        <v>568</v>
      </c>
      <c r="M82" s="25">
        <v>1</v>
      </c>
      <c r="N82" s="25">
        <v>0</v>
      </c>
      <c r="O82" s="25">
        <v>185.69534999999999</v>
      </c>
      <c r="P82" s="25">
        <v>5</v>
      </c>
      <c r="Q82" s="30" t="s">
        <v>568</v>
      </c>
      <c r="R82" s="25" t="s">
        <v>285</v>
      </c>
      <c r="S82" s="25" t="s">
        <v>286</v>
      </c>
      <c r="T82" s="27">
        <v>45.519359999999999</v>
      </c>
      <c r="U82" s="27">
        <v>-100.45534000000001</v>
      </c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2"/>
      <c r="AQ82" s="21"/>
      <c r="AR82" s="22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</row>
    <row r="83" spans="1:59" x14ac:dyDescent="0.2">
      <c r="A83" s="25" t="s">
        <v>287</v>
      </c>
      <c r="B83" s="32"/>
      <c r="C83" s="32"/>
      <c r="D83" s="32"/>
      <c r="E83" s="32"/>
      <c r="F83" s="32"/>
      <c r="G83" s="32"/>
      <c r="H83" s="25" t="s">
        <v>559</v>
      </c>
      <c r="I83" s="25" t="s">
        <v>3</v>
      </c>
      <c r="J83" s="25" t="s">
        <v>536</v>
      </c>
      <c r="K83" s="26" t="s">
        <v>568</v>
      </c>
      <c r="L83" s="30" t="s">
        <v>568</v>
      </c>
      <c r="M83" s="25">
        <v>1</v>
      </c>
      <c r="N83" s="25">
        <v>0</v>
      </c>
      <c r="O83" s="25">
        <v>185.69534999999999</v>
      </c>
      <c r="P83" s="25">
        <v>5</v>
      </c>
      <c r="Q83" s="30" t="s">
        <v>568</v>
      </c>
      <c r="R83" s="25" t="s">
        <v>288</v>
      </c>
      <c r="S83" s="25" t="s">
        <v>289</v>
      </c>
      <c r="T83" s="27">
        <v>46.02863</v>
      </c>
      <c r="U83" s="27">
        <v>-100.55783</v>
      </c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2"/>
      <c r="AQ83" s="21"/>
      <c r="AR83" s="22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</row>
    <row r="84" spans="1:59" x14ac:dyDescent="0.2">
      <c r="A84" s="25" t="s">
        <v>290</v>
      </c>
      <c r="B84" s="32"/>
      <c r="C84" s="32"/>
      <c r="D84" s="32"/>
      <c r="E84" s="32"/>
      <c r="F84" s="32"/>
      <c r="G84" s="32"/>
      <c r="H84" s="25" t="s">
        <v>560</v>
      </c>
      <c r="I84" s="25" t="s">
        <v>3</v>
      </c>
      <c r="J84" s="25" t="s">
        <v>536</v>
      </c>
      <c r="K84" s="26" t="s">
        <v>660</v>
      </c>
      <c r="L84" s="25" t="s">
        <v>641</v>
      </c>
      <c r="M84" s="25">
        <v>1</v>
      </c>
      <c r="N84" s="25">
        <v>0</v>
      </c>
      <c r="O84" s="25">
        <v>71.421287000000007</v>
      </c>
      <c r="P84" s="25">
        <v>6</v>
      </c>
      <c r="Q84" s="25" t="s">
        <v>641</v>
      </c>
      <c r="R84" s="25" t="s">
        <v>291</v>
      </c>
      <c r="S84" s="25" t="s">
        <v>292</v>
      </c>
      <c r="T84" s="27">
        <v>45.381570000000004</v>
      </c>
      <c r="U84" s="27">
        <v>-100.4958</v>
      </c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2"/>
      <c r="AQ84" s="21"/>
      <c r="AR84" s="22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</row>
    <row r="85" spans="1:59" x14ac:dyDescent="0.2">
      <c r="A85" s="25" t="s">
        <v>293</v>
      </c>
      <c r="B85" s="32"/>
      <c r="C85" s="32"/>
      <c r="D85" s="32"/>
      <c r="E85" s="32"/>
      <c r="F85" s="32"/>
      <c r="G85" s="32"/>
      <c r="H85" s="25" t="s">
        <v>560</v>
      </c>
      <c r="I85" s="25" t="s">
        <v>3</v>
      </c>
      <c r="J85" s="25" t="s">
        <v>536</v>
      </c>
      <c r="K85" s="26" t="s">
        <v>660</v>
      </c>
      <c r="L85" s="25" t="s">
        <v>641</v>
      </c>
      <c r="M85" s="25">
        <v>1</v>
      </c>
      <c r="N85" s="25">
        <v>0</v>
      </c>
      <c r="O85" s="25">
        <v>71.421287000000007</v>
      </c>
      <c r="P85" s="25">
        <v>6</v>
      </c>
      <c r="Q85" s="25" t="s">
        <v>641</v>
      </c>
      <c r="R85" s="25" t="s">
        <v>295</v>
      </c>
      <c r="S85" s="25" t="s">
        <v>296</v>
      </c>
      <c r="T85" s="27">
        <v>44.497639999999997</v>
      </c>
      <c r="U85" s="27">
        <v>-100.61994</v>
      </c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2"/>
      <c r="AQ85" s="21"/>
      <c r="AR85" s="22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</row>
    <row r="86" spans="1:59" x14ac:dyDescent="0.2">
      <c r="A86" s="25" t="s">
        <v>297</v>
      </c>
      <c r="B86" s="32"/>
      <c r="C86" s="32"/>
      <c r="D86" s="32"/>
      <c r="E86" s="32"/>
      <c r="F86" s="32"/>
      <c r="G86" s="32"/>
      <c r="H86" s="25" t="s">
        <v>560</v>
      </c>
      <c r="I86" s="25" t="s">
        <v>3</v>
      </c>
      <c r="J86" s="25" t="s">
        <v>536</v>
      </c>
      <c r="K86" s="26" t="s">
        <v>660</v>
      </c>
      <c r="L86" s="25" t="s">
        <v>635</v>
      </c>
      <c r="M86" s="25">
        <v>1</v>
      </c>
      <c r="N86" s="25">
        <v>0</v>
      </c>
      <c r="O86" s="25">
        <v>12.718859</v>
      </c>
      <c r="P86" s="25">
        <v>7</v>
      </c>
      <c r="Q86" s="25" t="s">
        <v>635</v>
      </c>
      <c r="R86" s="25" t="s">
        <v>299</v>
      </c>
      <c r="S86" s="25" t="s">
        <v>300</v>
      </c>
      <c r="T86" s="27">
        <v>46.162669999999999</v>
      </c>
      <c r="U86" s="27">
        <v>-100.67704000000001</v>
      </c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2"/>
      <c r="AQ86" s="21"/>
      <c r="AR86" s="22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</row>
    <row r="87" spans="1:59" x14ac:dyDescent="0.2">
      <c r="A87" s="25" t="s">
        <v>301</v>
      </c>
      <c r="B87" s="32"/>
      <c r="C87" s="32"/>
      <c r="D87" s="32"/>
      <c r="E87" s="32"/>
      <c r="F87" s="32"/>
      <c r="G87" s="32"/>
      <c r="H87" s="25" t="s">
        <v>559</v>
      </c>
      <c r="I87" s="25" t="s">
        <v>3</v>
      </c>
      <c r="J87" s="25" t="s">
        <v>536</v>
      </c>
      <c r="K87" s="26" t="s">
        <v>568</v>
      </c>
      <c r="L87" s="30" t="s">
        <v>568</v>
      </c>
      <c r="M87" s="25">
        <v>1</v>
      </c>
      <c r="N87" s="25">
        <v>0</v>
      </c>
      <c r="O87" s="25">
        <v>185.69534999999999</v>
      </c>
      <c r="P87" s="25">
        <v>5</v>
      </c>
      <c r="Q87" s="30" t="s">
        <v>568</v>
      </c>
      <c r="R87" s="25" t="s">
        <v>302</v>
      </c>
      <c r="S87" s="25" t="s">
        <v>303</v>
      </c>
      <c r="T87" s="27">
        <v>44.808790000000002</v>
      </c>
      <c r="U87" s="27">
        <v>-100.49914</v>
      </c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2"/>
      <c r="AQ87" s="21"/>
      <c r="AR87" s="22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</row>
    <row r="88" spans="1:59" x14ac:dyDescent="0.2">
      <c r="A88" s="25" t="s">
        <v>304</v>
      </c>
      <c r="B88" s="32"/>
      <c r="C88" s="32"/>
      <c r="D88" s="32"/>
      <c r="E88" s="32"/>
      <c r="F88" s="32"/>
      <c r="G88" s="32"/>
      <c r="H88" s="25" t="s">
        <v>560</v>
      </c>
      <c r="I88" s="25" t="s">
        <v>3</v>
      </c>
      <c r="J88" s="25" t="s">
        <v>536</v>
      </c>
      <c r="K88" s="26" t="s">
        <v>660</v>
      </c>
      <c r="L88" s="25" t="s">
        <v>641</v>
      </c>
      <c r="M88" s="25">
        <v>1</v>
      </c>
      <c r="N88" s="25">
        <v>0</v>
      </c>
      <c r="O88" s="25">
        <v>71.421287000000007</v>
      </c>
      <c r="P88" s="25">
        <v>6</v>
      </c>
      <c r="Q88" s="25" t="s">
        <v>641</v>
      </c>
      <c r="R88" s="25" t="s">
        <v>305</v>
      </c>
      <c r="S88" s="25" t="s">
        <v>306</v>
      </c>
      <c r="T88" s="27">
        <v>45.621839999999999</v>
      </c>
      <c r="U88" s="27">
        <v>-100.55106000000001</v>
      </c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2"/>
      <c r="AQ88" s="21"/>
      <c r="AR88" s="22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</row>
    <row r="89" spans="1:59" x14ac:dyDescent="0.2">
      <c r="A89" s="25" t="s">
        <v>307</v>
      </c>
      <c r="B89" s="32"/>
      <c r="C89" s="32"/>
      <c r="D89" s="32"/>
      <c r="E89" s="32"/>
      <c r="F89" s="32"/>
      <c r="G89" s="32"/>
      <c r="H89" s="25" t="s">
        <v>560</v>
      </c>
      <c r="I89" s="25" t="s">
        <v>3</v>
      </c>
      <c r="J89" s="25" t="s">
        <v>536</v>
      </c>
      <c r="K89" s="26" t="s">
        <v>660</v>
      </c>
      <c r="L89" s="25" t="s">
        <v>641</v>
      </c>
      <c r="M89" s="25">
        <v>1</v>
      </c>
      <c r="N89" s="25">
        <v>0</v>
      </c>
      <c r="O89" s="25">
        <v>71.421287000000007</v>
      </c>
      <c r="P89" s="25">
        <v>6</v>
      </c>
      <c r="Q89" s="25" t="s">
        <v>641</v>
      </c>
      <c r="R89" s="25" t="s">
        <v>309</v>
      </c>
      <c r="S89" s="25" t="s">
        <v>310</v>
      </c>
      <c r="T89" s="27">
        <v>44.759320000000002</v>
      </c>
      <c r="U89" s="27">
        <v>-100.92229</v>
      </c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2"/>
      <c r="AQ89" s="21"/>
      <c r="AR89" s="22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</row>
    <row r="90" spans="1:59" x14ac:dyDescent="0.2">
      <c r="A90" s="25" t="s">
        <v>311</v>
      </c>
      <c r="B90" s="32"/>
      <c r="C90" s="32"/>
      <c r="D90" s="32"/>
      <c r="E90" s="32"/>
      <c r="F90" s="32"/>
      <c r="G90" s="32"/>
      <c r="H90" s="25" t="s">
        <v>560</v>
      </c>
      <c r="I90" s="25" t="s">
        <v>3</v>
      </c>
      <c r="J90" s="25" t="s">
        <v>536</v>
      </c>
      <c r="K90" s="26" t="s">
        <v>660</v>
      </c>
      <c r="L90" s="25" t="s">
        <v>639</v>
      </c>
      <c r="M90" s="25">
        <v>1</v>
      </c>
      <c r="N90" s="25">
        <v>0</v>
      </c>
      <c r="O90" s="25">
        <v>5.5597409000000004</v>
      </c>
      <c r="P90" s="25">
        <v>8</v>
      </c>
      <c r="Q90" s="25" t="s">
        <v>639</v>
      </c>
      <c r="R90" s="25" t="s">
        <v>313</v>
      </c>
      <c r="S90" s="25" t="s">
        <v>314</v>
      </c>
      <c r="T90" s="27">
        <v>45.672640000000001</v>
      </c>
      <c r="U90" s="27">
        <v>-100.36586</v>
      </c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2"/>
      <c r="AQ90" s="21"/>
      <c r="AR90" s="22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</row>
    <row r="91" spans="1:59" x14ac:dyDescent="0.2">
      <c r="A91" s="25" t="s">
        <v>315</v>
      </c>
      <c r="B91" s="32"/>
      <c r="C91" s="32"/>
      <c r="D91" s="32"/>
      <c r="E91" s="32"/>
      <c r="F91" s="32"/>
      <c r="G91" s="32"/>
      <c r="H91" s="25" t="s">
        <v>559</v>
      </c>
      <c r="I91" s="25" t="s">
        <v>3</v>
      </c>
      <c r="J91" s="25" t="s">
        <v>536</v>
      </c>
      <c r="K91" s="26" t="s">
        <v>568</v>
      </c>
      <c r="L91" s="30" t="s">
        <v>568</v>
      </c>
      <c r="M91" s="25">
        <v>1</v>
      </c>
      <c r="N91" s="25">
        <v>0</v>
      </c>
      <c r="O91" s="25">
        <v>185.69534999999999</v>
      </c>
      <c r="P91" s="25">
        <v>5</v>
      </c>
      <c r="Q91" s="30" t="s">
        <v>568</v>
      </c>
      <c r="R91" s="25" t="s">
        <v>316</v>
      </c>
      <c r="S91" s="25" t="s">
        <v>317</v>
      </c>
      <c r="T91" s="27">
        <v>44.885309999999997</v>
      </c>
      <c r="U91" s="27">
        <v>-100.39738</v>
      </c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2"/>
      <c r="AQ91" s="21"/>
      <c r="AR91" s="22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</row>
    <row r="92" spans="1:59" x14ac:dyDescent="0.2">
      <c r="A92" s="25" t="s">
        <v>318</v>
      </c>
      <c r="B92" s="32"/>
      <c r="C92" s="32"/>
      <c r="D92" s="32"/>
      <c r="E92" s="32"/>
      <c r="F92" s="32"/>
      <c r="G92" s="32"/>
      <c r="H92" s="25" t="s">
        <v>560</v>
      </c>
      <c r="I92" s="25" t="s">
        <v>3</v>
      </c>
      <c r="J92" s="25" t="s">
        <v>536</v>
      </c>
      <c r="K92" s="26" t="s">
        <v>660</v>
      </c>
      <c r="L92" s="25" t="s">
        <v>639</v>
      </c>
      <c r="M92" s="25">
        <v>1</v>
      </c>
      <c r="N92" s="25">
        <v>0</v>
      </c>
      <c r="O92" s="25">
        <v>5.5597409000000004</v>
      </c>
      <c r="P92" s="25">
        <v>8</v>
      </c>
      <c r="Q92" s="25" t="s">
        <v>639</v>
      </c>
      <c r="R92" s="25" t="s">
        <v>319</v>
      </c>
      <c r="S92" s="25" t="s">
        <v>320</v>
      </c>
      <c r="T92" s="27">
        <v>45.191450000000003</v>
      </c>
      <c r="U92" s="27">
        <v>-100.25476999999999</v>
      </c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2"/>
      <c r="AQ92" s="21"/>
      <c r="AR92" s="22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</row>
    <row r="93" spans="1:59" x14ac:dyDescent="0.2">
      <c r="A93" s="25" t="s">
        <v>321</v>
      </c>
      <c r="B93" s="32"/>
      <c r="C93" s="32"/>
      <c r="D93" s="32"/>
      <c r="E93" s="32"/>
      <c r="F93" s="32"/>
      <c r="G93" s="32"/>
      <c r="H93" s="25" t="s">
        <v>560</v>
      </c>
      <c r="I93" s="25" t="s">
        <v>3</v>
      </c>
      <c r="J93" s="25" t="s">
        <v>536</v>
      </c>
      <c r="K93" s="26" t="s">
        <v>660</v>
      </c>
      <c r="L93" s="25" t="s">
        <v>641</v>
      </c>
      <c r="M93" s="25">
        <v>1</v>
      </c>
      <c r="N93" s="25">
        <v>0</v>
      </c>
      <c r="O93" s="25">
        <v>71.421287000000007</v>
      </c>
      <c r="P93" s="25">
        <v>6</v>
      </c>
      <c r="Q93" s="25" t="s">
        <v>641</v>
      </c>
      <c r="R93" s="25" t="s">
        <v>322</v>
      </c>
      <c r="S93" s="25" t="s">
        <v>323</v>
      </c>
      <c r="T93" s="27">
        <v>44.775060000000003</v>
      </c>
      <c r="U93" s="27">
        <v>-100.86883</v>
      </c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2"/>
      <c r="AQ93" s="21"/>
      <c r="AR93" s="22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</row>
    <row r="94" spans="1:59" x14ac:dyDescent="0.2">
      <c r="A94" s="25" t="s">
        <v>324</v>
      </c>
      <c r="B94" s="32"/>
      <c r="C94" s="32"/>
      <c r="D94" s="32"/>
      <c r="E94" s="32"/>
      <c r="F94" s="32"/>
      <c r="G94" s="32"/>
      <c r="H94" s="25" t="s">
        <v>560</v>
      </c>
      <c r="I94" s="25" t="s">
        <v>3</v>
      </c>
      <c r="J94" s="25" t="s">
        <v>536</v>
      </c>
      <c r="K94" s="26" t="s">
        <v>660</v>
      </c>
      <c r="L94" s="25" t="s">
        <v>641</v>
      </c>
      <c r="M94" s="25">
        <v>1</v>
      </c>
      <c r="N94" s="25">
        <v>0</v>
      </c>
      <c r="O94" s="25">
        <v>71.421287000000007</v>
      </c>
      <c r="P94" s="25">
        <v>6</v>
      </c>
      <c r="Q94" s="25" t="s">
        <v>641</v>
      </c>
      <c r="R94" s="25" t="s">
        <v>325</v>
      </c>
      <c r="S94" s="25" t="s">
        <v>326</v>
      </c>
      <c r="T94" s="27">
        <v>45.336170000000003</v>
      </c>
      <c r="U94" s="27">
        <v>-100.35764</v>
      </c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2"/>
      <c r="AQ94" s="21"/>
      <c r="AR94" s="22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</row>
    <row r="95" spans="1:59" x14ac:dyDescent="0.2">
      <c r="A95" s="25" t="s">
        <v>327</v>
      </c>
      <c r="B95" s="32"/>
      <c r="C95" s="32"/>
      <c r="D95" s="32"/>
      <c r="E95" s="32"/>
      <c r="F95" s="32"/>
      <c r="G95" s="32"/>
      <c r="H95" s="25" t="s">
        <v>560</v>
      </c>
      <c r="I95" s="25" t="s">
        <v>3</v>
      </c>
      <c r="J95" s="25" t="s">
        <v>536</v>
      </c>
      <c r="K95" s="26" t="s">
        <v>660</v>
      </c>
      <c r="L95" s="25" t="s">
        <v>641</v>
      </c>
      <c r="M95" s="25">
        <v>1</v>
      </c>
      <c r="N95" s="25">
        <v>0</v>
      </c>
      <c r="O95" s="25">
        <v>71.421287000000007</v>
      </c>
      <c r="P95" s="25">
        <v>6</v>
      </c>
      <c r="Q95" s="25" t="s">
        <v>641</v>
      </c>
      <c r="R95" s="25" t="s">
        <v>328</v>
      </c>
      <c r="S95" s="25" t="s">
        <v>329</v>
      </c>
      <c r="T95" s="27">
        <v>44.771059999999999</v>
      </c>
      <c r="U95" s="27">
        <v>-100.75396000000001</v>
      </c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2"/>
      <c r="AQ95" s="21"/>
      <c r="AR95" s="22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</row>
    <row r="96" spans="1:59" x14ac:dyDescent="0.2">
      <c r="A96" s="25" t="s">
        <v>330</v>
      </c>
      <c r="B96" s="32"/>
      <c r="C96" s="32"/>
      <c r="D96" s="32"/>
      <c r="E96" s="32"/>
      <c r="F96" s="32"/>
      <c r="G96" s="32"/>
      <c r="H96" s="25" t="s">
        <v>560</v>
      </c>
      <c r="I96" s="25" t="s">
        <v>3</v>
      </c>
      <c r="J96" s="25" t="s">
        <v>536</v>
      </c>
      <c r="K96" s="26" t="s">
        <v>660</v>
      </c>
      <c r="L96" s="25" t="s">
        <v>641</v>
      </c>
      <c r="M96" s="25">
        <v>1</v>
      </c>
      <c r="N96" s="25">
        <v>0</v>
      </c>
      <c r="O96" s="25">
        <v>71.421287000000007</v>
      </c>
      <c r="P96" s="25">
        <v>6</v>
      </c>
      <c r="Q96" s="25" t="s">
        <v>641</v>
      </c>
      <c r="R96" s="25" t="s">
        <v>332</v>
      </c>
      <c r="S96" s="25" t="s">
        <v>333</v>
      </c>
      <c r="T96" s="27">
        <v>45.869230000000002</v>
      </c>
      <c r="U96" s="27">
        <v>-100.36172000000001</v>
      </c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2"/>
      <c r="AQ96" s="21"/>
      <c r="AR96" s="22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</row>
    <row r="97" spans="1:59" x14ac:dyDescent="0.2">
      <c r="A97" s="25" t="s">
        <v>334</v>
      </c>
      <c r="B97" s="32"/>
      <c r="C97" s="32"/>
      <c r="D97" s="32"/>
      <c r="E97" s="32"/>
      <c r="F97" s="32"/>
      <c r="G97" s="32"/>
      <c r="H97" s="25" t="s">
        <v>560</v>
      </c>
      <c r="I97" s="25" t="s">
        <v>3</v>
      </c>
      <c r="J97" s="25" t="s">
        <v>536</v>
      </c>
      <c r="K97" s="26" t="s">
        <v>660</v>
      </c>
      <c r="L97" s="25" t="s">
        <v>635</v>
      </c>
      <c r="M97" s="25">
        <v>1</v>
      </c>
      <c r="N97" s="25">
        <v>0</v>
      </c>
      <c r="O97" s="25">
        <v>12.718859</v>
      </c>
      <c r="P97" s="25">
        <v>7</v>
      </c>
      <c r="Q97" s="25" t="s">
        <v>635</v>
      </c>
      <c r="R97" s="25" t="s">
        <v>335</v>
      </c>
      <c r="S97" s="25" t="s">
        <v>336</v>
      </c>
      <c r="T97" s="27">
        <v>44.643709999999999</v>
      </c>
      <c r="U97" s="27">
        <v>-100.60295000000001</v>
      </c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2"/>
      <c r="AQ97" s="21"/>
      <c r="AR97" s="22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</row>
    <row r="98" spans="1:59" x14ac:dyDescent="0.2">
      <c r="A98" s="25" t="s">
        <v>337</v>
      </c>
      <c r="B98" s="32"/>
      <c r="C98" s="32"/>
      <c r="D98" s="32"/>
      <c r="E98" s="32"/>
      <c r="F98" s="32"/>
      <c r="G98" s="32"/>
      <c r="H98" s="25" t="s">
        <v>560</v>
      </c>
      <c r="I98" s="25" t="s">
        <v>3</v>
      </c>
      <c r="J98" s="25" t="s">
        <v>536</v>
      </c>
      <c r="K98" s="26" t="s">
        <v>660</v>
      </c>
      <c r="L98" s="25" t="s">
        <v>639</v>
      </c>
      <c r="M98" s="25">
        <v>1</v>
      </c>
      <c r="N98" s="25">
        <v>0</v>
      </c>
      <c r="O98" s="25">
        <v>5.5597409000000004</v>
      </c>
      <c r="P98" s="25">
        <v>8</v>
      </c>
      <c r="Q98" s="25" t="s">
        <v>639</v>
      </c>
      <c r="R98" s="25" t="s">
        <v>339</v>
      </c>
      <c r="S98" s="25" t="s">
        <v>340</v>
      </c>
      <c r="T98" s="27">
        <v>45.568199999999997</v>
      </c>
      <c r="U98" s="27">
        <v>-100.49101</v>
      </c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2"/>
      <c r="AQ98" s="21"/>
      <c r="AR98" s="22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</row>
    <row r="99" spans="1:59" x14ac:dyDescent="0.2">
      <c r="A99" s="25" t="s">
        <v>341</v>
      </c>
      <c r="B99" s="32"/>
      <c r="C99" s="32"/>
      <c r="D99" s="32"/>
      <c r="E99" s="32"/>
      <c r="F99" s="32"/>
      <c r="G99" s="32"/>
      <c r="H99" s="25" t="s">
        <v>559</v>
      </c>
      <c r="I99" s="25" t="s">
        <v>3</v>
      </c>
      <c r="J99" s="25" t="s">
        <v>536</v>
      </c>
      <c r="K99" s="26" t="s">
        <v>568</v>
      </c>
      <c r="L99" s="30" t="s">
        <v>568</v>
      </c>
      <c r="M99" s="25">
        <v>1</v>
      </c>
      <c r="N99" s="25">
        <v>0</v>
      </c>
      <c r="O99" s="25">
        <v>185.69534999999999</v>
      </c>
      <c r="P99" s="25">
        <v>5</v>
      </c>
      <c r="Q99" s="30" t="s">
        <v>568</v>
      </c>
      <c r="R99" s="25" t="s">
        <v>342</v>
      </c>
      <c r="S99" s="25" t="s">
        <v>343</v>
      </c>
      <c r="T99" s="27">
        <v>46.32649</v>
      </c>
      <c r="U99" s="27">
        <v>-100.54918000000001</v>
      </c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2"/>
      <c r="AQ99" s="21"/>
      <c r="AR99" s="22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</row>
    <row r="100" spans="1:59" x14ac:dyDescent="0.2">
      <c r="A100" s="25" t="s">
        <v>344</v>
      </c>
      <c r="B100" s="32"/>
      <c r="C100" s="32"/>
      <c r="D100" s="32"/>
      <c r="E100" s="32"/>
      <c r="F100" s="32"/>
      <c r="G100" s="32"/>
      <c r="H100" s="25" t="s">
        <v>560</v>
      </c>
      <c r="I100" s="25" t="s">
        <v>3</v>
      </c>
      <c r="J100" s="25" t="s">
        <v>536</v>
      </c>
      <c r="K100" s="26" t="s">
        <v>660</v>
      </c>
      <c r="L100" s="25" t="s">
        <v>635</v>
      </c>
      <c r="M100" s="25">
        <v>1</v>
      </c>
      <c r="N100" s="25">
        <v>0</v>
      </c>
      <c r="O100" s="25">
        <v>12.718859</v>
      </c>
      <c r="P100" s="25">
        <v>7</v>
      </c>
      <c r="Q100" s="25" t="s">
        <v>635</v>
      </c>
      <c r="R100" s="25" t="s">
        <v>346</v>
      </c>
      <c r="S100" s="25" t="s">
        <v>347</v>
      </c>
      <c r="T100" s="27">
        <v>45.224359999999997</v>
      </c>
      <c r="U100" s="27">
        <v>-100.23833999999999</v>
      </c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2"/>
      <c r="AQ100" s="21"/>
      <c r="AR100" s="22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</row>
    <row r="101" spans="1:59" x14ac:dyDescent="0.2">
      <c r="A101" s="25" t="s">
        <v>348</v>
      </c>
      <c r="B101" s="32"/>
      <c r="C101" s="32"/>
      <c r="D101" s="32"/>
      <c r="E101" s="32"/>
      <c r="F101" s="32"/>
      <c r="G101" s="32"/>
      <c r="H101" s="25" t="s">
        <v>560</v>
      </c>
      <c r="I101" s="25" t="s">
        <v>3</v>
      </c>
      <c r="J101" s="25" t="s">
        <v>536</v>
      </c>
      <c r="K101" s="26" t="s">
        <v>660</v>
      </c>
      <c r="L101" s="25" t="s">
        <v>641</v>
      </c>
      <c r="M101" s="25">
        <v>1</v>
      </c>
      <c r="N101" s="25">
        <v>0</v>
      </c>
      <c r="O101" s="25">
        <v>71.421287000000007</v>
      </c>
      <c r="P101" s="25">
        <v>6</v>
      </c>
      <c r="Q101" s="25" t="s">
        <v>641</v>
      </c>
      <c r="R101" s="25" t="s">
        <v>349</v>
      </c>
      <c r="S101" s="25" t="s">
        <v>350</v>
      </c>
      <c r="T101" s="27">
        <v>44.739400000000003</v>
      </c>
      <c r="U101" s="27">
        <v>-101.14573</v>
      </c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2"/>
      <c r="AQ101" s="21"/>
      <c r="AR101" s="22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</row>
    <row r="102" spans="1:59" x14ac:dyDescent="0.2">
      <c r="A102" s="25" t="s">
        <v>351</v>
      </c>
      <c r="B102" s="32"/>
      <c r="C102" s="32"/>
      <c r="D102" s="32"/>
      <c r="E102" s="32"/>
      <c r="F102" s="32"/>
      <c r="G102" s="32"/>
      <c r="H102" s="25" t="s">
        <v>560</v>
      </c>
      <c r="I102" s="25" t="s">
        <v>3</v>
      </c>
      <c r="J102" s="25" t="s">
        <v>536</v>
      </c>
      <c r="K102" s="26" t="s">
        <v>660</v>
      </c>
      <c r="L102" s="25" t="s">
        <v>639</v>
      </c>
      <c r="M102" s="25">
        <v>1</v>
      </c>
      <c r="N102" s="25">
        <v>0</v>
      </c>
      <c r="O102" s="25">
        <v>5.5597409000000004</v>
      </c>
      <c r="P102" s="25">
        <v>8</v>
      </c>
      <c r="Q102" s="25" t="s">
        <v>639</v>
      </c>
      <c r="R102" s="25" t="s">
        <v>353</v>
      </c>
      <c r="S102" s="25" t="s">
        <v>354</v>
      </c>
      <c r="T102" s="27">
        <v>46.181240000000003</v>
      </c>
      <c r="U102" s="27">
        <v>-100.62584</v>
      </c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2"/>
      <c r="AQ102" s="21"/>
      <c r="AR102" s="22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</row>
    <row r="103" spans="1:59" x14ac:dyDescent="0.2">
      <c r="A103" s="25" t="s">
        <v>355</v>
      </c>
      <c r="B103" s="32"/>
      <c r="C103" s="32"/>
      <c r="D103" s="32"/>
      <c r="E103" s="32"/>
      <c r="F103" s="32"/>
      <c r="G103" s="32"/>
      <c r="H103" s="25" t="s">
        <v>559</v>
      </c>
      <c r="I103" s="25" t="s">
        <v>3</v>
      </c>
      <c r="J103" s="25" t="s">
        <v>536</v>
      </c>
      <c r="K103" s="26" t="s">
        <v>568</v>
      </c>
      <c r="L103" s="30" t="s">
        <v>568</v>
      </c>
      <c r="M103" s="25">
        <v>1</v>
      </c>
      <c r="N103" s="25">
        <v>0</v>
      </c>
      <c r="O103" s="25">
        <v>185.69534999999999</v>
      </c>
      <c r="P103" s="25">
        <v>5</v>
      </c>
      <c r="Q103" s="30" t="s">
        <v>568</v>
      </c>
      <c r="R103" s="25" t="s">
        <v>356</v>
      </c>
      <c r="S103" s="25" t="s">
        <v>0</v>
      </c>
      <c r="T103" s="27">
        <v>44.831629999999997</v>
      </c>
      <c r="U103" s="27">
        <v>-100.65015</v>
      </c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2"/>
      <c r="AQ103" s="21"/>
      <c r="AR103" s="22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46"/>
  <sheetViews>
    <sheetView workbookViewId="0">
      <pane ySplit="1" topLeftCell="A133" activePane="bottomLeft" state="frozen"/>
      <selection pane="bottomLeft" activeCell="D150" sqref="D150"/>
    </sheetView>
  </sheetViews>
  <sheetFormatPr defaultColWidth="11.140625" defaultRowHeight="12.75" x14ac:dyDescent="0.2"/>
  <cols>
    <col min="1" max="1" width="8" style="2" customWidth="1"/>
    <col min="2" max="2" width="16.5703125" style="2" customWidth="1"/>
    <col min="3" max="3" width="9.85546875" style="2" customWidth="1"/>
    <col min="4" max="4" width="11.140625" style="2" customWidth="1"/>
    <col min="5" max="5" width="7.42578125" style="2" customWidth="1"/>
    <col min="6" max="6" width="9.140625" style="2" customWidth="1"/>
    <col min="7" max="7" width="6.7109375" style="2" customWidth="1"/>
    <col min="8" max="8" width="10.140625" style="2" customWidth="1"/>
    <col min="9" max="9" width="9" style="2" customWidth="1"/>
    <col min="10" max="10" width="10.5703125" style="2" customWidth="1"/>
    <col min="11" max="14" width="11.140625" style="2" customWidth="1"/>
    <col min="15" max="16" width="12.140625" style="2" customWidth="1"/>
    <col min="17" max="17" width="12.7109375" style="6" customWidth="1"/>
    <col min="18" max="18" width="8.42578125" style="2" customWidth="1"/>
    <col min="19" max="19" width="8.42578125" style="11" customWidth="1"/>
    <col min="20" max="20" width="14.42578125" style="2" customWidth="1"/>
    <col min="21" max="21" width="11.140625" style="2" customWidth="1"/>
    <col min="22" max="22" width="6.28515625" style="2" customWidth="1"/>
    <col min="23" max="23" width="9.28515625" style="2" customWidth="1"/>
    <col min="24" max="24" width="8.7109375" style="2" customWidth="1"/>
    <col min="25" max="26" width="9.28515625" style="2" customWidth="1"/>
    <col min="27" max="36" width="11.140625" style="2" customWidth="1"/>
    <col min="37" max="37" width="22" style="2" customWidth="1"/>
    <col min="38" max="38" width="10.7109375" style="2" hidden="1" customWidth="1"/>
    <col min="39" max="52" width="11.140625" style="2" customWidth="1"/>
    <col min="53" max="53" width="16.140625" style="2" customWidth="1"/>
    <col min="54" max="60" width="11.140625" style="2" hidden="1" customWidth="1"/>
    <col min="61" max="61" width="11.140625" style="14" customWidth="1"/>
    <col min="62" max="62" width="14.28515625" style="14" customWidth="1"/>
    <col min="63" max="64" width="16" style="2" customWidth="1"/>
    <col min="65" max="65" width="18.42578125" style="2" customWidth="1"/>
    <col min="66" max="66" width="9.85546875" style="2" customWidth="1"/>
    <col min="67" max="16384" width="11.140625" style="2"/>
  </cols>
  <sheetData>
    <row r="1" spans="1:67" s="5" customFormat="1" x14ac:dyDescent="0.2">
      <c r="A1" s="3" t="s">
        <v>573</v>
      </c>
      <c r="B1" s="3" t="s">
        <v>574</v>
      </c>
      <c r="C1" s="12" t="s">
        <v>571</v>
      </c>
      <c r="D1" s="3" t="s">
        <v>575</v>
      </c>
      <c r="E1" s="3" t="s">
        <v>576</v>
      </c>
      <c r="F1" s="3" t="s">
        <v>612</v>
      </c>
      <c r="G1" s="3" t="s">
        <v>577</v>
      </c>
      <c r="H1" s="3" t="s">
        <v>578</v>
      </c>
      <c r="I1" s="3" t="s">
        <v>579</v>
      </c>
      <c r="J1" s="3" t="s">
        <v>580</v>
      </c>
      <c r="K1" s="3" t="s">
        <v>581</v>
      </c>
      <c r="L1" s="3" t="s">
        <v>582</v>
      </c>
      <c r="M1" s="3" t="s">
        <v>583</v>
      </c>
      <c r="N1" s="3" t="s">
        <v>584</v>
      </c>
      <c r="O1" s="3" t="s">
        <v>585</v>
      </c>
      <c r="P1" s="3" t="s">
        <v>584</v>
      </c>
      <c r="Q1" s="16" t="s">
        <v>603</v>
      </c>
      <c r="R1" s="3" t="s">
        <v>586</v>
      </c>
      <c r="S1" s="8" t="s">
        <v>587</v>
      </c>
      <c r="T1" s="3" t="s">
        <v>588</v>
      </c>
      <c r="U1" s="3" t="s">
        <v>589</v>
      </c>
      <c r="V1" s="3" t="s">
        <v>590</v>
      </c>
      <c r="W1" s="3" t="s">
        <v>591</v>
      </c>
      <c r="X1" s="3" t="s">
        <v>592</v>
      </c>
      <c r="Y1" s="3" t="s">
        <v>593</v>
      </c>
      <c r="Z1" s="3" t="s">
        <v>594</v>
      </c>
      <c r="AA1" s="3" t="s">
        <v>595</v>
      </c>
      <c r="AB1" s="3" t="s">
        <v>596</v>
      </c>
      <c r="AC1" s="3" t="s">
        <v>597</v>
      </c>
      <c r="AD1" s="4" t="s">
        <v>598</v>
      </c>
      <c r="AE1" s="3" t="s">
        <v>599</v>
      </c>
      <c r="AF1" s="3" t="s">
        <v>600</v>
      </c>
      <c r="AG1" s="3" t="s">
        <v>601</v>
      </c>
      <c r="AH1" s="3" t="s">
        <v>602</v>
      </c>
      <c r="AI1" s="12" t="s">
        <v>572</v>
      </c>
      <c r="AJ1" s="3" t="s">
        <v>604</v>
      </c>
      <c r="AK1" s="3" t="s">
        <v>605</v>
      </c>
      <c r="AL1" s="3" t="s">
        <v>606</v>
      </c>
      <c r="AM1" s="3" t="s">
        <v>607</v>
      </c>
      <c r="AN1" s="3" t="s">
        <v>608</v>
      </c>
      <c r="AO1" s="3" t="s">
        <v>609</v>
      </c>
      <c r="AP1" s="3" t="s">
        <v>610</v>
      </c>
      <c r="AQ1" s="3" t="s">
        <v>611</v>
      </c>
      <c r="AR1" s="3" t="s">
        <v>613</v>
      </c>
      <c r="AS1" s="3" t="s">
        <v>614</v>
      </c>
      <c r="AT1" s="3" t="s">
        <v>615</v>
      </c>
      <c r="AU1" s="3" t="s">
        <v>616</v>
      </c>
      <c r="AV1" s="3" t="s">
        <v>617</v>
      </c>
      <c r="AW1" s="3" t="s">
        <v>618</v>
      </c>
      <c r="AX1" s="3" t="s">
        <v>619</v>
      </c>
      <c r="AY1" s="3" t="s">
        <v>620</v>
      </c>
      <c r="AZ1" s="3" t="s">
        <v>621</v>
      </c>
      <c r="BA1" s="3" t="s">
        <v>622</v>
      </c>
      <c r="BB1" s="3" t="s">
        <v>623</v>
      </c>
      <c r="BC1" s="3" t="s">
        <v>624</v>
      </c>
      <c r="BD1" s="3" t="s">
        <v>625</v>
      </c>
      <c r="BE1" s="3" t="s">
        <v>626</v>
      </c>
      <c r="BF1" s="3" t="s">
        <v>627</v>
      </c>
      <c r="BG1" s="3" t="s">
        <v>628</v>
      </c>
      <c r="BH1" s="3" t="s">
        <v>629</v>
      </c>
      <c r="BI1" s="13" t="s">
        <v>630</v>
      </c>
      <c r="BJ1" s="13" t="s">
        <v>631</v>
      </c>
      <c r="BK1" s="5" t="s">
        <v>538</v>
      </c>
      <c r="BL1" s="12" t="s">
        <v>372</v>
      </c>
      <c r="BM1" s="12" t="s">
        <v>373</v>
      </c>
      <c r="BN1" s="12" t="s">
        <v>571</v>
      </c>
      <c r="BO1" s="3" t="s">
        <v>575</v>
      </c>
    </row>
    <row r="2" spans="1:67" s="5" customFormat="1" x14ac:dyDescent="0.2">
      <c r="A2" s="3"/>
      <c r="B2" s="3"/>
      <c r="C2" s="12"/>
      <c r="D2" s="3"/>
      <c r="E2" s="3"/>
      <c r="F2" s="3"/>
      <c r="G2" s="3"/>
      <c r="H2" s="3"/>
      <c r="I2" s="12" t="s">
        <v>378</v>
      </c>
      <c r="J2" s="12" t="s">
        <v>378</v>
      </c>
      <c r="K2" s="3"/>
      <c r="L2" s="3"/>
      <c r="M2" s="12"/>
      <c r="N2" s="12" t="s">
        <v>534</v>
      </c>
      <c r="O2" s="12"/>
      <c r="P2" s="12"/>
      <c r="Q2" s="16"/>
      <c r="R2" s="3"/>
      <c r="S2" s="8"/>
      <c r="T2" s="3"/>
      <c r="U2" s="3"/>
      <c r="V2" s="3"/>
      <c r="W2" s="3"/>
      <c r="X2" s="3"/>
      <c r="Y2" s="3"/>
      <c r="Z2" s="3"/>
      <c r="AA2" s="3"/>
      <c r="AB2" s="3"/>
      <c r="AC2" s="3"/>
      <c r="AD2" s="4"/>
      <c r="AE2" s="3"/>
      <c r="AF2" s="3"/>
      <c r="AG2" s="3"/>
      <c r="AH2" s="3"/>
      <c r="AI2" s="12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12" t="s">
        <v>378</v>
      </c>
      <c r="BA2" s="12" t="s">
        <v>378</v>
      </c>
      <c r="BB2" s="3"/>
      <c r="BC2" s="3"/>
      <c r="BD2" s="3"/>
      <c r="BE2" s="3"/>
      <c r="BF2" s="3"/>
      <c r="BG2" s="3"/>
      <c r="BH2" s="3"/>
      <c r="BI2" s="15" t="s">
        <v>379</v>
      </c>
      <c r="BJ2" s="15" t="s">
        <v>379</v>
      </c>
      <c r="BL2" s="12"/>
      <c r="BM2" s="12"/>
      <c r="BN2" s="12"/>
      <c r="BO2" s="3"/>
    </row>
    <row r="3" spans="1:67" x14ac:dyDescent="0.2">
      <c r="A3" s="1" t="s">
        <v>1</v>
      </c>
      <c r="B3" s="1" t="s">
        <v>2</v>
      </c>
      <c r="C3" s="1">
        <v>301</v>
      </c>
      <c r="D3" s="1">
        <v>301</v>
      </c>
      <c r="E3" s="1">
        <v>1</v>
      </c>
      <c r="G3" s="1">
        <v>2001</v>
      </c>
      <c r="H3" s="1" t="s">
        <v>542</v>
      </c>
      <c r="I3" s="1">
        <v>44.54081</v>
      </c>
      <c r="J3" s="1">
        <v>-100.48206999999999</v>
      </c>
      <c r="K3" s="1" t="s">
        <v>632</v>
      </c>
      <c r="L3" s="7" t="s">
        <v>638</v>
      </c>
      <c r="M3" s="1" t="s">
        <v>632</v>
      </c>
      <c r="N3" s="7" t="s">
        <v>637</v>
      </c>
      <c r="O3" s="1" t="s">
        <v>632</v>
      </c>
      <c r="P3" s="1"/>
      <c r="Q3" s="6">
        <v>37094</v>
      </c>
      <c r="R3" s="1">
        <v>1</v>
      </c>
      <c r="S3" s="9" t="s">
        <v>634</v>
      </c>
      <c r="T3" s="1">
        <v>0</v>
      </c>
      <c r="U3" s="1" t="s">
        <v>3</v>
      </c>
      <c r="V3" s="1" t="s">
        <v>536</v>
      </c>
      <c r="W3" s="7" t="s">
        <v>537</v>
      </c>
      <c r="X3" s="1" t="s">
        <v>635</v>
      </c>
      <c r="Y3" s="1" t="s">
        <v>4</v>
      </c>
      <c r="Z3" s="1">
        <v>0</v>
      </c>
      <c r="AA3" s="1">
        <v>1</v>
      </c>
      <c r="AB3" s="1">
        <v>3</v>
      </c>
      <c r="AC3" s="1">
        <v>1</v>
      </c>
      <c r="AD3" s="1">
        <v>54.055152</v>
      </c>
      <c r="AE3" s="1">
        <v>4</v>
      </c>
      <c r="AF3" s="1">
        <v>1</v>
      </c>
      <c r="AG3" s="1">
        <v>12.718859</v>
      </c>
      <c r="AH3" s="1">
        <v>17</v>
      </c>
      <c r="AK3" s="1" t="s">
        <v>5</v>
      </c>
      <c r="AM3" s="1">
        <v>1</v>
      </c>
      <c r="AN3" s="1">
        <v>0</v>
      </c>
      <c r="AO3" s="1">
        <v>1502861</v>
      </c>
      <c r="AP3" s="1">
        <v>1</v>
      </c>
      <c r="AQ3" s="1">
        <v>7</v>
      </c>
      <c r="AR3" s="1" t="s">
        <v>635</v>
      </c>
      <c r="AS3" s="1">
        <v>1088.2</v>
      </c>
      <c r="AT3" s="1">
        <v>1751.2840000000001</v>
      </c>
      <c r="AU3" s="1">
        <v>2495.0817999999999</v>
      </c>
      <c r="AV3" s="1">
        <v>44.539729999999999</v>
      </c>
      <c r="AW3" s="1">
        <v>-100.51340999999999</v>
      </c>
      <c r="AX3" s="1" t="s">
        <v>636</v>
      </c>
      <c r="AY3" s="1">
        <v>224774.29730000001</v>
      </c>
      <c r="AZ3" s="1" t="s">
        <v>6</v>
      </c>
      <c r="BA3" s="1" t="s">
        <v>7</v>
      </c>
      <c r="BI3" s="14">
        <v>44.540883333333333</v>
      </c>
      <c r="BJ3" s="14">
        <v>100.48206666666667</v>
      </c>
      <c r="BL3" s="2" t="s">
        <v>374</v>
      </c>
      <c r="BM3" s="2" t="s">
        <v>375</v>
      </c>
      <c r="BN3" s="1">
        <v>301</v>
      </c>
      <c r="BO3" s="1">
        <v>301</v>
      </c>
    </row>
    <row r="4" spans="1:67" x14ac:dyDescent="0.2">
      <c r="A4" s="1" t="s">
        <v>1</v>
      </c>
      <c r="B4" s="1" t="s">
        <v>2</v>
      </c>
      <c r="C4" s="1">
        <v>403</v>
      </c>
      <c r="D4" s="1">
        <v>301</v>
      </c>
      <c r="E4" s="1">
        <v>2</v>
      </c>
      <c r="F4" s="1">
        <v>301</v>
      </c>
      <c r="G4" s="1">
        <v>2001</v>
      </c>
      <c r="H4" s="1" t="s">
        <v>543</v>
      </c>
      <c r="I4" s="1">
        <v>44.54081</v>
      </c>
      <c r="J4" s="1">
        <v>-100.48206999999999</v>
      </c>
      <c r="K4" s="1" t="s">
        <v>632</v>
      </c>
      <c r="L4" s="7" t="s">
        <v>638</v>
      </c>
      <c r="M4" s="1" t="s">
        <v>632</v>
      </c>
      <c r="N4" s="7" t="s">
        <v>637</v>
      </c>
      <c r="O4" s="1" t="s">
        <v>632</v>
      </c>
      <c r="P4" s="1"/>
      <c r="Q4" s="6">
        <v>37094</v>
      </c>
      <c r="R4" s="1">
        <v>1</v>
      </c>
      <c r="S4" s="9" t="s">
        <v>642</v>
      </c>
      <c r="T4" s="1">
        <v>0</v>
      </c>
      <c r="U4" s="1" t="s">
        <v>3</v>
      </c>
      <c r="V4" s="1" t="s">
        <v>536</v>
      </c>
      <c r="W4" s="7" t="s">
        <v>537</v>
      </c>
      <c r="X4" s="1" t="s">
        <v>635</v>
      </c>
      <c r="Y4" s="1" t="s">
        <v>4</v>
      </c>
      <c r="Z4" s="1">
        <v>0</v>
      </c>
      <c r="AA4" s="1">
        <v>1</v>
      </c>
      <c r="AB4" s="1">
        <v>3</v>
      </c>
      <c r="AC4" s="1">
        <v>1</v>
      </c>
      <c r="AD4" s="1">
        <v>54.055152</v>
      </c>
      <c r="AE4" s="1">
        <v>4</v>
      </c>
      <c r="AF4" s="1">
        <v>1</v>
      </c>
      <c r="AG4" s="1">
        <v>12.718859</v>
      </c>
      <c r="AH4" s="1">
        <v>17</v>
      </c>
      <c r="AK4" s="1" t="s">
        <v>5</v>
      </c>
      <c r="AM4" s="1">
        <v>1</v>
      </c>
      <c r="AN4" s="1">
        <v>0</v>
      </c>
      <c r="AO4" s="1">
        <v>1502861</v>
      </c>
      <c r="AP4" s="1">
        <v>1</v>
      </c>
      <c r="AQ4" s="1">
        <v>7</v>
      </c>
      <c r="AR4" s="1" t="s">
        <v>635</v>
      </c>
      <c r="AS4" s="1">
        <v>1088.2</v>
      </c>
      <c r="AT4" s="1">
        <v>1751.2840000000001</v>
      </c>
      <c r="AU4" s="1">
        <v>2495.0817999999999</v>
      </c>
      <c r="AV4" s="1">
        <v>44.539729999999999</v>
      </c>
      <c r="AW4" s="1">
        <v>-100.51340999999999</v>
      </c>
      <c r="AX4" s="1" t="s">
        <v>636</v>
      </c>
      <c r="AY4" s="1">
        <v>224774.29730000001</v>
      </c>
      <c r="AZ4" s="1" t="s">
        <v>6</v>
      </c>
      <c r="BA4" s="1" t="s">
        <v>7</v>
      </c>
      <c r="BI4" s="14">
        <v>44.540883333333333</v>
      </c>
      <c r="BJ4" s="14">
        <v>100.48206666666667</v>
      </c>
      <c r="BL4" s="2" t="s">
        <v>374</v>
      </c>
      <c r="BM4" s="2" t="s">
        <v>375</v>
      </c>
      <c r="BN4" s="1">
        <v>403</v>
      </c>
      <c r="BO4" s="1">
        <v>301</v>
      </c>
    </row>
    <row r="5" spans="1:67" x14ac:dyDescent="0.2">
      <c r="A5" s="1" t="s">
        <v>1</v>
      </c>
      <c r="B5" s="1" t="s">
        <v>366</v>
      </c>
      <c r="C5" s="1">
        <v>420</v>
      </c>
      <c r="D5" s="1">
        <v>301</v>
      </c>
      <c r="E5" s="1">
        <v>3</v>
      </c>
      <c r="F5" s="1">
        <v>301</v>
      </c>
      <c r="G5" s="1">
        <v>2002</v>
      </c>
      <c r="H5" s="1" t="s">
        <v>544</v>
      </c>
      <c r="I5" s="1">
        <v>44.54081</v>
      </c>
      <c r="J5" s="1">
        <v>-100.48206999999999</v>
      </c>
      <c r="K5" s="7" t="s">
        <v>637</v>
      </c>
      <c r="L5" s="1" t="s">
        <v>638</v>
      </c>
      <c r="M5" s="1" t="s">
        <v>638</v>
      </c>
      <c r="N5" s="7" t="s">
        <v>637</v>
      </c>
      <c r="O5" s="1" t="s">
        <v>638</v>
      </c>
      <c r="P5" s="1"/>
      <c r="Q5" s="6">
        <v>37469</v>
      </c>
      <c r="R5" s="1">
        <v>1</v>
      </c>
      <c r="S5" s="9" t="s">
        <v>634</v>
      </c>
      <c r="T5" s="1">
        <v>1</v>
      </c>
      <c r="U5" s="1" t="s">
        <v>3</v>
      </c>
      <c r="V5" s="1" t="s">
        <v>536</v>
      </c>
      <c r="W5" s="7" t="s">
        <v>537</v>
      </c>
      <c r="X5" s="1" t="s">
        <v>635</v>
      </c>
      <c r="Y5" s="1" t="s">
        <v>4</v>
      </c>
      <c r="Z5" s="1">
        <v>0</v>
      </c>
      <c r="AA5" s="1">
        <v>1</v>
      </c>
      <c r="AB5" s="1">
        <v>3</v>
      </c>
      <c r="AC5" s="1">
        <v>1</v>
      </c>
      <c r="AD5" s="1">
        <v>54.055152</v>
      </c>
      <c r="AE5" s="1">
        <v>4</v>
      </c>
      <c r="AF5" s="1">
        <v>1</v>
      </c>
      <c r="AG5" s="1">
        <v>12.718859</v>
      </c>
      <c r="AH5" s="1">
        <v>17</v>
      </c>
      <c r="AK5" s="1" t="s">
        <v>5</v>
      </c>
      <c r="AZ5" s="1" t="s">
        <v>6</v>
      </c>
      <c r="BA5" s="1" t="s">
        <v>7</v>
      </c>
      <c r="BI5" s="14">
        <v>44.540851666666669</v>
      </c>
      <c r="BJ5" s="14">
        <v>100.483425</v>
      </c>
      <c r="BK5" s="2" t="s">
        <v>380</v>
      </c>
      <c r="BL5" s="2" t="s">
        <v>381</v>
      </c>
      <c r="BM5" s="2" t="s">
        <v>382</v>
      </c>
      <c r="BN5" s="1">
        <v>420</v>
      </c>
      <c r="BO5" s="1">
        <v>301</v>
      </c>
    </row>
    <row r="6" spans="1:67" x14ac:dyDescent="0.2">
      <c r="A6" s="1" t="s">
        <v>1</v>
      </c>
      <c r="B6" s="1" t="s">
        <v>8</v>
      </c>
      <c r="C6" s="1">
        <v>302</v>
      </c>
      <c r="D6" s="1">
        <v>302</v>
      </c>
      <c r="E6" s="1">
        <v>1</v>
      </c>
      <c r="G6" s="1">
        <v>2001</v>
      </c>
      <c r="H6" s="1" t="s">
        <v>542</v>
      </c>
      <c r="I6" s="1">
        <v>45.497439999999997</v>
      </c>
      <c r="J6" s="1">
        <v>-100.43657</v>
      </c>
      <c r="K6" s="1" t="s">
        <v>632</v>
      </c>
      <c r="L6" s="1" t="s">
        <v>633</v>
      </c>
      <c r="M6" s="1" t="s">
        <v>632</v>
      </c>
      <c r="N6" s="7" t="s">
        <v>637</v>
      </c>
      <c r="O6" s="1" t="s">
        <v>632</v>
      </c>
      <c r="P6" s="1"/>
      <c r="Q6" s="6">
        <v>37090</v>
      </c>
      <c r="R6" s="1">
        <v>1</v>
      </c>
      <c r="S6" s="9" t="s">
        <v>634</v>
      </c>
      <c r="T6" s="1">
        <v>0</v>
      </c>
      <c r="U6" s="1" t="s">
        <v>3</v>
      </c>
      <c r="V6" s="1" t="s">
        <v>536</v>
      </c>
      <c r="W6" s="7" t="s">
        <v>537</v>
      </c>
      <c r="X6" s="1" t="s">
        <v>639</v>
      </c>
      <c r="Y6" s="1" t="s">
        <v>4</v>
      </c>
      <c r="Z6" s="1">
        <v>0</v>
      </c>
      <c r="AA6" s="1">
        <v>1</v>
      </c>
      <c r="AB6" s="1">
        <v>3</v>
      </c>
      <c r="AC6" s="1">
        <v>1</v>
      </c>
      <c r="AD6" s="1">
        <v>23.628899000000001</v>
      </c>
      <c r="AE6" s="1">
        <v>4</v>
      </c>
      <c r="AF6" s="1">
        <v>1</v>
      </c>
      <c r="AG6" s="1">
        <v>5.5597409000000004</v>
      </c>
      <c r="AH6" s="1">
        <v>17</v>
      </c>
      <c r="AK6" s="1" t="s">
        <v>9</v>
      </c>
      <c r="AM6" s="1">
        <v>2</v>
      </c>
      <c r="AN6" s="1">
        <v>0</v>
      </c>
      <c r="AO6" s="1">
        <v>543134</v>
      </c>
      <c r="AP6" s="1">
        <v>1</v>
      </c>
      <c r="AQ6" s="1">
        <v>8</v>
      </c>
      <c r="AR6" s="1" t="s">
        <v>639</v>
      </c>
      <c r="AS6" s="1">
        <v>1193</v>
      </c>
      <c r="AT6" s="1">
        <v>1919.943</v>
      </c>
      <c r="AU6" s="1">
        <v>2128.9756000000002</v>
      </c>
      <c r="AV6" s="1">
        <v>45.515279999999997</v>
      </c>
      <c r="AW6" s="1">
        <v>-100.42666</v>
      </c>
      <c r="AX6" s="1" t="s">
        <v>640</v>
      </c>
      <c r="AY6" s="1">
        <v>118790.8241</v>
      </c>
      <c r="AZ6" s="1" t="s">
        <v>10</v>
      </c>
      <c r="BA6" s="1" t="s">
        <v>11</v>
      </c>
      <c r="BI6" s="14">
        <v>45.500366666666665</v>
      </c>
      <c r="BJ6" s="14">
        <v>100.43536666666667</v>
      </c>
      <c r="BL6" s="2" t="s">
        <v>377</v>
      </c>
      <c r="BM6" s="2" t="s">
        <v>376</v>
      </c>
      <c r="BN6" s="1">
        <v>302</v>
      </c>
      <c r="BO6" s="1">
        <v>302</v>
      </c>
    </row>
    <row r="7" spans="1:67" x14ac:dyDescent="0.2">
      <c r="A7" s="1" t="s">
        <v>1</v>
      </c>
      <c r="B7" s="1" t="s">
        <v>8</v>
      </c>
      <c r="C7" s="1">
        <v>404</v>
      </c>
      <c r="D7" s="1">
        <v>302</v>
      </c>
      <c r="E7" s="1">
        <v>2</v>
      </c>
      <c r="F7" s="1">
        <v>302</v>
      </c>
      <c r="G7" s="1">
        <v>2001</v>
      </c>
      <c r="H7" s="1" t="s">
        <v>543</v>
      </c>
      <c r="I7" s="1">
        <v>45.497439999999997</v>
      </c>
      <c r="J7" s="1">
        <v>-100.43657</v>
      </c>
      <c r="K7" s="1" t="s">
        <v>632</v>
      </c>
      <c r="L7" s="1" t="s">
        <v>633</v>
      </c>
      <c r="M7" s="1" t="s">
        <v>632</v>
      </c>
      <c r="N7" s="7" t="s">
        <v>637</v>
      </c>
      <c r="O7" s="1" t="s">
        <v>632</v>
      </c>
      <c r="P7" s="1"/>
      <c r="Q7" s="6">
        <v>37090</v>
      </c>
      <c r="R7" s="1">
        <v>1</v>
      </c>
      <c r="S7" s="9" t="s">
        <v>642</v>
      </c>
      <c r="T7" s="1">
        <v>0</v>
      </c>
      <c r="U7" s="1" t="s">
        <v>3</v>
      </c>
      <c r="V7" s="1" t="s">
        <v>536</v>
      </c>
      <c r="W7" s="7" t="s">
        <v>537</v>
      </c>
      <c r="X7" s="1" t="s">
        <v>639</v>
      </c>
      <c r="Y7" s="1" t="s">
        <v>4</v>
      </c>
      <c r="Z7" s="1">
        <v>0</v>
      </c>
      <c r="AA7" s="1">
        <v>1</v>
      </c>
      <c r="AB7" s="1">
        <v>3</v>
      </c>
      <c r="AC7" s="1">
        <v>1</v>
      </c>
      <c r="AD7" s="1">
        <v>23.628899000000001</v>
      </c>
      <c r="AE7" s="1">
        <v>4</v>
      </c>
      <c r="AF7" s="1">
        <v>1</v>
      </c>
      <c r="AG7" s="1">
        <v>5.5597409000000004</v>
      </c>
      <c r="AH7" s="1">
        <v>17</v>
      </c>
      <c r="AK7" s="1" t="s">
        <v>9</v>
      </c>
      <c r="AM7" s="1">
        <v>2</v>
      </c>
      <c r="AN7" s="1">
        <v>0</v>
      </c>
      <c r="AO7" s="1">
        <v>543134</v>
      </c>
      <c r="AP7" s="1">
        <v>1</v>
      </c>
      <c r="AQ7" s="1">
        <v>8</v>
      </c>
      <c r="AR7" s="1" t="s">
        <v>639</v>
      </c>
      <c r="AS7" s="1">
        <v>1193</v>
      </c>
      <c r="AT7" s="1">
        <v>1919.943</v>
      </c>
      <c r="AU7" s="1">
        <v>2128.9756000000002</v>
      </c>
      <c r="AV7" s="1">
        <v>45.515279999999997</v>
      </c>
      <c r="AW7" s="1">
        <v>-100.42666</v>
      </c>
      <c r="AX7" s="1" t="s">
        <v>640</v>
      </c>
      <c r="AY7" s="1">
        <v>118790.8241</v>
      </c>
      <c r="BI7" s="14">
        <v>45.500366666666665</v>
      </c>
      <c r="BJ7" s="14">
        <v>100.43536666666667</v>
      </c>
      <c r="BL7" s="2" t="s">
        <v>377</v>
      </c>
      <c r="BM7" s="2" t="s">
        <v>376</v>
      </c>
      <c r="BN7" s="1">
        <v>404</v>
      </c>
      <c r="BO7" s="1">
        <v>302</v>
      </c>
    </row>
    <row r="8" spans="1:67" x14ac:dyDescent="0.2">
      <c r="A8" s="1" t="s">
        <v>1</v>
      </c>
      <c r="B8" s="1" t="s">
        <v>8</v>
      </c>
      <c r="C8" s="1">
        <v>406</v>
      </c>
      <c r="D8" s="1">
        <v>302</v>
      </c>
      <c r="E8" s="1">
        <v>3</v>
      </c>
      <c r="F8" s="1">
        <v>302</v>
      </c>
      <c r="G8" s="1">
        <v>2002</v>
      </c>
      <c r="H8" s="1" t="s">
        <v>544</v>
      </c>
      <c r="I8" s="1">
        <v>45.169519999999999</v>
      </c>
      <c r="J8" s="1">
        <v>-100.26202000000001</v>
      </c>
      <c r="K8" s="7" t="s">
        <v>637</v>
      </c>
      <c r="L8" s="1" t="s">
        <v>632</v>
      </c>
      <c r="M8" s="1" t="s">
        <v>632</v>
      </c>
      <c r="N8" s="7" t="s">
        <v>637</v>
      </c>
      <c r="O8" s="1" t="s">
        <v>632</v>
      </c>
      <c r="P8" s="1"/>
      <c r="Q8" s="6">
        <v>37470</v>
      </c>
      <c r="R8" s="1">
        <v>1</v>
      </c>
      <c r="S8" s="9" t="s">
        <v>642</v>
      </c>
      <c r="T8" s="1">
        <v>1</v>
      </c>
      <c r="U8" s="1" t="s">
        <v>3</v>
      </c>
      <c r="V8" s="1" t="s">
        <v>536</v>
      </c>
      <c r="W8" s="7" t="s">
        <v>537</v>
      </c>
      <c r="X8" s="1" t="s">
        <v>639</v>
      </c>
      <c r="Y8" s="1" t="s">
        <v>4</v>
      </c>
      <c r="Z8" s="1">
        <v>0</v>
      </c>
      <c r="AA8" s="1">
        <v>1</v>
      </c>
      <c r="AB8" s="1">
        <v>3</v>
      </c>
      <c r="AC8" s="1">
        <v>1</v>
      </c>
      <c r="AD8" s="1">
        <v>23.628899000000001</v>
      </c>
      <c r="AE8" s="1">
        <v>4</v>
      </c>
      <c r="AF8" s="1">
        <v>1</v>
      </c>
      <c r="AG8" s="1">
        <v>5.5597409000000004</v>
      </c>
      <c r="AH8" s="1">
        <v>17</v>
      </c>
      <c r="AK8" s="1" t="s">
        <v>17</v>
      </c>
      <c r="AM8" s="1">
        <v>4</v>
      </c>
      <c r="AN8" s="1">
        <v>0</v>
      </c>
      <c r="AO8" s="1">
        <v>770343</v>
      </c>
      <c r="AP8" s="1">
        <v>1</v>
      </c>
      <c r="AQ8" s="1">
        <v>8</v>
      </c>
      <c r="AR8" s="1" t="s">
        <v>639</v>
      </c>
      <c r="AS8" s="1">
        <v>1163.8</v>
      </c>
      <c r="AT8" s="1">
        <v>1872.95</v>
      </c>
      <c r="AU8" s="1">
        <v>1431.0887</v>
      </c>
      <c r="AV8" s="1">
        <v>45.168750000000003</v>
      </c>
      <c r="AW8" s="1">
        <v>-100.28018</v>
      </c>
      <c r="AX8" s="1" t="s">
        <v>640</v>
      </c>
      <c r="AY8" s="1">
        <v>156654.49590000001</v>
      </c>
      <c r="BI8" s="14">
        <v>45.49737833333333</v>
      </c>
      <c r="BJ8" s="14">
        <v>100.43625666666667</v>
      </c>
      <c r="BL8" s="2" t="s">
        <v>489</v>
      </c>
      <c r="BM8" s="2" t="s">
        <v>490</v>
      </c>
      <c r="BN8" s="1">
        <v>406</v>
      </c>
      <c r="BO8" s="1">
        <v>302</v>
      </c>
    </row>
    <row r="9" spans="1:67" x14ac:dyDescent="0.2">
      <c r="A9" s="1" t="s">
        <v>1</v>
      </c>
      <c r="B9" s="1" t="s">
        <v>8</v>
      </c>
      <c r="C9" s="1">
        <v>421</v>
      </c>
      <c r="D9" s="1">
        <v>302</v>
      </c>
      <c r="E9" s="1">
        <v>4</v>
      </c>
      <c r="F9" s="1">
        <v>302</v>
      </c>
      <c r="G9" s="1">
        <v>2002</v>
      </c>
      <c r="H9" s="1" t="s">
        <v>544</v>
      </c>
      <c r="I9" s="1">
        <v>45.497439999999997</v>
      </c>
      <c r="J9" s="1">
        <v>-100.43657</v>
      </c>
      <c r="K9" s="7" t="s">
        <v>637</v>
      </c>
      <c r="L9" s="1" t="s">
        <v>632</v>
      </c>
      <c r="M9" s="1" t="s">
        <v>632</v>
      </c>
      <c r="N9" s="7" t="s">
        <v>637</v>
      </c>
      <c r="O9" s="1" t="s">
        <v>632</v>
      </c>
      <c r="P9" s="1"/>
      <c r="Q9" s="6">
        <v>37470</v>
      </c>
      <c r="R9" s="1">
        <v>1</v>
      </c>
      <c r="S9" s="9" t="s">
        <v>642</v>
      </c>
      <c r="T9" s="1">
        <v>1</v>
      </c>
      <c r="U9" s="1" t="s">
        <v>3</v>
      </c>
      <c r="V9" s="1" t="s">
        <v>536</v>
      </c>
      <c r="W9" s="7" t="s">
        <v>537</v>
      </c>
      <c r="X9" s="1" t="s">
        <v>639</v>
      </c>
      <c r="Y9" s="1" t="s">
        <v>4</v>
      </c>
      <c r="Z9" s="1">
        <v>0</v>
      </c>
      <c r="AA9" s="1">
        <v>1</v>
      </c>
      <c r="AB9" s="1">
        <v>3</v>
      </c>
      <c r="AC9" s="1">
        <v>1</v>
      </c>
      <c r="AD9" s="1">
        <v>23.628899000000001</v>
      </c>
      <c r="AE9" s="1">
        <v>4</v>
      </c>
      <c r="AF9" s="1">
        <v>1</v>
      </c>
      <c r="AG9" s="1">
        <v>5.5597409000000004</v>
      </c>
      <c r="AH9" s="1">
        <v>17</v>
      </c>
      <c r="AK9" s="1" t="s">
        <v>17</v>
      </c>
      <c r="BI9" s="14">
        <v>45.497343333333333</v>
      </c>
      <c r="BJ9" s="14">
        <v>100.43626999999999</v>
      </c>
      <c r="BL9" s="2" t="s">
        <v>491</v>
      </c>
      <c r="BM9" s="2" t="s">
        <v>492</v>
      </c>
      <c r="BN9" s="1">
        <v>421</v>
      </c>
      <c r="BO9" s="1">
        <v>302</v>
      </c>
    </row>
    <row r="10" spans="1:67" x14ac:dyDescent="0.2">
      <c r="A10" s="1" t="s">
        <v>1</v>
      </c>
      <c r="B10" s="1" t="s">
        <v>12</v>
      </c>
      <c r="C10" s="1">
        <v>303</v>
      </c>
      <c r="D10" s="1">
        <v>303</v>
      </c>
      <c r="E10" s="1">
        <v>1</v>
      </c>
      <c r="G10" s="1">
        <v>2001</v>
      </c>
      <c r="H10" s="1" t="s">
        <v>542</v>
      </c>
      <c r="I10" s="1">
        <v>45.615130000000001</v>
      </c>
      <c r="J10" s="1">
        <v>-100.57817</v>
      </c>
      <c r="K10" s="1" t="s">
        <v>632</v>
      </c>
      <c r="L10" s="1" t="s">
        <v>633</v>
      </c>
      <c r="M10" s="1" t="s">
        <v>632</v>
      </c>
      <c r="N10" s="7" t="s">
        <v>637</v>
      </c>
      <c r="O10" s="1" t="s">
        <v>632</v>
      </c>
      <c r="P10" s="1"/>
      <c r="Q10" s="6">
        <v>37091</v>
      </c>
      <c r="R10" s="1">
        <v>1</v>
      </c>
      <c r="S10" s="9" t="s">
        <v>634</v>
      </c>
      <c r="T10" s="1">
        <v>0</v>
      </c>
      <c r="U10" s="1" t="s">
        <v>3</v>
      </c>
      <c r="V10" s="1" t="s">
        <v>536</v>
      </c>
      <c r="W10" s="7" t="s">
        <v>537</v>
      </c>
      <c r="X10" s="1" t="s">
        <v>639</v>
      </c>
      <c r="Y10" s="1" t="s">
        <v>4</v>
      </c>
      <c r="Z10" s="1">
        <v>0</v>
      </c>
      <c r="AA10" s="1">
        <v>1</v>
      </c>
      <c r="AB10" s="1">
        <v>3</v>
      </c>
      <c r="AC10" s="1">
        <v>1</v>
      </c>
      <c r="AD10" s="1">
        <v>23.628899000000001</v>
      </c>
      <c r="AE10" s="1">
        <v>4</v>
      </c>
      <c r="AF10" s="1">
        <v>1</v>
      </c>
      <c r="AG10" s="1">
        <v>5.5597409000000004</v>
      </c>
      <c r="AH10" s="1">
        <v>17</v>
      </c>
      <c r="AK10" s="1" t="s">
        <v>13</v>
      </c>
      <c r="AM10" s="1">
        <v>3</v>
      </c>
      <c r="AN10" s="1">
        <v>0</v>
      </c>
      <c r="AO10" s="1">
        <v>463955</v>
      </c>
      <c r="AP10" s="1">
        <v>1</v>
      </c>
      <c r="AQ10" s="1">
        <v>8</v>
      </c>
      <c r="AR10" s="1" t="s">
        <v>639</v>
      </c>
      <c r="AS10" s="1">
        <v>1197.8</v>
      </c>
      <c r="AT10" s="1">
        <v>1927.6669999999999</v>
      </c>
      <c r="AU10" s="1">
        <v>10165.398800000001</v>
      </c>
      <c r="AV10" s="1">
        <v>45.565980000000003</v>
      </c>
      <c r="AW10" s="1">
        <v>-100.46834</v>
      </c>
      <c r="AX10" s="1" t="s">
        <v>636</v>
      </c>
      <c r="AY10" s="1">
        <v>105198.90119999999</v>
      </c>
      <c r="AZ10" s="1" t="s">
        <v>14</v>
      </c>
      <c r="BA10" s="1" t="s">
        <v>15</v>
      </c>
      <c r="BI10" s="14">
        <v>45.615733333333331</v>
      </c>
      <c r="BJ10" s="14">
        <v>100.57729999999999</v>
      </c>
      <c r="BL10" s="2" t="s">
        <v>388</v>
      </c>
      <c r="BM10" s="2" t="s">
        <v>383</v>
      </c>
      <c r="BN10" s="1">
        <v>303</v>
      </c>
      <c r="BO10" s="1">
        <v>303</v>
      </c>
    </row>
    <row r="11" spans="1:67" x14ac:dyDescent="0.2">
      <c r="A11" s="1" t="s">
        <v>1</v>
      </c>
      <c r="B11" s="1" t="s">
        <v>12</v>
      </c>
      <c r="C11" s="1">
        <v>422</v>
      </c>
      <c r="D11" s="1">
        <v>303</v>
      </c>
      <c r="E11" s="1">
        <v>2</v>
      </c>
      <c r="F11" s="1">
        <v>303</v>
      </c>
      <c r="G11" s="1">
        <v>2002</v>
      </c>
      <c r="H11" s="1" t="s">
        <v>544</v>
      </c>
      <c r="I11" s="1">
        <v>45.615130000000001</v>
      </c>
      <c r="J11" s="1">
        <v>-100.57817</v>
      </c>
      <c r="K11" s="7" t="s">
        <v>637</v>
      </c>
      <c r="L11" s="1" t="s">
        <v>638</v>
      </c>
      <c r="M11" s="1" t="s">
        <v>638</v>
      </c>
      <c r="N11" s="7" t="s">
        <v>637</v>
      </c>
      <c r="O11" s="7" t="s">
        <v>638</v>
      </c>
      <c r="P11" s="7"/>
      <c r="Q11" s="6">
        <v>37479</v>
      </c>
      <c r="R11" s="1">
        <v>1</v>
      </c>
      <c r="S11" s="9" t="s">
        <v>642</v>
      </c>
      <c r="T11" s="1">
        <v>1</v>
      </c>
      <c r="U11" s="1" t="s">
        <v>3</v>
      </c>
      <c r="V11" s="1" t="s">
        <v>536</v>
      </c>
      <c r="W11" s="7" t="s">
        <v>537</v>
      </c>
      <c r="X11" s="1" t="s">
        <v>639</v>
      </c>
      <c r="Y11" s="1" t="s">
        <v>4</v>
      </c>
      <c r="Z11" s="1">
        <v>0</v>
      </c>
      <c r="AA11" s="1">
        <v>1</v>
      </c>
      <c r="AB11" s="1">
        <v>3</v>
      </c>
      <c r="AC11" s="1">
        <v>1</v>
      </c>
      <c r="AD11" s="1">
        <v>23.628899000000001</v>
      </c>
      <c r="AE11" s="1">
        <v>4</v>
      </c>
      <c r="AF11" s="1">
        <v>1</v>
      </c>
      <c r="AG11" s="1">
        <v>5.5597409000000004</v>
      </c>
      <c r="AH11" s="1">
        <v>17</v>
      </c>
      <c r="AK11" s="1" t="s">
        <v>13</v>
      </c>
      <c r="BI11" s="14">
        <v>45.617276666666669</v>
      </c>
      <c r="BJ11" s="14">
        <v>100.56872</v>
      </c>
      <c r="BK11" s="2" t="s">
        <v>380</v>
      </c>
      <c r="BL11" s="2" t="s">
        <v>493</v>
      </c>
      <c r="BM11" s="2" t="s">
        <v>494</v>
      </c>
      <c r="BN11" s="1">
        <v>422</v>
      </c>
      <c r="BO11" s="1">
        <v>303</v>
      </c>
    </row>
    <row r="12" spans="1:67" x14ac:dyDescent="0.2">
      <c r="A12" s="1" t="s">
        <v>1</v>
      </c>
      <c r="B12" s="1" t="s">
        <v>16</v>
      </c>
      <c r="C12" s="1">
        <v>304</v>
      </c>
      <c r="D12" s="1">
        <v>304</v>
      </c>
      <c r="E12" s="1">
        <v>1</v>
      </c>
      <c r="G12" s="1">
        <v>2001</v>
      </c>
      <c r="H12" s="1" t="s">
        <v>542</v>
      </c>
      <c r="I12" s="1">
        <v>45.169519999999999</v>
      </c>
      <c r="J12" s="1">
        <v>-100.26202000000001</v>
      </c>
      <c r="K12" s="1" t="s">
        <v>632</v>
      </c>
      <c r="L12" s="1" t="s">
        <v>633</v>
      </c>
      <c r="M12" s="1" t="s">
        <v>632</v>
      </c>
      <c r="N12" s="7" t="s">
        <v>637</v>
      </c>
      <c r="O12" s="1" t="s">
        <v>632</v>
      </c>
      <c r="P12" s="1"/>
      <c r="Q12" s="6">
        <v>37098</v>
      </c>
      <c r="R12" s="1">
        <v>1</v>
      </c>
      <c r="S12" s="9" t="s">
        <v>634</v>
      </c>
      <c r="T12" s="1">
        <v>0</v>
      </c>
      <c r="U12" s="1" t="s">
        <v>3</v>
      </c>
      <c r="V12" s="1" t="s">
        <v>536</v>
      </c>
      <c r="W12" s="7" t="s">
        <v>537</v>
      </c>
      <c r="X12" s="1" t="s">
        <v>639</v>
      </c>
      <c r="Y12" s="1" t="s">
        <v>4</v>
      </c>
      <c r="Z12" s="1">
        <v>0</v>
      </c>
      <c r="AA12" s="1">
        <v>1</v>
      </c>
      <c r="AB12" s="1">
        <v>3</v>
      </c>
      <c r="AC12" s="1">
        <v>1</v>
      </c>
      <c r="AD12" s="1">
        <v>23.628899000000001</v>
      </c>
      <c r="AE12" s="1">
        <v>4</v>
      </c>
      <c r="AF12" s="1">
        <v>1</v>
      </c>
      <c r="AG12" s="1">
        <v>5.5597409000000004</v>
      </c>
      <c r="AH12" s="1">
        <v>17</v>
      </c>
      <c r="AK12" s="1" t="s">
        <v>17</v>
      </c>
      <c r="AM12" s="1">
        <v>4</v>
      </c>
      <c r="AN12" s="1">
        <v>0</v>
      </c>
      <c r="AO12" s="1">
        <v>770343</v>
      </c>
      <c r="AP12" s="1">
        <v>1</v>
      </c>
      <c r="AQ12" s="1">
        <v>8</v>
      </c>
      <c r="AR12" s="1" t="s">
        <v>639</v>
      </c>
      <c r="AS12" s="1">
        <v>1163.8</v>
      </c>
      <c r="AT12" s="1">
        <v>1872.95</v>
      </c>
      <c r="AU12" s="1">
        <v>1431.0887</v>
      </c>
      <c r="AV12" s="1">
        <v>45.168750000000003</v>
      </c>
      <c r="AW12" s="1">
        <v>-100.28018</v>
      </c>
      <c r="AX12" s="1" t="s">
        <v>640</v>
      </c>
      <c r="AY12" s="1">
        <v>156654.49590000001</v>
      </c>
      <c r="AZ12" s="1" t="s">
        <v>18</v>
      </c>
      <c r="BA12" s="1" t="s">
        <v>19</v>
      </c>
      <c r="BI12" s="14">
        <v>45.169416666666663</v>
      </c>
      <c r="BJ12" s="14">
        <v>100.26236666666667</v>
      </c>
      <c r="BL12" s="2" t="s">
        <v>387</v>
      </c>
      <c r="BM12" s="2" t="s">
        <v>384</v>
      </c>
      <c r="BN12" s="1">
        <v>304</v>
      </c>
      <c r="BO12" s="1">
        <v>304</v>
      </c>
    </row>
    <row r="13" spans="1:67" x14ac:dyDescent="0.2">
      <c r="A13" s="1" t="s">
        <v>1</v>
      </c>
      <c r="B13" s="1" t="s">
        <v>16</v>
      </c>
      <c r="C13" s="1">
        <v>423</v>
      </c>
      <c r="D13" s="1">
        <v>304</v>
      </c>
      <c r="E13" s="1">
        <v>2</v>
      </c>
      <c r="F13" s="1">
        <v>304</v>
      </c>
      <c r="G13" s="1">
        <v>2002</v>
      </c>
      <c r="H13" s="1" t="s">
        <v>544</v>
      </c>
      <c r="I13" s="1">
        <v>45.169519999999999</v>
      </c>
      <c r="J13" s="1">
        <v>-100.26202000000001</v>
      </c>
      <c r="K13" s="7" t="s">
        <v>637</v>
      </c>
      <c r="L13" s="1" t="s">
        <v>632</v>
      </c>
      <c r="M13" s="1" t="s">
        <v>632</v>
      </c>
      <c r="N13" s="7" t="s">
        <v>637</v>
      </c>
      <c r="O13" s="1" t="s">
        <v>632</v>
      </c>
      <c r="P13" s="1"/>
      <c r="Q13" s="6">
        <v>37472</v>
      </c>
      <c r="R13" s="1">
        <v>1</v>
      </c>
      <c r="S13" s="9" t="s">
        <v>642</v>
      </c>
      <c r="T13" s="1">
        <v>1</v>
      </c>
      <c r="U13" s="1" t="s">
        <v>3</v>
      </c>
      <c r="V13" s="1" t="s">
        <v>536</v>
      </c>
      <c r="W13" s="7" t="s">
        <v>537</v>
      </c>
      <c r="X13" s="1" t="s">
        <v>639</v>
      </c>
      <c r="Y13" s="1" t="s">
        <v>4</v>
      </c>
      <c r="Z13" s="1">
        <v>0</v>
      </c>
      <c r="AA13" s="1">
        <v>1</v>
      </c>
      <c r="AB13" s="1">
        <v>3</v>
      </c>
      <c r="AC13" s="1">
        <v>1</v>
      </c>
      <c r="AD13" s="1">
        <v>23.628899000000001</v>
      </c>
      <c r="AE13" s="1">
        <v>4</v>
      </c>
      <c r="AF13" s="1">
        <v>1</v>
      </c>
      <c r="AG13" s="1">
        <v>5.5597409000000004</v>
      </c>
      <c r="AH13" s="1">
        <v>17</v>
      </c>
      <c r="AK13" s="1" t="s">
        <v>17</v>
      </c>
      <c r="BI13" s="14">
        <v>45.169291666666666</v>
      </c>
      <c r="BJ13" s="14">
        <v>100.26230833333334</v>
      </c>
      <c r="BL13" s="2" t="s">
        <v>495</v>
      </c>
      <c r="BM13" s="2" t="s">
        <v>496</v>
      </c>
      <c r="BN13" s="1">
        <v>423</v>
      </c>
      <c r="BO13" s="1">
        <v>304</v>
      </c>
    </row>
    <row r="14" spans="1:67" x14ac:dyDescent="0.2">
      <c r="A14" s="1" t="s">
        <v>1</v>
      </c>
      <c r="B14" s="1" t="s">
        <v>20</v>
      </c>
      <c r="C14" s="1">
        <v>305</v>
      </c>
      <c r="D14" s="1">
        <v>305</v>
      </c>
      <c r="E14" s="1">
        <v>1</v>
      </c>
      <c r="G14" s="1">
        <v>2001</v>
      </c>
      <c r="H14" s="1" t="s">
        <v>545</v>
      </c>
      <c r="I14" s="1">
        <v>45.309510000000003</v>
      </c>
      <c r="J14" s="1">
        <v>-100.26300999999999</v>
      </c>
      <c r="K14" s="1" t="s">
        <v>632</v>
      </c>
      <c r="L14" s="1" t="s">
        <v>633</v>
      </c>
      <c r="M14" s="1" t="s">
        <v>632</v>
      </c>
      <c r="N14" s="7" t="s">
        <v>637</v>
      </c>
      <c r="O14" s="1" t="s">
        <v>632</v>
      </c>
      <c r="P14" s="1"/>
      <c r="Q14" s="6">
        <v>37092</v>
      </c>
      <c r="R14" s="1">
        <v>1</v>
      </c>
      <c r="S14" s="9" t="s">
        <v>634</v>
      </c>
      <c r="T14" s="1">
        <v>0</v>
      </c>
      <c r="U14" s="1" t="s">
        <v>3</v>
      </c>
      <c r="V14" s="1" t="s">
        <v>536</v>
      </c>
      <c r="W14" s="7" t="s">
        <v>537</v>
      </c>
      <c r="X14" s="1" t="s">
        <v>641</v>
      </c>
      <c r="Y14" s="1" t="s">
        <v>4</v>
      </c>
      <c r="Z14" s="1">
        <v>0</v>
      </c>
      <c r="AA14" s="1">
        <v>1</v>
      </c>
      <c r="AB14" s="1">
        <v>3</v>
      </c>
      <c r="AC14" s="1">
        <v>0</v>
      </c>
      <c r="AD14" s="1">
        <v>0</v>
      </c>
      <c r="AE14" s="1">
        <v>0</v>
      </c>
      <c r="AF14" s="1">
        <v>1</v>
      </c>
      <c r="AG14" s="1">
        <v>71.421287000000007</v>
      </c>
      <c r="AH14" s="1">
        <v>17</v>
      </c>
      <c r="AK14" s="1" t="s">
        <v>21</v>
      </c>
      <c r="AM14" s="1">
        <v>5</v>
      </c>
      <c r="AN14" s="1">
        <v>0</v>
      </c>
      <c r="AO14" s="1">
        <v>699236</v>
      </c>
      <c r="AP14" s="1">
        <v>2</v>
      </c>
      <c r="AQ14" s="1">
        <v>6</v>
      </c>
      <c r="AR14" s="1" t="s">
        <v>641</v>
      </c>
      <c r="AS14" s="1">
        <v>1173.2</v>
      </c>
      <c r="AT14" s="1">
        <v>1888.078</v>
      </c>
      <c r="AU14" s="1">
        <v>3542.2341000000001</v>
      </c>
      <c r="AV14" s="1">
        <v>45.292439999999999</v>
      </c>
      <c r="AW14" s="1">
        <v>-100.30114</v>
      </c>
      <c r="AX14" s="1" t="s">
        <v>640</v>
      </c>
      <c r="AY14" s="1">
        <v>141281.8964</v>
      </c>
      <c r="AZ14" s="1" t="s">
        <v>22</v>
      </c>
      <c r="BA14" s="1" t="s">
        <v>23</v>
      </c>
      <c r="BI14" s="14">
        <v>45.309583333333336</v>
      </c>
      <c r="BJ14" s="14">
        <v>100.26296666666667</v>
      </c>
      <c r="BL14" s="2" t="s">
        <v>385</v>
      </c>
      <c r="BM14" s="2" t="s">
        <v>386</v>
      </c>
      <c r="BN14" s="1">
        <v>305</v>
      </c>
      <c r="BO14" s="1">
        <v>305</v>
      </c>
    </row>
    <row r="15" spans="1:67" x14ac:dyDescent="0.2">
      <c r="A15" s="1" t="s">
        <v>1</v>
      </c>
      <c r="B15" s="1" t="s">
        <v>20</v>
      </c>
      <c r="C15" s="1">
        <v>424</v>
      </c>
      <c r="D15" s="1">
        <v>305</v>
      </c>
      <c r="E15" s="1">
        <v>2</v>
      </c>
      <c r="F15" s="1">
        <v>305</v>
      </c>
      <c r="G15" s="1">
        <v>2002</v>
      </c>
      <c r="H15" s="1" t="s">
        <v>544</v>
      </c>
      <c r="I15" s="1">
        <v>45.309510000000003</v>
      </c>
      <c r="J15" s="1">
        <v>-100.26300999999999</v>
      </c>
      <c r="K15" s="7" t="s">
        <v>637</v>
      </c>
      <c r="L15" s="1" t="s">
        <v>632</v>
      </c>
      <c r="M15" s="1" t="s">
        <v>632</v>
      </c>
      <c r="N15" s="7" t="s">
        <v>637</v>
      </c>
      <c r="O15" s="1" t="s">
        <v>632</v>
      </c>
      <c r="P15" s="1"/>
      <c r="Q15" s="6">
        <v>37473</v>
      </c>
      <c r="R15" s="1">
        <v>1</v>
      </c>
      <c r="S15" s="9" t="s">
        <v>642</v>
      </c>
      <c r="T15" s="1">
        <v>1</v>
      </c>
      <c r="U15" s="1" t="s">
        <v>3</v>
      </c>
      <c r="V15" s="1" t="s">
        <v>536</v>
      </c>
      <c r="W15" s="7" t="s">
        <v>537</v>
      </c>
      <c r="X15" s="1" t="s">
        <v>641</v>
      </c>
      <c r="Y15" s="1" t="s">
        <v>4</v>
      </c>
      <c r="Z15" s="1">
        <v>0</v>
      </c>
      <c r="AA15" s="1">
        <v>1</v>
      </c>
      <c r="AB15" s="1">
        <v>3</v>
      </c>
      <c r="AC15" s="1">
        <v>0</v>
      </c>
      <c r="AD15" s="1">
        <v>0</v>
      </c>
      <c r="AE15" s="1">
        <v>0</v>
      </c>
      <c r="AF15" s="1">
        <v>1</v>
      </c>
      <c r="AG15" s="1">
        <v>71.421287000000007</v>
      </c>
      <c r="AH15" s="1">
        <v>17</v>
      </c>
      <c r="AK15" s="1" t="s">
        <v>21</v>
      </c>
      <c r="BI15" s="14">
        <v>45.309603333333335</v>
      </c>
      <c r="BJ15" s="14">
        <v>100.26297333333333</v>
      </c>
      <c r="BL15" s="2" t="s">
        <v>497</v>
      </c>
      <c r="BM15" s="2" t="s">
        <v>498</v>
      </c>
      <c r="BN15" s="1">
        <v>424</v>
      </c>
      <c r="BO15" s="1">
        <v>305</v>
      </c>
    </row>
    <row r="16" spans="1:67" x14ac:dyDescent="0.2">
      <c r="A16" s="1" t="s">
        <v>1</v>
      </c>
      <c r="B16" s="1" t="s">
        <v>24</v>
      </c>
      <c r="C16" s="1">
        <v>306</v>
      </c>
      <c r="D16" s="1">
        <v>306</v>
      </c>
      <c r="E16" s="1">
        <v>1</v>
      </c>
      <c r="G16" s="1">
        <v>2001</v>
      </c>
      <c r="H16" s="1" t="s">
        <v>545</v>
      </c>
      <c r="I16" s="1">
        <v>45.261049999999997</v>
      </c>
      <c r="J16" s="1">
        <v>-100.29512</v>
      </c>
      <c r="K16" s="1" t="s">
        <v>632</v>
      </c>
      <c r="L16" s="1" t="s">
        <v>633</v>
      </c>
      <c r="M16" s="1" t="s">
        <v>632</v>
      </c>
      <c r="N16" s="7" t="s">
        <v>637</v>
      </c>
      <c r="O16" s="1" t="s">
        <v>632</v>
      </c>
      <c r="P16" s="1"/>
      <c r="Q16" s="6">
        <v>37092</v>
      </c>
      <c r="R16" s="1">
        <v>1</v>
      </c>
      <c r="S16" s="9" t="s">
        <v>634</v>
      </c>
      <c r="T16" s="1">
        <v>0</v>
      </c>
      <c r="U16" s="1" t="s">
        <v>3</v>
      </c>
      <c r="V16" s="1" t="s">
        <v>536</v>
      </c>
      <c r="W16" s="7" t="s">
        <v>537</v>
      </c>
      <c r="X16" s="1" t="s">
        <v>639</v>
      </c>
      <c r="Y16" s="1" t="s">
        <v>4</v>
      </c>
      <c r="Z16" s="1">
        <v>0</v>
      </c>
      <c r="AA16" s="1">
        <v>1</v>
      </c>
      <c r="AB16" s="1">
        <v>3</v>
      </c>
      <c r="AC16" s="1">
        <v>0</v>
      </c>
      <c r="AD16" s="1">
        <v>0</v>
      </c>
      <c r="AE16" s="1">
        <v>0</v>
      </c>
      <c r="AF16" s="1">
        <v>1</v>
      </c>
      <c r="AG16" s="1">
        <v>5.5597409000000004</v>
      </c>
      <c r="AH16" s="1">
        <v>17</v>
      </c>
      <c r="AK16" s="1" t="s">
        <v>25</v>
      </c>
      <c r="AM16" s="1">
        <v>6</v>
      </c>
      <c r="AN16" s="1">
        <v>0</v>
      </c>
      <c r="AO16" s="1">
        <v>725730</v>
      </c>
      <c r="AP16" s="1">
        <v>2</v>
      </c>
      <c r="AQ16" s="1">
        <v>8</v>
      </c>
      <c r="AR16" s="1" t="s">
        <v>639</v>
      </c>
      <c r="AS16" s="1">
        <v>1171.4000000000001</v>
      </c>
      <c r="AT16" s="1">
        <v>1885.181</v>
      </c>
      <c r="AU16" s="1">
        <v>2003.6335999999999</v>
      </c>
      <c r="AV16" s="1">
        <v>45.273269999999997</v>
      </c>
      <c r="AW16" s="1">
        <v>-100.27636</v>
      </c>
      <c r="AX16" s="1" t="s">
        <v>640</v>
      </c>
      <c r="AY16" s="1">
        <v>146204.02619999999</v>
      </c>
      <c r="AZ16" s="1" t="s">
        <v>26</v>
      </c>
      <c r="BA16" s="1" t="s">
        <v>27</v>
      </c>
      <c r="BI16" s="14">
        <v>45.26121666666667</v>
      </c>
      <c r="BJ16" s="14">
        <v>100.29511666666667</v>
      </c>
      <c r="BL16" s="2" t="s">
        <v>389</v>
      </c>
      <c r="BM16" s="2" t="s">
        <v>390</v>
      </c>
      <c r="BN16" s="1">
        <v>306</v>
      </c>
      <c r="BO16" s="1">
        <v>306</v>
      </c>
    </row>
    <row r="17" spans="1:67" x14ac:dyDescent="0.2">
      <c r="A17" s="1" t="s">
        <v>1</v>
      </c>
      <c r="B17" s="1" t="s">
        <v>24</v>
      </c>
      <c r="C17" s="1">
        <v>425</v>
      </c>
      <c r="D17" s="1">
        <v>306</v>
      </c>
      <c r="E17" s="1">
        <v>2</v>
      </c>
      <c r="F17" s="1">
        <v>306</v>
      </c>
      <c r="G17" s="1">
        <v>2002</v>
      </c>
      <c r="H17" s="1" t="s">
        <v>544</v>
      </c>
      <c r="I17" s="1">
        <v>45.261049999999997</v>
      </c>
      <c r="J17" s="1">
        <v>-100.29512</v>
      </c>
      <c r="K17" s="1" t="s">
        <v>637</v>
      </c>
      <c r="L17" s="1" t="s">
        <v>632</v>
      </c>
      <c r="M17" s="1" t="s">
        <v>632</v>
      </c>
      <c r="N17" s="7" t="s">
        <v>637</v>
      </c>
      <c r="O17" s="1" t="s">
        <v>632</v>
      </c>
      <c r="P17" s="1"/>
      <c r="Q17" s="6">
        <v>37474</v>
      </c>
      <c r="R17" s="1">
        <v>1</v>
      </c>
      <c r="S17" s="9" t="s">
        <v>642</v>
      </c>
      <c r="T17" s="1">
        <v>1</v>
      </c>
      <c r="U17" s="1" t="s">
        <v>3</v>
      </c>
      <c r="V17" s="1" t="s">
        <v>536</v>
      </c>
      <c r="W17" s="7" t="s">
        <v>537</v>
      </c>
      <c r="X17" s="1" t="s">
        <v>639</v>
      </c>
      <c r="Y17" s="1" t="s">
        <v>4</v>
      </c>
      <c r="Z17" s="1">
        <v>0</v>
      </c>
      <c r="AA17" s="1">
        <v>1</v>
      </c>
      <c r="AB17" s="1">
        <v>3</v>
      </c>
      <c r="AC17" s="1">
        <v>0</v>
      </c>
      <c r="AD17" s="1">
        <v>0</v>
      </c>
      <c r="AE17" s="1">
        <v>0</v>
      </c>
      <c r="AF17" s="1">
        <v>1</v>
      </c>
      <c r="AG17" s="1">
        <v>5.5597409000000004</v>
      </c>
      <c r="AH17" s="1">
        <v>17</v>
      </c>
      <c r="AK17" s="1" t="s">
        <v>25</v>
      </c>
      <c r="BI17" s="14">
        <v>45.261073333333336</v>
      </c>
      <c r="BJ17" s="14">
        <v>100.295175</v>
      </c>
      <c r="BL17" s="2" t="s">
        <v>499</v>
      </c>
      <c r="BM17" s="2" t="s">
        <v>500</v>
      </c>
      <c r="BN17" s="1">
        <v>425</v>
      </c>
      <c r="BO17" s="1">
        <v>306</v>
      </c>
    </row>
    <row r="18" spans="1:67" x14ac:dyDescent="0.2">
      <c r="A18" s="1" t="s">
        <v>1</v>
      </c>
      <c r="B18" s="1" t="s">
        <v>28</v>
      </c>
      <c r="C18" s="1">
        <v>307</v>
      </c>
      <c r="D18" s="1">
        <v>307</v>
      </c>
      <c r="E18" s="1">
        <v>1</v>
      </c>
      <c r="G18" s="1">
        <v>2001</v>
      </c>
      <c r="H18" s="1" t="s">
        <v>545</v>
      </c>
      <c r="I18" s="1">
        <v>45.615000000000002</v>
      </c>
      <c r="J18" s="1">
        <v>-100.47081</v>
      </c>
      <c r="K18" s="1" t="s">
        <v>632</v>
      </c>
      <c r="L18" s="1" t="s">
        <v>633</v>
      </c>
      <c r="M18" s="1" t="s">
        <v>632</v>
      </c>
      <c r="N18" s="7" t="s">
        <v>637</v>
      </c>
      <c r="O18" s="1" t="s">
        <v>632</v>
      </c>
      <c r="P18" s="1"/>
      <c r="Q18" s="6">
        <v>37091</v>
      </c>
      <c r="R18" s="1">
        <v>1</v>
      </c>
      <c r="S18" s="9" t="s">
        <v>634</v>
      </c>
      <c r="T18" s="1">
        <v>0</v>
      </c>
      <c r="U18" s="1" t="s">
        <v>3</v>
      </c>
      <c r="V18" s="1" t="s">
        <v>536</v>
      </c>
      <c r="W18" s="7" t="s">
        <v>537</v>
      </c>
      <c r="X18" s="1" t="s">
        <v>635</v>
      </c>
      <c r="Y18" s="1" t="s">
        <v>4</v>
      </c>
      <c r="Z18" s="1">
        <v>0</v>
      </c>
      <c r="AA18" s="1">
        <v>1</v>
      </c>
      <c r="AB18" s="1">
        <v>3</v>
      </c>
      <c r="AC18" s="1">
        <v>0</v>
      </c>
      <c r="AD18" s="1">
        <v>0</v>
      </c>
      <c r="AE18" s="1">
        <v>0</v>
      </c>
      <c r="AF18" s="1">
        <v>1</v>
      </c>
      <c r="AG18" s="1">
        <v>12.718859</v>
      </c>
      <c r="AH18" s="1">
        <v>17</v>
      </c>
      <c r="AK18" s="1" t="s">
        <v>29</v>
      </c>
      <c r="AM18" s="1">
        <v>7</v>
      </c>
      <c r="AN18" s="1">
        <v>0</v>
      </c>
      <c r="AO18" s="1">
        <v>464063</v>
      </c>
      <c r="AP18" s="1">
        <v>2</v>
      </c>
      <c r="AQ18" s="1">
        <v>7</v>
      </c>
      <c r="AR18" s="1" t="s">
        <v>635</v>
      </c>
      <c r="AS18" s="1">
        <v>1201.3</v>
      </c>
      <c r="AT18" s="1">
        <v>1933.3</v>
      </c>
      <c r="AU18" s="1">
        <v>3477.5254</v>
      </c>
      <c r="AV18" s="1">
        <v>45.606830000000002</v>
      </c>
      <c r="AW18" s="1">
        <v>-100.42778</v>
      </c>
      <c r="AX18" s="1" t="s">
        <v>640</v>
      </c>
      <c r="AY18" s="1">
        <v>105546.12300000001</v>
      </c>
      <c r="AZ18" s="1" t="s">
        <v>14</v>
      </c>
      <c r="BA18" s="1" t="s">
        <v>30</v>
      </c>
      <c r="BI18" s="14">
        <v>45.614983333333335</v>
      </c>
      <c r="BJ18" s="14">
        <v>100.4708</v>
      </c>
      <c r="BL18" s="2" t="s">
        <v>391</v>
      </c>
      <c r="BM18" s="2" t="s">
        <v>392</v>
      </c>
      <c r="BN18" s="1">
        <v>307</v>
      </c>
      <c r="BO18" s="1">
        <v>307</v>
      </c>
    </row>
    <row r="19" spans="1:67" x14ac:dyDescent="0.2">
      <c r="A19" s="1" t="s">
        <v>1</v>
      </c>
      <c r="B19" s="1" t="s">
        <v>28</v>
      </c>
      <c r="C19" s="1">
        <v>426</v>
      </c>
      <c r="D19" s="1">
        <v>307</v>
      </c>
      <c r="E19" s="1">
        <v>2</v>
      </c>
      <c r="F19" s="1">
        <v>307</v>
      </c>
      <c r="G19" s="1">
        <v>2002</v>
      </c>
      <c r="H19" s="1" t="s">
        <v>544</v>
      </c>
      <c r="I19" s="1">
        <v>45.615000000000002</v>
      </c>
      <c r="J19" s="1">
        <v>-100.47081</v>
      </c>
      <c r="K19" s="1" t="s">
        <v>637</v>
      </c>
      <c r="L19" s="1" t="s">
        <v>632</v>
      </c>
      <c r="M19" s="1" t="s">
        <v>632</v>
      </c>
      <c r="N19" s="7" t="s">
        <v>637</v>
      </c>
      <c r="O19" s="1" t="s">
        <v>632</v>
      </c>
      <c r="P19" s="1"/>
      <c r="Q19" s="6">
        <v>37475</v>
      </c>
      <c r="R19" s="1">
        <v>1</v>
      </c>
      <c r="S19" s="9" t="s">
        <v>642</v>
      </c>
      <c r="T19" s="1">
        <v>1</v>
      </c>
      <c r="U19" s="1" t="s">
        <v>3</v>
      </c>
      <c r="V19" s="1" t="s">
        <v>536</v>
      </c>
      <c r="W19" s="7" t="s">
        <v>537</v>
      </c>
      <c r="X19" s="1" t="s">
        <v>635</v>
      </c>
      <c r="Y19" s="1" t="s">
        <v>4</v>
      </c>
      <c r="Z19" s="1">
        <v>0</v>
      </c>
      <c r="AA19" s="1">
        <v>1</v>
      </c>
      <c r="AB19" s="1">
        <v>3</v>
      </c>
      <c r="AC19" s="1">
        <v>0</v>
      </c>
      <c r="AD19" s="1">
        <v>0</v>
      </c>
      <c r="AE19" s="1">
        <v>0</v>
      </c>
      <c r="AF19" s="1">
        <v>1</v>
      </c>
      <c r="AG19" s="1">
        <v>12.718859</v>
      </c>
      <c r="AH19" s="1">
        <v>17</v>
      </c>
      <c r="AK19" s="1" t="s">
        <v>29</v>
      </c>
      <c r="BI19" s="14">
        <v>45.615160000000003</v>
      </c>
      <c r="BJ19" s="14">
        <v>100.47107833333334</v>
      </c>
      <c r="BL19" s="2" t="s">
        <v>501</v>
      </c>
      <c r="BM19" s="2" t="s">
        <v>502</v>
      </c>
      <c r="BN19" s="1">
        <v>426</v>
      </c>
      <c r="BO19" s="1">
        <v>307</v>
      </c>
    </row>
    <row r="20" spans="1:67" x14ac:dyDescent="0.2">
      <c r="A20" s="1" t="s">
        <v>1</v>
      </c>
      <c r="B20" s="1" t="s">
        <v>31</v>
      </c>
      <c r="C20" s="1">
        <v>308</v>
      </c>
      <c r="D20" s="1">
        <v>308</v>
      </c>
      <c r="E20" s="1">
        <v>1</v>
      </c>
      <c r="G20" s="1">
        <v>2001</v>
      </c>
      <c r="H20" s="1" t="s">
        <v>545</v>
      </c>
      <c r="I20" s="1">
        <v>45.37415</v>
      </c>
      <c r="J20" s="1">
        <v>-100.44637</v>
      </c>
      <c r="K20" s="1" t="s">
        <v>632</v>
      </c>
      <c r="L20" s="1" t="s">
        <v>633</v>
      </c>
      <c r="M20" s="1" t="s">
        <v>632</v>
      </c>
      <c r="N20" s="7" t="s">
        <v>637</v>
      </c>
      <c r="O20" s="1" t="s">
        <v>632</v>
      </c>
      <c r="P20" s="1"/>
      <c r="Q20" s="6">
        <v>37092</v>
      </c>
      <c r="R20" s="1">
        <v>1</v>
      </c>
      <c r="S20" s="9" t="s">
        <v>634</v>
      </c>
      <c r="T20" s="1">
        <v>0</v>
      </c>
      <c r="U20" s="1" t="s">
        <v>3</v>
      </c>
      <c r="V20" s="1" t="s">
        <v>536</v>
      </c>
      <c r="W20" s="7" t="s">
        <v>537</v>
      </c>
      <c r="X20" s="1" t="s">
        <v>641</v>
      </c>
      <c r="Y20" s="1" t="s">
        <v>4</v>
      </c>
      <c r="Z20" s="1">
        <v>0</v>
      </c>
      <c r="AA20" s="1">
        <v>1</v>
      </c>
      <c r="AB20" s="1">
        <v>3</v>
      </c>
      <c r="AC20" s="1">
        <v>0</v>
      </c>
      <c r="AD20" s="1">
        <v>0</v>
      </c>
      <c r="AE20" s="1">
        <v>0</v>
      </c>
      <c r="AF20" s="1">
        <v>1</v>
      </c>
      <c r="AG20" s="1">
        <v>71.421287000000007</v>
      </c>
      <c r="AH20" s="1">
        <v>17</v>
      </c>
      <c r="AK20" s="1" t="s">
        <v>32</v>
      </c>
      <c r="AM20" s="1">
        <v>8</v>
      </c>
      <c r="AN20" s="1">
        <v>0</v>
      </c>
      <c r="AO20" s="1">
        <v>609498</v>
      </c>
      <c r="AP20" s="1">
        <v>2</v>
      </c>
      <c r="AQ20" s="1">
        <v>6</v>
      </c>
      <c r="AR20" s="1" t="s">
        <v>641</v>
      </c>
      <c r="AS20" s="1">
        <v>1175.9000000000001</v>
      </c>
      <c r="AT20" s="1">
        <v>1892.423</v>
      </c>
      <c r="AU20" s="1">
        <v>11321.8195</v>
      </c>
      <c r="AV20" s="1">
        <v>45.326949999999997</v>
      </c>
      <c r="AW20" s="1">
        <v>-100.31838</v>
      </c>
      <c r="AX20" s="1" t="s">
        <v>640</v>
      </c>
      <c r="AY20" s="1">
        <v>132387.86189999999</v>
      </c>
      <c r="AZ20" s="1" t="s">
        <v>33</v>
      </c>
      <c r="BA20" s="1" t="s">
        <v>34</v>
      </c>
      <c r="BI20" s="14">
        <v>45.374583333333334</v>
      </c>
      <c r="BJ20" s="14">
        <v>100.44358333333334</v>
      </c>
      <c r="BL20" s="2" t="s">
        <v>393</v>
      </c>
      <c r="BM20" s="2" t="s">
        <v>394</v>
      </c>
      <c r="BN20" s="1">
        <v>308</v>
      </c>
      <c r="BO20" s="1">
        <v>308</v>
      </c>
    </row>
    <row r="21" spans="1:67" x14ac:dyDescent="0.2">
      <c r="A21" s="1" t="s">
        <v>1</v>
      </c>
      <c r="B21" s="1" t="s">
        <v>31</v>
      </c>
      <c r="C21" s="1">
        <v>427</v>
      </c>
      <c r="D21" s="1">
        <v>308</v>
      </c>
      <c r="E21" s="1">
        <v>2</v>
      </c>
      <c r="F21" s="1">
        <v>308</v>
      </c>
      <c r="G21" s="1">
        <v>2002</v>
      </c>
      <c r="H21" s="1" t="s">
        <v>544</v>
      </c>
      <c r="I21" s="1">
        <v>45.37415</v>
      </c>
      <c r="J21" s="1">
        <v>-100.44637</v>
      </c>
      <c r="K21" s="1" t="s">
        <v>637</v>
      </c>
      <c r="L21" s="1" t="s">
        <v>632</v>
      </c>
      <c r="M21" s="1" t="s">
        <v>632</v>
      </c>
      <c r="N21" s="7" t="s">
        <v>637</v>
      </c>
      <c r="O21" s="1" t="s">
        <v>632</v>
      </c>
      <c r="P21" s="1"/>
      <c r="Q21" s="6">
        <v>37476</v>
      </c>
      <c r="R21" s="1">
        <v>1</v>
      </c>
      <c r="S21" s="9" t="s">
        <v>642</v>
      </c>
      <c r="T21" s="1">
        <v>1</v>
      </c>
      <c r="U21" s="1" t="s">
        <v>3</v>
      </c>
      <c r="V21" s="1" t="s">
        <v>536</v>
      </c>
      <c r="W21" s="7" t="s">
        <v>537</v>
      </c>
      <c r="X21" s="1" t="s">
        <v>641</v>
      </c>
      <c r="Y21" s="1" t="s">
        <v>4</v>
      </c>
      <c r="Z21" s="1">
        <v>0</v>
      </c>
      <c r="AA21" s="1">
        <v>1</v>
      </c>
      <c r="AB21" s="1">
        <v>3</v>
      </c>
      <c r="AC21" s="1">
        <v>0</v>
      </c>
      <c r="AD21" s="1">
        <v>0</v>
      </c>
      <c r="AE21" s="1">
        <v>0</v>
      </c>
      <c r="AF21" s="1">
        <v>1</v>
      </c>
      <c r="AG21" s="1">
        <v>71.421287000000007</v>
      </c>
      <c r="AH21" s="1">
        <v>17</v>
      </c>
      <c r="AK21" s="1" t="s">
        <v>32</v>
      </c>
      <c r="BI21" s="14">
        <v>45.373931666666664</v>
      </c>
      <c r="BJ21" s="14">
        <v>100.44616833333333</v>
      </c>
      <c r="BL21" s="2" t="s">
        <v>503</v>
      </c>
      <c r="BM21" s="2" t="s">
        <v>504</v>
      </c>
      <c r="BN21" s="1">
        <v>427</v>
      </c>
      <c r="BO21" s="1">
        <v>308</v>
      </c>
    </row>
    <row r="22" spans="1:67" x14ac:dyDescent="0.2">
      <c r="A22" s="1" t="s">
        <v>1</v>
      </c>
      <c r="B22" s="1" t="s">
        <v>35</v>
      </c>
      <c r="C22" s="1">
        <v>309</v>
      </c>
      <c r="D22" s="1">
        <v>309</v>
      </c>
      <c r="E22" s="1">
        <v>1</v>
      </c>
      <c r="G22" s="1">
        <v>2001</v>
      </c>
      <c r="H22" s="1" t="s">
        <v>545</v>
      </c>
      <c r="I22" s="1">
        <v>44.748170000000002</v>
      </c>
      <c r="J22" s="1">
        <v>-100.73454</v>
      </c>
      <c r="K22" s="1" t="s">
        <v>632</v>
      </c>
      <c r="L22" s="1" t="s">
        <v>633</v>
      </c>
      <c r="M22" s="1" t="s">
        <v>632</v>
      </c>
      <c r="N22" s="7" t="s">
        <v>637</v>
      </c>
      <c r="O22" s="1" t="s">
        <v>632</v>
      </c>
      <c r="P22" s="1"/>
      <c r="Q22" s="6">
        <v>37095</v>
      </c>
      <c r="R22" s="1">
        <v>1</v>
      </c>
      <c r="S22" s="9" t="s">
        <v>634</v>
      </c>
      <c r="T22" s="1">
        <v>0</v>
      </c>
      <c r="U22" s="1" t="s">
        <v>3</v>
      </c>
      <c r="V22" s="1" t="s">
        <v>536</v>
      </c>
      <c r="W22" s="7" t="s">
        <v>537</v>
      </c>
      <c r="X22" s="1" t="s">
        <v>635</v>
      </c>
      <c r="Y22" s="1" t="s">
        <v>4</v>
      </c>
      <c r="Z22" s="1">
        <v>0</v>
      </c>
      <c r="AA22" s="1">
        <v>1</v>
      </c>
      <c r="AB22" s="1">
        <v>3</v>
      </c>
      <c r="AC22" s="1">
        <v>0</v>
      </c>
      <c r="AD22" s="1">
        <v>0</v>
      </c>
      <c r="AE22" s="1">
        <v>0</v>
      </c>
      <c r="AF22" s="1">
        <v>1</v>
      </c>
      <c r="AG22" s="1">
        <v>12.718859</v>
      </c>
      <c r="AH22" s="1">
        <v>17</v>
      </c>
      <c r="AK22" s="1" t="s">
        <v>36</v>
      </c>
      <c r="AM22" s="1">
        <v>9</v>
      </c>
      <c r="AN22" s="1">
        <v>0</v>
      </c>
      <c r="AO22" s="1">
        <v>1270937</v>
      </c>
      <c r="AP22" s="1">
        <v>2</v>
      </c>
      <c r="AQ22" s="1">
        <v>7</v>
      </c>
      <c r="AR22" s="1" t="s">
        <v>635</v>
      </c>
      <c r="AS22" s="1">
        <v>1109.9000000000001</v>
      </c>
      <c r="AT22" s="1">
        <v>1786.2059999999999</v>
      </c>
      <c r="AU22" s="1">
        <v>3373.8748000000001</v>
      </c>
      <c r="AV22" s="1">
        <v>44.77214</v>
      </c>
      <c r="AW22" s="1">
        <v>-100.70841</v>
      </c>
      <c r="AX22" s="1" t="s">
        <v>636</v>
      </c>
      <c r="AY22" s="1">
        <v>201936.22709999999</v>
      </c>
      <c r="AZ22" s="1" t="s">
        <v>37</v>
      </c>
      <c r="BA22" s="1" t="s">
        <v>38</v>
      </c>
      <c r="BI22" s="14">
        <v>44.748416666666664</v>
      </c>
      <c r="BJ22" s="14">
        <v>100.73441666666666</v>
      </c>
      <c r="BL22" s="2" t="s">
        <v>395</v>
      </c>
      <c r="BM22" s="2" t="s">
        <v>396</v>
      </c>
      <c r="BN22" s="1">
        <v>309</v>
      </c>
      <c r="BO22" s="1">
        <v>309</v>
      </c>
    </row>
    <row r="23" spans="1:67" x14ac:dyDescent="0.2">
      <c r="A23" s="1" t="s">
        <v>1</v>
      </c>
      <c r="B23" s="1" t="s">
        <v>35</v>
      </c>
      <c r="C23" s="1">
        <v>428</v>
      </c>
      <c r="D23" s="1">
        <v>309</v>
      </c>
      <c r="E23" s="1">
        <v>2</v>
      </c>
      <c r="F23" s="1">
        <v>309</v>
      </c>
      <c r="G23" s="1">
        <v>2002</v>
      </c>
      <c r="H23" s="1" t="s">
        <v>544</v>
      </c>
      <c r="I23" s="1">
        <v>44.748170000000002</v>
      </c>
      <c r="J23" s="1">
        <v>-100.73454</v>
      </c>
      <c r="K23" s="1" t="s">
        <v>637</v>
      </c>
      <c r="L23" s="1" t="s">
        <v>632</v>
      </c>
      <c r="M23" s="1" t="s">
        <v>632</v>
      </c>
      <c r="N23" s="7" t="s">
        <v>637</v>
      </c>
      <c r="O23" s="1" t="s">
        <v>632</v>
      </c>
      <c r="P23" s="1"/>
      <c r="Q23" s="6">
        <v>37477</v>
      </c>
      <c r="R23" s="1">
        <v>1</v>
      </c>
      <c r="S23" s="9" t="s">
        <v>642</v>
      </c>
      <c r="T23" s="1">
        <v>1</v>
      </c>
      <c r="U23" s="1" t="s">
        <v>3</v>
      </c>
      <c r="V23" s="1" t="s">
        <v>536</v>
      </c>
      <c r="W23" s="7" t="s">
        <v>537</v>
      </c>
      <c r="X23" s="1" t="s">
        <v>635</v>
      </c>
      <c r="Y23" s="1" t="s">
        <v>4</v>
      </c>
      <c r="Z23" s="1">
        <v>0</v>
      </c>
      <c r="AA23" s="1">
        <v>1</v>
      </c>
      <c r="AB23" s="1">
        <v>3</v>
      </c>
      <c r="AC23" s="1">
        <v>0</v>
      </c>
      <c r="AD23" s="1">
        <v>0</v>
      </c>
      <c r="AE23" s="1">
        <v>0</v>
      </c>
      <c r="AF23" s="1">
        <v>1</v>
      </c>
      <c r="AG23" s="1">
        <v>12.718859</v>
      </c>
      <c r="AH23" s="1">
        <v>17</v>
      </c>
      <c r="AK23" s="1" t="s">
        <v>36</v>
      </c>
      <c r="BI23" s="14">
        <v>44.748153333333335</v>
      </c>
      <c r="BJ23" s="14">
        <v>100.73455833333334</v>
      </c>
      <c r="BL23" s="2" t="s">
        <v>505</v>
      </c>
      <c r="BM23" s="2" t="s">
        <v>506</v>
      </c>
      <c r="BN23" s="1">
        <v>428</v>
      </c>
      <c r="BO23" s="1">
        <v>309</v>
      </c>
    </row>
    <row r="24" spans="1:67" x14ac:dyDescent="0.2">
      <c r="A24" s="1" t="s">
        <v>1</v>
      </c>
      <c r="B24" s="1" t="s">
        <v>39</v>
      </c>
      <c r="C24" s="1">
        <v>310</v>
      </c>
      <c r="D24" s="1">
        <v>310</v>
      </c>
      <c r="E24" s="1">
        <v>1</v>
      </c>
      <c r="G24" s="1">
        <v>2001</v>
      </c>
      <c r="H24" s="1" t="s">
        <v>545</v>
      </c>
      <c r="I24" s="1">
        <v>44.741210000000002</v>
      </c>
      <c r="J24" s="1">
        <v>-100.73152</v>
      </c>
      <c r="K24" s="1" t="s">
        <v>632</v>
      </c>
      <c r="L24" s="1" t="s">
        <v>633</v>
      </c>
      <c r="M24" s="1" t="s">
        <v>632</v>
      </c>
      <c r="N24" s="7" t="s">
        <v>637</v>
      </c>
      <c r="O24" s="1" t="s">
        <v>632</v>
      </c>
      <c r="P24" s="1"/>
      <c r="Q24" s="6">
        <v>37095</v>
      </c>
      <c r="R24" s="1">
        <v>1</v>
      </c>
      <c r="S24" s="9" t="s">
        <v>634</v>
      </c>
      <c r="T24" s="1">
        <v>0</v>
      </c>
      <c r="U24" s="1" t="s">
        <v>3</v>
      </c>
      <c r="V24" s="1" t="s">
        <v>536</v>
      </c>
      <c r="W24" s="7" t="s">
        <v>537</v>
      </c>
      <c r="X24" s="1" t="s">
        <v>635</v>
      </c>
      <c r="Y24" s="1" t="s">
        <v>4</v>
      </c>
      <c r="Z24" s="1">
        <v>0</v>
      </c>
      <c r="AA24" s="1">
        <v>1</v>
      </c>
      <c r="AB24" s="1">
        <v>3</v>
      </c>
      <c r="AC24" s="1">
        <v>0</v>
      </c>
      <c r="AD24" s="1">
        <v>0</v>
      </c>
      <c r="AE24" s="1">
        <v>0</v>
      </c>
      <c r="AF24" s="1">
        <v>1</v>
      </c>
      <c r="AG24" s="1">
        <v>12.718859</v>
      </c>
      <c r="AH24" s="1">
        <v>17</v>
      </c>
      <c r="AK24" s="1" t="s">
        <v>36</v>
      </c>
      <c r="AM24" s="1">
        <v>10</v>
      </c>
      <c r="AN24" s="1">
        <v>0</v>
      </c>
      <c r="AO24" s="1">
        <v>1290255</v>
      </c>
      <c r="AP24" s="1">
        <v>2</v>
      </c>
      <c r="AQ24" s="1">
        <v>7</v>
      </c>
      <c r="AR24" s="1" t="s">
        <v>635</v>
      </c>
      <c r="AS24" s="1">
        <v>1109.5999999999999</v>
      </c>
      <c r="AT24" s="1">
        <v>1785.7239999999999</v>
      </c>
      <c r="AU24" s="1">
        <v>3849.7919000000002</v>
      </c>
      <c r="AV24" s="1">
        <v>44.769539999999999</v>
      </c>
      <c r="AW24" s="1">
        <v>-100.70358</v>
      </c>
      <c r="AX24" s="1" t="s">
        <v>636</v>
      </c>
      <c r="AY24" s="1">
        <v>202694.98759999999</v>
      </c>
      <c r="AZ24" s="1" t="s">
        <v>40</v>
      </c>
      <c r="BA24" s="1" t="s">
        <v>41</v>
      </c>
      <c r="BI24" s="14">
        <v>44.741233333333334</v>
      </c>
      <c r="BJ24" s="14">
        <v>100.73145</v>
      </c>
      <c r="BL24" s="2" t="s">
        <v>397</v>
      </c>
      <c r="BM24" s="2" t="s">
        <v>398</v>
      </c>
      <c r="BN24" s="1">
        <v>310</v>
      </c>
      <c r="BO24" s="1">
        <v>310</v>
      </c>
    </row>
    <row r="25" spans="1:67" x14ac:dyDescent="0.2">
      <c r="A25" s="1" t="s">
        <v>1</v>
      </c>
      <c r="B25" s="1" t="s">
        <v>39</v>
      </c>
      <c r="C25" s="1">
        <v>429</v>
      </c>
      <c r="D25" s="1">
        <v>310</v>
      </c>
      <c r="E25" s="1">
        <v>2</v>
      </c>
      <c r="F25" s="1">
        <v>310</v>
      </c>
      <c r="G25" s="1">
        <v>2002</v>
      </c>
      <c r="H25" s="1" t="s">
        <v>544</v>
      </c>
      <c r="I25" s="1">
        <v>44.741210000000002</v>
      </c>
      <c r="J25" s="1">
        <v>-100.73152</v>
      </c>
      <c r="K25" s="1" t="s">
        <v>637</v>
      </c>
      <c r="L25" s="1" t="s">
        <v>632</v>
      </c>
      <c r="M25" s="1" t="s">
        <v>632</v>
      </c>
      <c r="N25" s="7" t="s">
        <v>637</v>
      </c>
      <c r="O25" s="1" t="s">
        <v>632</v>
      </c>
      <c r="P25" s="1"/>
      <c r="Q25" s="6">
        <v>37478</v>
      </c>
      <c r="R25" s="1">
        <v>1</v>
      </c>
      <c r="S25" s="9" t="s">
        <v>642</v>
      </c>
      <c r="T25" s="1">
        <v>1</v>
      </c>
      <c r="U25" s="1" t="s">
        <v>3</v>
      </c>
      <c r="V25" s="1" t="s">
        <v>536</v>
      </c>
      <c r="W25" s="7" t="s">
        <v>537</v>
      </c>
      <c r="X25" s="1" t="s">
        <v>635</v>
      </c>
      <c r="Y25" s="1" t="s">
        <v>4</v>
      </c>
      <c r="Z25" s="1">
        <v>0</v>
      </c>
      <c r="AA25" s="1">
        <v>1</v>
      </c>
      <c r="AB25" s="1">
        <v>3</v>
      </c>
      <c r="AC25" s="1">
        <v>0</v>
      </c>
      <c r="AD25" s="1">
        <v>0</v>
      </c>
      <c r="AE25" s="1">
        <v>0</v>
      </c>
      <c r="AF25" s="1">
        <v>1</v>
      </c>
      <c r="AG25" s="1">
        <v>12.718859</v>
      </c>
      <c r="AH25" s="1">
        <v>17</v>
      </c>
      <c r="AK25" s="1" t="s">
        <v>36</v>
      </c>
      <c r="BI25" s="14">
        <v>44.741185000000002</v>
      </c>
      <c r="BJ25" s="14">
        <v>100.731455</v>
      </c>
      <c r="BL25" s="2" t="s">
        <v>507</v>
      </c>
      <c r="BM25" s="2" t="s">
        <v>508</v>
      </c>
      <c r="BN25" s="1">
        <v>429</v>
      </c>
      <c r="BO25" s="1">
        <v>310</v>
      </c>
    </row>
    <row r="26" spans="1:67" x14ac:dyDescent="0.2">
      <c r="A26" s="1" t="s">
        <v>1</v>
      </c>
      <c r="B26" s="1" t="s">
        <v>42</v>
      </c>
      <c r="C26" s="1">
        <v>311</v>
      </c>
      <c r="D26" s="1">
        <v>311</v>
      </c>
      <c r="E26" s="1">
        <v>1</v>
      </c>
      <c r="G26" s="1">
        <v>2001</v>
      </c>
      <c r="H26" s="1" t="s">
        <v>545</v>
      </c>
      <c r="I26" s="1">
        <v>44.740160000000003</v>
      </c>
      <c r="J26" s="1">
        <v>-100.96848</v>
      </c>
      <c r="K26" s="1" t="s">
        <v>632</v>
      </c>
      <c r="L26" s="1" t="s">
        <v>633</v>
      </c>
      <c r="M26" s="1" t="s">
        <v>632</v>
      </c>
      <c r="N26" s="7" t="s">
        <v>637</v>
      </c>
      <c r="O26" s="1" t="s">
        <v>632</v>
      </c>
      <c r="P26" s="1"/>
      <c r="Q26" s="6">
        <v>37096</v>
      </c>
      <c r="R26" s="1">
        <v>1</v>
      </c>
      <c r="S26" s="9" t="s">
        <v>634</v>
      </c>
      <c r="T26" s="1">
        <v>0</v>
      </c>
      <c r="U26" s="1" t="s">
        <v>3</v>
      </c>
      <c r="V26" s="1" t="s">
        <v>536</v>
      </c>
      <c r="W26" s="7" t="s">
        <v>537</v>
      </c>
      <c r="X26" s="1" t="s">
        <v>641</v>
      </c>
      <c r="Y26" s="1" t="s">
        <v>4</v>
      </c>
      <c r="Z26" s="1">
        <v>0</v>
      </c>
      <c r="AA26" s="1">
        <v>1</v>
      </c>
      <c r="AB26" s="1">
        <v>3</v>
      </c>
      <c r="AC26" s="1">
        <v>0</v>
      </c>
      <c r="AD26" s="1">
        <v>0</v>
      </c>
      <c r="AE26" s="1">
        <v>0</v>
      </c>
      <c r="AF26" s="1">
        <v>1</v>
      </c>
      <c r="AG26" s="1">
        <v>71.421287000000007</v>
      </c>
      <c r="AH26" s="1">
        <v>17</v>
      </c>
      <c r="AK26" s="1" t="s">
        <v>43</v>
      </c>
      <c r="AM26" s="1">
        <v>11</v>
      </c>
      <c r="AN26" s="1">
        <v>0</v>
      </c>
      <c r="AO26" s="1">
        <v>1291085</v>
      </c>
      <c r="AP26" s="1">
        <v>2</v>
      </c>
      <c r="AQ26" s="1">
        <v>6</v>
      </c>
      <c r="AR26" s="1" t="s">
        <v>641</v>
      </c>
      <c r="AS26" s="1">
        <v>1111.0999999999999</v>
      </c>
      <c r="AT26" s="1">
        <v>1788.1379999999999</v>
      </c>
      <c r="AU26" s="1">
        <v>20186.246899999998</v>
      </c>
      <c r="AV26" s="1">
        <v>44.786340000000003</v>
      </c>
      <c r="AW26" s="1">
        <v>-100.72204000000001</v>
      </c>
      <c r="AX26" s="1" t="s">
        <v>636</v>
      </c>
      <c r="AY26" s="1">
        <v>204710.79190000001</v>
      </c>
      <c r="AZ26" s="1" t="s">
        <v>44</v>
      </c>
      <c r="BA26" s="1" t="s">
        <v>45</v>
      </c>
      <c r="BI26" s="14">
        <v>44.74015</v>
      </c>
      <c r="BJ26" s="14">
        <v>100.96853333333334</v>
      </c>
      <c r="BL26" s="2" t="s">
        <v>399</v>
      </c>
      <c r="BM26" s="2" t="s">
        <v>400</v>
      </c>
      <c r="BN26" s="1">
        <v>311</v>
      </c>
      <c r="BO26" s="1">
        <v>311</v>
      </c>
    </row>
    <row r="27" spans="1:67" x14ac:dyDescent="0.2">
      <c r="A27" s="1" t="s">
        <v>1</v>
      </c>
      <c r="B27" s="1" t="s">
        <v>42</v>
      </c>
      <c r="C27" s="1">
        <v>430</v>
      </c>
      <c r="D27" s="1">
        <v>311</v>
      </c>
      <c r="E27" s="1">
        <v>2</v>
      </c>
      <c r="F27" s="1">
        <v>311</v>
      </c>
      <c r="G27" s="1">
        <v>2002</v>
      </c>
      <c r="H27" s="1" t="s">
        <v>544</v>
      </c>
      <c r="I27" s="1">
        <v>44.740160000000003</v>
      </c>
      <c r="J27" s="1">
        <v>-100.96848</v>
      </c>
      <c r="K27" s="1" t="s">
        <v>637</v>
      </c>
      <c r="L27" s="1" t="s">
        <v>632</v>
      </c>
      <c r="M27" s="1" t="s">
        <v>632</v>
      </c>
      <c r="N27" s="7" t="s">
        <v>637</v>
      </c>
      <c r="O27" s="1" t="s">
        <v>632</v>
      </c>
      <c r="P27" s="1"/>
      <c r="Q27" s="6">
        <v>37479</v>
      </c>
      <c r="R27" s="1">
        <v>1</v>
      </c>
      <c r="S27" s="9" t="s">
        <v>642</v>
      </c>
      <c r="T27" s="1">
        <v>1</v>
      </c>
      <c r="U27" s="1" t="s">
        <v>3</v>
      </c>
      <c r="V27" s="1" t="s">
        <v>536</v>
      </c>
      <c r="W27" s="7" t="s">
        <v>537</v>
      </c>
      <c r="X27" s="1" t="s">
        <v>641</v>
      </c>
      <c r="Y27" s="1" t="s">
        <v>4</v>
      </c>
      <c r="Z27" s="1">
        <v>0</v>
      </c>
      <c r="AA27" s="1">
        <v>1</v>
      </c>
      <c r="AB27" s="1">
        <v>3</v>
      </c>
      <c r="AC27" s="1">
        <v>0</v>
      </c>
      <c r="AD27" s="1">
        <v>0</v>
      </c>
      <c r="AE27" s="1">
        <v>0</v>
      </c>
      <c r="AF27" s="1">
        <v>1</v>
      </c>
      <c r="AG27" s="1">
        <v>71.421287000000007</v>
      </c>
      <c r="AH27" s="1">
        <v>17</v>
      </c>
      <c r="AK27" s="1" t="s">
        <v>43</v>
      </c>
      <c r="BI27" s="14">
        <v>44.741633333333333</v>
      </c>
      <c r="BJ27" s="14">
        <v>100.96847</v>
      </c>
      <c r="BL27" s="2" t="s">
        <v>509</v>
      </c>
      <c r="BM27" s="2" t="s">
        <v>510</v>
      </c>
      <c r="BN27" s="1">
        <v>430</v>
      </c>
      <c r="BO27" s="1">
        <v>311</v>
      </c>
    </row>
    <row r="28" spans="1:67" x14ac:dyDescent="0.2">
      <c r="A28" s="1" t="s">
        <v>1</v>
      </c>
      <c r="B28" s="1" t="s">
        <v>46</v>
      </c>
      <c r="C28" s="1">
        <v>312</v>
      </c>
      <c r="D28" s="1">
        <v>312</v>
      </c>
      <c r="E28" s="1">
        <v>1</v>
      </c>
      <c r="G28" s="1">
        <v>2001</v>
      </c>
      <c r="H28" s="1" t="s">
        <v>545</v>
      </c>
      <c r="I28" s="1">
        <v>44.797179999999997</v>
      </c>
      <c r="J28" s="1">
        <v>-100.60521</v>
      </c>
      <c r="K28" s="1" t="s">
        <v>632</v>
      </c>
      <c r="L28" s="1" t="s">
        <v>633</v>
      </c>
      <c r="M28" s="1" t="s">
        <v>632</v>
      </c>
      <c r="N28" s="7" t="s">
        <v>637</v>
      </c>
      <c r="O28" s="1" t="s">
        <v>632</v>
      </c>
      <c r="P28" s="1"/>
      <c r="Q28" s="6">
        <v>37096</v>
      </c>
      <c r="R28" s="1">
        <v>1</v>
      </c>
      <c r="S28" s="9" t="s">
        <v>634</v>
      </c>
      <c r="T28" s="1">
        <v>0</v>
      </c>
      <c r="U28" s="1" t="s">
        <v>3</v>
      </c>
      <c r="V28" s="1" t="s">
        <v>536</v>
      </c>
      <c r="W28" s="7" t="s">
        <v>537</v>
      </c>
      <c r="X28" s="1" t="s">
        <v>639</v>
      </c>
      <c r="Y28" s="1" t="s">
        <v>4</v>
      </c>
      <c r="Z28" s="1">
        <v>0</v>
      </c>
      <c r="AA28" s="1">
        <v>1</v>
      </c>
      <c r="AB28" s="1">
        <v>3</v>
      </c>
      <c r="AC28" s="1">
        <v>0</v>
      </c>
      <c r="AD28" s="1">
        <v>0</v>
      </c>
      <c r="AE28" s="1">
        <v>0</v>
      </c>
      <c r="AF28" s="1">
        <v>1</v>
      </c>
      <c r="AG28" s="1">
        <v>5.5597409000000004</v>
      </c>
      <c r="AH28" s="1">
        <v>17</v>
      </c>
      <c r="AK28" s="1" t="s">
        <v>47</v>
      </c>
      <c r="AM28" s="1">
        <v>12</v>
      </c>
      <c r="AN28" s="1">
        <v>0</v>
      </c>
      <c r="AO28" s="1">
        <v>1094038</v>
      </c>
      <c r="AP28" s="1">
        <v>2</v>
      </c>
      <c r="AQ28" s="1">
        <v>8</v>
      </c>
      <c r="AR28" s="1" t="s">
        <v>639</v>
      </c>
      <c r="AS28" s="1">
        <v>1119.5</v>
      </c>
      <c r="AT28" s="1">
        <v>1801.6559999999999</v>
      </c>
      <c r="AU28" s="1">
        <v>1624.6312</v>
      </c>
      <c r="AV28" s="1">
        <v>44.789830000000002</v>
      </c>
      <c r="AW28" s="1">
        <v>-100.62295</v>
      </c>
      <c r="AX28" s="1" t="s">
        <v>636</v>
      </c>
      <c r="AY28" s="1">
        <v>196142.3646</v>
      </c>
      <c r="AZ28" s="1" t="s">
        <v>48</v>
      </c>
      <c r="BA28" s="1" t="s">
        <v>49</v>
      </c>
      <c r="BI28" s="14">
        <v>44.797350000000002</v>
      </c>
      <c r="BJ28" s="14">
        <v>100.60528333333333</v>
      </c>
      <c r="BL28" s="2" t="s">
        <v>401</v>
      </c>
      <c r="BM28" s="2" t="s">
        <v>402</v>
      </c>
      <c r="BN28" s="1">
        <v>312</v>
      </c>
      <c r="BO28" s="1">
        <v>312</v>
      </c>
    </row>
    <row r="29" spans="1:67" x14ac:dyDescent="0.2">
      <c r="A29" s="1" t="s">
        <v>1</v>
      </c>
      <c r="B29" s="1" t="s">
        <v>46</v>
      </c>
      <c r="C29" s="1">
        <v>431</v>
      </c>
      <c r="D29" s="1">
        <v>312</v>
      </c>
      <c r="E29" s="1">
        <v>2</v>
      </c>
      <c r="F29" s="1">
        <v>312</v>
      </c>
      <c r="G29" s="1">
        <v>2002</v>
      </c>
      <c r="H29" s="1" t="s">
        <v>544</v>
      </c>
      <c r="I29" s="1">
        <v>44.797179999999997</v>
      </c>
      <c r="J29" s="1">
        <v>-100.60521</v>
      </c>
      <c r="K29" s="1" t="s">
        <v>637</v>
      </c>
      <c r="L29" s="1" t="s">
        <v>632</v>
      </c>
      <c r="M29" s="1" t="s">
        <v>632</v>
      </c>
      <c r="N29" s="7" t="s">
        <v>637</v>
      </c>
      <c r="O29" s="1" t="s">
        <v>632</v>
      </c>
      <c r="P29" s="1"/>
      <c r="Q29" s="6">
        <v>37480</v>
      </c>
      <c r="R29" s="1">
        <v>1</v>
      </c>
      <c r="S29" s="9" t="s">
        <v>642</v>
      </c>
      <c r="T29" s="1">
        <v>1</v>
      </c>
      <c r="U29" s="1" t="s">
        <v>3</v>
      </c>
      <c r="V29" s="1" t="s">
        <v>536</v>
      </c>
      <c r="W29" s="7" t="s">
        <v>537</v>
      </c>
      <c r="X29" s="1" t="s">
        <v>639</v>
      </c>
      <c r="Y29" s="1" t="s">
        <v>4</v>
      </c>
      <c r="Z29" s="1">
        <v>0</v>
      </c>
      <c r="AA29" s="1">
        <v>1</v>
      </c>
      <c r="AB29" s="1">
        <v>3</v>
      </c>
      <c r="AC29" s="1">
        <v>0</v>
      </c>
      <c r="AD29" s="1">
        <v>0</v>
      </c>
      <c r="AE29" s="1">
        <v>0</v>
      </c>
      <c r="AF29" s="1">
        <v>1</v>
      </c>
      <c r="AG29" s="1">
        <v>5.5597409000000004</v>
      </c>
      <c r="AH29" s="1">
        <v>17</v>
      </c>
      <c r="AK29" s="1" t="s">
        <v>47</v>
      </c>
      <c r="BI29" s="14">
        <v>44.797386666666668</v>
      </c>
      <c r="BJ29" s="14">
        <v>100.60518500000001</v>
      </c>
      <c r="BL29" s="2" t="s">
        <v>511</v>
      </c>
      <c r="BM29" s="2" t="s">
        <v>512</v>
      </c>
      <c r="BN29" s="1">
        <v>431</v>
      </c>
      <c r="BO29" s="1">
        <v>312</v>
      </c>
    </row>
    <row r="30" spans="1:67" x14ac:dyDescent="0.2">
      <c r="A30" s="1" t="s">
        <v>1</v>
      </c>
      <c r="B30" s="1" t="s">
        <v>50</v>
      </c>
      <c r="C30" s="1">
        <v>313</v>
      </c>
      <c r="D30" s="1">
        <v>313</v>
      </c>
      <c r="E30" s="1">
        <v>1</v>
      </c>
      <c r="G30" s="1">
        <v>2001</v>
      </c>
      <c r="H30" s="1" t="s">
        <v>545</v>
      </c>
      <c r="I30" s="1">
        <v>46.020879999999998</v>
      </c>
      <c r="J30" s="1">
        <v>-100.61185</v>
      </c>
      <c r="K30" s="1" t="s">
        <v>632</v>
      </c>
      <c r="L30" s="1" t="s">
        <v>633</v>
      </c>
      <c r="M30" s="1" t="s">
        <v>632</v>
      </c>
      <c r="N30" s="7" t="s">
        <v>637</v>
      </c>
      <c r="O30" s="1" t="s">
        <v>632</v>
      </c>
      <c r="P30" s="1"/>
      <c r="Q30" s="6">
        <v>37089</v>
      </c>
      <c r="R30" s="1">
        <v>1</v>
      </c>
      <c r="S30" s="9" t="s">
        <v>634</v>
      </c>
      <c r="T30" s="1">
        <v>0</v>
      </c>
      <c r="U30" s="1" t="s">
        <v>3</v>
      </c>
      <c r="V30" s="1" t="s">
        <v>536</v>
      </c>
      <c r="W30" s="7" t="s">
        <v>537</v>
      </c>
      <c r="X30" s="1" t="s">
        <v>639</v>
      </c>
      <c r="Y30" s="1" t="s">
        <v>4</v>
      </c>
      <c r="Z30" s="1">
        <v>0</v>
      </c>
      <c r="AA30" s="1">
        <v>1</v>
      </c>
      <c r="AB30" s="1">
        <v>3</v>
      </c>
      <c r="AC30" s="1">
        <v>0</v>
      </c>
      <c r="AD30" s="1">
        <v>0</v>
      </c>
      <c r="AE30" s="1">
        <v>0</v>
      </c>
      <c r="AF30" s="1">
        <v>1</v>
      </c>
      <c r="AG30" s="1">
        <v>5.5597409000000004</v>
      </c>
      <c r="AH30" s="1">
        <v>17</v>
      </c>
      <c r="AK30" s="1" t="s">
        <v>51</v>
      </c>
      <c r="AM30" s="1">
        <v>13</v>
      </c>
      <c r="AN30" s="1">
        <v>0</v>
      </c>
      <c r="AO30" s="1">
        <v>210983</v>
      </c>
      <c r="AP30" s="1">
        <v>2</v>
      </c>
      <c r="AQ30" s="1">
        <v>8</v>
      </c>
      <c r="AR30" s="1" t="s">
        <v>639</v>
      </c>
      <c r="AS30" s="1">
        <v>1239.4000000000001</v>
      </c>
      <c r="AT30" s="1">
        <v>1994.616</v>
      </c>
      <c r="AU30" s="1">
        <v>2256.0488</v>
      </c>
      <c r="AV30" s="1">
        <v>46.03087</v>
      </c>
      <c r="AW30" s="1">
        <v>-100.58647999999999</v>
      </c>
      <c r="AX30" s="1" t="s">
        <v>636</v>
      </c>
      <c r="AY30" s="1">
        <v>60142.436500000003</v>
      </c>
      <c r="AZ30" s="1" t="s">
        <v>52</v>
      </c>
      <c r="BA30" s="1" t="s">
        <v>53</v>
      </c>
      <c r="BB30" s="1">
        <v>6</v>
      </c>
      <c r="BC30" s="1">
        <v>129</v>
      </c>
      <c r="BD30" s="1">
        <v>79</v>
      </c>
      <c r="BE30" s="1">
        <v>129079</v>
      </c>
      <c r="BI30" s="14">
        <v>46.020683333333331</v>
      </c>
      <c r="BJ30" s="14">
        <v>100.61173333333333</v>
      </c>
      <c r="BL30" s="2" t="s">
        <v>403</v>
      </c>
      <c r="BM30" s="2" t="s">
        <v>404</v>
      </c>
      <c r="BN30" s="1">
        <v>313</v>
      </c>
      <c r="BO30" s="1">
        <v>313</v>
      </c>
    </row>
    <row r="31" spans="1:67" x14ac:dyDescent="0.2">
      <c r="A31" s="1" t="s">
        <v>1</v>
      </c>
      <c r="B31" s="1" t="s">
        <v>50</v>
      </c>
      <c r="C31" s="1">
        <v>432</v>
      </c>
      <c r="D31" s="1">
        <v>313</v>
      </c>
      <c r="E31" s="1">
        <v>2</v>
      </c>
      <c r="F31" s="1">
        <v>313</v>
      </c>
      <c r="G31" s="1">
        <v>2002</v>
      </c>
      <c r="H31" s="1" t="s">
        <v>544</v>
      </c>
      <c r="I31" s="1">
        <v>46.020879999999998</v>
      </c>
      <c r="J31" s="1">
        <v>-100.61185</v>
      </c>
      <c r="K31" s="1" t="s">
        <v>637</v>
      </c>
      <c r="L31" s="1" t="s">
        <v>632</v>
      </c>
      <c r="M31" s="1" t="s">
        <v>632</v>
      </c>
      <c r="N31" s="7" t="s">
        <v>637</v>
      </c>
      <c r="O31" s="1" t="s">
        <v>632</v>
      </c>
      <c r="P31" s="1"/>
      <c r="Q31" s="6">
        <v>37481</v>
      </c>
      <c r="R31" s="1">
        <v>1</v>
      </c>
      <c r="S31" s="9" t="s">
        <v>642</v>
      </c>
      <c r="T31" s="1">
        <v>1</v>
      </c>
      <c r="U31" s="1" t="s">
        <v>3</v>
      </c>
      <c r="V31" s="1" t="s">
        <v>536</v>
      </c>
      <c r="W31" s="7" t="s">
        <v>537</v>
      </c>
      <c r="X31" s="1" t="s">
        <v>639</v>
      </c>
      <c r="Y31" s="1" t="s">
        <v>4</v>
      </c>
      <c r="Z31" s="1">
        <v>0</v>
      </c>
      <c r="AA31" s="1">
        <v>1</v>
      </c>
      <c r="AB31" s="1">
        <v>3</v>
      </c>
      <c r="AC31" s="1">
        <v>0</v>
      </c>
      <c r="AD31" s="1">
        <v>0</v>
      </c>
      <c r="AE31" s="1">
        <v>0</v>
      </c>
      <c r="AF31" s="1">
        <v>1</v>
      </c>
      <c r="AG31" s="1">
        <v>5.5597409000000004</v>
      </c>
      <c r="AH31" s="1">
        <v>17</v>
      </c>
      <c r="AK31" s="1" t="s">
        <v>51</v>
      </c>
      <c r="BI31" s="14">
        <v>46.020890000000001</v>
      </c>
      <c r="BJ31" s="14">
        <v>100.61182666666667</v>
      </c>
      <c r="BL31" s="2" t="s">
        <v>513</v>
      </c>
      <c r="BM31" s="2" t="s">
        <v>514</v>
      </c>
      <c r="BN31" s="1">
        <v>432</v>
      </c>
      <c r="BO31" s="1">
        <v>313</v>
      </c>
    </row>
    <row r="32" spans="1:67" x14ac:dyDescent="0.2">
      <c r="A32" s="1" t="s">
        <v>1</v>
      </c>
      <c r="B32" s="1" t="s">
        <v>54</v>
      </c>
      <c r="C32" s="1">
        <v>314</v>
      </c>
      <c r="D32" s="1">
        <v>314</v>
      </c>
      <c r="E32" s="1">
        <v>1</v>
      </c>
      <c r="G32" s="1">
        <v>2001</v>
      </c>
      <c r="H32" s="1" t="s">
        <v>546</v>
      </c>
      <c r="I32" s="1">
        <v>45.039650000000002</v>
      </c>
      <c r="J32" s="1">
        <v>-100.39288000000001</v>
      </c>
      <c r="K32" s="1" t="s">
        <v>632</v>
      </c>
      <c r="L32" s="1" t="s">
        <v>633</v>
      </c>
      <c r="M32" s="1" t="s">
        <v>632</v>
      </c>
      <c r="N32" s="7" t="s">
        <v>637</v>
      </c>
      <c r="O32" s="1" t="s">
        <v>632</v>
      </c>
      <c r="P32" s="1"/>
      <c r="Q32" s="6">
        <v>37093</v>
      </c>
      <c r="R32" s="1">
        <v>1</v>
      </c>
      <c r="S32" s="9" t="s">
        <v>634</v>
      </c>
      <c r="T32" s="1">
        <v>0</v>
      </c>
      <c r="U32" s="1" t="s">
        <v>3</v>
      </c>
      <c r="V32" s="1" t="s">
        <v>536</v>
      </c>
      <c r="W32" s="1" t="s">
        <v>539</v>
      </c>
      <c r="X32" s="1" t="s">
        <v>55</v>
      </c>
      <c r="Y32" s="1" t="s">
        <v>55</v>
      </c>
      <c r="Z32" s="1">
        <v>0</v>
      </c>
      <c r="AA32" s="1">
        <v>1</v>
      </c>
      <c r="AB32" s="1">
        <v>3</v>
      </c>
      <c r="AC32" s="1">
        <v>0</v>
      </c>
      <c r="AD32" s="1">
        <v>0</v>
      </c>
      <c r="AE32" s="1">
        <v>0</v>
      </c>
      <c r="AF32" s="1">
        <v>1</v>
      </c>
      <c r="AG32" s="1">
        <v>185.69534999999999</v>
      </c>
      <c r="AH32" s="1">
        <v>17</v>
      </c>
      <c r="AK32" s="7" t="s">
        <v>535</v>
      </c>
      <c r="AM32" s="1">
        <v>14</v>
      </c>
      <c r="AN32" s="1">
        <v>0</v>
      </c>
      <c r="AO32" s="1">
        <v>841180</v>
      </c>
      <c r="AP32" s="1">
        <v>2</v>
      </c>
      <c r="AQ32" s="1">
        <v>5</v>
      </c>
      <c r="AR32" s="1" t="s">
        <v>55</v>
      </c>
      <c r="AS32" s="1">
        <v>1146.7</v>
      </c>
      <c r="AT32" s="1">
        <v>1845.43</v>
      </c>
      <c r="AU32" s="1">
        <v>1561.3459</v>
      </c>
      <c r="AV32" s="1">
        <v>45.027070000000002</v>
      </c>
      <c r="AW32" s="1">
        <v>-100.38409</v>
      </c>
      <c r="AX32" s="1" t="s">
        <v>640</v>
      </c>
      <c r="AY32" s="1">
        <v>169790.4308</v>
      </c>
      <c r="AZ32" s="1" t="s">
        <v>56</v>
      </c>
      <c r="BA32" s="1" t="s">
        <v>57</v>
      </c>
      <c r="BI32" s="14">
        <v>45.0398</v>
      </c>
      <c r="BJ32" s="14">
        <v>100.39295</v>
      </c>
      <c r="BL32" s="2" t="s">
        <v>405</v>
      </c>
      <c r="BM32" s="2" t="s">
        <v>406</v>
      </c>
      <c r="BN32" s="1">
        <v>314</v>
      </c>
      <c r="BO32" s="1">
        <v>314</v>
      </c>
    </row>
    <row r="33" spans="1:67" x14ac:dyDescent="0.2">
      <c r="A33" s="1" t="s">
        <v>1</v>
      </c>
      <c r="B33" s="1" t="s">
        <v>54</v>
      </c>
      <c r="C33" s="1">
        <v>433</v>
      </c>
      <c r="D33" s="1">
        <v>314</v>
      </c>
      <c r="E33" s="1">
        <v>2</v>
      </c>
      <c r="F33" s="1">
        <v>314</v>
      </c>
      <c r="G33" s="1">
        <v>2002</v>
      </c>
      <c r="H33" s="1" t="s">
        <v>544</v>
      </c>
      <c r="I33" s="1">
        <v>45.039650000000002</v>
      </c>
      <c r="J33" s="1">
        <v>-100.39288000000001</v>
      </c>
      <c r="K33" s="1" t="s">
        <v>637</v>
      </c>
      <c r="L33" s="1" t="s">
        <v>632</v>
      </c>
      <c r="M33" s="1" t="s">
        <v>632</v>
      </c>
      <c r="N33" s="7" t="s">
        <v>637</v>
      </c>
      <c r="O33" s="1" t="s">
        <v>632</v>
      </c>
      <c r="P33" s="1"/>
      <c r="Q33" s="6">
        <v>37482</v>
      </c>
      <c r="R33" s="1">
        <v>1</v>
      </c>
      <c r="S33" s="9" t="s">
        <v>642</v>
      </c>
      <c r="T33" s="1">
        <v>1</v>
      </c>
      <c r="U33" s="1" t="s">
        <v>3</v>
      </c>
      <c r="V33" s="1" t="s">
        <v>536</v>
      </c>
      <c r="W33" s="1" t="s">
        <v>539</v>
      </c>
      <c r="X33" s="1" t="s">
        <v>55</v>
      </c>
      <c r="Y33" s="1" t="s">
        <v>55</v>
      </c>
      <c r="Z33" s="1">
        <v>0</v>
      </c>
      <c r="AA33" s="1">
        <v>1</v>
      </c>
      <c r="AB33" s="1">
        <v>3</v>
      </c>
      <c r="AC33" s="1">
        <v>0</v>
      </c>
      <c r="AD33" s="1">
        <v>0</v>
      </c>
      <c r="AE33" s="1">
        <v>0</v>
      </c>
      <c r="AF33" s="1">
        <v>1</v>
      </c>
      <c r="AG33" s="1">
        <v>185.69534999999999</v>
      </c>
      <c r="AH33" s="1">
        <v>17</v>
      </c>
      <c r="AK33" s="7" t="s">
        <v>535</v>
      </c>
      <c r="BI33" s="14">
        <v>45.039438333333337</v>
      </c>
      <c r="BJ33" s="14">
        <v>100.39281166666666</v>
      </c>
      <c r="BL33" s="2" t="s">
        <v>515</v>
      </c>
      <c r="BM33" s="2" t="s">
        <v>516</v>
      </c>
      <c r="BN33" s="1">
        <v>433</v>
      </c>
      <c r="BO33" s="1">
        <v>314</v>
      </c>
    </row>
    <row r="34" spans="1:67" x14ac:dyDescent="0.2">
      <c r="A34" s="1" t="s">
        <v>1</v>
      </c>
      <c r="B34" s="1" t="s">
        <v>58</v>
      </c>
      <c r="C34" s="1">
        <v>315</v>
      </c>
      <c r="D34" s="1">
        <v>315</v>
      </c>
      <c r="E34" s="1">
        <v>1</v>
      </c>
      <c r="G34" s="1">
        <v>2001</v>
      </c>
      <c r="H34" s="1" t="s">
        <v>546</v>
      </c>
      <c r="I34" s="1">
        <v>44.811239999999998</v>
      </c>
      <c r="J34" s="1">
        <v>-100.45841</v>
      </c>
      <c r="K34" s="1" t="s">
        <v>632</v>
      </c>
      <c r="L34" s="1" t="s">
        <v>633</v>
      </c>
      <c r="M34" s="1" t="s">
        <v>632</v>
      </c>
      <c r="N34" s="7" t="s">
        <v>637</v>
      </c>
      <c r="O34" s="1" t="s">
        <v>632</v>
      </c>
      <c r="P34" s="1"/>
      <c r="Q34" s="6">
        <v>37097</v>
      </c>
      <c r="R34" s="1">
        <v>1</v>
      </c>
      <c r="S34" s="9" t="s">
        <v>634</v>
      </c>
      <c r="T34" s="1">
        <v>0</v>
      </c>
      <c r="U34" s="1" t="s">
        <v>3</v>
      </c>
      <c r="V34" s="1" t="s">
        <v>536</v>
      </c>
      <c r="W34" s="1" t="s">
        <v>539</v>
      </c>
      <c r="X34" s="1" t="s">
        <v>55</v>
      </c>
      <c r="Y34" s="1" t="s">
        <v>55</v>
      </c>
      <c r="Z34" s="1">
        <v>0</v>
      </c>
      <c r="AA34" s="1">
        <v>1</v>
      </c>
      <c r="AB34" s="1">
        <v>3</v>
      </c>
      <c r="AC34" s="1">
        <v>0</v>
      </c>
      <c r="AD34" s="1">
        <v>0</v>
      </c>
      <c r="AE34" s="1">
        <v>0</v>
      </c>
      <c r="AF34" s="1">
        <v>1</v>
      </c>
      <c r="AG34" s="1">
        <v>185.69534999999999</v>
      </c>
      <c r="AH34" s="1">
        <v>17</v>
      </c>
      <c r="AK34" s="7" t="s">
        <v>535</v>
      </c>
      <c r="AM34" s="1">
        <v>15</v>
      </c>
      <c r="AN34" s="1">
        <v>0</v>
      </c>
      <c r="AO34" s="1">
        <v>1060989</v>
      </c>
      <c r="AP34" s="1">
        <v>2</v>
      </c>
      <c r="AQ34" s="1">
        <v>5</v>
      </c>
      <c r="AR34" s="1" t="s">
        <v>55</v>
      </c>
      <c r="AS34" s="1">
        <v>1129.7</v>
      </c>
      <c r="AT34" s="1">
        <v>1818.0709999999999</v>
      </c>
      <c r="AU34" s="1">
        <v>1358.4942000000001</v>
      </c>
      <c r="AV34" s="1">
        <v>44.819920000000003</v>
      </c>
      <c r="AW34" s="1">
        <v>-100.47049</v>
      </c>
      <c r="AX34" s="1" t="s">
        <v>636</v>
      </c>
      <c r="AY34" s="1">
        <v>194804.8285</v>
      </c>
      <c r="AZ34" s="1" t="s">
        <v>59</v>
      </c>
      <c r="BA34" s="1" t="s">
        <v>60</v>
      </c>
      <c r="BI34" s="14">
        <v>44.81131666666667</v>
      </c>
      <c r="BJ34" s="14">
        <v>100.45838333333333</v>
      </c>
      <c r="BL34" s="2" t="s">
        <v>407</v>
      </c>
      <c r="BM34" s="2" t="s">
        <v>408</v>
      </c>
      <c r="BN34" s="1">
        <v>315</v>
      </c>
      <c r="BO34" s="1">
        <v>315</v>
      </c>
    </row>
    <row r="35" spans="1:67" x14ac:dyDescent="0.2">
      <c r="A35" s="1" t="s">
        <v>1</v>
      </c>
      <c r="B35" s="1" t="s">
        <v>58</v>
      </c>
      <c r="C35" s="1">
        <v>434</v>
      </c>
      <c r="D35" s="1">
        <v>315</v>
      </c>
      <c r="E35" s="1">
        <v>2</v>
      </c>
      <c r="F35" s="1">
        <v>315</v>
      </c>
      <c r="G35" s="1">
        <v>2002</v>
      </c>
      <c r="H35" s="1" t="s">
        <v>544</v>
      </c>
      <c r="I35" s="1">
        <v>44.811239999999998</v>
      </c>
      <c r="J35" s="1">
        <v>-100.45841</v>
      </c>
      <c r="K35" s="1" t="s">
        <v>637</v>
      </c>
      <c r="L35" s="1" t="s">
        <v>632</v>
      </c>
      <c r="M35" s="1" t="s">
        <v>632</v>
      </c>
      <c r="N35" s="7" t="s">
        <v>637</v>
      </c>
      <c r="O35" s="1" t="s">
        <v>632</v>
      </c>
      <c r="P35" s="1"/>
      <c r="Q35" s="6">
        <v>37483</v>
      </c>
      <c r="R35" s="1">
        <v>1</v>
      </c>
      <c r="S35" s="9" t="s">
        <v>642</v>
      </c>
      <c r="T35" s="1">
        <v>1</v>
      </c>
      <c r="U35" s="1" t="s">
        <v>3</v>
      </c>
      <c r="V35" s="1" t="s">
        <v>536</v>
      </c>
      <c r="W35" s="1" t="s">
        <v>539</v>
      </c>
      <c r="X35" s="1" t="s">
        <v>55</v>
      </c>
      <c r="Y35" s="1" t="s">
        <v>55</v>
      </c>
      <c r="Z35" s="1">
        <v>0</v>
      </c>
      <c r="AA35" s="1">
        <v>1</v>
      </c>
      <c r="AB35" s="1">
        <v>3</v>
      </c>
      <c r="AC35" s="1">
        <v>0</v>
      </c>
      <c r="AD35" s="1">
        <v>0</v>
      </c>
      <c r="AE35" s="1">
        <v>0</v>
      </c>
      <c r="AF35" s="1">
        <v>1</v>
      </c>
      <c r="AG35" s="1">
        <v>185.69534999999999</v>
      </c>
      <c r="AH35" s="1">
        <v>17</v>
      </c>
      <c r="AK35" s="7" t="s">
        <v>535</v>
      </c>
      <c r="BI35" s="14">
        <v>44.811358333333331</v>
      </c>
      <c r="BJ35" s="14">
        <v>100.45855</v>
      </c>
      <c r="BL35" s="2" t="s">
        <v>517</v>
      </c>
      <c r="BM35" s="2" t="s">
        <v>518</v>
      </c>
      <c r="BN35" s="1">
        <v>434</v>
      </c>
      <c r="BO35" s="1">
        <v>315</v>
      </c>
    </row>
    <row r="36" spans="1:67" x14ac:dyDescent="0.2">
      <c r="A36" s="1" t="s">
        <v>1</v>
      </c>
      <c r="B36" s="1" t="s">
        <v>61</v>
      </c>
      <c r="C36" s="1">
        <v>316</v>
      </c>
      <c r="D36" s="1">
        <v>316</v>
      </c>
      <c r="E36" s="1">
        <v>1</v>
      </c>
      <c r="G36" s="1">
        <v>2001</v>
      </c>
      <c r="H36" s="1" t="s">
        <v>546</v>
      </c>
      <c r="I36" s="1">
        <v>46.063209999999998</v>
      </c>
      <c r="J36" s="1">
        <v>-100.59575</v>
      </c>
      <c r="K36" s="1" t="s">
        <v>632</v>
      </c>
      <c r="L36" s="1" t="s">
        <v>633</v>
      </c>
      <c r="M36" s="1" t="s">
        <v>632</v>
      </c>
      <c r="N36" s="7" t="s">
        <v>637</v>
      </c>
      <c r="O36" s="1" t="s">
        <v>632</v>
      </c>
      <c r="P36" s="1"/>
      <c r="Q36" s="6">
        <v>37089</v>
      </c>
      <c r="R36" s="1">
        <v>1</v>
      </c>
      <c r="S36" s="9" t="s">
        <v>634</v>
      </c>
      <c r="T36" s="1">
        <v>0</v>
      </c>
      <c r="U36" s="1" t="s">
        <v>3</v>
      </c>
      <c r="V36" s="1" t="s">
        <v>536</v>
      </c>
      <c r="W36" s="1" t="s">
        <v>539</v>
      </c>
      <c r="X36" s="1" t="s">
        <v>55</v>
      </c>
      <c r="Y36" s="1" t="s">
        <v>55</v>
      </c>
      <c r="Z36" s="1">
        <v>0</v>
      </c>
      <c r="AA36" s="1">
        <v>1</v>
      </c>
      <c r="AB36" s="1">
        <v>3</v>
      </c>
      <c r="AC36" s="1">
        <v>0</v>
      </c>
      <c r="AD36" s="1">
        <v>0</v>
      </c>
      <c r="AE36" s="1">
        <v>0</v>
      </c>
      <c r="AF36" s="1">
        <v>1</v>
      </c>
      <c r="AG36" s="1">
        <v>185.69534999999999</v>
      </c>
      <c r="AH36" s="1">
        <v>17</v>
      </c>
      <c r="AK36" s="7" t="s">
        <v>535</v>
      </c>
      <c r="AM36" s="1">
        <v>16</v>
      </c>
      <c r="AN36" s="1">
        <v>0</v>
      </c>
      <c r="AO36" s="1">
        <v>187223</v>
      </c>
      <c r="AP36" s="1">
        <v>2</v>
      </c>
      <c r="AQ36" s="1">
        <v>5</v>
      </c>
      <c r="AR36" s="1" t="s">
        <v>55</v>
      </c>
      <c r="AS36" s="1">
        <v>1241.5999999999999</v>
      </c>
      <c r="AT36" s="1">
        <v>1998.1569999999999</v>
      </c>
      <c r="AU36" s="1">
        <v>546.4479</v>
      </c>
      <c r="AV36" s="1">
        <v>46.061059999999998</v>
      </c>
      <c r="AW36" s="1">
        <v>-100.60209999999999</v>
      </c>
      <c r="AX36" s="1" t="s">
        <v>636</v>
      </c>
      <c r="AY36" s="1">
        <v>55402.756300000001</v>
      </c>
      <c r="AZ36" s="1" t="s">
        <v>62</v>
      </c>
      <c r="BA36" s="1" t="s">
        <v>63</v>
      </c>
      <c r="BB36" s="1">
        <v>20</v>
      </c>
      <c r="BC36" s="1">
        <v>130</v>
      </c>
      <c r="BD36" s="1">
        <v>79</v>
      </c>
      <c r="BE36" s="1">
        <v>130079</v>
      </c>
      <c r="BI36" s="14">
        <v>46.06516666666667</v>
      </c>
      <c r="BJ36" s="14">
        <v>100.59688333333334</v>
      </c>
      <c r="BL36" s="2" t="s">
        <v>409</v>
      </c>
      <c r="BM36" s="2" t="s">
        <v>410</v>
      </c>
      <c r="BN36" s="1">
        <v>316</v>
      </c>
      <c r="BO36" s="1">
        <v>316</v>
      </c>
    </row>
    <row r="37" spans="1:67" x14ac:dyDescent="0.2">
      <c r="A37" s="1" t="s">
        <v>1</v>
      </c>
      <c r="B37" s="1" t="s">
        <v>61</v>
      </c>
      <c r="C37" s="1">
        <v>435</v>
      </c>
      <c r="D37" s="1">
        <v>316</v>
      </c>
      <c r="E37" s="1">
        <v>2</v>
      </c>
      <c r="F37" s="1">
        <v>316</v>
      </c>
      <c r="G37" s="1">
        <v>2002</v>
      </c>
      <c r="H37" s="1" t="s">
        <v>544</v>
      </c>
      <c r="I37" s="1">
        <v>46.063209999999998</v>
      </c>
      <c r="J37" s="1">
        <v>-100.59575</v>
      </c>
      <c r="K37" s="1" t="s">
        <v>637</v>
      </c>
      <c r="L37" s="1" t="s">
        <v>632</v>
      </c>
      <c r="M37" s="1" t="s">
        <v>632</v>
      </c>
      <c r="N37" s="7" t="s">
        <v>637</v>
      </c>
      <c r="O37" s="1" t="s">
        <v>632</v>
      </c>
      <c r="P37" s="1"/>
      <c r="Q37" s="6">
        <v>37484</v>
      </c>
      <c r="R37" s="1">
        <v>1</v>
      </c>
      <c r="S37" s="9" t="s">
        <v>642</v>
      </c>
      <c r="T37" s="1">
        <v>1</v>
      </c>
      <c r="U37" s="1" t="s">
        <v>3</v>
      </c>
      <c r="V37" s="1" t="s">
        <v>536</v>
      </c>
      <c r="W37" s="1" t="s">
        <v>539</v>
      </c>
      <c r="X37" s="1" t="s">
        <v>55</v>
      </c>
      <c r="Y37" s="1" t="s">
        <v>55</v>
      </c>
      <c r="Z37" s="1">
        <v>0</v>
      </c>
      <c r="AA37" s="1">
        <v>1</v>
      </c>
      <c r="AB37" s="1">
        <v>3</v>
      </c>
      <c r="AC37" s="1">
        <v>0</v>
      </c>
      <c r="AD37" s="1">
        <v>0</v>
      </c>
      <c r="AE37" s="1">
        <v>0</v>
      </c>
      <c r="AF37" s="1">
        <v>1</v>
      </c>
      <c r="AG37" s="1">
        <v>185.69534999999999</v>
      </c>
      <c r="AH37" s="1">
        <v>17</v>
      </c>
      <c r="AK37" s="7" t="s">
        <v>535</v>
      </c>
      <c r="BI37" s="14">
        <v>46.063160000000003</v>
      </c>
      <c r="BJ37" s="14">
        <v>100.59555666666667</v>
      </c>
      <c r="BL37" s="2" t="s">
        <v>519</v>
      </c>
      <c r="BM37" s="2" t="s">
        <v>520</v>
      </c>
      <c r="BN37" s="1">
        <v>435</v>
      </c>
      <c r="BO37" s="1">
        <v>316</v>
      </c>
    </row>
    <row r="38" spans="1:67" x14ac:dyDescent="0.2">
      <c r="A38" s="1" t="s">
        <v>1</v>
      </c>
      <c r="B38" s="1" t="s">
        <v>64</v>
      </c>
      <c r="C38" s="1">
        <v>317</v>
      </c>
      <c r="D38" s="1">
        <v>317</v>
      </c>
      <c r="E38" s="1">
        <v>1</v>
      </c>
      <c r="G38" s="1">
        <v>2001</v>
      </c>
      <c r="H38" s="1" t="s">
        <v>545</v>
      </c>
      <c r="I38" s="1">
        <v>44.809040000000003</v>
      </c>
      <c r="J38" s="1">
        <v>-100.91509000000001</v>
      </c>
      <c r="K38" s="1" t="s">
        <v>632</v>
      </c>
      <c r="L38" s="1" t="s">
        <v>633</v>
      </c>
      <c r="M38" s="1" t="s">
        <v>632</v>
      </c>
      <c r="N38" s="7" t="s">
        <v>637</v>
      </c>
      <c r="O38" s="1" t="s">
        <v>632</v>
      </c>
      <c r="P38" s="1"/>
      <c r="Q38" s="6">
        <v>37096</v>
      </c>
      <c r="R38" s="1">
        <v>1</v>
      </c>
      <c r="S38" s="9" t="s">
        <v>634</v>
      </c>
      <c r="T38" s="1">
        <v>0</v>
      </c>
      <c r="U38" s="1" t="s">
        <v>3</v>
      </c>
      <c r="V38" s="1" t="s">
        <v>536</v>
      </c>
      <c r="W38" s="7" t="s">
        <v>537</v>
      </c>
      <c r="X38" s="1" t="s">
        <v>641</v>
      </c>
      <c r="Y38" s="1" t="s">
        <v>4</v>
      </c>
      <c r="Z38" s="1">
        <v>0</v>
      </c>
      <c r="AA38" s="1">
        <v>1</v>
      </c>
      <c r="AB38" s="1">
        <v>3</v>
      </c>
      <c r="AC38" s="1">
        <v>0</v>
      </c>
      <c r="AD38" s="1">
        <v>0</v>
      </c>
      <c r="AE38" s="1">
        <v>0</v>
      </c>
      <c r="AF38" s="1">
        <v>1</v>
      </c>
      <c r="AG38" s="1">
        <v>71.421287000000007</v>
      </c>
      <c r="AH38" s="1">
        <v>17</v>
      </c>
      <c r="AK38" s="1" t="s">
        <v>65</v>
      </c>
      <c r="AM38" s="1">
        <v>17</v>
      </c>
      <c r="AN38" s="1">
        <v>0</v>
      </c>
      <c r="AO38" s="1">
        <v>1064126</v>
      </c>
      <c r="AP38" s="1">
        <v>2</v>
      </c>
      <c r="AQ38" s="1">
        <v>6</v>
      </c>
      <c r="AR38" s="1" t="s">
        <v>641</v>
      </c>
      <c r="AS38" s="1">
        <v>1112.0999999999999</v>
      </c>
      <c r="AT38" s="1">
        <v>1789.7470000000001</v>
      </c>
      <c r="AU38" s="1">
        <v>15202.620199999999</v>
      </c>
      <c r="AV38" s="1">
        <v>44.800429999999999</v>
      </c>
      <c r="AW38" s="1">
        <v>-100.72341</v>
      </c>
      <c r="AX38" s="1" t="s">
        <v>636</v>
      </c>
      <c r="AY38" s="1">
        <v>196542.7536</v>
      </c>
      <c r="AZ38" s="1" t="s">
        <v>66</v>
      </c>
      <c r="BA38" s="1" t="s">
        <v>67</v>
      </c>
      <c r="BI38" s="14">
        <v>44.809116666666668</v>
      </c>
      <c r="BJ38" s="14">
        <v>100.91504999999999</v>
      </c>
      <c r="BL38" s="2" t="s">
        <v>411</v>
      </c>
      <c r="BM38" s="2" t="s">
        <v>412</v>
      </c>
      <c r="BN38" s="1">
        <v>317</v>
      </c>
      <c r="BO38" s="1">
        <v>317</v>
      </c>
    </row>
    <row r="39" spans="1:67" x14ac:dyDescent="0.2">
      <c r="A39" s="1" t="s">
        <v>1</v>
      </c>
      <c r="B39" s="1" t="s">
        <v>64</v>
      </c>
      <c r="C39" s="1">
        <v>436</v>
      </c>
      <c r="D39" s="1">
        <v>317</v>
      </c>
      <c r="E39" s="1">
        <v>2</v>
      </c>
      <c r="F39" s="1">
        <v>317</v>
      </c>
      <c r="G39" s="1">
        <v>2002</v>
      </c>
      <c r="H39" s="1" t="s">
        <v>544</v>
      </c>
      <c r="I39" s="1">
        <v>44.809040000000003</v>
      </c>
      <c r="J39" s="1">
        <v>-100.91509000000001</v>
      </c>
      <c r="K39" s="1" t="s">
        <v>637</v>
      </c>
      <c r="L39" s="1" t="s">
        <v>632</v>
      </c>
      <c r="M39" s="1" t="s">
        <v>632</v>
      </c>
      <c r="N39" s="7" t="s">
        <v>637</v>
      </c>
      <c r="O39" s="1" t="s">
        <v>632</v>
      </c>
      <c r="P39" s="1"/>
      <c r="Q39" s="6">
        <v>37485</v>
      </c>
      <c r="R39" s="1">
        <v>1</v>
      </c>
      <c r="S39" s="9" t="s">
        <v>642</v>
      </c>
      <c r="T39" s="1">
        <v>1</v>
      </c>
      <c r="U39" s="1" t="s">
        <v>3</v>
      </c>
      <c r="V39" s="1" t="s">
        <v>536</v>
      </c>
      <c r="W39" s="7" t="s">
        <v>537</v>
      </c>
      <c r="X39" s="1" t="s">
        <v>641</v>
      </c>
      <c r="Y39" s="1" t="s">
        <v>4</v>
      </c>
      <c r="Z39" s="1">
        <v>0</v>
      </c>
      <c r="AA39" s="1">
        <v>1</v>
      </c>
      <c r="AB39" s="1">
        <v>3</v>
      </c>
      <c r="AC39" s="1">
        <v>0</v>
      </c>
      <c r="AD39" s="1">
        <v>0</v>
      </c>
      <c r="AE39" s="1">
        <v>0</v>
      </c>
      <c r="AF39" s="1">
        <v>1</v>
      </c>
      <c r="AG39" s="1">
        <v>71.421287000000007</v>
      </c>
      <c r="AH39" s="1">
        <v>17</v>
      </c>
      <c r="AK39" s="1" t="s">
        <v>65</v>
      </c>
      <c r="BI39" s="14">
        <v>44.809114999999998</v>
      </c>
      <c r="BJ39" s="14">
        <v>100.91508666666667</v>
      </c>
      <c r="BL39" s="2" t="s">
        <v>522</v>
      </c>
      <c r="BM39" s="2" t="s">
        <v>521</v>
      </c>
      <c r="BN39" s="1">
        <v>436</v>
      </c>
      <c r="BO39" s="1">
        <v>317</v>
      </c>
    </row>
    <row r="40" spans="1:67" x14ac:dyDescent="0.2">
      <c r="A40" s="1" t="s">
        <v>1</v>
      </c>
      <c r="B40" s="1" t="s">
        <v>68</v>
      </c>
      <c r="C40" s="1">
        <v>318</v>
      </c>
      <c r="D40" s="1">
        <v>318</v>
      </c>
      <c r="E40" s="1">
        <v>1</v>
      </c>
      <c r="G40" s="1">
        <v>2001</v>
      </c>
      <c r="H40" s="1" t="s">
        <v>547</v>
      </c>
      <c r="I40" s="1">
        <v>44.803280000000001</v>
      </c>
      <c r="J40" s="1">
        <v>-100.52303000000001</v>
      </c>
      <c r="K40" s="1" t="s">
        <v>632</v>
      </c>
      <c r="L40" s="1" t="s">
        <v>633</v>
      </c>
      <c r="M40" s="1" t="s">
        <v>632</v>
      </c>
      <c r="N40" s="7" t="s">
        <v>637</v>
      </c>
      <c r="O40" s="1" t="s">
        <v>632</v>
      </c>
      <c r="P40" s="1"/>
      <c r="Q40" s="6">
        <v>37097</v>
      </c>
      <c r="R40" s="1">
        <v>1</v>
      </c>
      <c r="S40" s="9" t="s">
        <v>634</v>
      </c>
      <c r="T40" s="1">
        <v>0</v>
      </c>
      <c r="U40" s="1" t="s">
        <v>3</v>
      </c>
      <c r="V40" s="1" t="s">
        <v>536</v>
      </c>
      <c r="W40" s="7" t="s">
        <v>537</v>
      </c>
      <c r="X40" s="1" t="s">
        <v>635</v>
      </c>
      <c r="Y40" s="1" t="s">
        <v>4</v>
      </c>
      <c r="Z40" s="1">
        <v>0</v>
      </c>
      <c r="AA40" s="1">
        <v>2</v>
      </c>
      <c r="AB40" s="1">
        <v>3</v>
      </c>
      <c r="AC40" s="1">
        <v>1</v>
      </c>
      <c r="AD40" s="1">
        <v>54.055152</v>
      </c>
      <c r="AE40" s="1">
        <v>4</v>
      </c>
      <c r="AF40" s="1">
        <v>1</v>
      </c>
      <c r="AG40" s="1">
        <v>12.718859</v>
      </c>
      <c r="AH40" s="1">
        <v>17</v>
      </c>
      <c r="AK40" s="1" t="s">
        <v>69</v>
      </c>
      <c r="AM40" s="1">
        <v>18</v>
      </c>
      <c r="AN40" s="1">
        <v>0</v>
      </c>
      <c r="AO40" s="1">
        <v>1079665</v>
      </c>
      <c r="AP40" s="1">
        <v>1</v>
      </c>
      <c r="AQ40" s="1">
        <v>7</v>
      </c>
      <c r="AR40" s="1" t="s">
        <v>635</v>
      </c>
      <c r="AS40" s="1">
        <v>1127.5999999999999</v>
      </c>
      <c r="AT40" s="1">
        <v>1814.692</v>
      </c>
      <c r="AU40" s="1">
        <v>2246.5594999999998</v>
      </c>
      <c r="AV40" s="1">
        <v>44.796030000000002</v>
      </c>
      <c r="AW40" s="1">
        <v>-100.49654</v>
      </c>
      <c r="AX40" s="1" t="s">
        <v>636</v>
      </c>
      <c r="AY40" s="1">
        <v>195507.91339999999</v>
      </c>
      <c r="AZ40" s="1" t="s">
        <v>70</v>
      </c>
      <c r="BA40" s="1" t="s">
        <v>71</v>
      </c>
      <c r="BI40" s="14">
        <v>44.803166666666669</v>
      </c>
      <c r="BJ40" s="14">
        <v>100.52315</v>
      </c>
      <c r="BL40" s="2" t="s">
        <v>413</v>
      </c>
      <c r="BM40" s="2" t="s">
        <v>414</v>
      </c>
      <c r="BN40" s="1">
        <v>318</v>
      </c>
      <c r="BO40" s="1">
        <v>318</v>
      </c>
    </row>
    <row r="41" spans="1:67" x14ac:dyDescent="0.2">
      <c r="A41" s="1" t="s">
        <v>1</v>
      </c>
      <c r="B41" s="1" t="s">
        <v>68</v>
      </c>
      <c r="C41" s="1">
        <v>409</v>
      </c>
      <c r="D41" s="1">
        <v>318</v>
      </c>
      <c r="E41" s="1">
        <v>2</v>
      </c>
      <c r="F41" s="1">
        <v>318</v>
      </c>
      <c r="G41" s="1">
        <v>2001</v>
      </c>
      <c r="H41" s="1" t="s">
        <v>548</v>
      </c>
      <c r="I41" s="1">
        <v>44.803280000000001</v>
      </c>
      <c r="J41" s="1">
        <v>-100.52303000000001</v>
      </c>
      <c r="K41" s="1" t="s">
        <v>632</v>
      </c>
      <c r="L41" s="1" t="s">
        <v>633</v>
      </c>
      <c r="M41" s="1" t="s">
        <v>632</v>
      </c>
      <c r="N41" s="7" t="s">
        <v>637</v>
      </c>
      <c r="O41" s="1" t="s">
        <v>632</v>
      </c>
      <c r="P41" s="1"/>
      <c r="Q41" s="6">
        <v>37097</v>
      </c>
      <c r="R41" s="1">
        <v>1</v>
      </c>
      <c r="S41" s="9" t="s">
        <v>642</v>
      </c>
      <c r="T41" s="1">
        <v>0</v>
      </c>
      <c r="U41" s="1" t="s">
        <v>3</v>
      </c>
      <c r="V41" s="1" t="s">
        <v>536</v>
      </c>
      <c r="W41" s="7" t="s">
        <v>537</v>
      </c>
      <c r="X41" s="1" t="s">
        <v>635</v>
      </c>
      <c r="Y41" s="1" t="s">
        <v>4</v>
      </c>
      <c r="Z41" s="1">
        <v>0</v>
      </c>
      <c r="AA41" s="1">
        <v>2</v>
      </c>
      <c r="AB41" s="1">
        <v>3</v>
      </c>
      <c r="AC41" s="1">
        <v>1</v>
      </c>
      <c r="AD41" s="1">
        <v>54.055152</v>
      </c>
      <c r="AE41" s="1">
        <v>4</v>
      </c>
      <c r="AF41" s="1">
        <v>1</v>
      </c>
      <c r="AG41" s="1">
        <v>12.718859</v>
      </c>
      <c r="AH41" s="1">
        <v>17</v>
      </c>
      <c r="AK41" s="1" t="s">
        <v>69</v>
      </c>
      <c r="AM41" s="1">
        <v>18</v>
      </c>
      <c r="AN41" s="1">
        <v>0</v>
      </c>
      <c r="AO41" s="1">
        <v>1079665</v>
      </c>
      <c r="AP41" s="1">
        <v>1</v>
      </c>
      <c r="AQ41" s="1">
        <v>7</v>
      </c>
      <c r="AR41" s="1" t="s">
        <v>635</v>
      </c>
      <c r="AS41" s="1">
        <v>1127.5999999999999</v>
      </c>
      <c r="AT41" s="1">
        <v>1814.692</v>
      </c>
      <c r="AU41" s="1">
        <v>2246.5594999999998</v>
      </c>
      <c r="AV41" s="1">
        <v>44.796030000000002</v>
      </c>
      <c r="AW41" s="1">
        <v>-100.49654</v>
      </c>
      <c r="AX41" s="1" t="s">
        <v>636</v>
      </c>
      <c r="AY41" s="1">
        <v>195507.91339999999</v>
      </c>
      <c r="BI41" s="14">
        <v>44.803166666666669</v>
      </c>
      <c r="BJ41" s="14">
        <v>100.52315</v>
      </c>
      <c r="BL41" s="2" t="s">
        <v>413</v>
      </c>
      <c r="BM41" s="2" t="s">
        <v>414</v>
      </c>
      <c r="BN41" s="1">
        <v>409</v>
      </c>
      <c r="BO41" s="1">
        <v>318</v>
      </c>
    </row>
    <row r="42" spans="1:67" x14ac:dyDescent="0.2">
      <c r="A42" s="1" t="s">
        <v>1</v>
      </c>
      <c r="B42" s="1" t="s">
        <v>72</v>
      </c>
      <c r="C42" s="1">
        <v>319</v>
      </c>
      <c r="D42" s="1">
        <v>319</v>
      </c>
      <c r="E42" s="1">
        <v>1</v>
      </c>
      <c r="G42" s="1">
        <v>2001</v>
      </c>
      <c r="H42" s="1" t="s">
        <v>549</v>
      </c>
      <c r="I42" s="1">
        <v>44.590229999999998</v>
      </c>
      <c r="J42" s="1">
        <v>-100.62316</v>
      </c>
      <c r="K42" s="1" t="s">
        <v>632</v>
      </c>
      <c r="L42" s="1" t="s">
        <v>633</v>
      </c>
      <c r="M42" s="1" t="s">
        <v>632</v>
      </c>
      <c r="N42" s="7" t="s">
        <v>637</v>
      </c>
      <c r="O42" s="1" t="s">
        <v>632</v>
      </c>
      <c r="P42" s="1"/>
      <c r="Q42" s="6">
        <v>37095</v>
      </c>
      <c r="R42" s="1">
        <v>1</v>
      </c>
      <c r="S42" s="9" t="s">
        <v>634</v>
      </c>
      <c r="T42" s="1">
        <v>0</v>
      </c>
      <c r="U42" s="1" t="s">
        <v>3</v>
      </c>
      <c r="V42" s="1" t="s">
        <v>536</v>
      </c>
      <c r="W42" s="1" t="s">
        <v>539</v>
      </c>
      <c r="X42" s="1" t="s">
        <v>55</v>
      </c>
      <c r="Y42" s="1" t="s">
        <v>55</v>
      </c>
      <c r="Z42" s="1">
        <v>0</v>
      </c>
      <c r="AA42" s="1">
        <v>2</v>
      </c>
      <c r="AB42" s="1">
        <v>3</v>
      </c>
      <c r="AC42" s="1">
        <v>1</v>
      </c>
      <c r="AD42" s="1">
        <v>789.20522000000005</v>
      </c>
      <c r="AE42" s="1">
        <v>4</v>
      </c>
      <c r="AF42" s="1">
        <v>1</v>
      </c>
      <c r="AG42" s="1">
        <v>185.69534999999999</v>
      </c>
      <c r="AH42" s="1">
        <v>17</v>
      </c>
      <c r="AK42" s="7" t="s">
        <v>535</v>
      </c>
      <c r="AM42" s="1">
        <v>19</v>
      </c>
      <c r="AN42" s="1">
        <v>0</v>
      </c>
      <c r="AO42" s="1">
        <v>1430471</v>
      </c>
      <c r="AP42" s="1">
        <v>1</v>
      </c>
      <c r="AQ42" s="1">
        <v>5</v>
      </c>
      <c r="AR42" s="1" t="s">
        <v>55</v>
      </c>
      <c r="AS42" s="1">
        <v>1095.3</v>
      </c>
      <c r="AT42" s="1">
        <v>1762.71</v>
      </c>
      <c r="AU42" s="1">
        <v>443.94970000000001</v>
      </c>
      <c r="AV42" s="1">
        <v>44.5886</v>
      </c>
      <c r="AW42" s="1">
        <v>-100.62826</v>
      </c>
      <c r="AX42" s="1" t="s">
        <v>636</v>
      </c>
      <c r="AY42" s="1">
        <v>219169.1158</v>
      </c>
      <c r="AZ42" s="1" t="s">
        <v>73</v>
      </c>
      <c r="BA42" s="1" t="s">
        <v>74</v>
      </c>
      <c r="BI42" s="14">
        <v>44.590649999999997</v>
      </c>
      <c r="BJ42" s="14">
        <v>100.62286666666667</v>
      </c>
      <c r="BL42" s="2" t="s">
        <v>415</v>
      </c>
      <c r="BM42" s="2" t="s">
        <v>416</v>
      </c>
      <c r="BN42" s="1">
        <v>319</v>
      </c>
      <c r="BO42" s="1">
        <v>319</v>
      </c>
    </row>
    <row r="43" spans="1:67" x14ac:dyDescent="0.2">
      <c r="A43" s="1" t="s">
        <v>1</v>
      </c>
      <c r="B43" s="1" t="s">
        <v>72</v>
      </c>
      <c r="C43" s="1">
        <v>410</v>
      </c>
      <c r="D43" s="1">
        <v>319</v>
      </c>
      <c r="E43" s="1">
        <v>2</v>
      </c>
      <c r="F43" s="1">
        <v>319</v>
      </c>
      <c r="G43" s="1">
        <v>2001</v>
      </c>
      <c r="H43" s="1" t="s">
        <v>550</v>
      </c>
      <c r="I43" s="1">
        <v>44.590229999999998</v>
      </c>
      <c r="J43" s="1">
        <v>-100.62316</v>
      </c>
      <c r="K43" s="1" t="s">
        <v>632</v>
      </c>
      <c r="L43" s="1" t="s">
        <v>633</v>
      </c>
      <c r="M43" s="1" t="s">
        <v>632</v>
      </c>
      <c r="N43" s="7" t="s">
        <v>637</v>
      </c>
      <c r="O43" s="1" t="s">
        <v>632</v>
      </c>
      <c r="P43" s="1"/>
      <c r="Q43" s="6">
        <v>37095</v>
      </c>
      <c r="R43" s="1">
        <v>1</v>
      </c>
      <c r="S43" s="9" t="s">
        <v>642</v>
      </c>
      <c r="T43" s="1">
        <v>0</v>
      </c>
      <c r="U43" s="1" t="s">
        <v>3</v>
      </c>
      <c r="V43" s="1" t="s">
        <v>536</v>
      </c>
      <c r="W43" s="1" t="s">
        <v>539</v>
      </c>
      <c r="X43" s="1" t="s">
        <v>55</v>
      </c>
      <c r="Y43" s="1" t="s">
        <v>55</v>
      </c>
      <c r="Z43" s="1">
        <v>0</v>
      </c>
      <c r="AA43" s="1">
        <v>2</v>
      </c>
      <c r="AB43" s="1">
        <v>3</v>
      </c>
      <c r="AC43" s="1">
        <v>1</v>
      </c>
      <c r="AD43" s="1">
        <v>789.20522000000005</v>
      </c>
      <c r="AE43" s="1">
        <v>4</v>
      </c>
      <c r="AF43" s="1">
        <v>1</v>
      </c>
      <c r="AG43" s="1">
        <v>185.69534999999999</v>
      </c>
      <c r="AH43" s="1">
        <v>17</v>
      </c>
      <c r="AK43" s="7" t="s">
        <v>535</v>
      </c>
      <c r="AM43" s="1">
        <v>19</v>
      </c>
      <c r="AN43" s="1">
        <v>0</v>
      </c>
      <c r="AO43" s="1">
        <v>1430471</v>
      </c>
      <c r="AP43" s="1">
        <v>1</v>
      </c>
      <c r="AQ43" s="1">
        <v>5</v>
      </c>
      <c r="AR43" s="1" t="s">
        <v>55</v>
      </c>
      <c r="AS43" s="1">
        <v>1095.3</v>
      </c>
      <c r="AT43" s="1">
        <v>1762.71</v>
      </c>
      <c r="AU43" s="1">
        <v>443.94970000000001</v>
      </c>
      <c r="AV43" s="1">
        <v>44.5886</v>
      </c>
      <c r="AW43" s="1">
        <v>-100.62826</v>
      </c>
      <c r="AX43" s="1" t="s">
        <v>636</v>
      </c>
      <c r="AY43" s="1">
        <v>219169.1158</v>
      </c>
      <c r="BI43" s="14">
        <v>44.590649999999997</v>
      </c>
      <c r="BJ43" s="14">
        <v>100.62286666666667</v>
      </c>
      <c r="BL43" s="2" t="s">
        <v>415</v>
      </c>
      <c r="BM43" s="2" t="s">
        <v>416</v>
      </c>
      <c r="BN43" s="1">
        <v>410</v>
      </c>
      <c r="BO43" s="1">
        <v>319</v>
      </c>
    </row>
    <row r="44" spans="1:67" x14ac:dyDescent="0.2">
      <c r="A44" s="1" t="s">
        <v>1</v>
      </c>
      <c r="B44" s="1" t="s">
        <v>75</v>
      </c>
      <c r="C44" s="1">
        <v>320</v>
      </c>
      <c r="D44" s="1">
        <v>320</v>
      </c>
      <c r="E44" s="1">
        <v>1</v>
      </c>
      <c r="G44" s="1">
        <v>2001</v>
      </c>
      <c r="H44" s="1" t="s">
        <v>547</v>
      </c>
      <c r="I44" s="1">
        <v>44.783279999999998</v>
      </c>
      <c r="J44" s="1">
        <v>-100.83936</v>
      </c>
      <c r="K44" s="1" t="s">
        <v>632</v>
      </c>
      <c r="L44" s="1" t="s">
        <v>633</v>
      </c>
      <c r="M44" s="1" t="s">
        <v>632</v>
      </c>
      <c r="N44" s="7" t="s">
        <v>637</v>
      </c>
      <c r="O44" s="1" t="s">
        <v>632</v>
      </c>
      <c r="P44" s="1"/>
      <c r="Q44" s="6">
        <v>37098</v>
      </c>
      <c r="R44" s="1">
        <v>1</v>
      </c>
      <c r="S44" s="9" t="s">
        <v>634</v>
      </c>
      <c r="T44" s="1">
        <v>0</v>
      </c>
      <c r="U44" s="1" t="s">
        <v>3</v>
      </c>
      <c r="V44" s="1" t="s">
        <v>536</v>
      </c>
      <c r="W44" s="7" t="s">
        <v>537</v>
      </c>
      <c r="X44" s="1" t="s">
        <v>641</v>
      </c>
      <c r="Y44" s="1" t="s">
        <v>4</v>
      </c>
      <c r="Z44" s="1">
        <v>0</v>
      </c>
      <c r="AA44" s="1">
        <v>2</v>
      </c>
      <c r="AB44" s="1">
        <v>3</v>
      </c>
      <c r="AC44" s="1">
        <v>1</v>
      </c>
      <c r="AD44" s="1">
        <v>303.54047000000003</v>
      </c>
      <c r="AE44" s="1">
        <v>4</v>
      </c>
      <c r="AF44" s="1">
        <v>1</v>
      </c>
      <c r="AG44" s="1">
        <v>71.421287000000007</v>
      </c>
      <c r="AH44" s="1">
        <v>17</v>
      </c>
      <c r="AK44" s="1" t="s">
        <v>43</v>
      </c>
      <c r="AM44" s="1">
        <v>20</v>
      </c>
      <c r="AN44" s="1">
        <v>0</v>
      </c>
      <c r="AO44" s="1">
        <v>1134118</v>
      </c>
      <c r="AP44" s="1">
        <v>1</v>
      </c>
      <c r="AQ44" s="1">
        <v>6</v>
      </c>
      <c r="AR44" s="1" t="s">
        <v>641</v>
      </c>
      <c r="AS44" s="1">
        <v>1111.4000000000001</v>
      </c>
      <c r="AT44" s="1">
        <v>1788.62</v>
      </c>
      <c r="AU44" s="1">
        <v>9239.5995999999996</v>
      </c>
      <c r="AV44" s="1">
        <v>44.790619999999997</v>
      </c>
      <c r="AW44" s="1">
        <v>-100.72313</v>
      </c>
      <c r="AX44" s="1" t="s">
        <v>636</v>
      </c>
      <c r="AY44" s="1">
        <v>198699.47510000001</v>
      </c>
      <c r="AZ44" s="1" t="s">
        <v>76</v>
      </c>
      <c r="BA44" s="1" t="s">
        <v>77</v>
      </c>
      <c r="BI44" s="14">
        <v>44.783349999999999</v>
      </c>
      <c r="BJ44" s="14">
        <v>100.83978333333333</v>
      </c>
      <c r="BL44" s="2" t="s">
        <v>417</v>
      </c>
      <c r="BM44" s="2" t="s">
        <v>418</v>
      </c>
      <c r="BN44" s="1">
        <v>320</v>
      </c>
      <c r="BO44" s="1">
        <v>320</v>
      </c>
    </row>
    <row r="45" spans="1:67" x14ac:dyDescent="0.2">
      <c r="A45" s="1" t="s">
        <v>1</v>
      </c>
      <c r="B45" s="1" t="s">
        <v>78</v>
      </c>
      <c r="C45" s="1">
        <v>321</v>
      </c>
      <c r="D45" s="1">
        <v>321</v>
      </c>
      <c r="E45" s="1">
        <v>1</v>
      </c>
      <c r="G45" s="1">
        <v>2001</v>
      </c>
      <c r="H45" s="1" t="s">
        <v>547</v>
      </c>
      <c r="I45" s="1">
        <v>44.620719999999999</v>
      </c>
      <c r="J45" s="1">
        <v>-100.66134</v>
      </c>
      <c r="K45" s="1" t="s">
        <v>632</v>
      </c>
      <c r="L45" s="1" t="s">
        <v>633</v>
      </c>
      <c r="M45" s="1" t="s">
        <v>632</v>
      </c>
      <c r="N45" s="7" t="s">
        <v>637</v>
      </c>
      <c r="O45" s="1" t="s">
        <v>632</v>
      </c>
      <c r="P45" s="1"/>
      <c r="Q45" s="6">
        <v>37095</v>
      </c>
      <c r="R45" s="1">
        <v>1</v>
      </c>
      <c r="S45" s="9" t="s">
        <v>634</v>
      </c>
      <c r="T45" s="1">
        <v>0</v>
      </c>
      <c r="U45" s="1" t="s">
        <v>3</v>
      </c>
      <c r="V45" s="1" t="s">
        <v>536</v>
      </c>
      <c r="W45" s="7" t="s">
        <v>537</v>
      </c>
      <c r="X45" s="1" t="s">
        <v>635</v>
      </c>
      <c r="Y45" s="1" t="s">
        <v>4</v>
      </c>
      <c r="Z45" s="1">
        <v>0</v>
      </c>
      <c r="AA45" s="1">
        <v>2</v>
      </c>
      <c r="AB45" s="1">
        <v>3</v>
      </c>
      <c r="AC45" s="1">
        <v>1</v>
      </c>
      <c r="AD45" s="1">
        <v>54.055152</v>
      </c>
      <c r="AE45" s="1">
        <v>4</v>
      </c>
      <c r="AF45" s="1">
        <v>1</v>
      </c>
      <c r="AG45" s="1">
        <v>12.718859</v>
      </c>
      <c r="AH45" s="1">
        <v>17</v>
      </c>
      <c r="AK45" s="1" t="s">
        <v>79</v>
      </c>
      <c r="AM45" s="1">
        <v>21</v>
      </c>
      <c r="AN45" s="1">
        <v>0</v>
      </c>
      <c r="AO45" s="1">
        <v>1408100</v>
      </c>
      <c r="AP45" s="1">
        <v>1</v>
      </c>
      <c r="AQ45" s="1">
        <v>7</v>
      </c>
      <c r="AR45" s="1" t="s">
        <v>635</v>
      </c>
      <c r="AS45" s="1">
        <v>1097.4000000000001</v>
      </c>
      <c r="AT45" s="1">
        <v>1766.09</v>
      </c>
      <c r="AU45" s="1">
        <v>1989.2737999999999</v>
      </c>
      <c r="AV45" s="1">
        <v>44.61842</v>
      </c>
      <c r="AW45" s="1">
        <v>-100.6365</v>
      </c>
      <c r="AX45" s="1" t="s">
        <v>636</v>
      </c>
      <c r="AY45" s="1">
        <v>215845.47880000001</v>
      </c>
      <c r="AZ45" s="1" t="s">
        <v>80</v>
      </c>
      <c r="BA45" s="1" t="s">
        <v>81</v>
      </c>
      <c r="BI45" s="14">
        <v>44.620716666666667</v>
      </c>
      <c r="BJ45" s="14">
        <v>100.66143333333333</v>
      </c>
      <c r="BL45" s="2" t="s">
        <v>419</v>
      </c>
      <c r="BM45" s="2" t="s">
        <v>420</v>
      </c>
      <c r="BN45" s="1">
        <v>321</v>
      </c>
      <c r="BO45" s="1">
        <v>321</v>
      </c>
    </row>
    <row r="46" spans="1:67" x14ac:dyDescent="0.2">
      <c r="A46" s="1" t="s">
        <v>1</v>
      </c>
      <c r="B46" s="1" t="s">
        <v>82</v>
      </c>
      <c r="C46" s="1">
        <v>322</v>
      </c>
      <c r="D46" s="1">
        <v>322</v>
      </c>
      <c r="E46" s="1">
        <v>1</v>
      </c>
      <c r="G46" s="1">
        <v>2001</v>
      </c>
      <c r="H46" s="1" t="s">
        <v>551</v>
      </c>
      <c r="I46" s="1">
        <v>46.028750000000002</v>
      </c>
      <c r="J46" s="1">
        <v>-100.61951000000001</v>
      </c>
      <c r="K46" s="1" t="s">
        <v>632</v>
      </c>
      <c r="L46" s="1" t="s">
        <v>633</v>
      </c>
      <c r="M46" s="1" t="s">
        <v>632</v>
      </c>
      <c r="N46" s="7" t="s">
        <v>637</v>
      </c>
      <c r="O46" s="1" t="s">
        <v>632</v>
      </c>
      <c r="P46" s="1"/>
      <c r="Q46" s="6">
        <v>37089</v>
      </c>
      <c r="R46" s="1">
        <v>1</v>
      </c>
      <c r="S46" s="9" t="s">
        <v>634</v>
      </c>
      <c r="T46" s="1">
        <v>0</v>
      </c>
      <c r="U46" s="1" t="s">
        <v>3</v>
      </c>
      <c r="V46" s="1" t="s">
        <v>536</v>
      </c>
      <c r="W46" s="7" t="s">
        <v>537</v>
      </c>
      <c r="X46" s="1" t="s">
        <v>639</v>
      </c>
      <c r="Y46" s="1" t="s">
        <v>4</v>
      </c>
      <c r="Z46" s="1">
        <v>0</v>
      </c>
      <c r="AA46" s="1">
        <v>2</v>
      </c>
      <c r="AB46" s="1">
        <v>3</v>
      </c>
      <c r="AC46" s="1">
        <v>0</v>
      </c>
      <c r="AD46" s="1">
        <v>0</v>
      </c>
      <c r="AE46" s="1">
        <v>0</v>
      </c>
      <c r="AF46" s="1">
        <v>1</v>
      </c>
      <c r="AG46" s="1">
        <v>5.5597409000000004</v>
      </c>
      <c r="AH46" s="1">
        <v>17</v>
      </c>
      <c r="AK46" s="1" t="s">
        <v>51</v>
      </c>
      <c r="AM46" s="1">
        <v>22</v>
      </c>
      <c r="AN46" s="1">
        <v>0</v>
      </c>
      <c r="AO46" s="1">
        <v>205461</v>
      </c>
      <c r="AP46" s="1">
        <v>2</v>
      </c>
      <c r="AQ46" s="1">
        <v>8</v>
      </c>
      <c r="AR46" s="1" t="s">
        <v>639</v>
      </c>
      <c r="AS46" s="1">
        <v>1239.9000000000001</v>
      </c>
      <c r="AT46" s="1">
        <v>1995.421</v>
      </c>
      <c r="AU46" s="1">
        <v>2422.6876000000002</v>
      </c>
      <c r="AV46" s="1">
        <v>46.03745</v>
      </c>
      <c r="AW46" s="1">
        <v>-100.59081999999999</v>
      </c>
      <c r="AX46" s="1" t="s">
        <v>636</v>
      </c>
      <c r="AY46" s="1">
        <v>59294.758999999998</v>
      </c>
      <c r="AZ46" s="1" t="s">
        <v>83</v>
      </c>
      <c r="BA46" s="1" t="s">
        <v>84</v>
      </c>
      <c r="BB46" s="1">
        <v>6</v>
      </c>
      <c r="BC46" s="1">
        <v>129</v>
      </c>
      <c r="BD46" s="1">
        <v>79</v>
      </c>
      <c r="BE46" s="1">
        <v>129079</v>
      </c>
      <c r="BI46" s="14">
        <v>46.028750000000002</v>
      </c>
      <c r="BJ46" s="14">
        <v>100.61978333333333</v>
      </c>
      <c r="BL46" s="2" t="s">
        <v>421</v>
      </c>
      <c r="BM46" s="2" t="s">
        <v>422</v>
      </c>
      <c r="BN46" s="1">
        <v>322</v>
      </c>
      <c r="BO46" s="1">
        <v>322</v>
      </c>
    </row>
    <row r="47" spans="1:67" x14ac:dyDescent="0.2">
      <c r="A47" s="1" t="s">
        <v>1</v>
      </c>
      <c r="B47" s="1" t="s">
        <v>85</v>
      </c>
      <c r="C47" s="1">
        <v>323</v>
      </c>
      <c r="D47" s="1">
        <v>323</v>
      </c>
      <c r="E47" s="1">
        <v>1</v>
      </c>
      <c r="G47" s="1">
        <v>2001</v>
      </c>
      <c r="H47" s="1" t="s">
        <v>552</v>
      </c>
      <c r="I47" s="1">
        <v>46.469619999999999</v>
      </c>
      <c r="J47" s="1">
        <v>-100.59791</v>
      </c>
      <c r="K47" s="1" t="s">
        <v>632</v>
      </c>
      <c r="L47" s="1" t="s">
        <v>633</v>
      </c>
      <c r="M47" s="1" t="s">
        <v>632</v>
      </c>
      <c r="N47" s="7" t="s">
        <v>637</v>
      </c>
      <c r="O47" s="1" t="s">
        <v>632</v>
      </c>
      <c r="P47" s="1"/>
      <c r="Q47" s="6">
        <v>37089</v>
      </c>
      <c r="R47" s="1">
        <v>1</v>
      </c>
      <c r="S47" s="9" t="s">
        <v>634</v>
      </c>
      <c r="T47" s="1">
        <v>0</v>
      </c>
      <c r="U47" s="1" t="s">
        <v>3</v>
      </c>
      <c r="V47" s="1" t="s">
        <v>536</v>
      </c>
      <c r="W47" s="1" t="s">
        <v>539</v>
      </c>
      <c r="X47" s="1" t="s">
        <v>55</v>
      </c>
      <c r="Y47" s="1" t="s">
        <v>55</v>
      </c>
      <c r="Z47" s="1">
        <v>0</v>
      </c>
      <c r="AA47" s="1">
        <v>2</v>
      </c>
      <c r="AB47" s="1">
        <v>3</v>
      </c>
      <c r="AC47" s="1">
        <v>0</v>
      </c>
      <c r="AD47" s="1">
        <v>0</v>
      </c>
      <c r="AE47" s="1">
        <v>0</v>
      </c>
      <c r="AF47" s="1">
        <v>1</v>
      </c>
      <c r="AG47" s="1">
        <v>185.69534999999999</v>
      </c>
      <c r="AH47" s="1">
        <v>17</v>
      </c>
      <c r="AK47" s="7" t="s">
        <v>535</v>
      </c>
      <c r="AM47" s="1">
        <v>23</v>
      </c>
      <c r="AN47" s="1">
        <v>0</v>
      </c>
      <c r="AO47" s="1">
        <v>30995</v>
      </c>
      <c r="AP47" s="1">
        <v>2</v>
      </c>
      <c r="AQ47" s="1">
        <v>5</v>
      </c>
      <c r="AR47" s="1" t="s">
        <v>55</v>
      </c>
      <c r="AS47" s="1">
        <v>1272.3</v>
      </c>
      <c r="AT47" s="1">
        <v>2047.5630000000001</v>
      </c>
      <c r="AU47" s="1">
        <v>331.71629999999999</v>
      </c>
      <c r="AV47" s="1">
        <v>46.468919999999997</v>
      </c>
      <c r="AW47" s="1">
        <v>-100.59371</v>
      </c>
      <c r="AX47" s="1" t="s">
        <v>636</v>
      </c>
      <c r="AY47" s="1">
        <v>10297.0977</v>
      </c>
      <c r="AZ47" s="1" t="s">
        <v>86</v>
      </c>
      <c r="BA47" s="1" t="s">
        <v>87</v>
      </c>
      <c r="BB47" s="1">
        <v>34</v>
      </c>
      <c r="BC47" s="1">
        <v>135</v>
      </c>
      <c r="BD47" s="1">
        <v>79</v>
      </c>
      <c r="BE47" s="1">
        <v>135079</v>
      </c>
      <c r="BI47" s="14">
        <v>46.4696</v>
      </c>
      <c r="BJ47" s="14">
        <v>100.59771666666667</v>
      </c>
      <c r="BL47" s="2" t="s">
        <v>423</v>
      </c>
      <c r="BM47" s="2" t="s">
        <v>424</v>
      </c>
      <c r="BN47" s="1">
        <v>323</v>
      </c>
      <c r="BO47" s="1">
        <v>323</v>
      </c>
    </row>
    <row r="48" spans="1:67" x14ac:dyDescent="0.2">
      <c r="A48" s="1" t="s">
        <v>1</v>
      </c>
      <c r="B48" s="1" t="s">
        <v>88</v>
      </c>
      <c r="C48" s="1">
        <v>324</v>
      </c>
      <c r="D48" s="1">
        <v>324</v>
      </c>
      <c r="E48" s="1">
        <v>1</v>
      </c>
      <c r="G48" s="1">
        <v>2001</v>
      </c>
      <c r="H48" s="1" t="s">
        <v>551</v>
      </c>
      <c r="I48" s="1">
        <v>44.962139999999998</v>
      </c>
      <c r="J48" s="1">
        <v>-100.44593999999999</v>
      </c>
      <c r="K48" s="1" t="s">
        <v>632</v>
      </c>
      <c r="L48" s="1" t="s">
        <v>633</v>
      </c>
      <c r="M48" s="1" t="s">
        <v>632</v>
      </c>
      <c r="N48" s="7" t="s">
        <v>637</v>
      </c>
      <c r="O48" s="1" t="s">
        <v>632</v>
      </c>
      <c r="P48" s="1"/>
      <c r="Q48" s="6">
        <v>37093</v>
      </c>
      <c r="R48" s="1">
        <v>1</v>
      </c>
      <c r="S48" s="9" t="s">
        <v>634</v>
      </c>
      <c r="T48" s="1">
        <v>0</v>
      </c>
      <c r="U48" s="1" t="s">
        <v>3</v>
      </c>
      <c r="V48" s="1" t="s">
        <v>536</v>
      </c>
      <c r="W48" s="7" t="s">
        <v>537</v>
      </c>
      <c r="X48" s="1" t="s">
        <v>635</v>
      </c>
      <c r="Y48" s="1" t="s">
        <v>4</v>
      </c>
      <c r="Z48" s="1">
        <v>0</v>
      </c>
      <c r="AA48" s="1">
        <v>2</v>
      </c>
      <c r="AB48" s="1">
        <v>3</v>
      </c>
      <c r="AC48" s="1">
        <v>0</v>
      </c>
      <c r="AD48" s="1">
        <v>0</v>
      </c>
      <c r="AE48" s="1">
        <v>0</v>
      </c>
      <c r="AF48" s="1">
        <v>1</v>
      </c>
      <c r="AG48" s="1">
        <v>12.718859</v>
      </c>
      <c r="AH48" s="1">
        <v>17</v>
      </c>
      <c r="AK48" s="1" t="s">
        <v>89</v>
      </c>
      <c r="AM48" s="1">
        <v>24</v>
      </c>
      <c r="AN48" s="1">
        <v>0</v>
      </c>
      <c r="AO48" s="1">
        <v>915206</v>
      </c>
      <c r="AP48" s="1">
        <v>2</v>
      </c>
      <c r="AQ48" s="1">
        <v>7</v>
      </c>
      <c r="AR48" s="1" t="s">
        <v>635</v>
      </c>
      <c r="AS48" s="1">
        <v>1141.5999999999999</v>
      </c>
      <c r="AT48" s="1">
        <v>1837.223</v>
      </c>
      <c r="AU48" s="1">
        <v>2084.8267999999998</v>
      </c>
      <c r="AV48" s="1">
        <v>44.961069999999999</v>
      </c>
      <c r="AW48" s="1">
        <v>-100.41956999999999</v>
      </c>
      <c r="AX48" s="1" t="s">
        <v>640</v>
      </c>
      <c r="AY48" s="1">
        <v>178101.81529999999</v>
      </c>
      <c r="AZ48" s="1" t="s">
        <v>90</v>
      </c>
      <c r="BA48" s="1" t="s">
        <v>91</v>
      </c>
      <c r="BI48" s="14">
        <v>44.962000000000003</v>
      </c>
      <c r="BJ48" s="14">
        <v>100.44558333333333</v>
      </c>
      <c r="BL48" s="2" t="s">
        <v>425</v>
      </c>
      <c r="BM48" s="2" t="s">
        <v>426</v>
      </c>
      <c r="BN48" s="1">
        <v>324</v>
      </c>
      <c r="BO48" s="1">
        <v>324</v>
      </c>
    </row>
    <row r="49" spans="1:67" x14ac:dyDescent="0.2">
      <c r="A49" s="1" t="s">
        <v>1</v>
      </c>
      <c r="B49" s="1" t="s">
        <v>92</v>
      </c>
      <c r="C49" s="1">
        <v>325</v>
      </c>
      <c r="D49" s="1">
        <v>325</v>
      </c>
      <c r="E49" s="1">
        <v>1</v>
      </c>
      <c r="F49" s="1">
        <v>352</v>
      </c>
      <c r="G49" s="7">
        <v>2001</v>
      </c>
      <c r="H49" s="1" t="s">
        <v>551</v>
      </c>
      <c r="I49" s="1">
        <v>46.10933</v>
      </c>
      <c r="J49" s="1">
        <v>-100.6708</v>
      </c>
      <c r="K49" s="1" t="s">
        <v>638</v>
      </c>
      <c r="L49" s="1" t="s">
        <v>638</v>
      </c>
      <c r="M49" s="1" t="s">
        <v>638</v>
      </c>
      <c r="N49" s="7" t="s">
        <v>637</v>
      </c>
      <c r="O49" s="1" t="s">
        <v>638</v>
      </c>
      <c r="P49" s="1"/>
      <c r="Q49" s="6">
        <v>37089</v>
      </c>
      <c r="R49" s="1">
        <v>1</v>
      </c>
      <c r="S49" s="9" t="s">
        <v>634</v>
      </c>
      <c r="T49" s="1">
        <v>0</v>
      </c>
      <c r="U49" s="1" t="s">
        <v>3</v>
      </c>
      <c r="V49" s="1" t="s">
        <v>536</v>
      </c>
      <c r="W49" s="7" t="s">
        <v>537</v>
      </c>
      <c r="X49" s="1" t="s">
        <v>635</v>
      </c>
      <c r="Y49" s="1" t="s">
        <v>4</v>
      </c>
      <c r="Z49" s="1">
        <v>0</v>
      </c>
      <c r="AA49" s="1">
        <v>2</v>
      </c>
      <c r="AB49" s="1">
        <v>3</v>
      </c>
      <c r="AC49" s="1">
        <v>0</v>
      </c>
      <c r="AD49" s="1">
        <v>0</v>
      </c>
      <c r="AE49" s="1">
        <v>0</v>
      </c>
      <c r="AF49" s="1">
        <v>1</v>
      </c>
      <c r="AG49" s="1">
        <v>12.718859</v>
      </c>
      <c r="AH49" s="1">
        <v>17</v>
      </c>
      <c r="AK49" s="1" t="s">
        <v>93</v>
      </c>
      <c r="AM49" s="1">
        <v>25</v>
      </c>
      <c r="AN49" s="1">
        <v>0</v>
      </c>
      <c r="AO49" s="1">
        <v>157358</v>
      </c>
      <c r="AP49" s="1">
        <v>2</v>
      </c>
      <c r="AQ49" s="1">
        <v>7</v>
      </c>
      <c r="AR49" s="1" t="s">
        <v>635</v>
      </c>
      <c r="AS49" s="1">
        <v>1245.5</v>
      </c>
      <c r="AT49" s="1">
        <v>2004.433</v>
      </c>
      <c r="AU49" s="1">
        <v>3899.3424</v>
      </c>
      <c r="AV49" s="1">
        <v>46.115720000000003</v>
      </c>
      <c r="AW49" s="1">
        <v>-100.6212</v>
      </c>
      <c r="AX49" s="1" t="s">
        <v>636</v>
      </c>
      <c r="AY49" s="1">
        <v>50735.26</v>
      </c>
      <c r="AZ49" s="1" t="s">
        <v>94</v>
      </c>
      <c r="BA49" s="1" t="s">
        <v>95</v>
      </c>
      <c r="BB49" s="1">
        <v>3</v>
      </c>
      <c r="BC49" s="1">
        <v>130</v>
      </c>
      <c r="BD49" s="1">
        <v>80</v>
      </c>
      <c r="BE49" s="1">
        <v>130080</v>
      </c>
      <c r="BK49" s="2" t="s">
        <v>638</v>
      </c>
      <c r="BN49" s="1">
        <v>325</v>
      </c>
      <c r="BO49" s="1">
        <v>325</v>
      </c>
    </row>
    <row r="50" spans="1:67" x14ac:dyDescent="0.2">
      <c r="A50" s="1" t="s">
        <v>1</v>
      </c>
      <c r="B50" s="1" t="s">
        <v>96</v>
      </c>
      <c r="C50" s="1">
        <v>326</v>
      </c>
      <c r="D50" s="1">
        <v>326</v>
      </c>
      <c r="E50" s="1">
        <v>1</v>
      </c>
      <c r="G50" s="1">
        <v>2001</v>
      </c>
      <c r="H50" s="1" t="s">
        <v>551</v>
      </c>
      <c r="I50" s="1">
        <v>44.567929999999997</v>
      </c>
      <c r="J50" s="1">
        <v>-100.47741000000001</v>
      </c>
      <c r="K50" s="1" t="s">
        <v>632</v>
      </c>
      <c r="L50" s="1" t="s">
        <v>633</v>
      </c>
      <c r="M50" s="1" t="s">
        <v>632</v>
      </c>
      <c r="N50" s="7" t="s">
        <v>637</v>
      </c>
      <c r="O50" s="1" t="s">
        <v>632</v>
      </c>
      <c r="P50" s="1"/>
      <c r="Q50" s="6">
        <v>37094</v>
      </c>
      <c r="R50" s="1">
        <v>1</v>
      </c>
      <c r="S50" s="9" t="s">
        <v>634</v>
      </c>
      <c r="T50" s="1">
        <v>0</v>
      </c>
      <c r="U50" s="1" t="s">
        <v>3</v>
      </c>
      <c r="V50" s="1" t="s">
        <v>536</v>
      </c>
      <c r="W50" s="7" t="s">
        <v>537</v>
      </c>
      <c r="X50" s="1" t="s">
        <v>635</v>
      </c>
      <c r="Y50" s="1" t="s">
        <v>4</v>
      </c>
      <c r="Z50" s="1">
        <v>0</v>
      </c>
      <c r="AA50" s="1">
        <v>2</v>
      </c>
      <c r="AB50" s="1">
        <v>3</v>
      </c>
      <c r="AC50" s="1">
        <v>0</v>
      </c>
      <c r="AD50" s="1">
        <v>0</v>
      </c>
      <c r="AE50" s="1">
        <v>0</v>
      </c>
      <c r="AF50" s="1">
        <v>1</v>
      </c>
      <c r="AG50" s="1">
        <v>12.718859</v>
      </c>
      <c r="AH50" s="1">
        <v>17</v>
      </c>
      <c r="AK50" s="1" t="s">
        <v>97</v>
      </c>
      <c r="AM50" s="1">
        <v>26</v>
      </c>
      <c r="AN50" s="1">
        <v>0</v>
      </c>
      <c r="AO50" s="1">
        <v>1461606</v>
      </c>
      <c r="AP50" s="1">
        <v>2</v>
      </c>
      <c r="AQ50" s="1">
        <v>7</v>
      </c>
      <c r="AR50" s="1" t="s">
        <v>635</v>
      </c>
      <c r="AS50" s="1">
        <v>1089</v>
      </c>
      <c r="AT50" s="1">
        <v>1752.5709999999999</v>
      </c>
      <c r="AU50" s="1">
        <v>3833.0535</v>
      </c>
      <c r="AV50" s="1">
        <v>44.550429999999999</v>
      </c>
      <c r="AW50" s="1">
        <v>-100.51894</v>
      </c>
      <c r="AX50" s="1" t="s">
        <v>636</v>
      </c>
      <c r="AY50" s="1">
        <v>221772.9927</v>
      </c>
      <c r="AZ50" s="1" t="s">
        <v>98</v>
      </c>
      <c r="BA50" s="1" t="s">
        <v>99</v>
      </c>
      <c r="BI50" s="14">
        <v>44.567549999999997</v>
      </c>
      <c r="BJ50" s="14">
        <v>100.47711666666666</v>
      </c>
      <c r="BL50" s="2" t="s">
        <v>427</v>
      </c>
      <c r="BM50" s="2" t="s">
        <v>428</v>
      </c>
      <c r="BN50" s="1">
        <v>326</v>
      </c>
      <c r="BO50" s="1">
        <v>326</v>
      </c>
    </row>
    <row r="51" spans="1:67" x14ac:dyDescent="0.2">
      <c r="A51" s="1" t="s">
        <v>1</v>
      </c>
      <c r="B51" s="1" t="s">
        <v>100</v>
      </c>
      <c r="C51" s="1">
        <v>327</v>
      </c>
      <c r="D51" s="1">
        <v>327</v>
      </c>
      <c r="E51" s="1">
        <v>1</v>
      </c>
      <c r="G51" s="1">
        <v>2001</v>
      </c>
      <c r="H51" s="1" t="s">
        <v>552</v>
      </c>
      <c r="I51" s="1">
        <v>45.918819999999997</v>
      </c>
      <c r="J51" s="1">
        <v>-100.48747</v>
      </c>
      <c r="K51" s="1" t="s">
        <v>632</v>
      </c>
      <c r="L51" s="1" t="s">
        <v>633</v>
      </c>
      <c r="M51" s="1" t="s">
        <v>632</v>
      </c>
      <c r="N51" s="7" t="s">
        <v>637</v>
      </c>
      <c r="O51" s="1" t="s">
        <v>632</v>
      </c>
      <c r="P51" s="1"/>
      <c r="Q51" s="6">
        <v>37099</v>
      </c>
      <c r="R51" s="1">
        <v>1</v>
      </c>
      <c r="S51" s="9" t="s">
        <v>634</v>
      </c>
      <c r="T51" s="1">
        <v>0</v>
      </c>
      <c r="U51" s="1" t="s">
        <v>3</v>
      </c>
      <c r="V51" s="1" t="s">
        <v>536</v>
      </c>
      <c r="W51" s="1" t="s">
        <v>539</v>
      </c>
      <c r="X51" s="1" t="s">
        <v>55</v>
      </c>
      <c r="Y51" s="1" t="s">
        <v>55</v>
      </c>
      <c r="Z51" s="1">
        <v>0</v>
      </c>
      <c r="AA51" s="1">
        <v>2</v>
      </c>
      <c r="AB51" s="1">
        <v>3</v>
      </c>
      <c r="AC51" s="1">
        <v>0</v>
      </c>
      <c r="AD51" s="1">
        <v>0</v>
      </c>
      <c r="AE51" s="1">
        <v>0</v>
      </c>
      <c r="AF51" s="1">
        <v>1</v>
      </c>
      <c r="AG51" s="1">
        <v>185.69534999999999</v>
      </c>
      <c r="AH51" s="1">
        <v>17</v>
      </c>
      <c r="AK51" s="7" t="s">
        <v>535</v>
      </c>
      <c r="AM51" s="1">
        <v>27</v>
      </c>
      <c r="AN51" s="1">
        <v>0</v>
      </c>
      <c r="AO51" s="1">
        <v>278960</v>
      </c>
      <c r="AP51" s="1">
        <v>2</v>
      </c>
      <c r="AQ51" s="1">
        <v>5</v>
      </c>
      <c r="AR51" s="1" t="s">
        <v>55</v>
      </c>
      <c r="AS51" s="1">
        <v>1230.5</v>
      </c>
      <c r="AT51" s="1">
        <v>1980.2929999999999</v>
      </c>
      <c r="AU51" s="1">
        <v>1364.4469999999999</v>
      </c>
      <c r="AV51" s="1">
        <v>45.928620000000002</v>
      </c>
      <c r="AW51" s="1">
        <v>-100.47687999999999</v>
      </c>
      <c r="AX51" s="1" t="s">
        <v>640</v>
      </c>
      <c r="AY51" s="1">
        <v>71784.187699999995</v>
      </c>
      <c r="AZ51" s="1" t="s">
        <v>101</v>
      </c>
      <c r="BA51" s="1" t="s">
        <v>102</v>
      </c>
      <c r="BI51" s="14">
        <v>45.918700000000001</v>
      </c>
      <c r="BJ51" s="14">
        <v>100.48741666666666</v>
      </c>
      <c r="BL51" s="2" t="s">
        <v>429</v>
      </c>
      <c r="BM51" s="2" t="s">
        <v>430</v>
      </c>
      <c r="BN51" s="1">
        <v>327</v>
      </c>
      <c r="BO51" s="1">
        <v>327</v>
      </c>
    </row>
    <row r="52" spans="1:67" x14ac:dyDescent="0.2">
      <c r="A52" s="1" t="s">
        <v>1</v>
      </c>
      <c r="B52" s="1" t="s">
        <v>103</v>
      </c>
      <c r="C52" s="1">
        <v>328</v>
      </c>
      <c r="D52" s="1">
        <v>328</v>
      </c>
      <c r="E52" s="1">
        <v>1</v>
      </c>
      <c r="F52" s="1">
        <v>353</v>
      </c>
      <c r="G52" s="7">
        <v>2001</v>
      </c>
      <c r="H52" s="1" t="s">
        <v>551</v>
      </c>
      <c r="I52" s="1">
        <v>45.59834</v>
      </c>
      <c r="J52" s="1">
        <v>-100.58280000000001</v>
      </c>
      <c r="K52" s="1" t="s">
        <v>638</v>
      </c>
      <c r="L52" s="1" t="s">
        <v>638</v>
      </c>
      <c r="M52" s="1" t="s">
        <v>638</v>
      </c>
      <c r="N52" s="7" t="s">
        <v>637</v>
      </c>
      <c r="O52" s="1" t="s">
        <v>638</v>
      </c>
      <c r="P52" s="1"/>
      <c r="Q52" s="6">
        <v>37091</v>
      </c>
      <c r="R52" s="1">
        <v>1</v>
      </c>
      <c r="S52" s="9" t="s">
        <v>634</v>
      </c>
      <c r="T52" s="1">
        <v>0</v>
      </c>
      <c r="U52" s="1" t="s">
        <v>3</v>
      </c>
      <c r="V52" s="1" t="s">
        <v>536</v>
      </c>
      <c r="W52" s="7" t="s">
        <v>537</v>
      </c>
      <c r="X52" s="1" t="s">
        <v>635</v>
      </c>
      <c r="Y52" s="1" t="s">
        <v>4</v>
      </c>
      <c r="Z52" s="1">
        <v>0</v>
      </c>
      <c r="AA52" s="1">
        <v>2</v>
      </c>
      <c r="AB52" s="1">
        <v>3</v>
      </c>
      <c r="AC52" s="1">
        <v>0</v>
      </c>
      <c r="AD52" s="1">
        <v>0</v>
      </c>
      <c r="AE52" s="1">
        <v>0</v>
      </c>
      <c r="AF52" s="1">
        <v>1</v>
      </c>
      <c r="AG52" s="1">
        <v>12.718859</v>
      </c>
      <c r="AH52" s="1">
        <v>17</v>
      </c>
      <c r="AK52" s="1" t="s">
        <v>104</v>
      </c>
      <c r="AM52" s="1">
        <v>28</v>
      </c>
      <c r="AN52" s="1">
        <v>0</v>
      </c>
      <c r="AO52" s="1">
        <v>482650</v>
      </c>
      <c r="AP52" s="1">
        <v>2</v>
      </c>
      <c r="AQ52" s="1">
        <v>7</v>
      </c>
      <c r="AR52" s="1" t="s">
        <v>635</v>
      </c>
      <c r="AS52" s="1">
        <v>1197.4000000000001</v>
      </c>
      <c r="AT52" s="1">
        <v>1927.0239999999999</v>
      </c>
      <c r="AU52" s="1">
        <v>9566.4570999999996</v>
      </c>
      <c r="AV52" s="1">
        <v>45.560859999999998</v>
      </c>
      <c r="AW52" s="1">
        <v>-100.47248</v>
      </c>
      <c r="AX52" s="1" t="s">
        <v>636</v>
      </c>
      <c r="AY52" s="1">
        <v>107065.4745</v>
      </c>
      <c r="AZ52" s="1" t="s">
        <v>105</v>
      </c>
      <c r="BA52" s="1" t="s">
        <v>106</v>
      </c>
      <c r="BI52" s="14">
        <v>45.601216666666666</v>
      </c>
      <c r="BJ52" s="14">
        <v>100.58036666666666</v>
      </c>
      <c r="BK52" s="2" t="s">
        <v>443</v>
      </c>
      <c r="BL52" s="2" t="s">
        <v>431</v>
      </c>
      <c r="BM52" s="2" t="s">
        <v>432</v>
      </c>
      <c r="BN52" s="1">
        <v>328</v>
      </c>
      <c r="BO52" s="1">
        <v>328</v>
      </c>
    </row>
    <row r="53" spans="1:67" x14ac:dyDescent="0.2">
      <c r="A53" s="1" t="s">
        <v>1</v>
      </c>
      <c r="B53" s="1" t="s">
        <v>107</v>
      </c>
      <c r="C53" s="1">
        <v>329</v>
      </c>
      <c r="D53" s="1">
        <v>329</v>
      </c>
      <c r="E53" s="1">
        <v>1</v>
      </c>
      <c r="G53" s="1">
        <v>2001</v>
      </c>
      <c r="H53" s="1" t="s">
        <v>551</v>
      </c>
      <c r="I53" s="1">
        <v>45.149940000000001</v>
      </c>
      <c r="J53" s="1">
        <v>-100.26197000000001</v>
      </c>
      <c r="K53" s="1" t="s">
        <v>632</v>
      </c>
      <c r="L53" s="1" t="s">
        <v>633</v>
      </c>
      <c r="M53" s="1" t="s">
        <v>632</v>
      </c>
      <c r="N53" s="7" t="s">
        <v>637</v>
      </c>
      <c r="O53" s="1" t="s">
        <v>632</v>
      </c>
      <c r="P53" s="1"/>
      <c r="Q53" s="6">
        <v>37098</v>
      </c>
      <c r="R53" s="1">
        <v>1</v>
      </c>
      <c r="S53" s="9" t="s">
        <v>634</v>
      </c>
      <c r="T53" s="1">
        <v>0</v>
      </c>
      <c r="U53" s="1" t="s">
        <v>3</v>
      </c>
      <c r="V53" s="1" t="s">
        <v>536</v>
      </c>
      <c r="W53" s="7" t="s">
        <v>537</v>
      </c>
      <c r="X53" s="1" t="s">
        <v>639</v>
      </c>
      <c r="Y53" s="1" t="s">
        <v>4</v>
      </c>
      <c r="Z53" s="1">
        <v>0</v>
      </c>
      <c r="AA53" s="1">
        <v>2</v>
      </c>
      <c r="AB53" s="1">
        <v>3</v>
      </c>
      <c r="AC53" s="1">
        <v>0</v>
      </c>
      <c r="AD53" s="1">
        <v>0</v>
      </c>
      <c r="AE53" s="1">
        <v>0</v>
      </c>
      <c r="AF53" s="1">
        <v>1</v>
      </c>
      <c r="AG53" s="1">
        <v>5.5597409000000004</v>
      </c>
      <c r="AH53" s="1">
        <v>17</v>
      </c>
      <c r="AK53" s="1" t="s">
        <v>108</v>
      </c>
      <c r="AM53" s="1">
        <v>29</v>
      </c>
      <c r="AN53" s="1">
        <v>0</v>
      </c>
      <c r="AO53" s="1">
        <v>778944</v>
      </c>
      <c r="AP53" s="1">
        <v>2</v>
      </c>
      <c r="AQ53" s="1">
        <v>8</v>
      </c>
      <c r="AR53" s="1" t="s">
        <v>639</v>
      </c>
      <c r="AS53" s="1">
        <v>1162.7</v>
      </c>
      <c r="AT53" s="1">
        <v>1871.18</v>
      </c>
      <c r="AU53" s="1">
        <v>1584.6016</v>
      </c>
      <c r="AV53" s="1">
        <v>45.15307</v>
      </c>
      <c r="AW53" s="1">
        <v>-100.28163000000001</v>
      </c>
      <c r="AX53" s="1" t="s">
        <v>640</v>
      </c>
      <c r="AY53" s="1">
        <v>158806.4037</v>
      </c>
      <c r="AZ53" s="1" t="s">
        <v>109</v>
      </c>
      <c r="BA53" s="1" t="s">
        <v>19</v>
      </c>
      <c r="BI53" s="14">
        <v>45.149933333333337</v>
      </c>
      <c r="BJ53" s="14">
        <v>100.26186666666666</v>
      </c>
      <c r="BL53" s="2" t="s">
        <v>433</v>
      </c>
      <c r="BM53" s="2" t="s">
        <v>434</v>
      </c>
      <c r="BN53" s="1">
        <v>329</v>
      </c>
      <c r="BO53" s="1">
        <v>329</v>
      </c>
    </row>
    <row r="54" spans="1:67" x14ac:dyDescent="0.2">
      <c r="A54" s="1" t="s">
        <v>1</v>
      </c>
      <c r="B54" s="1" t="s">
        <v>110</v>
      </c>
      <c r="C54" s="1">
        <v>330</v>
      </c>
      <c r="D54" s="1">
        <v>330</v>
      </c>
      <c r="E54" s="1">
        <v>1</v>
      </c>
      <c r="G54" s="1">
        <v>2001</v>
      </c>
      <c r="H54" s="1" t="s">
        <v>551</v>
      </c>
      <c r="I54" s="1">
        <v>45.50253</v>
      </c>
      <c r="J54" s="1">
        <v>-100.32538</v>
      </c>
      <c r="K54" s="1" t="s">
        <v>632</v>
      </c>
      <c r="L54" s="1" t="s">
        <v>633</v>
      </c>
      <c r="M54" s="1" t="s">
        <v>632</v>
      </c>
      <c r="N54" s="7" t="s">
        <v>637</v>
      </c>
      <c r="O54" s="1" t="s">
        <v>632</v>
      </c>
      <c r="P54" s="1"/>
      <c r="Q54" s="6">
        <v>37090</v>
      </c>
      <c r="R54" s="1">
        <v>1</v>
      </c>
      <c r="S54" s="9" t="s">
        <v>634</v>
      </c>
      <c r="T54" s="1">
        <v>0</v>
      </c>
      <c r="U54" s="1" t="s">
        <v>3</v>
      </c>
      <c r="V54" s="1" t="s">
        <v>536</v>
      </c>
      <c r="W54" s="7" t="s">
        <v>537</v>
      </c>
      <c r="X54" s="1" t="s">
        <v>635</v>
      </c>
      <c r="Y54" s="1" t="s">
        <v>4</v>
      </c>
      <c r="Z54" s="1">
        <v>0</v>
      </c>
      <c r="AA54" s="1">
        <v>2</v>
      </c>
      <c r="AB54" s="1">
        <v>3</v>
      </c>
      <c r="AC54" s="1">
        <v>0</v>
      </c>
      <c r="AD54" s="1">
        <v>0</v>
      </c>
      <c r="AE54" s="1">
        <v>0</v>
      </c>
      <c r="AF54" s="1">
        <v>1</v>
      </c>
      <c r="AG54" s="1">
        <v>12.718859</v>
      </c>
      <c r="AH54" s="1">
        <v>17</v>
      </c>
      <c r="AK54" s="1" t="s">
        <v>111</v>
      </c>
      <c r="AM54" s="1">
        <v>30</v>
      </c>
      <c r="AN54" s="1">
        <v>0</v>
      </c>
      <c r="AO54" s="1">
        <v>539296</v>
      </c>
      <c r="AP54" s="1">
        <v>2</v>
      </c>
      <c r="AQ54" s="1">
        <v>7</v>
      </c>
      <c r="AR54" s="1" t="s">
        <v>635</v>
      </c>
      <c r="AS54" s="1">
        <v>1188.7</v>
      </c>
      <c r="AT54" s="1">
        <v>1913.0219999999999</v>
      </c>
      <c r="AU54" s="1">
        <v>2844.1111000000001</v>
      </c>
      <c r="AV54" s="1">
        <v>45.484819999999999</v>
      </c>
      <c r="AW54" s="1">
        <v>-100.35163</v>
      </c>
      <c r="AX54" s="1" t="s">
        <v>640</v>
      </c>
      <c r="AY54" s="1">
        <v>119313.0453</v>
      </c>
      <c r="AZ54" s="1" t="s">
        <v>112</v>
      </c>
      <c r="BA54" s="1" t="s">
        <v>113</v>
      </c>
      <c r="BI54" s="14">
        <v>45.502616666666668</v>
      </c>
      <c r="BJ54" s="14">
        <v>100.32535</v>
      </c>
      <c r="BL54" s="2" t="s">
        <v>435</v>
      </c>
      <c r="BM54" s="2" t="s">
        <v>436</v>
      </c>
      <c r="BN54" s="1">
        <v>330</v>
      </c>
      <c r="BO54" s="1">
        <v>330</v>
      </c>
    </row>
    <row r="55" spans="1:67" x14ac:dyDescent="0.2">
      <c r="A55" s="1" t="s">
        <v>1</v>
      </c>
      <c r="B55" s="1" t="s">
        <v>114</v>
      </c>
      <c r="C55" s="1">
        <v>331</v>
      </c>
      <c r="D55" s="1">
        <v>331</v>
      </c>
      <c r="E55" s="1">
        <v>1</v>
      </c>
      <c r="G55" s="1">
        <v>2001</v>
      </c>
      <c r="H55" s="1" t="s">
        <v>552</v>
      </c>
      <c r="I55" s="1">
        <v>45.243160000000003</v>
      </c>
      <c r="J55" s="1">
        <v>-100.26600000000001</v>
      </c>
      <c r="K55" s="1" t="s">
        <v>632</v>
      </c>
      <c r="L55" s="1" t="s">
        <v>633</v>
      </c>
      <c r="M55" s="1" t="s">
        <v>632</v>
      </c>
      <c r="N55" s="7" t="s">
        <v>637</v>
      </c>
      <c r="O55" s="1" t="s">
        <v>632</v>
      </c>
      <c r="P55" s="1"/>
      <c r="Q55" s="6">
        <v>37098</v>
      </c>
      <c r="R55" s="1">
        <v>1</v>
      </c>
      <c r="S55" s="9" t="s">
        <v>634</v>
      </c>
      <c r="T55" s="1">
        <v>0</v>
      </c>
      <c r="U55" s="1" t="s">
        <v>3</v>
      </c>
      <c r="V55" s="1" t="s">
        <v>536</v>
      </c>
      <c r="W55" s="1" t="s">
        <v>539</v>
      </c>
      <c r="X55" s="1" t="s">
        <v>55</v>
      </c>
      <c r="Y55" s="1" t="s">
        <v>55</v>
      </c>
      <c r="Z55" s="1">
        <v>0</v>
      </c>
      <c r="AA55" s="1">
        <v>2</v>
      </c>
      <c r="AB55" s="1">
        <v>3</v>
      </c>
      <c r="AC55" s="1">
        <v>0</v>
      </c>
      <c r="AD55" s="1">
        <v>0</v>
      </c>
      <c r="AE55" s="1">
        <v>0</v>
      </c>
      <c r="AF55" s="1">
        <v>1</v>
      </c>
      <c r="AG55" s="1">
        <v>185.69534999999999</v>
      </c>
      <c r="AH55" s="1">
        <v>17</v>
      </c>
      <c r="AK55" s="7" t="s">
        <v>535</v>
      </c>
      <c r="AM55" s="1">
        <v>31</v>
      </c>
      <c r="AN55" s="1">
        <v>0</v>
      </c>
      <c r="AO55" s="1">
        <v>732672</v>
      </c>
      <c r="AP55" s="1">
        <v>2</v>
      </c>
      <c r="AQ55" s="1">
        <v>5</v>
      </c>
      <c r="AR55" s="1" t="s">
        <v>55</v>
      </c>
      <c r="AS55" s="1">
        <v>1169.0999999999999</v>
      </c>
      <c r="AT55" s="1">
        <v>1881.479</v>
      </c>
      <c r="AU55" s="1">
        <v>590.50919999999996</v>
      </c>
      <c r="AV55" s="1">
        <v>45.243139999999997</v>
      </c>
      <c r="AW55" s="1">
        <v>-100.25848999999999</v>
      </c>
      <c r="AX55" s="1" t="s">
        <v>640</v>
      </c>
      <c r="AY55" s="1">
        <v>148519.06539999999</v>
      </c>
      <c r="AZ55" s="1" t="s">
        <v>115</v>
      </c>
      <c r="BA55" s="1" t="s">
        <v>116</v>
      </c>
      <c r="BI55" s="14">
        <v>45.243116666666666</v>
      </c>
      <c r="BJ55" s="14">
        <v>100.26613333333333</v>
      </c>
      <c r="BL55" s="2" t="s">
        <v>437</v>
      </c>
      <c r="BM55" s="2" t="s">
        <v>438</v>
      </c>
      <c r="BN55" s="1">
        <v>331</v>
      </c>
      <c r="BO55" s="1">
        <v>331</v>
      </c>
    </row>
    <row r="56" spans="1:67" x14ac:dyDescent="0.2">
      <c r="A56" s="1" t="s">
        <v>1</v>
      </c>
      <c r="B56" s="1" t="s">
        <v>117</v>
      </c>
      <c r="C56" s="1">
        <v>332</v>
      </c>
      <c r="D56" s="1">
        <v>332</v>
      </c>
      <c r="E56" s="1">
        <v>1</v>
      </c>
      <c r="G56" s="1">
        <v>2001</v>
      </c>
      <c r="H56" s="1" t="s">
        <v>551</v>
      </c>
      <c r="I56" s="1">
        <v>45.600020000000001</v>
      </c>
      <c r="J56" s="1">
        <v>-100.44971</v>
      </c>
      <c r="K56" s="1" t="s">
        <v>632</v>
      </c>
      <c r="L56" s="1" t="s">
        <v>633</v>
      </c>
      <c r="M56" s="1" t="s">
        <v>632</v>
      </c>
      <c r="N56" s="7" t="s">
        <v>637</v>
      </c>
      <c r="O56" s="1" t="s">
        <v>632</v>
      </c>
      <c r="P56" s="1"/>
      <c r="Q56" s="6">
        <v>37091</v>
      </c>
      <c r="R56" s="1">
        <v>1</v>
      </c>
      <c r="S56" s="9" t="s">
        <v>634</v>
      </c>
      <c r="T56" s="1">
        <v>0</v>
      </c>
      <c r="U56" s="1" t="s">
        <v>3</v>
      </c>
      <c r="V56" s="1" t="s">
        <v>536</v>
      </c>
      <c r="W56" s="7" t="s">
        <v>537</v>
      </c>
      <c r="X56" s="1" t="s">
        <v>635</v>
      </c>
      <c r="Y56" s="1" t="s">
        <v>4</v>
      </c>
      <c r="Z56" s="1">
        <v>0</v>
      </c>
      <c r="AA56" s="1">
        <v>2</v>
      </c>
      <c r="AB56" s="1">
        <v>3</v>
      </c>
      <c r="AC56" s="1">
        <v>0</v>
      </c>
      <c r="AD56" s="1">
        <v>0</v>
      </c>
      <c r="AE56" s="1">
        <v>0</v>
      </c>
      <c r="AF56" s="1">
        <v>1</v>
      </c>
      <c r="AG56" s="1">
        <v>12.718859</v>
      </c>
      <c r="AH56" s="1">
        <v>17</v>
      </c>
      <c r="AK56" s="1" t="s">
        <v>29</v>
      </c>
      <c r="AM56" s="1">
        <v>32</v>
      </c>
      <c r="AN56" s="1">
        <v>0</v>
      </c>
      <c r="AO56" s="1">
        <v>480831</v>
      </c>
      <c r="AP56" s="1">
        <v>2</v>
      </c>
      <c r="AQ56" s="1">
        <v>7</v>
      </c>
      <c r="AR56" s="1" t="s">
        <v>635</v>
      </c>
      <c r="AS56" s="1">
        <v>1200.4000000000001</v>
      </c>
      <c r="AT56" s="1">
        <v>1931.8520000000001</v>
      </c>
      <c r="AU56" s="1">
        <v>1331.5127</v>
      </c>
      <c r="AV56" s="1">
        <v>45.594949999999997</v>
      </c>
      <c r="AW56" s="1">
        <v>-100.43425000000001</v>
      </c>
      <c r="AX56" s="1" t="s">
        <v>640</v>
      </c>
      <c r="AY56" s="1">
        <v>107341.541</v>
      </c>
      <c r="AZ56" s="1" t="s">
        <v>118</v>
      </c>
      <c r="BA56" s="1" t="s">
        <v>119</v>
      </c>
      <c r="BI56" s="14">
        <v>45.6</v>
      </c>
      <c r="BJ56" s="14">
        <v>100.4496</v>
      </c>
      <c r="BL56" s="2" t="s">
        <v>439</v>
      </c>
      <c r="BM56" s="2" t="s">
        <v>440</v>
      </c>
      <c r="BN56" s="1">
        <v>332</v>
      </c>
      <c r="BO56" s="1">
        <v>332</v>
      </c>
    </row>
    <row r="57" spans="1:67" x14ac:dyDescent="0.2">
      <c r="A57" s="1" t="s">
        <v>1</v>
      </c>
      <c r="B57" s="1" t="s">
        <v>120</v>
      </c>
      <c r="C57" s="1">
        <v>333</v>
      </c>
      <c r="D57" s="1">
        <v>333</v>
      </c>
      <c r="E57" s="1">
        <v>1</v>
      </c>
      <c r="F57" s="1">
        <v>354</v>
      </c>
      <c r="G57" s="7">
        <v>2001</v>
      </c>
      <c r="H57" s="1" t="s">
        <v>551</v>
      </c>
      <c r="I57" s="1">
        <v>45.35145</v>
      </c>
      <c r="J57" s="1">
        <v>-100.60693000000001</v>
      </c>
      <c r="K57" s="1" t="s">
        <v>638</v>
      </c>
      <c r="L57" s="1" t="s">
        <v>638</v>
      </c>
      <c r="M57" s="1" t="s">
        <v>638</v>
      </c>
      <c r="N57" s="7" t="s">
        <v>637</v>
      </c>
      <c r="O57" s="1" t="s">
        <v>638</v>
      </c>
      <c r="P57" s="1"/>
      <c r="Q57" s="6">
        <v>37092</v>
      </c>
      <c r="R57" s="1">
        <v>1</v>
      </c>
      <c r="S57" s="9" t="s">
        <v>634</v>
      </c>
      <c r="T57" s="1">
        <v>0</v>
      </c>
      <c r="U57" s="1" t="s">
        <v>3</v>
      </c>
      <c r="V57" s="1" t="s">
        <v>536</v>
      </c>
      <c r="W57" s="7" t="s">
        <v>537</v>
      </c>
      <c r="X57" s="1" t="s">
        <v>641</v>
      </c>
      <c r="Y57" s="1" t="s">
        <v>4</v>
      </c>
      <c r="Z57" s="1">
        <v>0</v>
      </c>
      <c r="AA57" s="1">
        <v>2</v>
      </c>
      <c r="AB57" s="1">
        <v>3</v>
      </c>
      <c r="AC57" s="1">
        <v>0</v>
      </c>
      <c r="AD57" s="1">
        <v>0</v>
      </c>
      <c r="AE57" s="1">
        <v>0</v>
      </c>
      <c r="AF57" s="1">
        <v>1</v>
      </c>
      <c r="AG57" s="1">
        <v>71.421287000000007</v>
      </c>
      <c r="AH57" s="1">
        <v>17</v>
      </c>
      <c r="AK57" s="1" t="s">
        <v>32</v>
      </c>
      <c r="AM57" s="1">
        <v>33</v>
      </c>
      <c r="AN57" s="1">
        <v>0</v>
      </c>
      <c r="AO57" s="1">
        <v>652498</v>
      </c>
      <c r="AP57" s="1">
        <v>2</v>
      </c>
      <c r="AQ57" s="1">
        <v>6</v>
      </c>
      <c r="AR57" s="1" t="s">
        <v>641</v>
      </c>
      <c r="AS57" s="1">
        <v>1194.3</v>
      </c>
      <c r="AT57" s="1">
        <v>1922.0350000000001</v>
      </c>
      <c r="AU57" s="1">
        <v>22608.049299999999</v>
      </c>
      <c r="AV57" s="1">
        <v>45.522709999999996</v>
      </c>
      <c r="AW57" s="1">
        <v>-100.45111</v>
      </c>
      <c r="AX57" s="1" t="s">
        <v>636</v>
      </c>
      <c r="AY57" s="1">
        <v>134524.98139999999</v>
      </c>
      <c r="AZ57" s="1" t="s">
        <v>121</v>
      </c>
      <c r="BA57" s="1" t="s">
        <v>122</v>
      </c>
      <c r="BI57" s="14">
        <v>45.355183333333336</v>
      </c>
      <c r="BJ57" s="14">
        <v>100.5685</v>
      </c>
      <c r="BK57" s="2" t="s">
        <v>443</v>
      </c>
      <c r="BL57" s="2" t="s">
        <v>441</v>
      </c>
      <c r="BM57" s="2" t="s">
        <v>442</v>
      </c>
      <c r="BN57" s="1">
        <v>333</v>
      </c>
      <c r="BO57" s="1">
        <v>333</v>
      </c>
    </row>
    <row r="58" spans="1:67" x14ac:dyDescent="0.2">
      <c r="A58" s="1" t="s">
        <v>1</v>
      </c>
      <c r="B58" s="1" t="s">
        <v>123</v>
      </c>
      <c r="C58" s="1">
        <v>334</v>
      </c>
      <c r="D58" s="1">
        <v>334</v>
      </c>
      <c r="E58" s="1">
        <v>1</v>
      </c>
      <c r="G58" s="1">
        <v>2001</v>
      </c>
      <c r="H58" s="1" t="s">
        <v>552</v>
      </c>
      <c r="I58" s="1">
        <v>44.765120000000003</v>
      </c>
      <c r="J58" s="1">
        <v>-100.70919000000001</v>
      </c>
      <c r="K58" s="1" t="s">
        <v>632</v>
      </c>
      <c r="L58" s="1" t="s">
        <v>633</v>
      </c>
      <c r="M58" s="1" t="s">
        <v>632</v>
      </c>
      <c r="N58" s="7" t="s">
        <v>637</v>
      </c>
      <c r="O58" s="1" t="s">
        <v>632</v>
      </c>
      <c r="P58" s="1"/>
      <c r="Q58" s="6">
        <v>37095</v>
      </c>
      <c r="R58" s="1">
        <v>1</v>
      </c>
      <c r="S58" s="9" t="s">
        <v>634</v>
      </c>
      <c r="T58" s="1">
        <v>0</v>
      </c>
      <c r="U58" s="1" t="s">
        <v>3</v>
      </c>
      <c r="V58" s="1" t="s">
        <v>536</v>
      </c>
      <c r="W58" s="1" t="s">
        <v>539</v>
      </c>
      <c r="X58" s="1" t="s">
        <v>55</v>
      </c>
      <c r="Y58" s="1" t="s">
        <v>55</v>
      </c>
      <c r="Z58" s="1">
        <v>0</v>
      </c>
      <c r="AA58" s="1">
        <v>2</v>
      </c>
      <c r="AB58" s="1">
        <v>3</v>
      </c>
      <c r="AC58" s="1">
        <v>0</v>
      </c>
      <c r="AD58" s="1">
        <v>0</v>
      </c>
      <c r="AE58" s="1">
        <v>0</v>
      </c>
      <c r="AF58" s="1">
        <v>1</v>
      </c>
      <c r="AG58" s="1">
        <v>185.69534999999999</v>
      </c>
      <c r="AH58" s="1">
        <v>17</v>
      </c>
      <c r="AK58" s="7" t="s">
        <v>535</v>
      </c>
      <c r="AM58" s="1">
        <v>34</v>
      </c>
      <c r="AN58" s="1">
        <v>0</v>
      </c>
      <c r="AO58" s="1">
        <v>1216558</v>
      </c>
      <c r="AP58" s="1">
        <v>2</v>
      </c>
      <c r="AQ58" s="1">
        <v>5</v>
      </c>
      <c r="AR58" s="1" t="s">
        <v>55</v>
      </c>
      <c r="AS58" s="1">
        <v>1109.5999999999999</v>
      </c>
      <c r="AT58" s="1">
        <v>1785.7239999999999</v>
      </c>
      <c r="AU58" s="1">
        <v>662.85400000000004</v>
      </c>
      <c r="AV58" s="1">
        <v>44.769539999999999</v>
      </c>
      <c r="AW58" s="1">
        <v>-100.70358</v>
      </c>
      <c r="AX58" s="1" t="s">
        <v>636</v>
      </c>
      <c r="AY58" s="1">
        <v>199947.16469999999</v>
      </c>
      <c r="AZ58" s="1" t="s">
        <v>124</v>
      </c>
      <c r="BA58" s="1" t="s">
        <v>125</v>
      </c>
      <c r="BI58" s="14">
        <v>44.765250000000002</v>
      </c>
      <c r="BJ58" s="14">
        <v>100.70938333333334</v>
      </c>
      <c r="BL58" s="2" t="s">
        <v>444</v>
      </c>
      <c r="BM58" s="2" t="s">
        <v>445</v>
      </c>
      <c r="BN58" s="1">
        <v>334</v>
      </c>
      <c r="BO58" s="1">
        <v>334</v>
      </c>
    </row>
    <row r="59" spans="1:67" x14ac:dyDescent="0.2">
      <c r="A59" s="1" t="s">
        <v>1</v>
      </c>
      <c r="B59" s="1" t="s">
        <v>126</v>
      </c>
      <c r="C59" s="1">
        <v>335</v>
      </c>
      <c r="D59" s="1">
        <v>335</v>
      </c>
      <c r="E59" s="1">
        <v>1</v>
      </c>
      <c r="G59" s="1">
        <v>2001</v>
      </c>
      <c r="H59" s="1" t="s">
        <v>553</v>
      </c>
      <c r="I59" s="1">
        <v>46.105519999999999</v>
      </c>
      <c r="J59" s="1">
        <v>-100.65685000000001</v>
      </c>
      <c r="K59" s="1" t="s">
        <v>632</v>
      </c>
      <c r="L59" s="1" t="s">
        <v>633</v>
      </c>
      <c r="M59" s="1" t="s">
        <v>632</v>
      </c>
      <c r="N59" s="7" t="s">
        <v>637</v>
      </c>
      <c r="O59" s="1" t="s">
        <v>632</v>
      </c>
      <c r="P59" s="1"/>
      <c r="Q59" s="6">
        <v>37120</v>
      </c>
      <c r="R59" s="1">
        <v>1</v>
      </c>
      <c r="S59" s="9" t="s">
        <v>634</v>
      </c>
      <c r="T59" s="1">
        <v>0</v>
      </c>
      <c r="U59" s="1" t="s">
        <v>3</v>
      </c>
      <c r="V59" s="1" t="s">
        <v>536</v>
      </c>
      <c r="W59" s="7" t="s">
        <v>537</v>
      </c>
      <c r="X59" s="1" t="s">
        <v>635</v>
      </c>
      <c r="Y59" s="1" t="s">
        <v>4</v>
      </c>
      <c r="Z59" s="1">
        <v>0</v>
      </c>
      <c r="AA59" s="1">
        <v>3</v>
      </c>
      <c r="AB59" s="1">
        <v>3</v>
      </c>
      <c r="AC59" s="1">
        <v>1</v>
      </c>
      <c r="AD59" s="1">
        <v>54.055152</v>
      </c>
      <c r="AE59" s="1">
        <v>4</v>
      </c>
      <c r="AF59" s="1">
        <v>1</v>
      </c>
      <c r="AG59" s="1">
        <v>12.718859</v>
      </c>
      <c r="AH59" s="1">
        <v>17</v>
      </c>
      <c r="AK59" s="1" t="s">
        <v>93</v>
      </c>
      <c r="AM59" s="1">
        <v>35</v>
      </c>
      <c r="AN59" s="1">
        <v>0</v>
      </c>
      <c r="AO59" s="1">
        <v>161192</v>
      </c>
      <c r="AP59" s="1">
        <v>1</v>
      </c>
      <c r="AQ59" s="1">
        <v>7</v>
      </c>
      <c r="AR59" s="1" t="s">
        <v>635</v>
      </c>
      <c r="AS59" s="1">
        <v>1245.2</v>
      </c>
      <c r="AT59" s="1">
        <v>2003.95</v>
      </c>
      <c r="AU59" s="1">
        <v>2924.7584000000002</v>
      </c>
      <c r="AV59" s="1">
        <v>46.11121</v>
      </c>
      <c r="AW59" s="1">
        <v>-100.61991</v>
      </c>
      <c r="AX59" s="1" t="s">
        <v>636</v>
      </c>
      <c r="AY59" s="1">
        <v>51021.109900000003</v>
      </c>
      <c r="AZ59" s="1" t="s">
        <v>127</v>
      </c>
      <c r="BA59" s="1" t="s">
        <v>128</v>
      </c>
      <c r="BB59" s="1">
        <v>2</v>
      </c>
      <c r="BC59" s="1">
        <v>130</v>
      </c>
      <c r="BD59" s="1">
        <v>80</v>
      </c>
      <c r="BE59" s="1">
        <v>130080</v>
      </c>
      <c r="BI59" s="14">
        <v>46.105366666666669</v>
      </c>
      <c r="BJ59" s="14">
        <v>100.65678333333334</v>
      </c>
      <c r="BL59" s="2" t="s">
        <v>446</v>
      </c>
      <c r="BM59" s="2" t="s">
        <v>447</v>
      </c>
      <c r="BN59" s="1">
        <v>335</v>
      </c>
      <c r="BO59" s="1">
        <v>335</v>
      </c>
    </row>
    <row r="60" spans="1:67" x14ac:dyDescent="0.2">
      <c r="A60" s="1" t="s">
        <v>1</v>
      </c>
      <c r="B60" s="1" t="s">
        <v>126</v>
      </c>
      <c r="C60" s="1">
        <v>415</v>
      </c>
      <c r="D60" s="1">
        <v>335</v>
      </c>
      <c r="E60" s="1">
        <v>2</v>
      </c>
      <c r="F60" s="1">
        <v>335</v>
      </c>
      <c r="G60" s="1">
        <v>2001</v>
      </c>
      <c r="H60" s="1" t="s">
        <v>554</v>
      </c>
      <c r="I60" s="1">
        <v>46.105519999999999</v>
      </c>
      <c r="J60" s="1">
        <v>-100.65685000000001</v>
      </c>
      <c r="K60" s="1" t="s">
        <v>632</v>
      </c>
      <c r="L60" s="1" t="s">
        <v>633</v>
      </c>
      <c r="M60" s="1" t="s">
        <v>632</v>
      </c>
      <c r="N60" s="7" t="s">
        <v>637</v>
      </c>
      <c r="O60" s="1" t="s">
        <v>632</v>
      </c>
      <c r="P60" s="1"/>
      <c r="Q60" s="6">
        <v>37120</v>
      </c>
      <c r="R60" s="1">
        <v>1</v>
      </c>
      <c r="S60" s="9" t="s">
        <v>642</v>
      </c>
      <c r="T60" s="1">
        <v>0</v>
      </c>
      <c r="U60" s="1" t="s">
        <v>3</v>
      </c>
      <c r="V60" s="1" t="s">
        <v>536</v>
      </c>
      <c r="W60" s="7" t="s">
        <v>537</v>
      </c>
      <c r="X60" s="1" t="s">
        <v>635</v>
      </c>
      <c r="Y60" s="1" t="s">
        <v>4</v>
      </c>
      <c r="Z60" s="1">
        <v>0</v>
      </c>
      <c r="AA60" s="1">
        <v>3</v>
      </c>
      <c r="AB60" s="1">
        <v>3</v>
      </c>
      <c r="AC60" s="1">
        <v>1</v>
      </c>
      <c r="AD60" s="1">
        <v>54.055152</v>
      </c>
      <c r="AE60" s="1">
        <v>4</v>
      </c>
      <c r="AF60" s="1">
        <v>1</v>
      </c>
      <c r="AG60" s="1">
        <v>12.718859</v>
      </c>
      <c r="AH60" s="1">
        <v>17</v>
      </c>
      <c r="AK60" s="1" t="s">
        <v>93</v>
      </c>
      <c r="AM60" s="1">
        <v>35</v>
      </c>
      <c r="AN60" s="1">
        <v>0</v>
      </c>
      <c r="AO60" s="1">
        <v>161192</v>
      </c>
      <c r="AP60" s="1">
        <v>1</v>
      </c>
      <c r="AQ60" s="1">
        <v>7</v>
      </c>
      <c r="AR60" s="1" t="s">
        <v>635</v>
      </c>
      <c r="AS60" s="1">
        <v>1245.2</v>
      </c>
      <c r="AT60" s="1">
        <v>2003.95</v>
      </c>
      <c r="AU60" s="1">
        <v>2924.7584000000002</v>
      </c>
      <c r="AV60" s="1">
        <v>46.11121</v>
      </c>
      <c r="AW60" s="1">
        <v>-100.61991</v>
      </c>
      <c r="AX60" s="1" t="s">
        <v>636</v>
      </c>
      <c r="AY60" s="1">
        <v>51021.109900000003</v>
      </c>
      <c r="BI60" s="14">
        <v>46.105366666666669</v>
      </c>
      <c r="BJ60" s="14">
        <v>100.65678333333334</v>
      </c>
      <c r="BL60" s="2" t="s">
        <v>446</v>
      </c>
      <c r="BM60" s="2" t="s">
        <v>447</v>
      </c>
      <c r="BN60" s="1">
        <v>415</v>
      </c>
      <c r="BO60" s="1">
        <v>335</v>
      </c>
    </row>
    <row r="61" spans="1:67" x14ac:dyDescent="0.2">
      <c r="A61" s="1" t="s">
        <v>1</v>
      </c>
      <c r="B61" s="1" t="s">
        <v>129</v>
      </c>
      <c r="C61" s="1">
        <v>336</v>
      </c>
      <c r="D61" s="1">
        <v>336</v>
      </c>
      <c r="E61" s="1">
        <v>1</v>
      </c>
      <c r="G61" s="1">
        <v>2001</v>
      </c>
      <c r="H61" s="1" t="s">
        <v>555</v>
      </c>
      <c r="I61" s="1">
        <v>44.98171</v>
      </c>
      <c r="J61" s="1">
        <v>-100.40947</v>
      </c>
      <c r="K61" s="1" t="s">
        <v>632</v>
      </c>
      <c r="L61" s="1" t="s">
        <v>633</v>
      </c>
      <c r="M61" s="1" t="s">
        <v>632</v>
      </c>
      <c r="N61" s="7" t="s">
        <v>637</v>
      </c>
      <c r="O61" s="1" t="s">
        <v>632</v>
      </c>
      <c r="P61" s="1"/>
      <c r="Q61" s="6">
        <v>37123</v>
      </c>
      <c r="R61" s="1">
        <v>1</v>
      </c>
      <c r="S61" s="9" t="s">
        <v>634</v>
      </c>
      <c r="T61" s="1">
        <v>0</v>
      </c>
      <c r="U61" s="1" t="s">
        <v>3</v>
      </c>
      <c r="V61" s="1" t="s">
        <v>536</v>
      </c>
      <c r="W61" s="1" t="s">
        <v>539</v>
      </c>
      <c r="X61" s="1" t="s">
        <v>55</v>
      </c>
      <c r="Y61" s="1" t="s">
        <v>55</v>
      </c>
      <c r="Z61" s="1">
        <v>0</v>
      </c>
      <c r="AA61" s="1">
        <v>3</v>
      </c>
      <c r="AB61" s="1">
        <v>3</v>
      </c>
      <c r="AC61" s="1">
        <v>1</v>
      </c>
      <c r="AD61" s="1">
        <v>789.20522000000005</v>
      </c>
      <c r="AE61" s="1">
        <v>4</v>
      </c>
      <c r="AF61" s="1">
        <v>1</v>
      </c>
      <c r="AG61" s="1">
        <v>185.69534999999999</v>
      </c>
      <c r="AH61" s="1">
        <v>17</v>
      </c>
      <c r="AK61" s="7" t="s">
        <v>535</v>
      </c>
      <c r="AM61" s="1">
        <v>36</v>
      </c>
      <c r="AN61" s="1">
        <v>0</v>
      </c>
      <c r="AO61" s="1">
        <v>905112</v>
      </c>
      <c r="AP61" s="1">
        <v>1</v>
      </c>
      <c r="AQ61" s="1">
        <v>5</v>
      </c>
      <c r="AR61" s="1" t="s">
        <v>55</v>
      </c>
      <c r="AS61" s="1">
        <v>1143.0999999999999</v>
      </c>
      <c r="AT61" s="1">
        <v>1839.6369999999999</v>
      </c>
      <c r="AU61" s="1">
        <v>667.62419999999997</v>
      </c>
      <c r="AV61" s="1">
        <v>44.982849999999999</v>
      </c>
      <c r="AW61" s="1">
        <v>-100.41777</v>
      </c>
      <c r="AX61" s="1" t="s">
        <v>640</v>
      </c>
      <c r="AY61" s="1">
        <v>176113.3431</v>
      </c>
      <c r="AZ61" s="1" t="s">
        <v>130</v>
      </c>
      <c r="BA61" s="1" t="s">
        <v>131</v>
      </c>
      <c r="BI61" s="14">
        <v>44.981833333333334</v>
      </c>
      <c r="BJ61" s="14">
        <v>100.40949999999999</v>
      </c>
      <c r="BL61" s="2" t="s">
        <v>448</v>
      </c>
      <c r="BM61" s="2" t="s">
        <v>449</v>
      </c>
      <c r="BN61" s="1">
        <v>336</v>
      </c>
      <c r="BO61" s="1">
        <v>336</v>
      </c>
    </row>
    <row r="62" spans="1:67" x14ac:dyDescent="0.2">
      <c r="A62" s="1" t="s">
        <v>1</v>
      </c>
      <c r="B62" s="1" t="s">
        <v>129</v>
      </c>
      <c r="C62" s="1">
        <v>416</v>
      </c>
      <c r="D62" s="1">
        <v>336</v>
      </c>
      <c r="E62" s="1">
        <v>2</v>
      </c>
      <c r="F62" s="1">
        <v>336</v>
      </c>
      <c r="G62" s="1">
        <v>2001</v>
      </c>
      <c r="H62" s="1" t="s">
        <v>556</v>
      </c>
      <c r="I62" s="1">
        <v>44.98171</v>
      </c>
      <c r="J62" s="1">
        <v>-100.40947</v>
      </c>
      <c r="K62" s="1" t="s">
        <v>632</v>
      </c>
      <c r="L62" s="1" t="s">
        <v>633</v>
      </c>
      <c r="M62" s="1" t="s">
        <v>632</v>
      </c>
      <c r="N62" s="7" t="s">
        <v>637</v>
      </c>
      <c r="O62" s="1" t="s">
        <v>632</v>
      </c>
      <c r="P62" s="1"/>
      <c r="Q62" s="6">
        <v>37123</v>
      </c>
      <c r="R62" s="1">
        <v>1</v>
      </c>
      <c r="S62" s="9" t="s">
        <v>642</v>
      </c>
      <c r="T62" s="1">
        <v>0</v>
      </c>
      <c r="U62" s="1" t="s">
        <v>3</v>
      </c>
      <c r="V62" s="1" t="s">
        <v>536</v>
      </c>
      <c r="W62" s="1" t="s">
        <v>539</v>
      </c>
      <c r="X62" s="1" t="s">
        <v>55</v>
      </c>
      <c r="Y62" s="1" t="s">
        <v>55</v>
      </c>
      <c r="Z62" s="1">
        <v>0</v>
      </c>
      <c r="AA62" s="1">
        <v>3</v>
      </c>
      <c r="AB62" s="1">
        <v>3</v>
      </c>
      <c r="AC62" s="1">
        <v>1</v>
      </c>
      <c r="AD62" s="1">
        <v>789.20522000000005</v>
      </c>
      <c r="AE62" s="1">
        <v>4</v>
      </c>
      <c r="AF62" s="1">
        <v>1</v>
      </c>
      <c r="AG62" s="1">
        <v>185.69534999999999</v>
      </c>
      <c r="AH62" s="1">
        <v>17</v>
      </c>
      <c r="AK62" s="7" t="s">
        <v>535</v>
      </c>
      <c r="AM62" s="1">
        <v>36</v>
      </c>
      <c r="AN62" s="1">
        <v>0</v>
      </c>
      <c r="AO62" s="1">
        <v>905112</v>
      </c>
      <c r="AP62" s="1">
        <v>1</v>
      </c>
      <c r="AQ62" s="1">
        <v>5</v>
      </c>
      <c r="AR62" s="1" t="s">
        <v>55</v>
      </c>
      <c r="AS62" s="1">
        <v>1143.0999999999999</v>
      </c>
      <c r="AT62" s="1">
        <v>1839.6369999999999</v>
      </c>
      <c r="AU62" s="1">
        <v>667.62419999999997</v>
      </c>
      <c r="AV62" s="1">
        <v>44.982849999999999</v>
      </c>
      <c r="AW62" s="1">
        <v>-100.41777</v>
      </c>
      <c r="AX62" s="1" t="s">
        <v>640</v>
      </c>
      <c r="AY62" s="1">
        <v>176113.3431</v>
      </c>
      <c r="BI62" s="14">
        <v>44.981833333333334</v>
      </c>
      <c r="BJ62" s="14">
        <v>100.40949999999999</v>
      </c>
      <c r="BL62" s="2" t="s">
        <v>448</v>
      </c>
      <c r="BM62" s="2" t="s">
        <v>449</v>
      </c>
      <c r="BN62" s="1">
        <v>416</v>
      </c>
      <c r="BO62" s="1">
        <v>336</v>
      </c>
    </row>
    <row r="63" spans="1:67" x14ac:dyDescent="0.2">
      <c r="A63" s="1" t="s">
        <v>1</v>
      </c>
      <c r="B63" s="1" t="s">
        <v>132</v>
      </c>
      <c r="C63" s="1">
        <v>337</v>
      </c>
      <c r="D63" s="1">
        <v>337</v>
      </c>
      <c r="E63" s="1">
        <v>1</v>
      </c>
      <c r="G63" s="1">
        <v>2001</v>
      </c>
      <c r="H63" s="1" t="s">
        <v>553</v>
      </c>
      <c r="I63" s="1">
        <v>44.783880000000003</v>
      </c>
      <c r="J63" s="1">
        <v>-100.78791</v>
      </c>
      <c r="K63" s="1" t="s">
        <v>632</v>
      </c>
      <c r="L63" s="1" t="s">
        <v>633</v>
      </c>
      <c r="M63" s="1" t="s">
        <v>632</v>
      </c>
      <c r="N63" s="7" t="s">
        <v>637</v>
      </c>
      <c r="O63" s="1" t="s">
        <v>632</v>
      </c>
      <c r="P63" s="1"/>
      <c r="Q63" s="6">
        <v>37125</v>
      </c>
      <c r="R63" s="1">
        <v>1</v>
      </c>
      <c r="S63" s="9" t="s">
        <v>634</v>
      </c>
      <c r="T63" s="1">
        <v>0</v>
      </c>
      <c r="U63" s="1" t="s">
        <v>3</v>
      </c>
      <c r="V63" s="1" t="s">
        <v>536</v>
      </c>
      <c r="W63" s="7" t="s">
        <v>537</v>
      </c>
      <c r="X63" s="1" t="s">
        <v>641</v>
      </c>
      <c r="Y63" s="1" t="s">
        <v>4</v>
      </c>
      <c r="Z63" s="1">
        <v>0</v>
      </c>
      <c r="AA63" s="1">
        <v>3</v>
      </c>
      <c r="AB63" s="1">
        <v>3</v>
      </c>
      <c r="AC63" s="1">
        <v>1</v>
      </c>
      <c r="AD63" s="1">
        <v>303.54047000000003</v>
      </c>
      <c r="AE63" s="1">
        <v>4</v>
      </c>
      <c r="AF63" s="1">
        <v>1</v>
      </c>
      <c r="AG63" s="1">
        <v>71.421287000000007</v>
      </c>
      <c r="AH63" s="1">
        <v>17</v>
      </c>
      <c r="AK63" s="1" t="s">
        <v>133</v>
      </c>
      <c r="AM63" s="1">
        <v>37</v>
      </c>
      <c r="AN63" s="1">
        <v>0</v>
      </c>
      <c r="AO63" s="1">
        <v>1132526</v>
      </c>
      <c r="AP63" s="1">
        <v>1</v>
      </c>
      <c r="AQ63" s="1">
        <v>6</v>
      </c>
      <c r="AR63" s="1" t="s">
        <v>641</v>
      </c>
      <c r="AS63" s="1">
        <v>1111.4000000000001</v>
      </c>
      <c r="AT63" s="1">
        <v>1788.62</v>
      </c>
      <c r="AU63" s="1">
        <v>5184.0491000000002</v>
      </c>
      <c r="AV63" s="1">
        <v>44.790619999999997</v>
      </c>
      <c r="AW63" s="1">
        <v>-100.72313</v>
      </c>
      <c r="AX63" s="1" t="s">
        <v>636</v>
      </c>
      <c r="AY63" s="1">
        <v>198267.6226</v>
      </c>
      <c r="AZ63" s="1" t="s">
        <v>134</v>
      </c>
      <c r="BA63" s="1" t="s">
        <v>135</v>
      </c>
      <c r="BI63" s="14">
        <v>44.783983333333332</v>
      </c>
      <c r="BJ63" s="14">
        <v>100.78793333333333</v>
      </c>
      <c r="BL63" s="2" t="s">
        <v>450</v>
      </c>
      <c r="BM63" s="2" t="s">
        <v>451</v>
      </c>
      <c r="BN63" s="1">
        <v>337</v>
      </c>
      <c r="BO63" s="1">
        <v>337</v>
      </c>
    </row>
    <row r="64" spans="1:67" x14ac:dyDescent="0.2">
      <c r="A64" s="1" t="s">
        <v>1</v>
      </c>
      <c r="B64" s="1" t="s">
        <v>136</v>
      </c>
      <c r="C64" s="1">
        <v>338</v>
      </c>
      <c r="D64" s="1">
        <v>338</v>
      </c>
      <c r="E64" s="1">
        <v>1</v>
      </c>
      <c r="G64" s="1">
        <v>2001</v>
      </c>
      <c r="H64" s="1" t="s">
        <v>555</v>
      </c>
      <c r="I64" s="1">
        <v>46.530299999999997</v>
      </c>
      <c r="J64" s="1">
        <v>-100.54895999999999</v>
      </c>
      <c r="K64" s="1" t="s">
        <v>632</v>
      </c>
      <c r="L64" s="1" t="s">
        <v>633</v>
      </c>
      <c r="M64" s="1" t="s">
        <v>632</v>
      </c>
      <c r="N64" s="7" t="s">
        <v>637</v>
      </c>
      <c r="O64" s="1" t="s">
        <v>632</v>
      </c>
      <c r="P64" s="1"/>
      <c r="Q64" s="6">
        <v>37119</v>
      </c>
      <c r="R64" s="1">
        <v>1</v>
      </c>
      <c r="S64" s="9" t="s">
        <v>634</v>
      </c>
      <c r="T64" s="1">
        <v>0</v>
      </c>
      <c r="U64" s="1" t="s">
        <v>3</v>
      </c>
      <c r="V64" s="1" t="s">
        <v>536</v>
      </c>
      <c r="W64" s="1" t="s">
        <v>539</v>
      </c>
      <c r="X64" s="1" t="s">
        <v>55</v>
      </c>
      <c r="Y64" s="1" t="s">
        <v>55</v>
      </c>
      <c r="Z64" s="1">
        <v>0</v>
      </c>
      <c r="AA64" s="1">
        <v>3</v>
      </c>
      <c r="AB64" s="1">
        <v>3</v>
      </c>
      <c r="AC64" s="1">
        <v>1</v>
      </c>
      <c r="AD64" s="1">
        <v>789.20522000000005</v>
      </c>
      <c r="AE64" s="1">
        <v>4</v>
      </c>
      <c r="AF64" s="1">
        <v>1</v>
      </c>
      <c r="AG64" s="1">
        <v>185.69534999999999</v>
      </c>
      <c r="AH64" s="1">
        <v>17</v>
      </c>
      <c r="AK64" s="7" t="s">
        <v>535</v>
      </c>
      <c r="AM64" s="1">
        <v>38</v>
      </c>
      <c r="AN64" s="1">
        <v>0</v>
      </c>
      <c r="AO64" s="1">
        <v>14598</v>
      </c>
      <c r="AP64" s="1">
        <v>1</v>
      </c>
      <c r="AQ64" s="1">
        <v>5</v>
      </c>
      <c r="AR64" s="1" t="s">
        <v>55</v>
      </c>
      <c r="AS64" s="1">
        <v>1277.2</v>
      </c>
      <c r="AT64" s="1">
        <v>2055.4490000000001</v>
      </c>
      <c r="AU64" s="1">
        <v>113.5834</v>
      </c>
      <c r="AV64" s="1">
        <v>46.529960000000003</v>
      </c>
      <c r="AW64" s="1">
        <v>-100.54756</v>
      </c>
      <c r="AX64" s="1" t="s">
        <v>640</v>
      </c>
      <c r="AY64" s="1">
        <v>4009.1831000000002</v>
      </c>
      <c r="AZ64" s="1" t="s">
        <v>137</v>
      </c>
      <c r="BA64" s="1" t="s">
        <v>138</v>
      </c>
      <c r="BB64" s="1">
        <v>12</v>
      </c>
      <c r="BC64" s="1">
        <v>135</v>
      </c>
      <c r="BD64" s="1">
        <v>79</v>
      </c>
      <c r="BE64" s="1">
        <v>135079</v>
      </c>
      <c r="BI64" s="14">
        <v>46.529716666666666</v>
      </c>
      <c r="BJ64" s="14">
        <v>100.54786666666666</v>
      </c>
      <c r="BL64" s="2" t="s">
        <v>452</v>
      </c>
      <c r="BM64" s="2" t="s">
        <v>453</v>
      </c>
      <c r="BN64" s="1">
        <v>338</v>
      </c>
      <c r="BO64" s="1">
        <v>338</v>
      </c>
    </row>
    <row r="65" spans="1:67" x14ac:dyDescent="0.2">
      <c r="A65" s="1" t="s">
        <v>1</v>
      </c>
      <c r="B65" s="1" t="s">
        <v>139</v>
      </c>
      <c r="C65" s="1">
        <v>339</v>
      </c>
      <c r="D65" s="1">
        <v>339</v>
      </c>
      <c r="E65" s="1">
        <v>1</v>
      </c>
      <c r="G65" s="1">
        <v>2001</v>
      </c>
      <c r="H65" s="1" t="s">
        <v>557</v>
      </c>
      <c r="I65" s="1">
        <v>44.572150000000001</v>
      </c>
      <c r="J65" s="1">
        <v>-100.49599000000001</v>
      </c>
      <c r="K65" s="1" t="s">
        <v>632</v>
      </c>
      <c r="L65" s="1" t="s">
        <v>633</v>
      </c>
      <c r="M65" s="1" t="s">
        <v>632</v>
      </c>
      <c r="N65" s="7" t="s">
        <v>637</v>
      </c>
      <c r="O65" s="1" t="s">
        <v>632</v>
      </c>
      <c r="P65" s="1"/>
      <c r="Q65" s="6">
        <v>37124</v>
      </c>
      <c r="R65" s="1">
        <v>1</v>
      </c>
      <c r="S65" s="9" t="s">
        <v>634</v>
      </c>
      <c r="T65" s="1">
        <v>0</v>
      </c>
      <c r="U65" s="1" t="s">
        <v>3</v>
      </c>
      <c r="V65" s="1" t="s">
        <v>536</v>
      </c>
      <c r="W65" s="7" t="s">
        <v>537</v>
      </c>
      <c r="X65" s="1" t="s">
        <v>635</v>
      </c>
      <c r="Y65" s="1" t="s">
        <v>4</v>
      </c>
      <c r="Z65" s="1">
        <v>0</v>
      </c>
      <c r="AA65" s="1">
        <v>3</v>
      </c>
      <c r="AB65" s="1">
        <v>3</v>
      </c>
      <c r="AC65" s="1">
        <v>0</v>
      </c>
      <c r="AD65" s="1">
        <v>0</v>
      </c>
      <c r="AE65" s="1">
        <v>0</v>
      </c>
      <c r="AF65" s="1">
        <v>1</v>
      </c>
      <c r="AG65" s="1">
        <v>12.718859</v>
      </c>
      <c r="AH65" s="1">
        <v>17</v>
      </c>
      <c r="AK65" s="1" t="s">
        <v>97</v>
      </c>
      <c r="AM65" s="1">
        <v>39</v>
      </c>
      <c r="AN65" s="1">
        <v>0</v>
      </c>
      <c r="AO65" s="1">
        <v>1454385</v>
      </c>
      <c r="AP65" s="1">
        <v>2</v>
      </c>
      <c r="AQ65" s="1">
        <v>7</v>
      </c>
      <c r="AR65" s="1" t="s">
        <v>635</v>
      </c>
      <c r="AS65" s="1">
        <v>1089.3</v>
      </c>
      <c r="AT65" s="1">
        <v>1753.0540000000001</v>
      </c>
      <c r="AU65" s="1">
        <v>2911.2761999999998</v>
      </c>
      <c r="AV65" s="1">
        <v>44.55406</v>
      </c>
      <c r="AW65" s="1">
        <v>-100.52246</v>
      </c>
      <c r="AX65" s="1" t="s">
        <v>636</v>
      </c>
      <c r="AY65" s="1">
        <v>221255.5313</v>
      </c>
      <c r="AZ65" s="1" t="s">
        <v>140</v>
      </c>
      <c r="BA65" s="1" t="s">
        <v>141</v>
      </c>
      <c r="BI65" s="14">
        <v>44.572099999999999</v>
      </c>
      <c r="BJ65" s="14">
        <v>100.49608333333333</v>
      </c>
      <c r="BL65" s="2" t="s">
        <v>454</v>
      </c>
      <c r="BM65" s="2" t="s">
        <v>455</v>
      </c>
      <c r="BN65" s="1">
        <v>339</v>
      </c>
      <c r="BO65" s="1">
        <v>339</v>
      </c>
    </row>
    <row r="66" spans="1:67" x14ac:dyDescent="0.2">
      <c r="A66" s="1" t="s">
        <v>1</v>
      </c>
      <c r="B66" s="1" t="s">
        <v>142</v>
      </c>
      <c r="C66" s="1">
        <v>340</v>
      </c>
      <c r="D66" s="1">
        <v>340</v>
      </c>
      <c r="E66" s="1">
        <v>1</v>
      </c>
      <c r="G66" s="1">
        <v>2001</v>
      </c>
      <c r="H66" s="1" t="s">
        <v>558</v>
      </c>
      <c r="I66" s="1">
        <v>45.884819999999998</v>
      </c>
      <c r="J66" s="1">
        <v>-100.43891000000001</v>
      </c>
      <c r="K66" s="1" t="s">
        <v>632</v>
      </c>
      <c r="L66" s="1" t="s">
        <v>633</v>
      </c>
      <c r="M66" s="1" t="s">
        <v>632</v>
      </c>
      <c r="N66" s="7" t="s">
        <v>637</v>
      </c>
      <c r="O66" s="1" t="s">
        <v>632</v>
      </c>
      <c r="P66" s="1"/>
      <c r="Q66" s="6">
        <v>37120</v>
      </c>
      <c r="R66" s="1">
        <v>1</v>
      </c>
      <c r="S66" s="9" t="s">
        <v>634</v>
      </c>
      <c r="T66" s="1">
        <v>0</v>
      </c>
      <c r="U66" s="1" t="s">
        <v>3</v>
      </c>
      <c r="V66" s="1" t="s">
        <v>536</v>
      </c>
      <c r="W66" s="1" t="s">
        <v>539</v>
      </c>
      <c r="X66" s="1" t="s">
        <v>55</v>
      </c>
      <c r="Y66" s="1" t="s">
        <v>55</v>
      </c>
      <c r="Z66" s="1">
        <v>0</v>
      </c>
      <c r="AA66" s="1">
        <v>3</v>
      </c>
      <c r="AB66" s="1">
        <v>3</v>
      </c>
      <c r="AC66" s="1">
        <v>0</v>
      </c>
      <c r="AD66" s="1">
        <v>0</v>
      </c>
      <c r="AE66" s="1">
        <v>0</v>
      </c>
      <c r="AF66" s="1">
        <v>1</v>
      </c>
      <c r="AG66" s="1">
        <v>185.69534999999999</v>
      </c>
      <c r="AH66" s="1">
        <v>17</v>
      </c>
      <c r="AK66" s="7" t="s">
        <v>535</v>
      </c>
      <c r="AM66" s="1">
        <v>40</v>
      </c>
      <c r="AN66" s="1">
        <v>0</v>
      </c>
      <c r="AO66" s="1">
        <v>311822</v>
      </c>
      <c r="AP66" s="1">
        <v>2</v>
      </c>
      <c r="AQ66" s="1">
        <v>5</v>
      </c>
      <c r="AR66" s="1" t="s">
        <v>55</v>
      </c>
      <c r="AS66" s="1">
        <v>1226.8</v>
      </c>
      <c r="AT66" s="1">
        <v>1974.338</v>
      </c>
      <c r="AU66" s="1">
        <v>1352.97</v>
      </c>
      <c r="AV66" s="1">
        <v>45.890770000000003</v>
      </c>
      <c r="AW66" s="1">
        <v>-100.42372</v>
      </c>
      <c r="AX66" s="1" t="s">
        <v>640</v>
      </c>
      <c r="AY66" s="1">
        <v>75972.410699999993</v>
      </c>
      <c r="AZ66" s="1" t="s">
        <v>143</v>
      </c>
      <c r="BA66" s="1" t="s">
        <v>144</v>
      </c>
      <c r="BI66" s="14">
        <v>45.885333333333335</v>
      </c>
      <c r="BJ66" s="14">
        <v>100.43835</v>
      </c>
      <c r="BL66" s="2" t="s">
        <v>456</v>
      </c>
      <c r="BM66" s="2" t="s">
        <v>457</v>
      </c>
      <c r="BN66" s="1">
        <v>340</v>
      </c>
      <c r="BO66" s="1">
        <v>340</v>
      </c>
    </row>
    <row r="67" spans="1:67" x14ac:dyDescent="0.2">
      <c r="A67" s="1" t="s">
        <v>1</v>
      </c>
      <c r="B67" s="1" t="s">
        <v>145</v>
      </c>
      <c r="C67" s="1">
        <v>341</v>
      </c>
      <c r="D67" s="1">
        <v>341</v>
      </c>
      <c r="E67" s="1">
        <v>1</v>
      </c>
      <c r="G67" s="1">
        <v>2001</v>
      </c>
      <c r="H67" s="1" t="s">
        <v>557</v>
      </c>
      <c r="I67" s="1">
        <v>45.573450000000001</v>
      </c>
      <c r="J67" s="1">
        <v>-100.52193</v>
      </c>
      <c r="K67" s="1" t="s">
        <v>632</v>
      </c>
      <c r="L67" s="1" t="s">
        <v>633</v>
      </c>
      <c r="M67" s="1" t="s">
        <v>632</v>
      </c>
      <c r="N67" s="7" t="s">
        <v>637</v>
      </c>
      <c r="O67" s="1" t="s">
        <v>632</v>
      </c>
      <c r="P67" s="1"/>
      <c r="Q67" s="6">
        <v>37121</v>
      </c>
      <c r="R67" s="1">
        <v>1</v>
      </c>
      <c r="S67" s="9" t="s">
        <v>634</v>
      </c>
      <c r="T67" s="1">
        <v>0</v>
      </c>
      <c r="U67" s="1" t="s">
        <v>3</v>
      </c>
      <c r="V67" s="1" t="s">
        <v>536</v>
      </c>
      <c r="W67" s="7" t="s">
        <v>537</v>
      </c>
      <c r="X67" s="1" t="s">
        <v>639</v>
      </c>
      <c r="Y67" s="1" t="s">
        <v>4</v>
      </c>
      <c r="Z67" s="1">
        <v>0</v>
      </c>
      <c r="AA67" s="1">
        <v>3</v>
      </c>
      <c r="AB67" s="1">
        <v>3</v>
      </c>
      <c r="AC67" s="1">
        <v>0</v>
      </c>
      <c r="AD67" s="1">
        <v>0</v>
      </c>
      <c r="AE67" s="1">
        <v>0</v>
      </c>
      <c r="AF67" s="1">
        <v>1</v>
      </c>
      <c r="AG67" s="1">
        <v>5.5597409000000004</v>
      </c>
      <c r="AH67" s="1">
        <v>17</v>
      </c>
      <c r="AK67" s="1" t="s">
        <v>146</v>
      </c>
      <c r="AM67" s="1">
        <v>41</v>
      </c>
      <c r="AN67" s="1">
        <v>0</v>
      </c>
      <c r="AO67" s="1">
        <v>501963</v>
      </c>
      <c r="AP67" s="1">
        <v>2</v>
      </c>
      <c r="AQ67" s="1">
        <v>8</v>
      </c>
      <c r="AR67" s="1" t="s">
        <v>639</v>
      </c>
      <c r="AS67" s="1">
        <v>1197.3</v>
      </c>
      <c r="AT67" s="1">
        <v>1926.8630000000001</v>
      </c>
      <c r="AU67" s="1">
        <v>4095.7820000000002</v>
      </c>
      <c r="AV67" s="1">
        <v>45.559480000000001</v>
      </c>
      <c r="AW67" s="1">
        <v>-100.4734</v>
      </c>
      <c r="AX67" s="1" t="s">
        <v>636</v>
      </c>
      <c r="AY67" s="1">
        <v>109927.3983</v>
      </c>
      <c r="AZ67" s="1" t="s">
        <v>147</v>
      </c>
      <c r="BA67" s="1" t="s">
        <v>148</v>
      </c>
      <c r="BI67" s="14">
        <v>45.573266666666669</v>
      </c>
      <c r="BJ67" s="14">
        <v>100.52191666666667</v>
      </c>
      <c r="BL67" s="2" t="s">
        <v>458</v>
      </c>
      <c r="BM67" s="2" t="s">
        <v>459</v>
      </c>
      <c r="BN67" s="1">
        <v>341</v>
      </c>
      <c r="BO67" s="1">
        <v>341</v>
      </c>
    </row>
    <row r="68" spans="1:67" x14ac:dyDescent="0.2">
      <c r="A68" s="1" t="s">
        <v>1</v>
      </c>
      <c r="B68" s="1" t="s">
        <v>149</v>
      </c>
      <c r="C68" s="1">
        <v>342</v>
      </c>
      <c r="D68" s="1">
        <v>342</v>
      </c>
      <c r="E68" s="1">
        <v>1</v>
      </c>
      <c r="G68" s="1">
        <v>2001</v>
      </c>
      <c r="H68" s="1" t="s">
        <v>558</v>
      </c>
      <c r="I68" s="1">
        <v>45.221330000000002</v>
      </c>
      <c r="J68" s="1">
        <v>-100.28051000000001</v>
      </c>
      <c r="K68" s="1" t="s">
        <v>632</v>
      </c>
      <c r="L68" s="1" t="s">
        <v>633</v>
      </c>
      <c r="M68" s="1" t="s">
        <v>632</v>
      </c>
      <c r="N68" s="7" t="s">
        <v>637</v>
      </c>
      <c r="O68" s="1" t="s">
        <v>632</v>
      </c>
      <c r="P68" s="1"/>
      <c r="Q68" s="6">
        <v>37123</v>
      </c>
      <c r="R68" s="1">
        <v>1</v>
      </c>
      <c r="S68" s="9" t="s">
        <v>634</v>
      </c>
      <c r="T68" s="1">
        <v>0</v>
      </c>
      <c r="U68" s="1" t="s">
        <v>3</v>
      </c>
      <c r="V68" s="1" t="s">
        <v>536</v>
      </c>
      <c r="W68" s="1" t="s">
        <v>539</v>
      </c>
      <c r="X68" s="1" t="s">
        <v>55</v>
      </c>
      <c r="Y68" s="1" t="s">
        <v>55</v>
      </c>
      <c r="Z68" s="1">
        <v>0</v>
      </c>
      <c r="AA68" s="1">
        <v>3</v>
      </c>
      <c r="AB68" s="1">
        <v>3</v>
      </c>
      <c r="AC68" s="1">
        <v>0</v>
      </c>
      <c r="AD68" s="1">
        <v>0</v>
      </c>
      <c r="AE68" s="1">
        <v>0</v>
      </c>
      <c r="AF68" s="1">
        <v>1</v>
      </c>
      <c r="AG68" s="1">
        <v>185.69534999999999</v>
      </c>
      <c r="AH68" s="1">
        <v>17</v>
      </c>
      <c r="AK68" s="7" t="s">
        <v>535</v>
      </c>
      <c r="AM68" s="1">
        <v>42</v>
      </c>
      <c r="AN68" s="1">
        <v>0</v>
      </c>
      <c r="AO68" s="1">
        <v>743425</v>
      </c>
      <c r="AP68" s="1">
        <v>2</v>
      </c>
      <c r="AQ68" s="1">
        <v>5</v>
      </c>
      <c r="AR68" s="1" t="s">
        <v>55</v>
      </c>
      <c r="AS68" s="1">
        <v>1167.3</v>
      </c>
      <c r="AT68" s="1">
        <v>1878.5830000000001</v>
      </c>
      <c r="AU68" s="1">
        <v>1032.9324999999999</v>
      </c>
      <c r="AV68" s="1">
        <v>45.218299999999999</v>
      </c>
      <c r="AW68" s="1">
        <v>-100.26808</v>
      </c>
      <c r="AX68" s="1" t="s">
        <v>640</v>
      </c>
      <c r="AY68" s="1">
        <v>150741.0589</v>
      </c>
      <c r="AZ68" s="1" t="s">
        <v>150</v>
      </c>
      <c r="BA68" s="1" t="s">
        <v>151</v>
      </c>
      <c r="BI68" s="14">
        <v>45.221033333333331</v>
      </c>
      <c r="BJ68" s="14">
        <v>100.2807</v>
      </c>
      <c r="BL68" s="2" t="s">
        <v>460</v>
      </c>
      <c r="BM68" s="2" t="s">
        <v>461</v>
      </c>
      <c r="BN68" s="1">
        <v>342</v>
      </c>
      <c r="BO68" s="1">
        <v>342</v>
      </c>
    </row>
    <row r="69" spans="1:67" x14ac:dyDescent="0.2">
      <c r="A69" s="1" t="s">
        <v>1</v>
      </c>
      <c r="B69" s="1" t="s">
        <v>152</v>
      </c>
      <c r="C69" s="1">
        <v>343</v>
      </c>
      <c r="D69" s="1">
        <v>343</v>
      </c>
      <c r="E69" s="1">
        <v>1</v>
      </c>
      <c r="G69" s="1">
        <v>2001</v>
      </c>
      <c r="H69" s="1" t="s">
        <v>558</v>
      </c>
      <c r="I69" s="1">
        <v>45.407510000000002</v>
      </c>
      <c r="J69" s="1">
        <v>-100.29349999999999</v>
      </c>
      <c r="K69" s="1" t="s">
        <v>632</v>
      </c>
      <c r="L69" s="1" t="s">
        <v>633</v>
      </c>
      <c r="M69" s="1" t="s">
        <v>632</v>
      </c>
      <c r="N69" s="7" t="s">
        <v>637</v>
      </c>
      <c r="O69" s="1" t="s">
        <v>632</v>
      </c>
      <c r="P69" s="1"/>
      <c r="Q69" s="6">
        <v>37121</v>
      </c>
      <c r="R69" s="1">
        <v>1</v>
      </c>
      <c r="S69" s="9" t="s">
        <v>634</v>
      </c>
      <c r="T69" s="1">
        <v>0</v>
      </c>
      <c r="U69" s="1" t="s">
        <v>3</v>
      </c>
      <c r="V69" s="1" t="s">
        <v>536</v>
      </c>
      <c r="W69" s="1" t="s">
        <v>539</v>
      </c>
      <c r="X69" s="1" t="s">
        <v>55</v>
      </c>
      <c r="Y69" s="1" t="s">
        <v>55</v>
      </c>
      <c r="Z69" s="1">
        <v>0</v>
      </c>
      <c r="AA69" s="1">
        <v>3</v>
      </c>
      <c r="AB69" s="1">
        <v>3</v>
      </c>
      <c r="AC69" s="1">
        <v>0</v>
      </c>
      <c r="AD69" s="1">
        <v>0</v>
      </c>
      <c r="AE69" s="1">
        <v>0</v>
      </c>
      <c r="AF69" s="1">
        <v>1</v>
      </c>
      <c r="AG69" s="1">
        <v>185.69534999999999</v>
      </c>
      <c r="AH69" s="1">
        <v>17</v>
      </c>
      <c r="AK69" s="7" t="s">
        <v>535</v>
      </c>
      <c r="AM69" s="1">
        <v>43</v>
      </c>
      <c r="AN69" s="1">
        <v>0</v>
      </c>
      <c r="AO69" s="1">
        <v>586775</v>
      </c>
      <c r="AP69" s="1">
        <v>2</v>
      </c>
      <c r="AQ69" s="1">
        <v>5</v>
      </c>
      <c r="AR69" s="1" t="s">
        <v>55</v>
      </c>
      <c r="AS69" s="1">
        <v>1182.7</v>
      </c>
      <c r="AT69" s="1">
        <v>1903.366</v>
      </c>
      <c r="AU69" s="1">
        <v>480.79520000000002</v>
      </c>
      <c r="AV69" s="1">
        <v>45.410310000000003</v>
      </c>
      <c r="AW69" s="1">
        <v>-100.28882</v>
      </c>
      <c r="AX69" s="1" t="s">
        <v>640</v>
      </c>
      <c r="AY69" s="1">
        <v>130140.44960000001</v>
      </c>
      <c r="AZ69" s="1" t="s">
        <v>153</v>
      </c>
      <c r="BA69" s="1" t="s">
        <v>154</v>
      </c>
      <c r="BI69" s="14">
        <v>45.407466666666664</v>
      </c>
      <c r="BJ69" s="14">
        <v>100.29343333333334</v>
      </c>
      <c r="BL69" s="2" t="s">
        <v>462</v>
      </c>
      <c r="BM69" s="2" t="s">
        <v>463</v>
      </c>
      <c r="BN69" s="1">
        <v>343</v>
      </c>
      <c r="BO69" s="1">
        <v>343</v>
      </c>
    </row>
    <row r="70" spans="1:67" x14ac:dyDescent="0.2">
      <c r="A70" s="1" t="s">
        <v>1</v>
      </c>
      <c r="B70" s="1" t="s">
        <v>155</v>
      </c>
      <c r="C70" s="1">
        <v>344</v>
      </c>
      <c r="D70" s="1">
        <v>344</v>
      </c>
      <c r="E70" s="1">
        <v>1</v>
      </c>
      <c r="G70" s="1">
        <v>2001</v>
      </c>
      <c r="H70" s="1" t="s">
        <v>557</v>
      </c>
      <c r="I70" s="1">
        <v>45.260109999999997</v>
      </c>
      <c r="J70" s="1">
        <v>-100.28802</v>
      </c>
      <c r="K70" s="1" t="s">
        <v>632</v>
      </c>
      <c r="L70" s="1" t="s">
        <v>633</v>
      </c>
      <c r="M70" s="1" t="s">
        <v>632</v>
      </c>
      <c r="N70" s="7" t="s">
        <v>637</v>
      </c>
      <c r="O70" s="1" t="s">
        <v>632</v>
      </c>
      <c r="P70" s="1"/>
      <c r="Q70" s="6">
        <v>37123</v>
      </c>
      <c r="R70" s="1">
        <v>1</v>
      </c>
      <c r="S70" s="9" t="s">
        <v>634</v>
      </c>
      <c r="T70" s="1">
        <v>0</v>
      </c>
      <c r="U70" s="1" t="s">
        <v>3</v>
      </c>
      <c r="V70" s="1" t="s">
        <v>536</v>
      </c>
      <c r="W70" s="7" t="s">
        <v>537</v>
      </c>
      <c r="X70" s="1" t="s">
        <v>639</v>
      </c>
      <c r="Y70" s="1" t="s">
        <v>4</v>
      </c>
      <c r="Z70" s="1">
        <v>0</v>
      </c>
      <c r="AA70" s="1">
        <v>3</v>
      </c>
      <c r="AB70" s="1">
        <v>3</v>
      </c>
      <c r="AC70" s="1">
        <v>0</v>
      </c>
      <c r="AD70" s="1">
        <v>0</v>
      </c>
      <c r="AE70" s="1">
        <v>0</v>
      </c>
      <c r="AF70" s="1">
        <v>1</v>
      </c>
      <c r="AG70" s="1">
        <v>5.5597409000000004</v>
      </c>
      <c r="AH70" s="1">
        <v>17</v>
      </c>
      <c r="AK70" s="1" t="s">
        <v>25</v>
      </c>
      <c r="AM70" s="1">
        <v>44</v>
      </c>
      <c r="AN70" s="1">
        <v>0</v>
      </c>
      <c r="AO70" s="1">
        <v>726301</v>
      </c>
      <c r="AP70" s="1">
        <v>2</v>
      </c>
      <c r="AQ70" s="1">
        <v>8</v>
      </c>
      <c r="AR70" s="1" t="s">
        <v>639</v>
      </c>
      <c r="AS70" s="1">
        <v>1171</v>
      </c>
      <c r="AT70" s="1">
        <v>1884.537</v>
      </c>
      <c r="AU70" s="1">
        <v>1651.7655</v>
      </c>
      <c r="AV70" s="1">
        <v>45.268880000000003</v>
      </c>
      <c r="AW70" s="1">
        <v>-100.27103</v>
      </c>
      <c r="AX70" s="1" t="s">
        <v>640</v>
      </c>
      <c r="AY70" s="1">
        <v>146389.62719999999</v>
      </c>
      <c r="AZ70" s="1" t="s">
        <v>156</v>
      </c>
      <c r="BA70" s="1" t="s">
        <v>157</v>
      </c>
      <c r="BI70" s="14">
        <v>45.260849999999998</v>
      </c>
      <c r="BJ70" s="14">
        <v>100.28749999999999</v>
      </c>
      <c r="BL70" s="2" t="s">
        <v>464</v>
      </c>
      <c r="BM70" s="2" t="s">
        <v>465</v>
      </c>
      <c r="BN70" s="1">
        <v>344</v>
      </c>
      <c r="BO70" s="1">
        <v>344</v>
      </c>
    </row>
    <row r="71" spans="1:67" x14ac:dyDescent="0.2">
      <c r="A71" s="1" t="s">
        <v>1</v>
      </c>
      <c r="B71" s="1" t="s">
        <v>158</v>
      </c>
      <c r="C71" s="1">
        <v>345</v>
      </c>
      <c r="D71" s="1">
        <v>345</v>
      </c>
      <c r="E71" s="1">
        <v>1</v>
      </c>
      <c r="G71" s="1">
        <v>2001</v>
      </c>
      <c r="H71" s="1" t="s">
        <v>558</v>
      </c>
      <c r="I71" s="1">
        <v>45.655670000000001</v>
      </c>
      <c r="J71" s="1">
        <v>-100.40416999999999</v>
      </c>
      <c r="K71" s="1" t="s">
        <v>632</v>
      </c>
      <c r="L71" s="1" t="s">
        <v>633</v>
      </c>
      <c r="M71" s="1" t="s">
        <v>632</v>
      </c>
      <c r="N71" s="7" t="s">
        <v>637</v>
      </c>
      <c r="O71" s="1" t="s">
        <v>632</v>
      </c>
      <c r="P71" s="1"/>
      <c r="Q71" s="6">
        <v>37121</v>
      </c>
      <c r="R71" s="1">
        <v>1</v>
      </c>
      <c r="S71" s="9" t="s">
        <v>634</v>
      </c>
      <c r="T71" s="1">
        <v>0</v>
      </c>
      <c r="U71" s="1" t="s">
        <v>3</v>
      </c>
      <c r="V71" s="1" t="s">
        <v>536</v>
      </c>
      <c r="W71" s="1" t="s">
        <v>539</v>
      </c>
      <c r="X71" s="1" t="s">
        <v>55</v>
      </c>
      <c r="Y71" s="1" t="s">
        <v>55</v>
      </c>
      <c r="Z71" s="1">
        <v>0</v>
      </c>
      <c r="AA71" s="1">
        <v>3</v>
      </c>
      <c r="AB71" s="1">
        <v>3</v>
      </c>
      <c r="AC71" s="1">
        <v>0</v>
      </c>
      <c r="AD71" s="1">
        <v>0</v>
      </c>
      <c r="AE71" s="1">
        <v>0</v>
      </c>
      <c r="AF71" s="1">
        <v>1</v>
      </c>
      <c r="AG71" s="1">
        <v>185.69534999999999</v>
      </c>
      <c r="AH71" s="1">
        <v>17</v>
      </c>
      <c r="AK71" s="7" t="s">
        <v>535</v>
      </c>
      <c r="AM71" s="1">
        <v>45</v>
      </c>
      <c r="AN71" s="1">
        <v>0</v>
      </c>
      <c r="AO71" s="1">
        <v>424807</v>
      </c>
      <c r="AP71" s="1">
        <v>2</v>
      </c>
      <c r="AQ71" s="1">
        <v>5</v>
      </c>
      <c r="AR71" s="1" t="s">
        <v>55</v>
      </c>
      <c r="AS71" s="1">
        <v>1204.8</v>
      </c>
      <c r="AT71" s="1">
        <v>1938.933</v>
      </c>
      <c r="AU71" s="1">
        <v>173.09229999999999</v>
      </c>
      <c r="AV71" s="1">
        <v>45.654179999999997</v>
      </c>
      <c r="AW71" s="1">
        <v>-100.40351</v>
      </c>
      <c r="AX71" s="1" t="s">
        <v>640</v>
      </c>
      <c r="AY71" s="1">
        <v>101577.5809</v>
      </c>
      <c r="AZ71" s="1" t="s">
        <v>159</v>
      </c>
      <c r="BA71" s="1" t="s">
        <v>160</v>
      </c>
      <c r="BI71" s="14">
        <v>45.655466666666669</v>
      </c>
      <c r="BJ71" s="14">
        <v>100.40396666666666</v>
      </c>
      <c r="BL71" s="2" t="s">
        <v>466</v>
      </c>
      <c r="BM71" s="2" t="s">
        <v>467</v>
      </c>
      <c r="BN71" s="1">
        <v>345</v>
      </c>
      <c r="BO71" s="1">
        <v>345</v>
      </c>
    </row>
    <row r="72" spans="1:67" x14ac:dyDescent="0.2">
      <c r="A72" s="1" t="s">
        <v>1</v>
      </c>
      <c r="B72" s="1" t="s">
        <v>161</v>
      </c>
      <c r="C72" s="1">
        <v>346</v>
      </c>
      <c r="D72" s="1">
        <v>346</v>
      </c>
      <c r="E72" s="1">
        <v>1</v>
      </c>
      <c r="F72" s="1">
        <v>355</v>
      </c>
      <c r="G72" s="7">
        <v>2001</v>
      </c>
      <c r="H72" s="1" t="s">
        <v>557</v>
      </c>
      <c r="I72" s="1">
        <v>45.03875</v>
      </c>
      <c r="J72" s="1">
        <v>-100.47889000000001</v>
      </c>
      <c r="K72" s="1" t="s">
        <v>638</v>
      </c>
      <c r="L72" s="1" t="s">
        <v>638</v>
      </c>
      <c r="M72" s="1" t="s">
        <v>638</v>
      </c>
      <c r="N72" s="7" t="s">
        <v>637</v>
      </c>
      <c r="O72" s="1" t="s">
        <v>638</v>
      </c>
      <c r="P72" s="1"/>
      <c r="Q72" s="6">
        <v>37123</v>
      </c>
      <c r="R72" s="1">
        <v>1</v>
      </c>
      <c r="S72" s="9" t="s">
        <v>634</v>
      </c>
      <c r="T72" s="1">
        <v>0</v>
      </c>
      <c r="U72" s="1" t="s">
        <v>3</v>
      </c>
      <c r="V72" s="1" t="s">
        <v>536</v>
      </c>
      <c r="W72" s="7" t="s">
        <v>537</v>
      </c>
      <c r="X72" s="1" t="s">
        <v>641</v>
      </c>
      <c r="Y72" s="1" t="s">
        <v>4</v>
      </c>
      <c r="Z72" s="1">
        <v>0</v>
      </c>
      <c r="AA72" s="1">
        <v>3</v>
      </c>
      <c r="AB72" s="1">
        <v>3</v>
      </c>
      <c r="AC72" s="1">
        <v>0</v>
      </c>
      <c r="AD72" s="1">
        <v>0</v>
      </c>
      <c r="AE72" s="1">
        <v>0</v>
      </c>
      <c r="AF72" s="1">
        <v>1</v>
      </c>
      <c r="AG72" s="1">
        <v>71.421287000000007</v>
      </c>
      <c r="AH72" s="1">
        <v>17</v>
      </c>
      <c r="AK72" s="1" t="s">
        <v>162</v>
      </c>
      <c r="AM72" s="1">
        <v>46</v>
      </c>
      <c r="AN72" s="1">
        <v>0</v>
      </c>
      <c r="AO72" s="1">
        <v>842481</v>
      </c>
      <c r="AP72" s="1">
        <v>2</v>
      </c>
      <c r="AQ72" s="1">
        <v>6</v>
      </c>
      <c r="AR72" s="1" t="s">
        <v>641</v>
      </c>
      <c r="AS72" s="1">
        <v>1145.0999999999999</v>
      </c>
      <c r="AT72" s="1">
        <v>1842.855</v>
      </c>
      <c r="AU72" s="1">
        <v>6523.9182000000001</v>
      </c>
      <c r="AV72" s="1">
        <v>45.010420000000003</v>
      </c>
      <c r="AW72" s="1">
        <v>-100.40643</v>
      </c>
      <c r="AX72" s="1" t="s">
        <v>636</v>
      </c>
      <c r="AY72" s="1">
        <v>169461.33540000001</v>
      </c>
      <c r="AZ72" s="1" t="s">
        <v>163</v>
      </c>
      <c r="BA72" s="1" t="s">
        <v>164</v>
      </c>
      <c r="BI72" s="14">
        <v>45.039316666666664</v>
      </c>
      <c r="BJ72" s="14">
        <v>100.47503333333333</v>
      </c>
      <c r="BK72" s="2" t="s">
        <v>443</v>
      </c>
      <c r="BL72" s="2" t="s">
        <v>468</v>
      </c>
      <c r="BM72" s="2" t="s">
        <v>469</v>
      </c>
      <c r="BN72" s="1">
        <v>346</v>
      </c>
      <c r="BO72" s="1">
        <v>346</v>
      </c>
    </row>
    <row r="73" spans="1:67" x14ac:dyDescent="0.2">
      <c r="A73" s="1" t="s">
        <v>1</v>
      </c>
      <c r="B73" s="1" t="s">
        <v>165</v>
      </c>
      <c r="C73" s="1">
        <v>347</v>
      </c>
      <c r="D73" s="1">
        <v>347</v>
      </c>
      <c r="E73" s="1">
        <v>1</v>
      </c>
      <c r="G73" s="1">
        <v>2001</v>
      </c>
      <c r="H73" s="1" t="s">
        <v>557</v>
      </c>
      <c r="I73" s="1">
        <v>44.793619999999997</v>
      </c>
      <c r="J73" s="1">
        <v>-100.52602</v>
      </c>
      <c r="K73" s="1" t="s">
        <v>632</v>
      </c>
      <c r="L73" s="1" t="s">
        <v>633</v>
      </c>
      <c r="M73" s="1" t="s">
        <v>632</v>
      </c>
      <c r="N73" s="7" t="s">
        <v>637</v>
      </c>
      <c r="O73" s="1" t="s">
        <v>632</v>
      </c>
      <c r="P73" s="1"/>
      <c r="Q73" s="6">
        <v>37124</v>
      </c>
      <c r="R73" s="1">
        <v>1</v>
      </c>
      <c r="S73" s="9" t="s">
        <v>634</v>
      </c>
      <c r="T73" s="1">
        <v>0</v>
      </c>
      <c r="U73" s="1" t="s">
        <v>3</v>
      </c>
      <c r="V73" s="1" t="s">
        <v>536</v>
      </c>
      <c r="W73" s="7" t="s">
        <v>537</v>
      </c>
      <c r="X73" s="1" t="s">
        <v>635</v>
      </c>
      <c r="Y73" s="1" t="s">
        <v>4</v>
      </c>
      <c r="Z73" s="1">
        <v>0</v>
      </c>
      <c r="AA73" s="1">
        <v>3</v>
      </c>
      <c r="AB73" s="1">
        <v>3</v>
      </c>
      <c r="AC73" s="1">
        <v>0</v>
      </c>
      <c r="AD73" s="1">
        <v>0</v>
      </c>
      <c r="AE73" s="1">
        <v>0</v>
      </c>
      <c r="AF73" s="1">
        <v>1</v>
      </c>
      <c r="AG73" s="1">
        <v>12.718859</v>
      </c>
      <c r="AH73" s="1">
        <v>17</v>
      </c>
      <c r="AK73" s="1" t="s">
        <v>69</v>
      </c>
      <c r="AM73" s="1">
        <v>47</v>
      </c>
      <c r="AN73" s="1">
        <v>0</v>
      </c>
      <c r="AO73" s="1">
        <v>1103505</v>
      </c>
      <c r="AP73" s="1">
        <v>2</v>
      </c>
      <c r="AQ73" s="1">
        <v>7</v>
      </c>
      <c r="AR73" s="1" t="s">
        <v>635</v>
      </c>
      <c r="AS73" s="1">
        <v>1126.7</v>
      </c>
      <c r="AT73" s="1">
        <v>1813.2429999999999</v>
      </c>
      <c r="AU73" s="1">
        <v>1970.8139000000001</v>
      </c>
      <c r="AV73" s="1">
        <v>44.784500000000001</v>
      </c>
      <c r="AW73" s="1">
        <v>-100.50467999999999</v>
      </c>
      <c r="AX73" s="1" t="s">
        <v>636</v>
      </c>
      <c r="AY73" s="1">
        <v>196576.6991</v>
      </c>
      <c r="AZ73" s="1" t="s">
        <v>166</v>
      </c>
      <c r="BA73" s="1" t="s">
        <v>167</v>
      </c>
      <c r="BI73" s="14">
        <v>44.793799999999997</v>
      </c>
      <c r="BJ73" s="14">
        <v>100.52613333333333</v>
      </c>
      <c r="BL73" s="2" t="s">
        <v>470</v>
      </c>
      <c r="BM73" s="2" t="s">
        <v>471</v>
      </c>
      <c r="BN73" s="1">
        <v>347</v>
      </c>
      <c r="BO73" s="1">
        <v>347</v>
      </c>
    </row>
    <row r="74" spans="1:67" x14ac:dyDescent="0.2">
      <c r="A74" s="1" t="s">
        <v>1</v>
      </c>
      <c r="B74" s="1" t="s">
        <v>168</v>
      </c>
      <c r="C74" s="1">
        <v>348</v>
      </c>
      <c r="D74" s="1">
        <v>348</v>
      </c>
      <c r="E74" s="1">
        <v>1</v>
      </c>
      <c r="G74" s="1">
        <v>2001</v>
      </c>
      <c r="H74" s="1" t="s">
        <v>558</v>
      </c>
      <c r="I74" s="1">
        <v>44.557569999999998</v>
      </c>
      <c r="J74" s="1">
        <v>-100.63545999999999</v>
      </c>
      <c r="K74" s="1" t="s">
        <v>632</v>
      </c>
      <c r="L74" s="1" t="s">
        <v>633</v>
      </c>
      <c r="M74" s="1" t="s">
        <v>632</v>
      </c>
      <c r="N74" s="7" t="s">
        <v>637</v>
      </c>
      <c r="O74" s="1" t="s">
        <v>632</v>
      </c>
      <c r="P74" s="1"/>
      <c r="Q74" s="6">
        <v>37124</v>
      </c>
      <c r="R74" s="1">
        <v>1</v>
      </c>
      <c r="S74" s="9" t="s">
        <v>634</v>
      </c>
      <c r="T74" s="1">
        <v>0</v>
      </c>
      <c r="U74" s="1" t="s">
        <v>3</v>
      </c>
      <c r="V74" s="1" t="s">
        <v>536</v>
      </c>
      <c r="W74" s="1" t="s">
        <v>539</v>
      </c>
      <c r="X74" s="1" t="s">
        <v>55</v>
      </c>
      <c r="Y74" s="1" t="s">
        <v>55</v>
      </c>
      <c r="Z74" s="1">
        <v>0</v>
      </c>
      <c r="AA74" s="1">
        <v>3</v>
      </c>
      <c r="AB74" s="1">
        <v>3</v>
      </c>
      <c r="AC74" s="1">
        <v>0</v>
      </c>
      <c r="AD74" s="1">
        <v>0</v>
      </c>
      <c r="AE74" s="1">
        <v>0</v>
      </c>
      <c r="AF74" s="1">
        <v>1</v>
      </c>
      <c r="AG74" s="1">
        <v>185.69534999999999</v>
      </c>
      <c r="AH74" s="1">
        <v>17</v>
      </c>
      <c r="AK74" s="7" t="s">
        <v>535</v>
      </c>
      <c r="AM74" s="1">
        <v>48</v>
      </c>
      <c r="AN74" s="1">
        <v>0</v>
      </c>
      <c r="AO74" s="1">
        <v>1479658</v>
      </c>
      <c r="AP74" s="1">
        <v>2</v>
      </c>
      <c r="AQ74" s="1">
        <v>5</v>
      </c>
      <c r="AR74" s="1" t="s">
        <v>55</v>
      </c>
      <c r="AS74" s="1">
        <v>1094.2</v>
      </c>
      <c r="AT74" s="1">
        <v>1760.94</v>
      </c>
      <c r="AU74" s="1">
        <v>2580.2664</v>
      </c>
      <c r="AV74" s="1">
        <v>44.575850000000003</v>
      </c>
      <c r="AW74" s="1">
        <v>-100.61547</v>
      </c>
      <c r="AX74" s="1" t="s">
        <v>636</v>
      </c>
      <c r="AY74" s="1">
        <v>222817.33809999999</v>
      </c>
      <c r="AZ74" s="1" t="s">
        <v>169</v>
      </c>
      <c r="BA74" s="1" t="s">
        <v>170</v>
      </c>
      <c r="BI74" s="14">
        <v>44.557749999999999</v>
      </c>
      <c r="BJ74" s="14">
        <v>100.63535</v>
      </c>
      <c r="BL74" s="2" t="s">
        <v>472</v>
      </c>
      <c r="BM74" s="2" t="s">
        <v>473</v>
      </c>
      <c r="BN74" s="1">
        <v>348</v>
      </c>
      <c r="BO74" s="1">
        <v>348</v>
      </c>
    </row>
    <row r="75" spans="1:67" x14ac:dyDescent="0.2">
      <c r="A75" s="1" t="s">
        <v>1</v>
      </c>
      <c r="B75" s="1" t="s">
        <v>171</v>
      </c>
      <c r="C75" s="1">
        <v>349</v>
      </c>
      <c r="D75" s="1">
        <v>349</v>
      </c>
      <c r="E75" s="1">
        <v>1</v>
      </c>
      <c r="G75" s="1">
        <v>2001</v>
      </c>
      <c r="H75" s="1" t="s">
        <v>557</v>
      </c>
      <c r="I75" s="1">
        <v>44.79419</v>
      </c>
      <c r="J75" s="1">
        <v>-100.95765</v>
      </c>
      <c r="K75" s="1" t="s">
        <v>632</v>
      </c>
      <c r="L75" s="1" t="s">
        <v>633</v>
      </c>
      <c r="M75" s="1" t="s">
        <v>632</v>
      </c>
      <c r="N75" s="7" t="s">
        <v>637</v>
      </c>
      <c r="O75" s="1" t="s">
        <v>632</v>
      </c>
      <c r="P75" s="1"/>
      <c r="Q75" s="6">
        <v>37125</v>
      </c>
      <c r="R75" s="1">
        <v>1</v>
      </c>
      <c r="S75" s="9" t="s">
        <v>634</v>
      </c>
      <c r="T75" s="1">
        <v>0</v>
      </c>
      <c r="U75" s="1" t="s">
        <v>3</v>
      </c>
      <c r="V75" s="1" t="s">
        <v>536</v>
      </c>
      <c r="W75" s="7" t="s">
        <v>537</v>
      </c>
      <c r="X75" s="1" t="s">
        <v>635</v>
      </c>
      <c r="Y75" s="1" t="s">
        <v>4</v>
      </c>
      <c r="Z75" s="1">
        <v>0</v>
      </c>
      <c r="AA75" s="1">
        <v>3</v>
      </c>
      <c r="AB75" s="1">
        <v>3</v>
      </c>
      <c r="AC75" s="1">
        <v>0</v>
      </c>
      <c r="AD75" s="1">
        <v>0</v>
      </c>
      <c r="AE75" s="1">
        <v>0</v>
      </c>
      <c r="AF75" s="1">
        <v>1</v>
      </c>
      <c r="AG75" s="1">
        <v>12.718859</v>
      </c>
      <c r="AH75" s="1">
        <v>17</v>
      </c>
      <c r="AK75" s="1" t="s">
        <v>172</v>
      </c>
      <c r="AM75" s="1">
        <v>49</v>
      </c>
      <c r="AN75" s="1">
        <v>0</v>
      </c>
      <c r="AO75" s="1">
        <v>1099374</v>
      </c>
      <c r="AP75" s="1">
        <v>2</v>
      </c>
      <c r="AQ75" s="1">
        <v>7</v>
      </c>
      <c r="AR75" s="1" t="s">
        <v>635</v>
      </c>
      <c r="AS75" s="1">
        <v>1111.8</v>
      </c>
      <c r="AT75" s="1">
        <v>1789.2639999999999</v>
      </c>
      <c r="AU75" s="1">
        <v>18538.592499999999</v>
      </c>
      <c r="AV75" s="1">
        <v>44.796109999999999</v>
      </c>
      <c r="AW75" s="1">
        <v>-100.72351</v>
      </c>
      <c r="AX75" s="1" t="s">
        <v>636</v>
      </c>
      <c r="AY75" s="1">
        <v>198642.1629</v>
      </c>
      <c r="AZ75" s="1" t="s">
        <v>173</v>
      </c>
      <c r="BA75" s="1" t="s">
        <v>174</v>
      </c>
      <c r="BI75" s="14">
        <v>44.794183333333336</v>
      </c>
      <c r="BJ75" s="14">
        <v>100.95773333333334</v>
      </c>
      <c r="BL75" s="2" t="s">
        <v>474</v>
      </c>
      <c r="BM75" s="2" t="s">
        <v>475</v>
      </c>
      <c r="BN75" s="1">
        <v>349</v>
      </c>
      <c r="BO75" s="1">
        <v>349</v>
      </c>
    </row>
    <row r="76" spans="1:67" x14ac:dyDescent="0.2">
      <c r="A76" s="1" t="s">
        <v>1</v>
      </c>
      <c r="B76" s="1" t="s">
        <v>175</v>
      </c>
      <c r="C76" s="1">
        <v>350</v>
      </c>
      <c r="D76" s="1">
        <v>350</v>
      </c>
      <c r="E76" s="1">
        <v>1</v>
      </c>
      <c r="G76" s="1">
        <v>2001</v>
      </c>
      <c r="H76" s="1" t="s">
        <v>558</v>
      </c>
      <c r="I76" s="1">
        <v>44.715440000000001</v>
      </c>
      <c r="J76" s="1">
        <v>-100.62094</v>
      </c>
      <c r="K76" s="1" t="s">
        <v>632</v>
      </c>
      <c r="L76" s="1" t="s">
        <v>633</v>
      </c>
      <c r="M76" s="1" t="s">
        <v>632</v>
      </c>
      <c r="N76" s="7" t="s">
        <v>637</v>
      </c>
      <c r="O76" s="1" t="s">
        <v>632</v>
      </c>
      <c r="P76" s="1"/>
      <c r="Q76" s="6">
        <v>37124</v>
      </c>
      <c r="R76" s="1">
        <v>1</v>
      </c>
      <c r="S76" s="9" t="s">
        <v>634</v>
      </c>
      <c r="T76" s="1">
        <v>0</v>
      </c>
      <c r="U76" s="1" t="s">
        <v>3</v>
      </c>
      <c r="V76" s="1" t="s">
        <v>536</v>
      </c>
      <c r="W76" s="1" t="s">
        <v>539</v>
      </c>
      <c r="X76" s="1" t="s">
        <v>55</v>
      </c>
      <c r="Y76" s="1" t="s">
        <v>55</v>
      </c>
      <c r="Z76" s="1">
        <v>0</v>
      </c>
      <c r="AA76" s="1">
        <v>3</v>
      </c>
      <c r="AB76" s="1">
        <v>3</v>
      </c>
      <c r="AC76" s="1">
        <v>0</v>
      </c>
      <c r="AD76" s="1">
        <v>0</v>
      </c>
      <c r="AE76" s="1">
        <v>0</v>
      </c>
      <c r="AF76" s="1">
        <v>1</v>
      </c>
      <c r="AG76" s="1">
        <v>185.69534999999999</v>
      </c>
      <c r="AH76" s="1">
        <v>17</v>
      </c>
      <c r="AK76" s="7" t="s">
        <v>535</v>
      </c>
      <c r="AM76" s="1">
        <v>50</v>
      </c>
      <c r="AN76" s="1">
        <v>0</v>
      </c>
      <c r="AO76" s="1">
        <v>1340947</v>
      </c>
      <c r="AP76" s="1">
        <v>2</v>
      </c>
      <c r="AQ76" s="1">
        <v>5</v>
      </c>
      <c r="AR76" s="1" t="s">
        <v>55</v>
      </c>
      <c r="AS76" s="1">
        <v>1104.0999999999999</v>
      </c>
      <c r="AT76" s="1">
        <v>1776.8720000000001</v>
      </c>
      <c r="AU76" s="1">
        <v>696.13149999999996</v>
      </c>
      <c r="AV76" s="1">
        <v>44.713700000000003</v>
      </c>
      <c r="AW76" s="1">
        <v>-100.62936999999999</v>
      </c>
      <c r="AX76" s="1" t="s">
        <v>636</v>
      </c>
      <c r="AY76" s="1">
        <v>205245.88449999999</v>
      </c>
      <c r="AZ76" s="1" t="s">
        <v>176</v>
      </c>
      <c r="BA76" s="1" t="s">
        <v>177</v>
      </c>
      <c r="BI76" s="14">
        <v>44.715183333333336</v>
      </c>
      <c r="BJ76" s="14">
        <v>100.62090000000001</v>
      </c>
      <c r="BL76" s="2" t="s">
        <v>476</v>
      </c>
      <c r="BM76" s="2" t="s">
        <v>477</v>
      </c>
      <c r="BN76" s="1">
        <v>350</v>
      </c>
      <c r="BO76" s="1">
        <v>350</v>
      </c>
    </row>
    <row r="77" spans="1:67" x14ac:dyDescent="0.2">
      <c r="A77" s="1" t="s">
        <v>1</v>
      </c>
      <c r="B77" s="1" t="s">
        <v>178</v>
      </c>
      <c r="C77" s="1">
        <v>351</v>
      </c>
      <c r="D77" s="1">
        <v>351</v>
      </c>
      <c r="E77" s="1">
        <v>1</v>
      </c>
      <c r="G77" s="1">
        <v>2001</v>
      </c>
      <c r="H77" s="1" t="s">
        <v>558</v>
      </c>
      <c r="I77" s="1">
        <v>45.472450000000002</v>
      </c>
      <c r="J77" s="1">
        <v>-100.34845</v>
      </c>
      <c r="K77" s="1" t="s">
        <v>632</v>
      </c>
      <c r="L77" s="1" t="s">
        <v>633</v>
      </c>
      <c r="M77" s="1" t="s">
        <v>632</v>
      </c>
      <c r="N77" s="7" t="s">
        <v>637</v>
      </c>
      <c r="O77" s="1" t="s">
        <v>632</v>
      </c>
      <c r="P77" s="1"/>
      <c r="Q77" s="6">
        <v>37121</v>
      </c>
      <c r="R77" s="1">
        <v>1</v>
      </c>
      <c r="S77" s="9" t="s">
        <v>634</v>
      </c>
      <c r="T77" s="1">
        <v>0</v>
      </c>
      <c r="U77" s="1" t="s">
        <v>3</v>
      </c>
      <c r="V77" s="1" t="s">
        <v>536</v>
      </c>
      <c r="W77" s="1" t="s">
        <v>539</v>
      </c>
      <c r="X77" s="1" t="s">
        <v>55</v>
      </c>
      <c r="Y77" s="1" t="s">
        <v>55</v>
      </c>
      <c r="Z77" s="1">
        <v>0</v>
      </c>
      <c r="AA77" s="1">
        <v>3</v>
      </c>
      <c r="AB77" s="1">
        <v>3</v>
      </c>
      <c r="AC77" s="1">
        <v>0</v>
      </c>
      <c r="AD77" s="1">
        <v>0</v>
      </c>
      <c r="AE77" s="1">
        <v>0</v>
      </c>
      <c r="AF77" s="1">
        <v>1</v>
      </c>
      <c r="AG77" s="1">
        <v>185.69534999999999</v>
      </c>
      <c r="AH77" s="1">
        <v>17</v>
      </c>
      <c r="AK77" s="7" t="s">
        <v>535</v>
      </c>
      <c r="AM77" s="1">
        <v>51</v>
      </c>
      <c r="AN77" s="1">
        <v>0</v>
      </c>
      <c r="AO77" s="1">
        <v>559904</v>
      </c>
      <c r="AP77" s="1">
        <v>2</v>
      </c>
      <c r="AQ77" s="1">
        <v>5</v>
      </c>
      <c r="AR77" s="1" t="s">
        <v>55</v>
      </c>
      <c r="AS77" s="1">
        <v>1187.9000000000001</v>
      </c>
      <c r="AT77" s="1">
        <v>1911.7349999999999</v>
      </c>
      <c r="AU77" s="1">
        <v>668.32830000000001</v>
      </c>
      <c r="AV77" s="1">
        <v>45.475850000000001</v>
      </c>
      <c r="AW77" s="1">
        <v>-100.34139999999999</v>
      </c>
      <c r="AX77" s="1" t="s">
        <v>640</v>
      </c>
      <c r="AY77" s="1">
        <v>122345.7248</v>
      </c>
      <c r="AZ77" s="1" t="s">
        <v>179</v>
      </c>
      <c r="BA77" s="1" t="s">
        <v>180</v>
      </c>
      <c r="BI77" s="14">
        <v>45.472133333333332</v>
      </c>
      <c r="BJ77" s="14">
        <v>100.34868333333333</v>
      </c>
      <c r="BL77" s="2" t="s">
        <v>478</v>
      </c>
      <c r="BM77" s="2" t="s">
        <v>479</v>
      </c>
      <c r="BN77" s="1">
        <v>351</v>
      </c>
      <c r="BO77" s="1">
        <v>351</v>
      </c>
    </row>
    <row r="78" spans="1:67" x14ac:dyDescent="0.2">
      <c r="A78" s="1" t="s">
        <v>1</v>
      </c>
      <c r="B78" s="1" t="s">
        <v>181</v>
      </c>
      <c r="C78" s="1">
        <v>352</v>
      </c>
      <c r="D78" s="1">
        <v>352</v>
      </c>
      <c r="E78" s="1">
        <v>1</v>
      </c>
      <c r="F78" s="1">
        <v>325</v>
      </c>
      <c r="G78" s="1">
        <v>2001</v>
      </c>
      <c r="H78" s="1" t="s">
        <v>559</v>
      </c>
      <c r="I78" s="1">
        <v>44.46575</v>
      </c>
      <c r="J78" s="1">
        <v>-100.41246</v>
      </c>
      <c r="K78" s="1" t="s">
        <v>632</v>
      </c>
      <c r="L78" s="1" t="s">
        <v>633</v>
      </c>
      <c r="M78" s="1" t="s">
        <v>632</v>
      </c>
      <c r="N78" s="7" t="s">
        <v>637</v>
      </c>
      <c r="O78" s="1" t="s">
        <v>632</v>
      </c>
      <c r="P78" s="1"/>
      <c r="Q78" s="6">
        <v>37094</v>
      </c>
      <c r="R78" s="1">
        <v>1</v>
      </c>
      <c r="S78" s="9" t="s">
        <v>634</v>
      </c>
      <c r="T78" s="1">
        <v>0</v>
      </c>
      <c r="U78" s="1" t="s">
        <v>3</v>
      </c>
      <c r="V78" s="1" t="s">
        <v>536</v>
      </c>
      <c r="W78" s="1" t="s">
        <v>539</v>
      </c>
      <c r="X78" s="1" t="s">
        <v>55</v>
      </c>
      <c r="Y78" s="1" t="s">
        <v>55</v>
      </c>
      <c r="Z78" s="1">
        <v>1</v>
      </c>
      <c r="AA78" s="1">
        <v>0</v>
      </c>
      <c r="AB78" s="1">
        <v>3</v>
      </c>
      <c r="AC78" s="1">
        <v>1</v>
      </c>
      <c r="AD78" s="1">
        <v>789.20522000000005</v>
      </c>
      <c r="AE78" s="1">
        <v>4</v>
      </c>
      <c r="AF78" s="1">
        <v>1</v>
      </c>
      <c r="AG78" s="1">
        <v>185.69534999999999</v>
      </c>
      <c r="AH78" s="1">
        <v>17</v>
      </c>
      <c r="AK78" s="7" t="s">
        <v>535</v>
      </c>
      <c r="AM78" s="1">
        <v>0</v>
      </c>
      <c r="AN78" s="1">
        <v>1</v>
      </c>
      <c r="AO78" s="1">
        <v>1592041</v>
      </c>
      <c r="AP78" s="1">
        <v>0</v>
      </c>
      <c r="AQ78" s="1">
        <v>5</v>
      </c>
      <c r="AR78" s="1" t="s">
        <v>55</v>
      </c>
      <c r="AS78" s="1">
        <v>1073.3</v>
      </c>
      <c r="AT78" s="1">
        <v>1727.3050000000001</v>
      </c>
      <c r="AU78" s="1">
        <v>698.03440000000001</v>
      </c>
      <c r="AV78" s="1">
        <v>44.460369999999998</v>
      </c>
      <c r="AW78" s="1">
        <v>-100.41696</v>
      </c>
      <c r="AX78" s="1" t="s">
        <v>640</v>
      </c>
      <c r="AY78" s="1">
        <v>233359.5465</v>
      </c>
      <c r="AZ78" s="1" t="s">
        <v>182</v>
      </c>
      <c r="BA78" s="1" t="s">
        <v>183</v>
      </c>
      <c r="BI78" s="14">
        <v>44.465966666666667</v>
      </c>
      <c r="BJ78" s="14">
        <v>100.41285000000001</v>
      </c>
      <c r="BL78" s="2" t="s">
        <v>480</v>
      </c>
      <c r="BM78" s="2" t="s">
        <v>481</v>
      </c>
      <c r="BN78" s="1">
        <v>352</v>
      </c>
      <c r="BO78" s="1">
        <v>352</v>
      </c>
    </row>
    <row r="79" spans="1:67" x14ac:dyDescent="0.2">
      <c r="A79" s="1" t="s">
        <v>1</v>
      </c>
      <c r="B79" s="1" t="s">
        <v>181</v>
      </c>
      <c r="C79" s="1">
        <v>405</v>
      </c>
      <c r="D79" s="1">
        <v>352</v>
      </c>
      <c r="E79" s="1">
        <v>2</v>
      </c>
      <c r="F79" s="1">
        <v>352</v>
      </c>
      <c r="G79" s="1">
        <v>2002</v>
      </c>
      <c r="H79" s="1" t="s">
        <v>544</v>
      </c>
      <c r="I79" s="1">
        <v>45.615130000000001</v>
      </c>
      <c r="J79" s="1">
        <v>-100.57817</v>
      </c>
      <c r="K79" s="1" t="s">
        <v>637</v>
      </c>
      <c r="L79" s="1" t="s">
        <v>632</v>
      </c>
      <c r="M79" s="1" t="s">
        <v>632</v>
      </c>
      <c r="N79" s="7" t="s">
        <v>637</v>
      </c>
      <c r="O79" s="1" t="s">
        <v>632</v>
      </c>
      <c r="P79" s="1"/>
      <c r="Q79" s="6">
        <v>37469</v>
      </c>
      <c r="R79" s="1">
        <v>1</v>
      </c>
      <c r="S79" s="9" t="s">
        <v>642</v>
      </c>
      <c r="T79" s="1">
        <v>1</v>
      </c>
      <c r="U79" s="1" t="s">
        <v>3</v>
      </c>
      <c r="V79" s="1" t="s">
        <v>536</v>
      </c>
      <c r="W79" s="7" t="s">
        <v>537</v>
      </c>
      <c r="X79" s="1" t="s">
        <v>639</v>
      </c>
      <c r="Y79" s="1" t="s">
        <v>4</v>
      </c>
      <c r="Z79" s="1">
        <v>0</v>
      </c>
      <c r="AA79" s="1">
        <v>1</v>
      </c>
      <c r="AB79" s="1">
        <v>3</v>
      </c>
      <c r="AC79" s="1">
        <v>1</v>
      </c>
      <c r="AD79" s="1">
        <v>23.628899000000001</v>
      </c>
      <c r="AE79" s="1">
        <v>4</v>
      </c>
      <c r="AF79" s="1">
        <v>1</v>
      </c>
      <c r="AG79" s="1">
        <v>5.5597409000000004</v>
      </c>
      <c r="AH79" s="1">
        <v>17</v>
      </c>
      <c r="AK79" s="1" t="s">
        <v>13</v>
      </c>
      <c r="AM79" s="1">
        <v>3</v>
      </c>
      <c r="AN79" s="1">
        <v>0</v>
      </c>
      <c r="AO79" s="1">
        <v>463955</v>
      </c>
      <c r="AP79" s="1">
        <v>1</v>
      </c>
      <c r="AQ79" s="1">
        <v>8</v>
      </c>
      <c r="AR79" s="1" t="s">
        <v>639</v>
      </c>
      <c r="AS79" s="1">
        <v>1197.8</v>
      </c>
      <c r="AT79" s="1">
        <v>1927.6669999999999</v>
      </c>
      <c r="AU79" s="1">
        <v>10165.398800000001</v>
      </c>
      <c r="AV79" s="1">
        <v>45.565980000000003</v>
      </c>
      <c r="AW79" s="1">
        <v>-100.46834</v>
      </c>
      <c r="AX79" s="1" t="s">
        <v>636</v>
      </c>
      <c r="AY79" s="1">
        <v>105198.90119999999</v>
      </c>
      <c r="BI79" s="14">
        <v>44.465761666666666</v>
      </c>
      <c r="BJ79" s="14">
        <v>100.41001333333334</v>
      </c>
      <c r="BL79" s="2" t="s">
        <v>525</v>
      </c>
      <c r="BM79" s="2" t="s">
        <v>526</v>
      </c>
      <c r="BN79" s="1">
        <v>405</v>
      </c>
      <c r="BO79" s="1">
        <v>352</v>
      </c>
    </row>
    <row r="80" spans="1:67" x14ac:dyDescent="0.2">
      <c r="A80" s="1" t="s">
        <v>1</v>
      </c>
      <c r="B80" s="1" t="s">
        <v>181</v>
      </c>
      <c r="C80" s="1">
        <v>441</v>
      </c>
      <c r="D80" s="1">
        <v>352</v>
      </c>
      <c r="E80" s="1">
        <v>3</v>
      </c>
      <c r="F80" s="1">
        <v>352</v>
      </c>
      <c r="G80" s="1">
        <v>2002</v>
      </c>
      <c r="H80" s="1" t="s">
        <v>544</v>
      </c>
      <c r="I80" s="1">
        <v>44.46575</v>
      </c>
      <c r="J80" s="1">
        <v>-100.34845</v>
      </c>
      <c r="K80" s="1" t="s">
        <v>637</v>
      </c>
      <c r="L80" s="1" t="s">
        <v>632</v>
      </c>
      <c r="M80" s="1" t="s">
        <v>632</v>
      </c>
      <c r="N80" s="7" t="s">
        <v>637</v>
      </c>
      <c r="O80" s="1" t="s">
        <v>632</v>
      </c>
      <c r="P80" s="1"/>
      <c r="Q80" s="6">
        <v>37481</v>
      </c>
      <c r="R80" s="1">
        <v>1</v>
      </c>
      <c r="S80" s="9" t="s">
        <v>642</v>
      </c>
      <c r="T80" s="1">
        <v>1</v>
      </c>
      <c r="U80" s="1" t="s">
        <v>3</v>
      </c>
      <c r="V80" s="1" t="s">
        <v>536</v>
      </c>
      <c r="W80" s="7" t="s">
        <v>537</v>
      </c>
      <c r="X80" s="1" t="s">
        <v>639</v>
      </c>
      <c r="Y80" s="1" t="s">
        <v>4</v>
      </c>
      <c r="Z80" s="1">
        <v>0</v>
      </c>
      <c r="AA80" s="1">
        <v>1</v>
      </c>
      <c r="AB80" s="1">
        <v>3</v>
      </c>
      <c r="AC80" s="1">
        <v>1</v>
      </c>
      <c r="AD80" s="1">
        <v>23.628899000000001</v>
      </c>
      <c r="AE80" s="1">
        <v>4</v>
      </c>
      <c r="AF80" s="1">
        <v>1</v>
      </c>
      <c r="AG80" s="1">
        <v>5.5597409000000004</v>
      </c>
      <c r="AH80" s="1">
        <v>17</v>
      </c>
      <c r="AK80" s="7" t="s">
        <v>535</v>
      </c>
      <c r="BI80" s="14">
        <v>44.465739999999997</v>
      </c>
      <c r="BJ80" s="14">
        <v>100.41235666666667</v>
      </c>
      <c r="BL80" s="2" t="s">
        <v>523</v>
      </c>
      <c r="BM80" s="2" t="s">
        <v>524</v>
      </c>
      <c r="BN80" s="1">
        <v>441</v>
      </c>
      <c r="BO80" s="1">
        <v>352</v>
      </c>
    </row>
    <row r="81" spans="1:67" x14ac:dyDescent="0.2">
      <c r="A81" s="1" t="s">
        <v>1</v>
      </c>
      <c r="B81" s="1" t="s">
        <v>184</v>
      </c>
      <c r="C81" s="1">
        <v>353</v>
      </c>
      <c r="D81" s="1">
        <v>353</v>
      </c>
      <c r="E81" s="1">
        <v>1</v>
      </c>
      <c r="F81" s="1">
        <v>328</v>
      </c>
      <c r="G81" s="1">
        <v>2001</v>
      </c>
      <c r="H81" s="1" t="s">
        <v>560</v>
      </c>
      <c r="I81" s="1">
        <v>46.106369999999998</v>
      </c>
      <c r="J81" s="1">
        <v>-100.58965999999999</v>
      </c>
      <c r="K81" s="1" t="s">
        <v>632</v>
      </c>
      <c r="L81" s="1" t="s">
        <v>633</v>
      </c>
      <c r="M81" s="1" t="s">
        <v>632</v>
      </c>
      <c r="N81" s="7" t="s">
        <v>637</v>
      </c>
      <c r="O81" s="1" t="s">
        <v>632</v>
      </c>
      <c r="P81" s="1"/>
      <c r="Q81" s="6">
        <v>37089</v>
      </c>
      <c r="R81" s="1">
        <v>1</v>
      </c>
      <c r="S81" s="9" t="s">
        <v>634</v>
      </c>
      <c r="T81" s="1">
        <v>0</v>
      </c>
      <c r="U81" s="1" t="s">
        <v>3</v>
      </c>
      <c r="V81" s="1" t="s">
        <v>536</v>
      </c>
      <c r="W81" s="7" t="s">
        <v>537</v>
      </c>
      <c r="X81" s="1" t="s">
        <v>635</v>
      </c>
      <c r="Y81" s="1" t="s">
        <v>4</v>
      </c>
      <c r="Z81" s="1">
        <v>1</v>
      </c>
      <c r="AA81" s="1">
        <v>0</v>
      </c>
      <c r="AB81" s="1">
        <v>3</v>
      </c>
      <c r="AC81" s="1">
        <v>1</v>
      </c>
      <c r="AD81" s="1">
        <v>54.055152</v>
      </c>
      <c r="AE81" s="1">
        <v>4</v>
      </c>
      <c r="AF81" s="1">
        <v>1</v>
      </c>
      <c r="AG81" s="1">
        <v>12.718859</v>
      </c>
      <c r="AH81" s="1">
        <v>17</v>
      </c>
      <c r="AK81" s="1" t="s">
        <v>185</v>
      </c>
      <c r="AM81" s="1">
        <v>0</v>
      </c>
      <c r="AN81" s="1">
        <v>2</v>
      </c>
      <c r="AO81" s="1">
        <v>160391</v>
      </c>
      <c r="AP81" s="1">
        <v>0</v>
      </c>
      <c r="AQ81" s="1">
        <v>7</v>
      </c>
      <c r="AR81" s="1" t="s">
        <v>635</v>
      </c>
      <c r="AS81" s="1">
        <v>1244.5</v>
      </c>
      <c r="AT81" s="1">
        <v>2002.8240000000001</v>
      </c>
      <c r="AU81" s="1">
        <v>2124.9497999999999</v>
      </c>
      <c r="AV81" s="1">
        <v>46.10145</v>
      </c>
      <c r="AW81" s="1">
        <v>-100.61621</v>
      </c>
      <c r="AX81" s="1" t="s">
        <v>636</v>
      </c>
      <c r="AY81" s="1">
        <v>50597.682699999998</v>
      </c>
      <c r="AZ81" s="1" t="s">
        <v>186</v>
      </c>
      <c r="BA81" s="1" t="s">
        <v>187</v>
      </c>
      <c r="BB81" s="1">
        <v>5</v>
      </c>
      <c r="BC81" s="1">
        <v>130</v>
      </c>
      <c r="BD81" s="1">
        <v>79</v>
      </c>
      <c r="BE81" s="1">
        <v>130079</v>
      </c>
      <c r="BI81" s="14">
        <v>46.106433333333335</v>
      </c>
      <c r="BJ81" s="14">
        <v>100.58968333333334</v>
      </c>
      <c r="BL81" s="2" t="s">
        <v>482</v>
      </c>
      <c r="BM81" s="2" t="s">
        <v>483</v>
      </c>
      <c r="BN81" s="1">
        <v>353</v>
      </c>
      <c r="BO81" s="1">
        <v>353</v>
      </c>
    </row>
    <row r="82" spans="1:67" x14ac:dyDescent="0.2">
      <c r="A82" s="1" t="s">
        <v>1</v>
      </c>
      <c r="B82" s="1" t="s">
        <v>371</v>
      </c>
      <c r="C82" s="1">
        <v>442</v>
      </c>
      <c r="D82" s="1">
        <v>353</v>
      </c>
      <c r="E82" s="1">
        <v>2</v>
      </c>
      <c r="F82" s="1">
        <v>353</v>
      </c>
      <c r="G82" s="1">
        <v>2002</v>
      </c>
      <c r="H82" s="1" t="s">
        <v>544</v>
      </c>
      <c r="I82" s="1">
        <v>46.106369999999998</v>
      </c>
      <c r="J82" s="1">
        <v>-100.41246</v>
      </c>
      <c r="K82" s="1" t="s">
        <v>637</v>
      </c>
      <c r="L82" s="1" t="s">
        <v>638</v>
      </c>
      <c r="M82" s="1" t="s">
        <v>638</v>
      </c>
      <c r="N82" s="7" t="s">
        <v>637</v>
      </c>
      <c r="O82" s="1" t="s">
        <v>638</v>
      </c>
      <c r="P82" s="1"/>
      <c r="Q82" s="6">
        <v>37477</v>
      </c>
      <c r="R82" s="1">
        <v>1</v>
      </c>
      <c r="S82" s="9" t="s">
        <v>634</v>
      </c>
      <c r="T82" s="1">
        <v>1</v>
      </c>
      <c r="U82" s="1" t="s">
        <v>3</v>
      </c>
      <c r="V82" s="1" t="s">
        <v>536</v>
      </c>
      <c r="W82" s="7" t="s">
        <v>537</v>
      </c>
      <c r="X82" s="1" t="s">
        <v>635</v>
      </c>
      <c r="Y82" s="1" t="s">
        <v>4</v>
      </c>
      <c r="Z82" s="1">
        <v>1</v>
      </c>
      <c r="AA82" s="1">
        <v>0</v>
      </c>
      <c r="AB82" s="1">
        <v>3</v>
      </c>
      <c r="AC82" s="1">
        <v>1</v>
      </c>
      <c r="AD82" s="1">
        <v>54.055152</v>
      </c>
      <c r="AE82" s="1">
        <v>4</v>
      </c>
      <c r="AF82" s="1">
        <v>1</v>
      </c>
      <c r="AG82" s="1">
        <v>12.718859</v>
      </c>
      <c r="AH82" s="1">
        <v>17</v>
      </c>
      <c r="AK82" s="7" t="s">
        <v>185</v>
      </c>
      <c r="BI82" s="14">
        <v>46.098350000000003</v>
      </c>
      <c r="BJ82" s="14">
        <v>100.60486666666667</v>
      </c>
      <c r="BK82" s="2" t="s">
        <v>380</v>
      </c>
      <c r="BL82" s="2" t="s">
        <v>527</v>
      </c>
      <c r="BM82" s="2" t="s">
        <v>528</v>
      </c>
      <c r="BN82" s="1">
        <v>442</v>
      </c>
      <c r="BO82" s="1">
        <v>353</v>
      </c>
    </row>
    <row r="83" spans="1:67" x14ac:dyDescent="0.2">
      <c r="A83" s="1" t="s">
        <v>1</v>
      </c>
      <c r="B83" s="1" t="s">
        <v>188</v>
      </c>
      <c r="C83" s="1">
        <v>354</v>
      </c>
      <c r="D83" s="1">
        <v>354</v>
      </c>
      <c r="E83" s="1">
        <v>1</v>
      </c>
      <c r="F83" s="1">
        <v>333</v>
      </c>
      <c r="G83" s="1">
        <v>2001</v>
      </c>
      <c r="H83" s="1" t="s">
        <v>559</v>
      </c>
      <c r="I83" s="1">
        <v>44.795090000000002</v>
      </c>
      <c r="J83" s="1">
        <v>-100.63294</v>
      </c>
      <c r="K83" s="1" t="s">
        <v>632</v>
      </c>
      <c r="L83" s="1" t="s">
        <v>633</v>
      </c>
      <c r="M83" s="1" t="s">
        <v>632</v>
      </c>
      <c r="N83" s="7" t="s">
        <v>637</v>
      </c>
      <c r="O83" s="1" t="s">
        <v>632</v>
      </c>
      <c r="P83" s="1"/>
      <c r="Q83" s="6">
        <v>37096</v>
      </c>
      <c r="R83" s="1">
        <v>1</v>
      </c>
      <c r="S83" s="9" t="s">
        <v>634</v>
      </c>
      <c r="T83" s="1">
        <v>0</v>
      </c>
      <c r="U83" s="1" t="s">
        <v>3</v>
      </c>
      <c r="V83" s="1" t="s">
        <v>536</v>
      </c>
      <c r="W83" s="1" t="s">
        <v>539</v>
      </c>
      <c r="X83" s="1" t="s">
        <v>55</v>
      </c>
      <c r="Y83" s="1" t="s">
        <v>55</v>
      </c>
      <c r="Z83" s="1">
        <v>1</v>
      </c>
      <c r="AA83" s="1">
        <v>0</v>
      </c>
      <c r="AB83" s="1">
        <v>3</v>
      </c>
      <c r="AC83" s="1">
        <v>1</v>
      </c>
      <c r="AD83" s="1">
        <v>789.20522000000005</v>
      </c>
      <c r="AE83" s="1">
        <v>4</v>
      </c>
      <c r="AF83" s="1">
        <v>1</v>
      </c>
      <c r="AG83" s="1">
        <v>185.69534999999999</v>
      </c>
      <c r="AH83" s="1">
        <v>17</v>
      </c>
      <c r="AK83" s="7" t="s">
        <v>535</v>
      </c>
      <c r="AM83" s="1">
        <v>0</v>
      </c>
      <c r="AN83" s="1">
        <v>3</v>
      </c>
      <c r="AO83" s="1">
        <v>1099318</v>
      </c>
      <c r="AP83" s="1">
        <v>0</v>
      </c>
      <c r="AQ83" s="1">
        <v>5</v>
      </c>
      <c r="AR83" s="1" t="s">
        <v>55</v>
      </c>
      <c r="AS83" s="1">
        <v>1118.9000000000001</v>
      </c>
      <c r="AT83" s="1">
        <v>1800.691</v>
      </c>
      <c r="AU83" s="1">
        <v>417.78109999999998</v>
      </c>
      <c r="AV83" s="1">
        <v>44.797049999999999</v>
      </c>
      <c r="AW83" s="1">
        <v>-100.62844</v>
      </c>
      <c r="AX83" s="1" t="s">
        <v>636</v>
      </c>
      <c r="AY83" s="1">
        <v>196407.2813</v>
      </c>
      <c r="AZ83" s="1" t="s">
        <v>189</v>
      </c>
      <c r="BA83" s="1" t="s">
        <v>190</v>
      </c>
      <c r="BI83" s="14">
        <v>44.794983333333334</v>
      </c>
      <c r="BJ83" s="14">
        <v>100.63356666666667</v>
      </c>
      <c r="BL83" s="2" t="s">
        <v>484</v>
      </c>
      <c r="BM83" s="2" t="s">
        <v>485</v>
      </c>
      <c r="BN83" s="1">
        <v>354</v>
      </c>
      <c r="BO83" s="1">
        <v>354</v>
      </c>
    </row>
    <row r="84" spans="1:67" x14ac:dyDescent="0.2">
      <c r="A84" s="1" t="s">
        <v>1</v>
      </c>
      <c r="B84" s="1" t="s">
        <v>188</v>
      </c>
      <c r="C84" s="1">
        <v>443</v>
      </c>
      <c r="D84" s="1">
        <v>354</v>
      </c>
      <c r="E84" s="1">
        <v>2</v>
      </c>
      <c r="F84" s="1">
        <v>354</v>
      </c>
      <c r="G84" s="1">
        <v>2002</v>
      </c>
      <c r="H84" s="1" t="s">
        <v>544</v>
      </c>
      <c r="I84" s="1">
        <v>44.795090000000002</v>
      </c>
      <c r="J84" s="1">
        <v>-100.58965999999999</v>
      </c>
      <c r="K84" s="1" t="s">
        <v>637</v>
      </c>
      <c r="L84" s="1" t="s">
        <v>632</v>
      </c>
      <c r="M84" s="1" t="s">
        <v>632</v>
      </c>
      <c r="N84" s="7" t="s">
        <v>637</v>
      </c>
      <c r="O84" s="1" t="s">
        <v>632</v>
      </c>
      <c r="P84" s="1"/>
      <c r="Q84" s="6">
        <v>37480</v>
      </c>
      <c r="R84" s="1">
        <v>1</v>
      </c>
      <c r="S84" s="9" t="s">
        <v>642</v>
      </c>
      <c r="T84" s="1">
        <v>1</v>
      </c>
      <c r="U84" s="1" t="s">
        <v>3</v>
      </c>
      <c r="V84" s="1" t="s">
        <v>536</v>
      </c>
      <c r="W84" s="1" t="s">
        <v>539</v>
      </c>
      <c r="X84" s="1" t="s">
        <v>55</v>
      </c>
      <c r="Y84" s="1" t="s">
        <v>55</v>
      </c>
      <c r="Z84" s="1">
        <v>1</v>
      </c>
      <c r="AA84" s="1">
        <v>0</v>
      </c>
      <c r="AB84" s="1">
        <v>3</v>
      </c>
      <c r="AC84" s="1">
        <v>1</v>
      </c>
      <c r="AD84" s="1">
        <v>789.20522000000005</v>
      </c>
      <c r="AE84" s="1">
        <v>4</v>
      </c>
      <c r="AF84" s="1">
        <v>1</v>
      </c>
      <c r="AG84" s="1">
        <v>185.69534999999999</v>
      </c>
      <c r="AH84" s="1">
        <v>17</v>
      </c>
      <c r="AK84" s="7" t="s">
        <v>535</v>
      </c>
      <c r="BI84" s="14">
        <v>44.795026666666665</v>
      </c>
      <c r="BJ84" s="14">
        <v>100.63319166666666</v>
      </c>
      <c r="BL84" s="2" t="s">
        <v>529</v>
      </c>
      <c r="BM84" s="2" t="s">
        <v>530</v>
      </c>
      <c r="BN84" s="1">
        <v>443</v>
      </c>
      <c r="BO84" s="1">
        <v>354</v>
      </c>
    </row>
    <row r="85" spans="1:67" x14ac:dyDescent="0.2">
      <c r="A85" s="1" t="s">
        <v>1</v>
      </c>
      <c r="B85" s="1" t="s">
        <v>191</v>
      </c>
      <c r="C85" s="1">
        <v>355</v>
      </c>
      <c r="D85" s="1">
        <v>355</v>
      </c>
      <c r="E85" s="1">
        <v>1</v>
      </c>
      <c r="F85" s="1">
        <v>346</v>
      </c>
      <c r="G85" s="1">
        <v>2001</v>
      </c>
      <c r="H85" s="1" t="s">
        <v>560</v>
      </c>
      <c r="I85" s="1">
        <v>45.670819999999999</v>
      </c>
      <c r="J85" s="1">
        <v>-100.41243</v>
      </c>
      <c r="K85" s="1" t="s">
        <v>632</v>
      </c>
      <c r="L85" s="1" t="s">
        <v>633</v>
      </c>
      <c r="M85" s="1" t="s">
        <v>632</v>
      </c>
      <c r="N85" s="7" t="s">
        <v>637</v>
      </c>
      <c r="O85" s="1" t="s">
        <v>632</v>
      </c>
      <c r="P85" s="1"/>
      <c r="Q85" s="6">
        <v>37121</v>
      </c>
      <c r="R85" s="1">
        <v>1</v>
      </c>
      <c r="S85" s="9" t="s">
        <v>634</v>
      </c>
      <c r="T85" s="1">
        <v>0</v>
      </c>
      <c r="U85" s="1" t="s">
        <v>3</v>
      </c>
      <c r="V85" s="1" t="s">
        <v>536</v>
      </c>
      <c r="W85" s="7" t="s">
        <v>537</v>
      </c>
      <c r="X85" s="1" t="s">
        <v>639</v>
      </c>
      <c r="Y85" s="1" t="s">
        <v>4</v>
      </c>
      <c r="Z85" s="1">
        <v>1</v>
      </c>
      <c r="AA85" s="1">
        <v>0</v>
      </c>
      <c r="AB85" s="1">
        <v>3</v>
      </c>
      <c r="AC85" s="1">
        <v>1</v>
      </c>
      <c r="AD85" s="1">
        <v>23.628899000000001</v>
      </c>
      <c r="AE85" s="1">
        <v>4</v>
      </c>
      <c r="AF85" s="1">
        <v>1</v>
      </c>
      <c r="AG85" s="1">
        <v>5.5597409000000004</v>
      </c>
      <c r="AH85" s="1">
        <v>17</v>
      </c>
      <c r="AK85" s="1" t="s">
        <v>192</v>
      </c>
      <c r="AM85" s="1">
        <v>0</v>
      </c>
      <c r="AN85" s="1">
        <v>4</v>
      </c>
      <c r="AO85" s="1">
        <v>399227</v>
      </c>
      <c r="AP85" s="1">
        <v>0</v>
      </c>
      <c r="AQ85" s="1">
        <v>8</v>
      </c>
      <c r="AR85" s="1" t="s">
        <v>639</v>
      </c>
      <c r="AS85" s="1">
        <v>1205</v>
      </c>
      <c r="AT85" s="1">
        <v>1939.2550000000001</v>
      </c>
      <c r="AU85" s="1">
        <v>1919.2049</v>
      </c>
      <c r="AV85" s="1">
        <v>45.655839999999998</v>
      </c>
      <c r="AW85" s="1">
        <v>-100.40018999999999</v>
      </c>
      <c r="AX85" s="1" t="s">
        <v>640</v>
      </c>
      <c r="AY85" s="1">
        <v>99825.281799999997</v>
      </c>
      <c r="AZ85" s="1" t="s">
        <v>193</v>
      </c>
      <c r="BA85" s="1" t="s">
        <v>183</v>
      </c>
      <c r="BI85" s="14">
        <v>45.670833333333334</v>
      </c>
      <c r="BJ85" s="14">
        <v>100.41256666666666</v>
      </c>
      <c r="BL85" s="2" t="s">
        <v>486</v>
      </c>
      <c r="BM85" s="2" t="s">
        <v>487</v>
      </c>
      <c r="BN85" s="1">
        <v>355</v>
      </c>
      <c r="BO85" s="1">
        <v>355</v>
      </c>
    </row>
    <row r="86" spans="1:67" x14ac:dyDescent="0.2">
      <c r="A86" s="1" t="s">
        <v>1</v>
      </c>
      <c r="B86" s="1" t="s">
        <v>191</v>
      </c>
      <c r="C86" s="1">
        <v>444</v>
      </c>
      <c r="D86" s="1">
        <v>355</v>
      </c>
      <c r="E86" s="1">
        <v>2</v>
      </c>
      <c r="F86" s="1">
        <v>355</v>
      </c>
      <c r="G86" s="1">
        <v>2002</v>
      </c>
      <c r="H86" s="1" t="s">
        <v>544</v>
      </c>
      <c r="I86" s="1">
        <v>45.670819999999999</v>
      </c>
      <c r="J86" s="1">
        <v>-100.63294</v>
      </c>
      <c r="K86" s="1" t="s">
        <v>637</v>
      </c>
      <c r="L86" s="1" t="s">
        <v>632</v>
      </c>
      <c r="M86" s="1" t="s">
        <v>632</v>
      </c>
      <c r="N86" s="7" t="s">
        <v>637</v>
      </c>
      <c r="O86" s="1" t="s">
        <v>632</v>
      </c>
      <c r="P86" s="1"/>
      <c r="Q86" s="6">
        <v>37479</v>
      </c>
      <c r="R86" s="1">
        <v>1</v>
      </c>
      <c r="S86" s="9" t="s">
        <v>642</v>
      </c>
      <c r="T86" s="1">
        <v>1</v>
      </c>
      <c r="U86" s="1" t="s">
        <v>3</v>
      </c>
      <c r="V86" s="1" t="s">
        <v>536</v>
      </c>
      <c r="W86" s="7" t="s">
        <v>537</v>
      </c>
      <c r="X86" s="1" t="s">
        <v>639</v>
      </c>
      <c r="Y86" s="1" t="s">
        <v>4</v>
      </c>
      <c r="Z86" s="1">
        <v>1</v>
      </c>
      <c r="AA86" s="1">
        <v>0</v>
      </c>
      <c r="AB86" s="1">
        <v>3</v>
      </c>
      <c r="AC86" s="1">
        <v>1</v>
      </c>
      <c r="AD86" s="1">
        <v>23.628899000000001</v>
      </c>
      <c r="AE86" s="1">
        <v>4</v>
      </c>
      <c r="AF86" s="1">
        <v>1</v>
      </c>
      <c r="AG86" s="1">
        <v>5.5597409000000004</v>
      </c>
      <c r="AH86" s="1">
        <v>17</v>
      </c>
      <c r="AK86" s="2" t="s">
        <v>192</v>
      </c>
      <c r="BI86" s="14">
        <v>45.670876666666665</v>
      </c>
      <c r="BJ86" s="14">
        <v>100.41245000000001</v>
      </c>
      <c r="BL86" s="2" t="s">
        <v>531</v>
      </c>
      <c r="BM86" s="2" t="s">
        <v>532</v>
      </c>
      <c r="BN86" s="1">
        <v>444</v>
      </c>
      <c r="BO86" s="1">
        <v>355</v>
      </c>
    </row>
    <row r="87" spans="1:67" x14ac:dyDescent="0.2">
      <c r="A87" s="1" t="s">
        <v>1</v>
      </c>
      <c r="B87" s="1" t="s">
        <v>194</v>
      </c>
      <c r="C87" s="1">
        <v>356</v>
      </c>
      <c r="D87" s="1">
        <v>356</v>
      </c>
      <c r="E87" s="1">
        <v>1</v>
      </c>
      <c r="H87" s="1" t="s">
        <v>560</v>
      </c>
      <c r="I87" s="1">
        <v>44.744509999999998</v>
      </c>
      <c r="J87" s="1">
        <v>-101.05372</v>
      </c>
      <c r="K87" s="1" t="s">
        <v>637</v>
      </c>
      <c r="L87" s="1" t="s">
        <v>637</v>
      </c>
      <c r="M87" s="1" t="s">
        <v>637</v>
      </c>
      <c r="N87" s="7" t="s">
        <v>637</v>
      </c>
      <c r="O87" s="1" t="s">
        <v>637</v>
      </c>
      <c r="P87" s="1"/>
      <c r="R87" s="1">
        <v>1</v>
      </c>
      <c r="S87" s="9" t="s">
        <v>634</v>
      </c>
      <c r="T87" s="1">
        <v>0</v>
      </c>
      <c r="U87" s="1" t="s">
        <v>3</v>
      </c>
      <c r="V87" s="1" t="s">
        <v>536</v>
      </c>
      <c r="W87" s="7" t="s">
        <v>537</v>
      </c>
      <c r="X87" s="1" t="s">
        <v>641</v>
      </c>
      <c r="Y87" s="1" t="s">
        <v>4</v>
      </c>
      <c r="Z87" s="1">
        <v>1</v>
      </c>
      <c r="AA87" s="1">
        <v>0</v>
      </c>
      <c r="AB87" s="1">
        <v>3</v>
      </c>
      <c r="AC87" s="1">
        <v>1</v>
      </c>
      <c r="AD87" s="1">
        <v>303.54047000000003</v>
      </c>
      <c r="AE87" s="1">
        <v>4</v>
      </c>
      <c r="AF87" s="1">
        <v>1</v>
      </c>
      <c r="AG87" s="1">
        <v>71.421287000000007</v>
      </c>
      <c r="AH87" s="1">
        <v>17</v>
      </c>
      <c r="AK87" s="1" t="s">
        <v>43</v>
      </c>
      <c r="AM87" s="1">
        <v>0</v>
      </c>
      <c r="AN87" s="1">
        <v>5</v>
      </c>
      <c r="AO87" s="1">
        <v>1277674</v>
      </c>
      <c r="AP87" s="1">
        <v>0</v>
      </c>
      <c r="AQ87" s="1">
        <v>6</v>
      </c>
      <c r="AR87" s="1" t="s">
        <v>641</v>
      </c>
      <c r="AS87" s="1">
        <v>1111.2</v>
      </c>
      <c r="AT87" s="1">
        <v>1788.299</v>
      </c>
      <c r="AU87" s="1">
        <v>26673.4961</v>
      </c>
      <c r="AV87" s="1">
        <v>44.787739999999999</v>
      </c>
      <c r="AW87" s="1">
        <v>-100.7225</v>
      </c>
      <c r="AX87" s="1" t="s">
        <v>636</v>
      </c>
      <c r="AY87" s="1">
        <v>205319.60060000001</v>
      </c>
      <c r="AZ87" s="1" t="s">
        <v>195</v>
      </c>
      <c r="BA87" s="1" t="s">
        <v>196</v>
      </c>
      <c r="BN87" s="1">
        <v>356</v>
      </c>
      <c r="BO87" s="1">
        <v>356</v>
      </c>
    </row>
    <row r="88" spans="1:67" x14ac:dyDescent="0.2">
      <c r="A88" s="1" t="s">
        <v>1</v>
      </c>
      <c r="B88" s="1" t="s">
        <v>197</v>
      </c>
      <c r="C88" s="1">
        <v>357</v>
      </c>
      <c r="D88" s="1">
        <v>357</v>
      </c>
      <c r="E88" s="1">
        <v>1</v>
      </c>
      <c r="H88" s="1" t="s">
        <v>560</v>
      </c>
      <c r="I88" s="1">
        <v>45.644030000000001</v>
      </c>
      <c r="J88" s="1">
        <v>-100.70729</v>
      </c>
      <c r="K88" s="1" t="s">
        <v>637</v>
      </c>
      <c r="L88" s="1" t="s">
        <v>637</v>
      </c>
      <c r="M88" s="1" t="s">
        <v>637</v>
      </c>
      <c r="N88" s="7" t="s">
        <v>637</v>
      </c>
      <c r="O88" s="1" t="s">
        <v>637</v>
      </c>
      <c r="P88" s="1"/>
      <c r="R88" s="1">
        <v>1</v>
      </c>
      <c r="S88" s="9" t="s">
        <v>634</v>
      </c>
      <c r="T88" s="1">
        <v>0</v>
      </c>
      <c r="U88" s="1" t="s">
        <v>3</v>
      </c>
      <c r="V88" s="1" t="s">
        <v>536</v>
      </c>
      <c r="W88" s="7" t="s">
        <v>537</v>
      </c>
      <c r="X88" s="1" t="s">
        <v>641</v>
      </c>
      <c r="Y88" s="1" t="s">
        <v>4</v>
      </c>
      <c r="Z88" s="1">
        <v>1</v>
      </c>
      <c r="AA88" s="1">
        <v>0</v>
      </c>
      <c r="AB88" s="1">
        <v>3</v>
      </c>
      <c r="AC88" s="1">
        <v>1</v>
      </c>
      <c r="AD88" s="1">
        <v>303.54047000000003</v>
      </c>
      <c r="AE88" s="1">
        <v>4</v>
      </c>
      <c r="AF88" s="1">
        <v>1</v>
      </c>
      <c r="AG88" s="1">
        <v>71.421287000000007</v>
      </c>
      <c r="AH88" s="1">
        <v>17</v>
      </c>
      <c r="AK88" s="1" t="s">
        <v>198</v>
      </c>
      <c r="AM88" s="1">
        <v>0</v>
      </c>
      <c r="AN88" s="1">
        <v>6</v>
      </c>
      <c r="AO88" s="1">
        <v>442394</v>
      </c>
      <c r="AP88" s="1">
        <v>0</v>
      </c>
      <c r="AQ88" s="1">
        <v>6</v>
      </c>
      <c r="AR88" s="1" t="s">
        <v>641</v>
      </c>
      <c r="AS88" s="1">
        <v>1197.4000000000001</v>
      </c>
      <c r="AT88" s="1">
        <v>1927.0239999999999</v>
      </c>
      <c r="AU88" s="1">
        <v>20522.532999999999</v>
      </c>
      <c r="AV88" s="1">
        <v>45.560859999999998</v>
      </c>
      <c r="AW88" s="1">
        <v>-100.47248</v>
      </c>
      <c r="AX88" s="1" t="s">
        <v>636</v>
      </c>
      <c r="AY88" s="1">
        <v>102450.5428</v>
      </c>
      <c r="AZ88" s="1" t="s">
        <v>199</v>
      </c>
      <c r="BA88" s="1" t="s">
        <v>200</v>
      </c>
      <c r="BN88" s="1">
        <v>357</v>
      </c>
      <c r="BO88" s="1">
        <v>357</v>
      </c>
    </row>
    <row r="89" spans="1:67" x14ac:dyDescent="0.2">
      <c r="A89" s="1" t="s">
        <v>1</v>
      </c>
      <c r="B89" s="1" t="s">
        <v>201</v>
      </c>
      <c r="C89" s="1">
        <v>358</v>
      </c>
      <c r="D89" s="1">
        <v>358</v>
      </c>
      <c r="E89" s="1">
        <v>1</v>
      </c>
      <c r="H89" s="1" t="s">
        <v>560</v>
      </c>
      <c r="I89" s="1">
        <v>44.743769999999998</v>
      </c>
      <c r="J89" s="1">
        <v>-100.55504000000001</v>
      </c>
      <c r="K89" s="1" t="s">
        <v>633</v>
      </c>
      <c r="L89" s="1" t="s">
        <v>633</v>
      </c>
      <c r="M89" s="1" t="s">
        <v>633</v>
      </c>
      <c r="N89" s="7" t="s">
        <v>637</v>
      </c>
      <c r="O89" s="1" t="s">
        <v>633</v>
      </c>
      <c r="P89" s="1"/>
      <c r="R89" s="1">
        <v>1</v>
      </c>
      <c r="S89" s="9" t="s">
        <v>634</v>
      </c>
      <c r="T89" s="1">
        <v>0</v>
      </c>
      <c r="U89" s="1" t="s">
        <v>3</v>
      </c>
      <c r="V89" s="1" t="s">
        <v>536</v>
      </c>
      <c r="W89" s="7" t="s">
        <v>537</v>
      </c>
      <c r="X89" s="1" t="s">
        <v>635</v>
      </c>
      <c r="Y89" s="1" t="s">
        <v>4</v>
      </c>
      <c r="Z89" s="1">
        <v>1</v>
      </c>
      <c r="AA89" s="1">
        <v>0</v>
      </c>
      <c r="AB89" s="1">
        <v>3</v>
      </c>
      <c r="AC89" s="1">
        <v>1</v>
      </c>
      <c r="AD89" s="1">
        <v>54.055152</v>
      </c>
      <c r="AE89" s="1">
        <v>4</v>
      </c>
      <c r="AF89" s="1">
        <v>1</v>
      </c>
      <c r="AG89" s="1">
        <v>12.718859</v>
      </c>
      <c r="AH89" s="1">
        <v>17</v>
      </c>
      <c r="AK89" s="1" t="s">
        <v>202</v>
      </c>
      <c r="AM89" s="1">
        <v>0</v>
      </c>
      <c r="AN89" s="1">
        <v>7</v>
      </c>
      <c r="AO89" s="1">
        <v>1283519</v>
      </c>
      <c r="AP89" s="1">
        <v>0</v>
      </c>
      <c r="AQ89" s="1">
        <v>7</v>
      </c>
      <c r="AR89" s="1" t="s">
        <v>635</v>
      </c>
      <c r="AS89" s="1">
        <v>1123.5999999999999</v>
      </c>
      <c r="AT89" s="1">
        <v>1808.2539999999999</v>
      </c>
      <c r="AU89" s="1">
        <v>1916.8634</v>
      </c>
      <c r="AV89" s="1">
        <v>44.761000000000003</v>
      </c>
      <c r="AW89" s="1">
        <v>-100.55414</v>
      </c>
      <c r="AX89" s="1" t="s">
        <v>636</v>
      </c>
      <c r="AY89" s="1">
        <v>202081.94099999999</v>
      </c>
      <c r="AZ89" s="1" t="s">
        <v>203</v>
      </c>
      <c r="BA89" s="1" t="s">
        <v>204</v>
      </c>
      <c r="BN89" s="1">
        <v>358</v>
      </c>
      <c r="BO89" s="1">
        <v>358</v>
      </c>
    </row>
    <row r="90" spans="1:67" x14ac:dyDescent="0.2">
      <c r="A90" s="1" t="s">
        <v>1</v>
      </c>
      <c r="B90" s="1" t="s">
        <v>205</v>
      </c>
      <c r="C90" s="1">
        <v>359</v>
      </c>
      <c r="D90" s="1">
        <v>359</v>
      </c>
      <c r="E90" s="1">
        <v>1</v>
      </c>
      <c r="H90" s="1" t="s">
        <v>560</v>
      </c>
      <c r="I90" s="1">
        <v>45.188420000000001</v>
      </c>
      <c r="J90" s="1">
        <v>-100.25122</v>
      </c>
      <c r="K90" s="1" t="s">
        <v>637</v>
      </c>
      <c r="L90" s="1" t="s">
        <v>637</v>
      </c>
      <c r="M90" s="1" t="s">
        <v>637</v>
      </c>
      <c r="N90" s="7" t="s">
        <v>637</v>
      </c>
      <c r="O90" s="1" t="s">
        <v>637</v>
      </c>
      <c r="P90" s="1"/>
      <c r="R90" s="1">
        <v>1</v>
      </c>
      <c r="S90" s="9" t="s">
        <v>634</v>
      </c>
      <c r="T90" s="1">
        <v>0</v>
      </c>
      <c r="U90" s="1" t="s">
        <v>3</v>
      </c>
      <c r="V90" s="1" t="s">
        <v>536</v>
      </c>
      <c r="W90" s="7" t="s">
        <v>537</v>
      </c>
      <c r="X90" s="1" t="s">
        <v>639</v>
      </c>
      <c r="Y90" s="1" t="s">
        <v>4</v>
      </c>
      <c r="Z90" s="1">
        <v>1</v>
      </c>
      <c r="AA90" s="1">
        <v>0</v>
      </c>
      <c r="AB90" s="1">
        <v>3</v>
      </c>
      <c r="AC90" s="1">
        <v>1</v>
      </c>
      <c r="AD90" s="1">
        <v>23.628899000000001</v>
      </c>
      <c r="AE90" s="1">
        <v>4</v>
      </c>
      <c r="AF90" s="1">
        <v>1</v>
      </c>
      <c r="AG90" s="1">
        <v>5.5597409000000004</v>
      </c>
      <c r="AH90" s="1">
        <v>17</v>
      </c>
      <c r="AK90" s="1" t="s">
        <v>206</v>
      </c>
      <c r="AM90" s="1">
        <v>0</v>
      </c>
      <c r="AN90" s="1">
        <v>8</v>
      </c>
      <c r="AO90" s="1">
        <v>762936</v>
      </c>
      <c r="AP90" s="1">
        <v>0</v>
      </c>
      <c r="AQ90" s="1">
        <v>8</v>
      </c>
      <c r="AR90" s="1" t="s">
        <v>639</v>
      </c>
      <c r="AS90" s="1">
        <v>1165.2</v>
      </c>
      <c r="AT90" s="1">
        <v>1875.203</v>
      </c>
      <c r="AU90" s="1">
        <v>2310.8746999999998</v>
      </c>
      <c r="AV90" s="1">
        <v>45.189010000000003</v>
      </c>
      <c r="AW90" s="1">
        <v>-100.28060000000001</v>
      </c>
      <c r="AX90" s="1" t="s">
        <v>640</v>
      </c>
      <c r="AY90" s="1">
        <v>154712.17739999999</v>
      </c>
      <c r="AZ90" s="1" t="s">
        <v>207</v>
      </c>
      <c r="BA90" s="1" t="s">
        <v>208</v>
      </c>
      <c r="BN90" s="1">
        <v>359</v>
      </c>
      <c r="BO90" s="1">
        <v>359</v>
      </c>
    </row>
    <row r="91" spans="1:67" x14ac:dyDescent="0.2">
      <c r="A91" s="1" t="s">
        <v>1</v>
      </c>
      <c r="B91" s="1" t="s">
        <v>209</v>
      </c>
      <c r="C91" s="1">
        <v>360</v>
      </c>
      <c r="D91" s="1">
        <v>360</v>
      </c>
      <c r="E91" s="1">
        <v>1</v>
      </c>
      <c r="H91" s="1" t="s">
        <v>560</v>
      </c>
      <c r="I91" s="1">
        <v>44.73171</v>
      </c>
      <c r="J91" s="1">
        <v>-101.16233</v>
      </c>
      <c r="K91" s="1" t="s">
        <v>637</v>
      </c>
      <c r="L91" s="1" t="s">
        <v>637</v>
      </c>
      <c r="M91" s="1" t="s">
        <v>637</v>
      </c>
      <c r="N91" s="7" t="s">
        <v>637</v>
      </c>
      <c r="O91" s="1" t="s">
        <v>637</v>
      </c>
      <c r="P91" s="1"/>
      <c r="R91" s="1">
        <v>1</v>
      </c>
      <c r="S91" s="9" t="s">
        <v>634</v>
      </c>
      <c r="T91" s="1">
        <v>0</v>
      </c>
      <c r="U91" s="1" t="s">
        <v>3</v>
      </c>
      <c r="V91" s="1" t="s">
        <v>536</v>
      </c>
      <c r="W91" s="7" t="s">
        <v>537</v>
      </c>
      <c r="X91" s="1" t="s">
        <v>639</v>
      </c>
      <c r="Y91" s="1" t="s">
        <v>4</v>
      </c>
      <c r="Z91" s="1">
        <v>1</v>
      </c>
      <c r="AA91" s="1">
        <v>0</v>
      </c>
      <c r="AB91" s="1">
        <v>3</v>
      </c>
      <c r="AC91" s="1">
        <v>1</v>
      </c>
      <c r="AD91" s="1">
        <v>23.628899000000001</v>
      </c>
      <c r="AE91" s="1">
        <v>4</v>
      </c>
      <c r="AF91" s="1">
        <v>1</v>
      </c>
      <c r="AG91" s="1">
        <v>5.5597409000000004</v>
      </c>
      <c r="AH91" s="1">
        <v>17</v>
      </c>
      <c r="AK91" s="1" t="s">
        <v>210</v>
      </c>
      <c r="AM91" s="1">
        <v>0</v>
      </c>
      <c r="AN91" s="1">
        <v>9</v>
      </c>
      <c r="AO91" s="1">
        <v>1310625</v>
      </c>
      <c r="AP91" s="1">
        <v>0</v>
      </c>
      <c r="AQ91" s="1">
        <v>8</v>
      </c>
      <c r="AR91" s="1" t="s">
        <v>639</v>
      </c>
      <c r="AS91" s="1">
        <v>1111.2</v>
      </c>
      <c r="AT91" s="1">
        <v>1788.299</v>
      </c>
      <c r="AU91" s="1">
        <v>35396.7212</v>
      </c>
      <c r="AV91" s="1">
        <v>44.787739999999999</v>
      </c>
      <c r="AW91" s="1">
        <v>-100.7225</v>
      </c>
      <c r="AX91" s="1" t="s">
        <v>636</v>
      </c>
      <c r="AY91" s="1">
        <v>208396.4768</v>
      </c>
      <c r="AZ91" s="1" t="s">
        <v>211</v>
      </c>
      <c r="BA91" s="1" t="s">
        <v>212</v>
      </c>
      <c r="BN91" s="1">
        <v>360</v>
      </c>
      <c r="BO91" s="1">
        <v>360</v>
      </c>
    </row>
    <row r="92" spans="1:67" x14ac:dyDescent="0.2">
      <c r="A92" s="1" t="s">
        <v>1</v>
      </c>
      <c r="B92" s="1" t="s">
        <v>213</v>
      </c>
      <c r="C92" s="1">
        <v>361</v>
      </c>
      <c r="D92" s="1">
        <v>361</v>
      </c>
      <c r="E92" s="1">
        <v>1</v>
      </c>
      <c r="H92" s="1" t="s">
        <v>560</v>
      </c>
      <c r="I92" s="1">
        <v>45.3917</v>
      </c>
      <c r="J92" s="1">
        <v>-100.31286</v>
      </c>
      <c r="K92" s="1" t="s">
        <v>637</v>
      </c>
      <c r="L92" s="1" t="s">
        <v>637</v>
      </c>
      <c r="M92" s="1" t="s">
        <v>637</v>
      </c>
      <c r="N92" s="7" t="s">
        <v>637</v>
      </c>
      <c r="O92" s="1" t="s">
        <v>637</v>
      </c>
      <c r="P92" s="1"/>
      <c r="R92" s="1">
        <v>1</v>
      </c>
      <c r="S92" s="9" t="s">
        <v>634</v>
      </c>
      <c r="T92" s="1">
        <v>0</v>
      </c>
      <c r="U92" s="1" t="s">
        <v>3</v>
      </c>
      <c r="V92" s="1" t="s">
        <v>536</v>
      </c>
      <c r="W92" s="7" t="s">
        <v>537</v>
      </c>
      <c r="X92" s="1" t="s">
        <v>639</v>
      </c>
      <c r="Y92" s="1" t="s">
        <v>4</v>
      </c>
      <c r="Z92" s="1">
        <v>1</v>
      </c>
      <c r="AA92" s="1">
        <v>0</v>
      </c>
      <c r="AB92" s="1">
        <v>3</v>
      </c>
      <c r="AC92" s="1">
        <v>1</v>
      </c>
      <c r="AD92" s="1">
        <v>23.628899000000001</v>
      </c>
      <c r="AE92" s="1">
        <v>4</v>
      </c>
      <c r="AF92" s="1">
        <v>1</v>
      </c>
      <c r="AG92" s="1">
        <v>5.5597409000000004</v>
      </c>
      <c r="AH92" s="1">
        <v>17</v>
      </c>
      <c r="AK92" s="1" t="s">
        <v>214</v>
      </c>
      <c r="AM92" s="1">
        <v>0</v>
      </c>
      <c r="AN92" s="1">
        <v>10</v>
      </c>
      <c r="AO92" s="1">
        <v>593643</v>
      </c>
      <c r="AP92" s="1">
        <v>0</v>
      </c>
      <c r="AQ92" s="1">
        <v>8</v>
      </c>
      <c r="AR92" s="1" t="s">
        <v>639</v>
      </c>
      <c r="AS92" s="1">
        <v>1182.2</v>
      </c>
      <c r="AT92" s="1">
        <v>1902.5619999999999</v>
      </c>
      <c r="AU92" s="1">
        <v>2683.2925</v>
      </c>
      <c r="AV92" s="1">
        <v>45.404119999999999</v>
      </c>
      <c r="AW92" s="1">
        <v>-100.28348</v>
      </c>
      <c r="AX92" s="1" t="s">
        <v>640</v>
      </c>
      <c r="AY92" s="1">
        <v>131635.06630000001</v>
      </c>
      <c r="AZ92" s="1" t="s">
        <v>215</v>
      </c>
      <c r="BA92" s="1" t="s">
        <v>216</v>
      </c>
      <c r="BN92" s="1">
        <v>361</v>
      </c>
      <c r="BO92" s="1">
        <v>361</v>
      </c>
    </row>
    <row r="93" spans="1:67" x14ac:dyDescent="0.2">
      <c r="A93" s="1" t="s">
        <v>1</v>
      </c>
      <c r="B93" s="1" t="s">
        <v>217</v>
      </c>
      <c r="C93" s="1">
        <v>362</v>
      </c>
      <c r="D93" s="1">
        <v>362</v>
      </c>
      <c r="E93" s="1">
        <v>1</v>
      </c>
      <c r="H93" s="1" t="s">
        <v>560</v>
      </c>
      <c r="I93" s="1">
        <v>44.860219999999998</v>
      </c>
      <c r="J93" s="1">
        <v>-100.74916</v>
      </c>
      <c r="K93" s="1" t="s">
        <v>633</v>
      </c>
      <c r="L93" s="1" t="s">
        <v>633</v>
      </c>
      <c r="M93" s="1" t="s">
        <v>633</v>
      </c>
      <c r="N93" s="7" t="s">
        <v>637</v>
      </c>
      <c r="O93" s="1" t="s">
        <v>633</v>
      </c>
      <c r="P93" s="1"/>
      <c r="R93" s="1">
        <v>1</v>
      </c>
      <c r="S93" s="9" t="s">
        <v>634</v>
      </c>
      <c r="T93" s="1">
        <v>0</v>
      </c>
      <c r="U93" s="1" t="s">
        <v>3</v>
      </c>
      <c r="V93" s="1" t="s">
        <v>536</v>
      </c>
      <c r="W93" s="7" t="s">
        <v>537</v>
      </c>
      <c r="X93" s="1" t="s">
        <v>641</v>
      </c>
      <c r="Y93" s="1" t="s">
        <v>4</v>
      </c>
      <c r="Z93" s="1">
        <v>1</v>
      </c>
      <c r="AA93" s="1">
        <v>0</v>
      </c>
      <c r="AB93" s="1">
        <v>3</v>
      </c>
      <c r="AC93" s="1">
        <v>1</v>
      </c>
      <c r="AD93" s="1">
        <v>303.54047000000003</v>
      </c>
      <c r="AE93" s="1">
        <v>4</v>
      </c>
      <c r="AF93" s="1">
        <v>1</v>
      </c>
      <c r="AG93" s="1">
        <v>71.421287000000007</v>
      </c>
      <c r="AH93" s="1">
        <v>17</v>
      </c>
      <c r="AK93" s="1" t="s">
        <v>218</v>
      </c>
      <c r="AM93" s="1">
        <v>0</v>
      </c>
      <c r="AN93" s="1">
        <v>11</v>
      </c>
      <c r="AO93" s="1">
        <v>960984</v>
      </c>
      <c r="AP93" s="1">
        <v>0</v>
      </c>
      <c r="AQ93" s="1">
        <v>6</v>
      </c>
      <c r="AR93" s="1" t="s">
        <v>641</v>
      </c>
      <c r="AS93" s="1">
        <v>1113.9000000000001</v>
      </c>
      <c r="AT93" s="1">
        <v>1792.644</v>
      </c>
      <c r="AU93" s="1">
        <v>5453.4961999999996</v>
      </c>
      <c r="AV93" s="1">
        <v>44.822139999999997</v>
      </c>
      <c r="AW93" s="1">
        <v>-100.70571</v>
      </c>
      <c r="AX93" s="1" t="s">
        <v>636</v>
      </c>
      <c r="AY93" s="1">
        <v>189575.97010000001</v>
      </c>
      <c r="AZ93" s="1" t="s">
        <v>219</v>
      </c>
      <c r="BA93" s="1" t="s">
        <v>220</v>
      </c>
      <c r="BN93" s="1">
        <v>362</v>
      </c>
      <c r="BO93" s="1">
        <v>362</v>
      </c>
    </row>
    <row r="94" spans="1:67" x14ac:dyDescent="0.2">
      <c r="A94" s="1" t="s">
        <v>1</v>
      </c>
      <c r="B94" s="1" t="s">
        <v>221</v>
      </c>
      <c r="C94" s="1">
        <v>363</v>
      </c>
      <c r="D94" s="1">
        <v>363</v>
      </c>
      <c r="E94" s="1">
        <v>1</v>
      </c>
      <c r="H94" s="1" t="s">
        <v>560</v>
      </c>
      <c r="I94" s="1">
        <v>45.939590000000003</v>
      </c>
      <c r="J94" s="1">
        <v>-100.53364000000001</v>
      </c>
      <c r="K94" s="1" t="s">
        <v>633</v>
      </c>
      <c r="L94" s="1" t="s">
        <v>633</v>
      </c>
      <c r="M94" s="1" t="s">
        <v>633</v>
      </c>
      <c r="N94" s="7" t="s">
        <v>637</v>
      </c>
      <c r="O94" s="1" t="s">
        <v>633</v>
      </c>
      <c r="P94" s="1"/>
      <c r="R94" s="1">
        <v>1</v>
      </c>
      <c r="S94" s="9" t="s">
        <v>634</v>
      </c>
      <c r="T94" s="1">
        <v>0</v>
      </c>
      <c r="U94" s="1" t="s">
        <v>3</v>
      </c>
      <c r="V94" s="1" t="s">
        <v>536</v>
      </c>
      <c r="W94" s="7" t="s">
        <v>537</v>
      </c>
      <c r="X94" s="1" t="s">
        <v>639</v>
      </c>
      <c r="Y94" s="1" t="s">
        <v>4</v>
      </c>
      <c r="Z94" s="1">
        <v>1</v>
      </c>
      <c r="AA94" s="1">
        <v>0</v>
      </c>
      <c r="AB94" s="1">
        <v>3</v>
      </c>
      <c r="AC94" s="1">
        <v>1</v>
      </c>
      <c r="AD94" s="1">
        <v>23.628899000000001</v>
      </c>
      <c r="AE94" s="1">
        <v>4</v>
      </c>
      <c r="AF94" s="1">
        <v>1</v>
      </c>
      <c r="AG94" s="1">
        <v>5.5597409000000004</v>
      </c>
      <c r="AH94" s="1">
        <v>17</v>
      </c>
      <c r="AK94" s="1" t="s">
        <v>222</v>
      </c>
      <c r="AM94" s="1">
        <v>0</v>
      </c>
      <c r="AN94" s="1">
        <v>12</v>
      </c>
      <c r="AO94" s="1">
        <v>257926</v>
      </c>
      <c r="AP94" s="1">
        <v>0</v>
      </c>
      <c r="AQ94" s="1">
        <v>8</v>
      </c>
      <c r="AR94" s="1" t="s">
        <v>639</v>
      </c>
      <c r="AS94" s="1">
        <v>1232.7</v>
      </c>
      <c r="AT94" s="1">
        <v>1983.8330000000001</v>
      </c>
      <c r="AU94" s="1">
        <v>2585.3407000000002</v>
      </c>
      <c r="AV94" s="1">
        <v>45.952840000000002</v>
      </c>
      <c r="AW94" s="1">
        <v>-100.50624000000001</v>
      </c>
      <c r="AX94" s="1" t="s">
        <v>636</v>
      </c>
      <c r="AY94" s="1">
        <v>69229.445000000007</v>
      </c>
      <c r="AZ94" s="1" t="s">
        <v>223</v>
      </c>
      <c r="BA94" s="1" t="s">
        <v>224</v>
      </c>
      <c r="BN94" s="1">
        <v>363</v>
      </c>
      <c r="BO94" s="1">
        <v>363</v>
      </c>
    </row>
    <row r="95" spans="1:67" x14ac:dyDescent="0.2">
      <c r="A95" s="1" t="s">
        <v>1</v>
      </c>
      <c r="B95" s="1" t="s">
        <v>225</v>
      </c>
      <c r="C95" s="1">
        <v>364</v>
      </c>
      <c r="D95" s="1">
        <v>364</v>
      </c>
      <c r="E95" s="1">
        <v>1</v>
      </c>
      <c r="H95" s="1" t="s">
        <v>560</v>
      </c>
      <c r="I95" s="1">
        <v>44.665320000000001</v>
      </c>
      <c r="J95" s="1">
        <v>-100.59422000000001</v>
      </c>
      <c r="K95" s="1" t="s">
        <v>637</v>
      </c>
      <c r="L95" s="1" t="s">
        <v>637</v>
      </c>
      <c r="M95" s="1" t="s">
        <v>637</v>
      </c>
      <c r="N95" s="7" t="s">
        <v>637</v>
      </c>
      <c r="O95" s="1" t="s">
        <v>637</v>
      </c>
      <c r="P95" s="1"/>
      <c r="R95" s="1">
        <v>1</v>
      </c>
      <c r="S95" s="9" t="s">
        <v>634</v>
      </c>
      <c r="T95" s="1">
        <v>0</v>
      </c>
      <c r="U95" s="1" t="s">
        <v>3</v>
      </c>
      <c r="V95" s="1" t="s">
        <v>536</v>
      </c>
      <c r="W95" s="7" t="s">
        <v>537</v>
      </c>
      <c r="X95" s="1" t="s">
        <v>635</v>
      </c>
      <c r="Y95" s="1" t="s">
        <v>4</v>
      </c>
      <c r="Z95" s="1">
        <v>1</v>
      </c>
      <c r="AA95" s="1">
        <v>0</v>
      </c>
      <c r="AB95" s="1">
        <v>3</v>
      </c>
      <c r="AC95" s="1">
        <v>1</v>
      </c>
      <c r="AD95" s="1">
        <v>54.055152</v>
      </c>
      <c r="AE95" s="1">
        <v>4</v>
      </c>
      <c r="AF95" s="1">
        <v>1</v>
      </c>
      <c r="AG95" s="1">
        <v>12.718859</v>
      </c>
      <c r="AH95" s="1">
        <v>17</v>
      </c>
      <c r="AK95" s="1" t="s">
        <v>226</v>
      </c>
      <c r="AM95" s="1">
        <v>0</v>
      </c>
      <c r="AN95" s="1">
        <v>13</v>
      </c>
      <c r="AO95" s="1">
        <v>1381228</v>
      </c>
      <c r="AP95" s="1">
        <v>0</v>
      </c>
      <c r="AQ95" s="1">
        <v>7</v>
      </c>
      <c r="AR95" s="1" t="s">
        <v>635</v>
      </c>
      <c r="AS95" s="1">
        <v>1101</v>
      </c>
      <c r="AT95" s="1">
        <v>1771.883</v>
      </c>
      <c r="AU95" s="1">
        <v>2586.2021</v>
      </c>
      <c r="AV95" s="1">
        <v>44.669600000000003</v>
      </c>
      <c r="AW95" s="1">
        <v>-100.62625</v>
      </c>
      <c r="AX95" s="1" t="s">
        <v>636</v>
      </c>
      <c r="AY95" s="1">
        <v>210797.35500000001</v>
      </c>
      <c r="AZ95" s="1" t="s">
        <v>227</v>
      </c>
      <c r="BA95" s="1" t="s">
        <v>228</v>
      </c>
      <c r="BN95" s="1">
        <v>364</v>
      </c>
      <c r="BO95" s="1">
        <v>364</v>
      </c>
    </row>
    <row r="96" spans="1:67" x14ac:dyDescent="0.2">
      <c r="A96" s="1" t="s">
        <v>1</v>
      </c>
      <c r="B96" s="1" t="s">
        <v>229</v>
      </c>
      <c r="C96" s="1">
        <v>365</v>
      </c>
      <c r="D96" s="1">
        <v>365</v>
      </c>
      <c r="E96" s="1">
        <v>1</v>
      </c>
      <c r="H96" s="1" t="s">
        <v>560</v>
      </c>
      <c r="I96" s="1">
        <v>45.564639999999997</v>
      </c>
      <c r="J96" s="1">
        <v>-100.51876</v>
      </c>
      <c r="K96" s="1" t="s">
        <v>637</v>
      </c>
      <c r="L96" s="1" t="s">
        <v>637</v>
      </c>
      <c r="M96" s="1" t="s">
        <v>637</v>
      </c>
      <c r="N96" s="7" t="s">
        <v>637</v>
      </c>
      <c r="O96" s="1" t="s">
        <v>637</v>
      </c>
      <c r="P96" s="1"/>
      <c r="R96" s="1">
        <v>1</v>
      </c>
      <c r="S96" s="9" t="s">
        <v>634</v>
      </c>
      <c r="T96" s="1">
        <v>0</v>
      </c>
      <c r="U96" s="1" t="s">
        <v>3</v>
      </c>
      <c r="V96" s="1" t="s">
        <v>536</v>
      </c>
      <c r="W96" s="7" t="s">
        <v>537</v>
      </c>
      <c r="X96" s="1" t="s">
        <v>639</v>
      </c>
      <c r="Y96" s="1" t="s">
        <v>4</v>
      </c>
      <c r="Z96" s="1">
        <v>1</v>
      </c>
      <c r="AA96" s="1">
        <v>0</v>
      </c>
      <c r="AB96" s="1">
        <v>3</v>
      </c>
      <c r="AC96" s="1">
        <v>1</v>
      </c>
      <c r="AD96" s="1">
        <v>23.628899000000001</v>
      </c>
      <c r="AE96" s="1">
        <v>4</v>
      </c>
      <c r="AF96" s="1">
        <v>1</v>
      </c>
      <c r="AG96" s="1">
        <v>5.5597409000000004</v>
      </c>
      <c r="AH96" s="1">
        <v>17</v>
      </c>
      <c r="AK96" s="1" t="s">
        <v>146</v>
      </c>
      <c r="AM96" s="1">
        <v>0</v>
      </c>
      <c r="AN96" s="1">
        <v>14</v>
      </c>
      <c r="AO96" s="1">
        <v>506665</v>
      </c>
      <c r="AP96" s="1">
        <v>0</v>
      </c>
      <c r="AQ96" s="1">
        <v>8</v>
      </c>
      <c r="AR96" s="1" t="s">
        <v>639</v>
      </c>
      <c r="AS96" s="1">
        <v>1197.0999999999999</v>
      </c>
      <c r="AT96" s="1">
        <v>1926.5409999999999</v>
      </c>
      <c r="AU96" s="1">
        <v>3549.7858000000001</v>
      </c>
      <c r="AV96" s="1">
        <v>45.556780000000003</v>
      </c>
      <c r="AW96" s="1">
        <v>-100.4747</v>
      </c>
      <c r="AX96" s="1" t="s">
        <v>636</v>
      </c>
      <c r="AY96" s="1">
        <v>110917.0364</v>
      </c>
      <c r="AZ96" s="1" t="s">
        <v>230</v>
      </c>
      <c r="BA96" s="1" t="s">
        <v>231</v>
      </c>
      <c r="BN96" s="1">
        <v>365</v>
      </c>
      <c r="BO96" s="1">
        <v>365</v>
      </c>
    </row>
    <row r="97" spans="1:67" x14ac:dyDescent="0.2">
      <c r="A97" s="1" t="s">
        <v>1</v>
      </c>
      <c r="B97" s="1" t="s">
        <v>232</v>
      </c>
      <c r="C97" s="1">
        <v>366</v>
      </c>
      <c r="D97" s="1">
        <v>366</v>
      </c>
      <c r="E97" s="1">
        <v>1</v>
      </c>
      <c r="H97" s="1" t="s">
        <v>560</v>
      </c>
      <c r="I97" s="1">
        <v>45.034289999999999</v>
      </c>
      <c r="J97" s="1">
        <v>-100.32905</v>
      </c>
      <c r="K97" s="1" t="s">
        <v>637</v>
      </c>
      <c r="L97" s="1" t="s">
        <v>637</v>
      </c>
      <c r="M97" s="1" t="s">
        <v>637</v>
      </c>
      <c r="N97" s="7" t="s">
        <v>637</v>
      </c>
      <c r="O97" s="1" t="s">
        <v>637</v>
      </c>
      <c r="P97" s="1"/>
      <c r="R97" s="1">
        <v>1</v>
      </c>
      <c r="S97" s="9" t="s">
        <v>634</v>
      </c>
      <c r="T97" s="1">
        <v>0</v>
      </c>
      <c r="U97" s="1" t="s">
        <v>3</v>
      </c>
      <c r="V97" s="1" t="s">
        <v>536</v>
      </c>
      <c r="W97" s="7" t="s">
        <v>537</v>
      </c>
      <c r="X97" s="1" t="s">
        <v>639</v>
      </c>
      <c r="Y97" s="1" t="s">
        <v>4</v>
      </c>
      <c r="Z97" s="1">
        <v>1</v>
      </c>
      <c r="AA97" s="1">
        <v>0</v>
      </c>
      <c r="AB97" s="1">
        <v>3</v>
      </c>
      <c r="AC97" s="1">
        <v>1</v>
      </c>
      <c r="AD97" s="1">
        <v>23.628899000000001</v>
      </c>
      <c r="AE97" s="1">
        <v>4</v>
      </c>
      <c r="AF97" s="1">
        <v>1</v>
      </c>
      <c r="AG97" s="1">
        <v>5.5597409000000004</v>
      </c>
      <c r="AH97" s="1">
        <v>17</v>
      </c>
      <c r="AK97" s="1" t="s">
        <v>233</v>
      </c>
      <c r="AM97" s="1">
        <v>0</v>
      </c>
      <c r="AN97" s="1">
        <v>15</v>
      </c>
      <c r="AO97" s="1">
        <v>849197</v>
      </c>
      <c r="AP97" s="1">
        <v>0</v>
      </c>
      <c r="AQ97" s="1">
        <v>8</v>
      </c>
      <c r="AR97" s="1" t="s">
        <v>639</v>
      </c>
      <c r="AS97" s="1">
        <v>1149.2</v>
      </c>
      <c r="AT97" s="1">
        <v>1849.454</v>
      </c>
      <c r="AU97" s="1">
        <v>1205.9266</v>
      </c>
      <c r="AV97" s="1">
        <v>45.024459999999998</v>
      </c>
      <c r="AW97" s="1">
        <v>-100.33552</v>
      </c>
      <c r="AX97" s="1" t="s">
        <v>640</v>
      </c>
      <c r="AY97" s="1">
        <v>170867.38699999999</v>
      </c>
      <c r="AZ97" s="1" t="s">
        <v>234</v>
      </c>
      <c r="BA97" s="1" t="s">
        <v>235</v>
      </c>
      <c r="BN97" s="1">
        <v>366</v>
      </c>
      <c r="BO97" s="1">
        <v>366</v>
      </c>
    </row>
    <row r="98" spans="1:67" x14ac:dyDescent="0.2">
      <c r="A98" s="1" t="s">
        <v>1</v>
      </c>
      <c r="B98" s="1" t="s">
        <v>236</v>
      </c>
      <c r="C98" s="1">
        <v>367</v>
      </c>
      <c r="D98" s="1">
        <v>367</v>
      </c>
      <c r="E98" s="1">
        <v>1</v>
      </c>
      <c r="H98" s="1" t="s">
        <v>560</v>
      </c>
      <c r="I98" s="1">
        <v>45.137430000000002</v>
      </c>
      <c r="J98" s="1">
        <v>-100.32776</v>
      </c>
      <c r="K98" s="1" t="s">
        <v>637</v>
      </c>
      <c r="L98" s="1" t="s">
        <v>637</v>
      </c>
      <c r="M98" s="1" t="s">
        <v>637</v>
      </c>
      <c r="N98" s="7" t="s">
        <v>637</v>
      </c>
      <c r="O98" s="1" t="s">
        <v>637</v>
      </c>
      <c r="P98" s="1"/>
      <c r="R98" s="1">
        <v>1</v>
      </c>
      <c r="S98" s="9" t="s">
        <v>634</v>
      </c>
      <c r="T98" s="1">
        <v>0</v>
      </c>
      <c r="U98" s="1" t="s">
        <v>3</v>
      </c>
      <c r="V98" s="1" t="s">
        <v>536</v>
      </c>
      <c r="W98" s="7" t="s">
        <v>537</v>
      </c>
      <c r="X98" s="1" t="s">
        <v>639</v>
      </c>
      <c r="Y98" s="1" t="s">
        <v>4</v>
      </c>
      <c r="Z98" s="1">
        <v>1</v>
      </c>
      <c r="AA98" s="1">
        <v>0</v>
      </c>
      <c r="AB98" s="1">
        <v>3</v>
      </c>
      <c r="AC98" s="1">
        <v>1</v>
      </c>
      <c r="AD98" s="1">
        <v>23.628899000000001</v>
      </c>
      <c r="AE98" s="1">
        <v>4</v>
      </c>
      <c r="AF98" s="1">
        <v>1</v>
      </c>
      <c r="AG98" s="1">
        <v>5.5597409000000004</v>
      </c>
      <c r="AH98" s="1">
        <v>17</v>
      </c>
      <c r="AK98" s="1" t="s">
        <v>237</v>
      </c>
      <c r="AM98" s="1">
        <v>0</v>
      </c>
      <c r="AN98" s="1">
        <v>16</v>
      </c>
      <c r="AO98" s="1">
        <v>785398</v>
      </c>
      <c r="AP98" s="1">
        <v>0</v>
      </c>
      <c r="AQ98" s="1">
        <v>8</v>
      </c>
      <c r="AR98" s="1" t="s">
        <v>639</v>
      </c>
      <c r="AS98" s="1">
        <v>1160.5999999999999</v>
      </c>
      <c r="AT98" s="1">
        <v>1867.8</v>
      </c>
      <c r="AU98" s="1">
        <v>2316.1828</v>
      </c>
      <c r="AV98" s="1">
        <v>45.126750000000001</v>
      </c>
      <c r="AW98" s="1">
        <v>-100.30249999999999</v>
      </c>
      <c r="AX98" s="1" t="s">
        <v>640</v>
      </c>
      <c r="AY98" s="1">
        <v>159486.76370000001</v>
      </c>
      <c r="AZ98" s="1" t="s">
        <v>238</v>
      </c>
      <c r="BA98" s="1" t="s">
        <v>239</v>
      </c>
      <c r="BN98" s="1">
        <v>367</v>
      </c>
      <c r="BO98" s="1">
        <v>367</v>
      </c>
    </row>
    <row r="99" spans="1:67" x14ac:dyDescent="0.2">
      <c r="A99" s="1" t="s">
        <v>1</v>
      </c>
      <c r="B99" s="1" t="s">
        <v>240</v>
      </c>
      <c r="C99" s="1">
        <v>368</v>
      </c>
      <c r="D99" s="1">
        <v>368</v>
      </c>
      <c r="E99" s="1">
        <v>1</v>
      </c>
      <c r="H99" s="1" t="s">
        <v>559</v>
      </c>
      <c r="I99" s="1">
        <v>44.518079999999998</v>
      </c>
      <c r="J99" s="1">
        <v>-100.54555999999999</v>
      </c>
      <c r="K99" s="1" t="s">
        <v>633</v>
      </c>
      <c r="L99" s="1" t="s">
        <v>633</v>
      </c>
      <c r="M99" s="1" t="s">
        <v>633</v>
      </c>
      <c r="N99" s="7" t="s">
        <v>637</v>
      </c>
      <c r="O99" s="1" t="s">
        <v>633</v>
      </c>
      <c r="P99" s="1"/>
      <c r="R99" s="1">
        <v>1</v>
      </c>
      <c r="S99" s="9" t="s">
        <v>634</v>
      </c>
      <c r="T99" s="1">
        <v>0</v>
      </c>
      <c r="U99" s="1" t="s">
        <v>3</v>
      </c>
      <c r="V99" s="1" t="s">
        <v>536</v>
      </c>
      <c r="W99" s="1" t="s">
        <v>539</v>
      </c>
      <c r="X99" s="1" t="s">
        <v>55</v>
      </c>
      <c r="Y99" s="1" t="s">
        <v>55</v>
      </c>
      <c r="Z99" s="1">
        <v>1</v>
      </c>
      <c r="AA99" s="1">
        <v>0</v>
      </c>
      <c r="AB99" s="1">
        <v>3</v>
      </c>
      <c r="AC99" s="1">
        <v>1</v>
      </c>
      <c r="AD99" s="1">
        <v>789.20522000000005</v>
      </c>
      <c r="AE99" s="1">
        <v>4</v>
      </c>
      <c r="AF99" s="1">
        <v>1</v>
      </c>
      <c r="AG99" s="1">
        <v>185.69534999999999</v>
      </c>
      <c r="AH99" s="1">
        <v>17</v>
      </c>
      <c r="AK99" s="7" t="s">
        <v>535</v>
      </c>
      <c r="AM99" s="1">
        <v>0</v>
      </c>
      <c r="AN99" s="1">
        <v>17</v>
      </c>
      <c r="AO99" s="1">
        <v>1520136</v>
      </c>
      <c r="AP99" s="1">
        <v>0</v>
      </c>
      <c r="AQ99" s="1">
        <v>5</v>
      </c>
      <c r="AR99" s="1" t="s">
        <v>55</v>
      </c>
      <c r="AS99" s="1">
        <v>1085.7</v>
      </c>
      <c r="AT99" s="1">
        <v>1747.26</v>
      </c>
      <c r="AU99" s="1">
        <v>308.66910000000001</v>
      </c>
      <c r="AV99" s="1">
        <v>44.515389999999996</v>
      </c>
      <c r="AW99" s="1">
        <v>-100.5446</v>
      </c>
      <c r="AX99" s="1" t="s">
        <v>636</v>
      </c>
      <c r="AY99" s="1">
        <v>227185.33050000001</v>
      </c>
      <c r="AZ99" s="1" t="s">
        <v>241</v>
      </c>
      <c r="BA99" s="1" t="s">
        <v>242</v>
      </c>
      <c r="BN99" s="1">
        <v>368</v>
      </c>
      <c r="BO99" s="1">
        <v>368</v>
      </c>
    </row>
    <row r="100" spans="1:67" x14ac:dyDescent="0.2">
      <c r="A100" s="1" t="s">
        <v>1</v>
      </c>
      <c r="B100" s="1" t="s">
        <v>243</v>
      </c>
      <c r="C100" s="1">
        <v>369</v>
      </c>
      <c r="D100" s="1">
        <v>369</v>
      </c>
      <c r="E100" s="1">
        <v>1</v>
      </c>
      <c r="H100" s="1" t="s">
        <v>560</v>
      </c>
      <c r="I100" s="1">
        <v>46.251910000000002</v>
      </c>
      <c r="J100" s="1">
        <v>-100.5459</v>
      </c>
      <c r="K100" s="1" t="s">
        <v>637</v>
      </c>
      <c r="L100" s="1" t="s">
        <v>637</v>
      </c>
      <c r="M100" s="1" t="s">
        <v>637</v>
      </c>
      <c r="N100" s="7" t="s">
        <v>637</v>
      </c>
      <c r="O100" s="1" t="s">
        <v>637</v>
      </c>
      <c r="P100" s="1"/>
      <c r="R100" s="1">
        <v>1</v>
      </c>
      <c r="S100" s="9" t="s">
        <v>634</v>
      </c>
      <c r="T100" s="1">
        <v>0</v>
      </c>
      <c r="U100" s="1" t="s">
        <v>3</v>
      </c>
      <c r="V100" s="1" t="s">
        <v>536</v>
      </c>
      <c r="W100" s="7" t="s">
        <v>537</v>
      </c>
      <c r="X100" s="1" t="s">
        <v>635</v>
      </c>
      <c r="Y100" s="1" t="s">
        <v>4</v>
      </c>
      <c r="Z100" s="1">
        <v>1</v>
      </c>
      <c r="AA100" s="1">
        <v>0</v>
      </c>
      <c r="AB100" s="1">
        <v>3</v>
      </c>
      <c r="AC100" s="1">
        <v>1</v>
      </c>
      <c r="AD100" s="1">
        <v>54.055152</v>
      </c>
      <c r="AE100" s="1">
        <v>4</v>
      </c>
      <c r="AF100" s="1">
        <v>1</v>
      </c>
      <c r="AG100" s="1">
        <v>12.718859</v>
      </c>
      <c r="AH100" s="1">
        <v>17</v>
      </c>
      <c r="AK100" s="1" t="s">
        <v>244</v>
      </c>
      <c r="AM100" s="1">
        <v>0</v>
      </c>
      <c r="AN100" s="1">
        <v>18</v>
      </c>
      <c r="AO100" s="1">
        <v>94880</v>
      </c>
      <c r="AP100" s="1">
        <v>0</v>
      </c>
      <c r="AQ100" s="1">
        <v>7</v>
      </c>
      <c r="AR100" s="1" t="s">
        <v>635</v>
      </c>
      <c r="AS100" s="1">
        <v>1255.9000000000001</v>
      </c>
      <c r="AT100" s="1">
        <v>2021.17</v>
      </c>
      <c r="AU100" s="1">
        <v>788.16039999999998</v>
      </c>
      <c r="AV100" s="1">
        <v>46.249789999999997</v>
      </c>
      <c r="AW100" s="1">
        <v>-100.55565</v>
      </c>
      <c r="AX100" s="1" t="s">
        <v>640</v>
      </c>
      <c r="AY100" s="1">
        <v>34514.286500000002</v>
      </c>
      <c r="AZ100" s="1" t="s">
        <v>245</v>
      </c>
      <c r="BA100" s="1" t="s">
        <v>246</v>
      </c>
      <c r="BB100" s="1">
        <v>15</v>
      </c>
      <c r="BC100" s="1">
        <v>132</v>
      </c>
      <c r="BD100" s="1">
        <v>79</v>
      </c>
      <c r="BE100" s="1">
        <v>132079</v>
      </c>
      <c r="BN100" s="1">
        <v>369</v>
      </c>
      <c r="BO100" s="1">
        <v>369</v>
      </c>
    </row>
    <row r="101" spans="1:67" x14ac:dyDescent="0.2">
      <c r="A101" s="1" t="s">
        <v>1</v>
      </c>
      <c r="B101" s="1" t="s">
        <v>247</v>
      </c>
      <c r="C101" s="1">
        <v>370</v>
      </c>
      <c r="D101" s="1">
        <v>370</v>
      </c>
      <c r="E101" s="1">
        <v>1</v>
      </c>
      <c r="H101" s="1" t="s">
        <v>560</v>
      </c>
      <c r="I101" s="1">
        <v>44.839910000000003</v>
      </c>
      <c r="J101" s="1">
        <v>-100.71207</v>
      </c>
      <c r="K101" s="1" t="s">
        <v>633</v>
      </c>
      <c r="L101" s="1" t="s">
        <v>633</v>
      </c>
      <c r="M101" s="1" t="s">
        <v>633</v>
      </c>
      <c r="N101" s="7" t="s">
        <v>637</v>
      </c>
      <c r="O101" s="1" t="s">
        <v>633</v>
      </c>
      <c r="P101" s="1"/>
      <c r="R101" s="1">
        <v>1</v>
      </c>
      <c r="S101" s="9" t="s">
        <v>634</v>
      </c>
      <c r="T101" s="1">
        <v>0</v>
      </c>
      <c r="U101" s="1" t="s">
        <v>3</v>
      </c>
      <c r="V101" s="1" t="s">
        <v>536</v>
      </c>
      <c r="W101" s="7" t="s">
        <v>537</v>
      </c>
      <c r="X101" s="1" t="s">
        <v>641</v>
      </c>
      <c r="Y101" s="1" t="s">
        <v>4</v>
      </c>
      <c r="Z101" s="1">
        <v>1</v>
      </c>
      <c r="AA101" s="1">
        <v>0</v>
      </c>
      <c r="AB101" s="1">
        <v>3</v>
      </c>
      <c r="AC101" s="1">
        <v>1</v>
      </c>
      <c r="AD101" s="1">
        <v>303.54047000000003</v>
      </c>
      <c r="AE101" s="1">
        <v>4</v>
      </c>
      <c r="AF101" s="1">
        <v>1</v>
      </c>
      <c r="AG101" s="1">
        <v>71.421287000000007</v>
      </c>
      <c r="AH101" s="1">
        <v>17</v>
      </c>
      <c r="AK101" s="1" t="s">
        <v>218</v>
      </c>
      <c r="AM101" s="1">
        <v>0</v>
      </c>
      <c r="AN101" s="1">
        <v>19</v>
      </c>
      <c r="AO101" s="1">
        <v>995805</v>
      </c>
      <c r="AP101" s="1">
        <v>0</v>
      </c>
      <c r="AQ101" s="1">
        <v>6</v>
      </c>
      <c r="AR101" s="1" t="s">
        <v>641</v>
      </c>
      <c r="AS101" s="1">
        <v>1114.2</v>
      </c>
      <c r="AT101" s="1">
        <v>1793.127</v>
      </c>
      <c r="AU101" s="1">
        <v>1927.4656</v>
      </c>
      <c r="AV101" s="1">
        <v>44.824550000000002</v>
      </c>
      <c r="AW101" s="1">
        <v>-100.70077000000001</v>
      </c>
      <c r="AX101" s="1" t="s">
        <v>636</v>
      </c>
      <c r="AY101" s="1">
        <v>191653.7665</v>
      </c>
      <c r="AZ101" s="1" t="s">
        <v>248</v>
      </c>
      <c r="BA101" s="1" t="s">
        <v>249</v>
      </c>
      <c r="BN101" s="1">
        <v>370</v>
      </c>
      <c r="BO101" s="1">
        <v>370</v>
      </c>
    </row>
    <row r="102" spans="1:67" x14ac:dyDescent="0.2">
      <c r="A102" s="1" t="s">
        <v>1</v>
      </c>
      <c r="B102" s="1" t="s">
        <v>250</v>
      </c>
      <c r="C102" s="1">
        <v>371</v>
      </c>
      <c r="D102" s="1">
        <v>371</v>
      </c>
      <c r="E102" s="1">
        <v>1</v>
      </c>
      <c r="H102" s="1" t="s">
        <v>560</v>
      </c>
      <c r="I102" s="1">
        <v>45.505299999999998</v>
      </c>
      <c r="J102" s="1">
        <v>-100.42904</v>
      </c>
      <c r="K102" s="1" t="s">
        <v>637</v>
      </c>
      <c r="L102" s="1" t="s">
        <v>637</v>
      </c>
      <c r="M102" s="1" t="s">
        <v>637</v>
      </c>
      <c r="N102" s="7" t="s">
        <v>637</v>
      </c>
      <c r="O102" s="1" t="s">
        <v>637</v>
      </c>
      <c r="P102" s="1"/>
      <c r="R102" s="1">
        <v>1</v>
      </c>
      <c r="S102" s="9" t="s">
        <v>634</v>
      </c>
      <c r="T102" s="1">
        <v>0</v>
      </c>
      <c r="U102" s="1" t="s">
        <v>3</v>
      </c>
      <c r="V102" s="1" t="s">
        <v>536</v>
      </c>
      <c r="W102" s="7" t="s">
        <v>537</v>
      </c>
      <c r="X102" s="1" t="s">
        <v>639</v>
      </c>
      <c r="Y102" s="1" t="s">
        <v>4</v>
      </c>
      <c r="Z102" s="1">
        <v>1</v>
      </c>
      <c r="AA102" s="1">
        <v>0</v>
      </c>
      <c r="AB102" s="1">
        <v>3</v>
      </c>
      <c r="AC102" s="1">
        <v>1</v>
      </c>
      <c r="AD102" s="1">
        <v>23.628899000000001</v>
      </c>
      <c r="AE102" s="1">
        <v>4</v>
      </c>
      <c r="AF102" s="1">
        <v>1</v>
      </c>
      <c r="AG102" s="1">
        <v>5.5597409000000004</v>
      </c>
      <c r="AH102" s="1">
        <v>17</v>
      </c>
      <c r="AK102" s="1" t="s">
        <v>9</v>
      </c>
      <c r="AM102" s="1">
        <v>0</v>
      </c>
      <c r="AN102" s="1">
        <v>20</v>
      </c>
      <c r="AO102" s="1">
        <v>537570</v>
      </c>
      <c r="AP102" s="1">
        <v>0</v>
      </c>
      <c r="AQ102" s="1">
        <v>8</v>
      </c>
      <c r="AR102" s="1" t="s">
        <v>639</v>
      </c>
      <c r="AS102" s="1">
        <v>1192.9000000000001</v>
      </c>
      <c r="AT102" s="1">
        <v>1919.7819999999999</v>
      </c>
      <c r="AU102" s="1">
        <v>1110.3123000000001</v>
      </c>
      <c r="AV102" s="1">
        <v>45.51482</v>
      </c>
      <c r="AW102" s="1">
        <v>-100.42476000000001</v>
      </c>
      <c r="AX102" s="1" t="s">
        <v>640</v>
      </c>
      <c r="AY102" s="1">
        <v>117974.63069999999</v>
      </c>
      <c r="AZ102" s="1" t="s">
        <v>251</v>
      </c>
      <c r="BA102" s="1" t="s">
        <v>252</v>
      </c>
      <c r="BN102" s="1">
        <v>371</v>
      </c>
      <c r="BO102" s="1">
        <v>371</v>
      </c>
    </row>
    <row r="103" spans="1:67" x14ac:dyDescent="0.2">
      <c r="A103" s="1" t="s">
        <v>1</v>
      </c>
      <c r="B103" s="1" t="s">
        <v>253</v>
      </c>
      <c r="C103" s="1">
        <v>372</v>
      </c>
      <c r="D103" s="1">
        <v>372</v>
      </c>
      <c r="E103" s="1">
        <v>1</v>
      </c>
      <c r="H103" s="1" t="s">
        <v>560</v>
      </c>
      <c r="I103" s="1">
        <v>44.674190000000003</v>
      </c>
      <c r="J103" s="1">
        <v>-100.66501</v>
      </c>
      <c r="K103" s="1" t="s">
        <v>633</v>
      </c>
      <c r="L103" s="1" t="s">
        <v>633</v>
      </c>
      <c r="M103" s="1" t="s">
        <v>633</v>
      </c>
      <c r="N103" s="7" t="s">
        <v>637</v>
      </c>
      <c r="O103" s="1" t="s">
        <v>633</v>
      </c>
      <c r="P103" s="1"/>
      <c r="R103" s="1">
        <v>1</v>
      </c>
      <c r="S103" s="9" t="s">
        <v>634</v>
      </c>
      <c r="T103" s="1">
        <v>0</v>
      </c>
      <c r="U103" s="1" t="s">
        <v>3</v>
      </c>
      <c r="V103" s="1" t="s">
        <v>536</v>
      </c>
      <c r="W103" s="7" t="s">
        <v>537</v>
      </c>
      <c r="X103" s="1" t="s">
        <v>641</v>
      </c>
      <c r="Y103" s="1" t="s">
        <v>4</v>
      </c>
      <c r="Z103" s="1">
        <v>1</v>
      </c>
      <c r="AA103" s="1">
        <v>0</v>
      </c>
      <c r="AB103" s="1">
        <v>3</v>
      </c>
      <c r="AC103" s="1">
        <v>1</v>
      </c>
      <c r="AD103" s="1">
        <v>303.54047000000003</v>
      </c>
      <c r="AE103" s="1">
        <v>4</v>
      </c>
      <c r="AF103" s="1">
        <v>1</v>
      </c>
      <c r="AG103" s="1">
        <v>71.421287000000007</v>
      </c>
      <c r="AH103" s="1">
        <v>17</v>
      </c>
      <c r="AK103" s="1" t="s">
        <v>254</v>
      </c>
      <c r="AM103" s="1">
        <v>0</v>
      </c>
      <c r="AN103" s="1">
        <v>21</v>
      </c>
      <c r="AO103" s="1">
        <v>1373929</v>
      </c>
      <c r="AP103" s="1">
        <v>0</v>
      </c>
      <c r="AQ103" s="1">
        <v>6</v>
      </c>
      <c r="AR103" s="1" t="s">
        <v>641</v>
      </c>
      <c r="AS103" s="1">
        <v>1101.0999999999999</v>
      </c>
      <c r="AT103" s="1">
        <v>1772.0440000000001</v>
      </c>
      <c r="AU103" s="1">
        <v>3116.9793</v>
      </c>
      <c r="AV103" s="1">
        <v>44.671010000000003</v>
      </c>
      <c r="AW103" s="1">
        <v>-100.62598</v>
      </c>
      <c r="AX103" s="1" t="s">
        <v>636</v>
      </c>
      <c r="AY103" s="1">
        <v>209910.88080000001</v>
      </c>
      <c r="AZ103" s="1" t="s">
        <v>255</v>
      </c>
      <c r="BA103" s="1" t="s">
        <v>256</v>
      </c>
      <c r="BN103" s="1">
        <v>372</v>
      </c>
      <c r="BO103" s="1">
        <v>372</v>
      </c>
    </row>
    <row r="104" spans="1:67" x14ac:dyDescent="0.2">
      <c r="A104" s="1" t="s">
        <v>1</v>
      </c>
      <c r="B104" s="1" t="s">
        <v>257</v>
      </c>
      <c r="C104" s="1">
        <v>373</v>
      </c>
      <c r="D104" s="1">
        <v>373</v>
      </c>
      <c r="E104" s="1">
        <v>1</v>
      </c>
      <c r="H104" s="1" t="s">
        <v>560</v>
      </c>
      <c r="I104" s="1">
        <v>45.704320000000003</v>
      </c>
      <c r="J104" s="1">
        <v>-100.29187</v>
      </c>
      <c r="K104" s="1" t="s">
        <v>633</v>
      </c>
      <c r="L104" s="1" t="s">
        <v>633</v>
      </c>
      <c r="M104" s="1" t="s">
        <v>633</v>
      </c>
      <c r="N104" s="7" t="s">
        <v>637</v>
      </c>
      <c r="O104" s="1" t="s">
        <v>633</v>
      </c>
      <c r="P104" s="1"/>
      <c r="R104" s="1">
        <v>1</v>
      </c>
      <c r="S104" s="9" t="s">
        <v>634</v>
      </c>
      <c r="T104" s="1">
        <v>0</v>
      </c>
      <c r="U104" s="1" t="s">
        <v>3</v>
      </c>
      <c r="V104" s="1" t="s">
        <v>536</v>
      </c>
      <c r="W104" s="7" t="s">
        <v>537</v>
      </c>
      <c r="X104" s="1" t="s">
        <v>639</v>
      </c>
      <c r="Y104" s="1" t="s">
        <v>4</v>
      </c>
      <c r="Z104" s="1">
        <v>1</v>
      </c>
      <c r="AA104" s="1">
        <v>0</v>
      </c>
      <c r="AB104" s="1">
        <v>3</v>
      </c>
      <c r="AC104" s="1">
        <v>1</v>
      </c>
      <c r="AD104" s="1">
        <v>23.628899000000001</v>
      </c>
      <c r="AE104" s="1">
        <v>4</v>
      </c>
      <c r="AF104" s="1">
        <v>1</v>
      </c>
      <c r="AG104" s="1">
        <v>5.5597409000000004</v>
      </c>
      <c r="AH104" s="1">
        <v>17</v>
      </c>
      <c r="AK104" s="1" t="s">
        <v>258</v>
      </c>
      <c r="AM104" s="1">
        <v>0</v>
      </c>
      <c r="AN104" s="1">
        <v>22</v>
      </c>
      <c r="AO104" s="1">
        <v>386269</v>
      </c>
      <c r="AP104" s="1">
        <v>0</v>
      </c>
      <c r="AQ104" s="1">
        <v>8</v>
      </c>
      <c r="AR104" s="1" t="s">
        <v>639</v>
      </c>
      <c r="AS104" s="1">
        <v>1211.5999999999999</v>
      </c>
      <c r="AT104" s="1">
        <v>1949.876</v>
      </c>
      <c r="AU104" s="1">
        <v>1121.5728999999999</v>
      </c>
      <c r="AV104" s="1">
        <v>45.70279</v>
      </c>
      <c r="AW104" s="1">
        <v>-100.3061</v>
      </c>
      <c r="AX104" s="1" t="s">
        <v>640</v>
      </c>
      <c r="AY104" s="1">
        <v>97782.365300000005</v>
      </c>
      <c r="AZ104" s="1" t="s">
        <v>259</v>
      </c>
      <c r="BA104" s="1" t="s">
        <v>260</v>
      </c>
      <c r="BN104" s="1">
        <v>373</v>
      </c>
      <c r="BO104" s="1">
        <v>373</v>
      </c>
    </row>
    <row r="105" spans="1:67" x14ac:dyDescent="0.2">
      <c r="A105" s="1" t="s">
        <v>1</v>
      </c>
      <c r="B105" s="1" t="s">
        <v>261</v>
      </c>
      <c r="C105" s="1">
        <v>374</v>
      </c>
      <c r="D105" s="1">
        <v>374</v>
      </c>
      <c r="E105" s="1">
        <v>1</v>
      </c>
      <c r="H105" s="1" t="s">
        <v>559</v>
      </c>
      <c r="I105" s="1">
        <v>44.845770000000002</v>
      </c>
      <c r="J105" s="1">
        <v>-100.42484</v>
      </c>
      <c r="K105" s="1" t="s">
        <v>633</v>
      </c>
      <c r="L105" s="1" t="s">
        <v>633</v>
      </c>
      <c r="M105" s="1" t="s">
        <v>633</v>
      </c>
      <c r="N105" s="7" t="s">
        <v>637</v>
      </c>
      <c r="O105" s="1" t="s">
        <v>633</v>
      </c>
      <c r="P105" s="1"/>
      <c r="R105" s="1">
        <v>1</v>
      </c>
      <c r="S105" s="9" t="s">
        <v>634</v>
      </c>
      <c r="T105" s="1">
        <v>0</v>
      </c>
      <c r="U105" s="1" t="s">
        <v>3</v>
      </c>
      <c r="V105" s="1" t="s">
        <v>536</v>
      </c>
      <c r="W105" s="1" t="s">
        <v>539</v>
      </c>
      <c r="X105" s="1" t="s">
        <v>55</v>
      </c>
      <c r="Y105" s="1" t="s">
        <v>55</v>
      </c>
      <c r="Z105" s="1">
        <v>1</v>
      </c>
      <c r="AA105" s="1">
        <v>0</v>
      </c>
      <c r="AB105" s="1">
        <v>3</v>
      </c>
      <c r="AC105" s="1">
        <v>1</v>
      </c>
      <c r="AD105" s="1">
        <v>789.20522000000005</v>
      </c>
      <c r="AE105" s="1">
        <v>4</v>
      </c>
      <c r="AF105" s="1">
        <v>1</v>
      </c>
      <c r="AG105" s="1">
        <v>185.69534999999999</v>
      </c>
      <c r="AH105" s="1">
        <v>17</v>
      </c>
      <c r="AK105" s="7" t="s">
        <v>535</v>
      </c>
      <c r="AM105" s="1">
        <v>0</v>
      </c>
      <c r="AN105" s="1">
        <v>23</v>
      </c>
      <c r="AO105" s="1">
        <v>984211</v>
      </c>
      <c r="AP105" s="1">
        <v>0</v>
      </c>
      <c r="AQ105" s="1">
        <v>5</v>
      </c>
      <c r="AR105" s="1" t="s">
        <v>55</v>
      </c>
      <c r="AS105" s="1">
        <v>1132.5999999999999</v>
      </c>
      <c r="AT105" s="1">
        <v>1822.7380000000001</v>
      </c>
      <c r="AU105" s="1">
        <v>273.9323</v>
      </c>
      <c r="AV105" s="1">
        <v>44.84375</v>
      </c>
      <c r="AW105" s="1">
        <v>-100.42285</v>
      </c>
      <c r="AX105" s="1" t="s">
        <v>640</v>
      </c>
      <c r="AY105" s="1">
        <v>191115.17079999999</v>
      </c>
      <c r="AZ105" s="1" t="s">
        <v>262</v>
      </c>
      <c r="BA105" s="1" t="s">
        <v>263</v>
      </c>
      <c r="BN105" s="1">
        <v>374</v>
      </c>
      <c r="BO105" s="1">
        <v>374</v>
      </c>
    </row>
    <row r="106" spans="1:67" x14ac:dyDescent="0.2">
      <c r="A106" s="1" t="s">
        <v>1</v>
      </c>
      <c r="B106" s="1" t="s">
        <v>264</v>
      </c>
      <c r="C106" s="1">
        <v>375</v>
      </c>
      <c r="D106" s="1">
        <v>375</v>
      </c>
      <c r="E106" s="1">
        <v>1</v>
      </c>
      <c r="H106" s="1" t="s">
        <v>560</v>
      </c>
      <c r="I106" s="1">
        <v>45.133409999999998</v>
      </c>
      <c r="J106" s="1">
        <v>-100.31728</v>
      </c>
      <c r="K106" s="1" t="s">
        <v>633</v>
      </c>
      <c r="L106" s="1" t="s">
        <v>633</v>
      </c>
      <c r="M106" s="1" t="s">
        <v>633</v>
      </c>
      <c r="N106" s="7" t="s">
        <v>637</v>
      </c>
      <c r="O106" s="1" t="s">
        <v>633</v>
      </c>
      <c r="P106" s="1"/>
      <c r="R106" s="1">
        <v>1</v>
      </c>
      <c r="S106" s="9" t="s">
        <v>634</v>
      </c>
      <c r="T106" s="1">
        <v>0</v>
      </c>
      <c r="U106" s="1" t="s">
        <v>3</v>
      </c>
      <c r="V106" s="1" t="s">
        <v>536</v>
      </c>
      <c r="W106" s="7" t="s">
        <v>537</v>
      </c>
      <c r="X106" s="1" t="s">
        <v>639</v>
      </c>
      <c r="Y106" s="1" t="s">
        <v>4</v>
      </c>
      <c r="Z106" s="1">
        <v>1</v>
      </c>
      <c r="AA106" s="1">
        <v>0</v>
      </c>
      <c r="AB106" s="1">
        <v>3</v>
      </c>
      <c r="AC106" s="1">
        <v>1</v>
      </c>
      <c r="AD106" s="1">
        <v>23.628899000000001</v>
      </c>
      <c r="AE106" s="1">
        <v>4</v>
      </c>
      <c r="AF106" s="1">
        <v>1</v>
      </c>
      <c r="AG106" s="1">
        <v>5.5597409000000004</v>
      </c>
      <c r="AH106" s="1">
        <v>17</v>
      </c>
      <c r="AK106" s="1" t="s">
        <v>237</v>
      </c>
      <c r="AM106" s="1">
        <v>0</v>
      </c>
      <c r="AN106" s="1">
        <v>24</v>
      </c>
      <c r="AO106" s="1">
        <v>787720</v>
      </c>
      <c r="AP106" s="1">
        <v>0</v>
      </c>
      <c r="AQ106" s="1">
        <v>8</v>
      </c>
      <c r="AR106" s="1" t="s">
        <v>639</v>
      </c>
      <c r="AS106" s="1">
        <v>1160.5999999999999</v>
      </c>
      <c r="AT106" s="1">
        <v>1867.8</v>
      </c>
      <c r="AU106" s="1">
        <v>1379.5507</v>
      </c>
      <c r="AV106" s="1">
        <v>45.126750000000001</v>
      </c>
      <c r="AW106" s="1">
        <v>-100.30249999999999</v>
      </c>
      <c r="AX106" s="1" t="s">
        <v>640</v>
      </c>
      <c r="AY106" s="1">
        <v>160030.11970000001</v>
      </c>
      <c r="AZ106" s="1" t="s">
        <v>265</v>
      </c>
      <c r="BA106" s="1" t="s">
        <v>266</v>
      </c>
      <c r="BN106" s="1">
        <v>375</v>
      </c>
      <c r="BO106" s="1">
        <v>375</v>
      </c>
    </row>
    <row r="107" spans="1:67" x14ac:dyDescent="0.2">
      <c r="A107" s="1" t="s">
        <v>1</v>
      </c>
      <c r="B107" s="1" t="s">
        <v>267</v>
      </c>
      <c r="C107" s="1">
        <v>376</v>
      </c>
      <c r="D107" s="1">
        <v>376</v>
      </c>
      <c r="E107" s="1">
        <v>1</v>
      </c>
      <c r="H107" s="1" t="s">
        <v>560</v>
      </c>
      <c r="I107" s="1">
        <v>44.726520000000001</v>
      </c>
      <c r="J107" s="1">
        <v>-101.00073999999999</v>
      </c>
      <c r="K107" s="1" t="s">
        <v>637</v>
      </c>
      <c r="L107" s="1" t="s">
        <v>637</v>
      </c>
      <c r="M107" s="1" t="s">
        <v>637</v>
      </c>
      <c r="N107" s="7" t="s">
        <v>637</v>
      </c>
      <c r="O107" s="1" t="s">
        <v>637</v>
      </c>
      <c r="P107" s="1"/>
      <c r="R107" s="1">
        <v>1</v>
      </c>
      <c r="S107" s="9" t="s">
        <v>634</v>
      </c>
      <c r="T107" s="1">
        <v>0</v>
      </c>
      <c r="U107" s="1" t="s">
        <v>3</v>
      </c>
      <c r="V107" s="1" t="s">
        <v>536</v>
      </c>
      <c r="W107" s="7" t="s">
        <v>537</v>
      </c>
      <c r="X107" s="1" t="s">
        <v>641</v>
      </c>
      <c r="Y107" s="1" t="s">
        <v>4</v>
      </c>
      <c r="Z107" s="1">
        <v>1</v>
      </c>
      <c r="AA107" s="1">
        <v>0</v>
      </c>
      <c r="AB107" s="1">
        <v>3</v>
      </c>
      <c r="AC107" s="1">
        <v>1</v>
      </c>
      <c r="AD107" s="1">
        <v>303.54047000000003</v>
      </c>
      <c r="AE107" s="1">
        <v>4</v>
      </c>
      <c r="AF107" s="1">
        <v>1</v>
      </c>
      <c r="AG107" s="1">
        <v>71.421287000000007</v>
      </c>
      <c r="AH107" s="1">
        <v>17</v>
      </c>
      <c r="AK107" s="1" t="s">
        <v>43</v>
      </c>
      <c r="AM107" s="1">
        <v>0</v>
      </c>
      <c r="AN107" s="1">
        <v>25</v>
      </c>
      <c r="AO107" s="1">
        <v>1322480</v>
      </c>
      <c r="AP107" s="1">
        <v>0</v>
      </c>
      <c r="AQ107" s="1">
        <v>6</v>
      </c>
      <c r="AR107" s="1" t="s">
        <v>641</v>
      </c>
      <c r="AS107" s="1">
        <v>1111</v>
      </c>
      <c r="AT107" s="1">
        <v>1787.9770000000001</v>
      </c>
      <c r="AU107" s="1">
        <v>23059.0713</v>
      </c>
      <c r="AV107" s="1">
        <v>44.78501</v>
      </c>
      <c r="AW107" s="1">
        <v>-100.72150999999999</v>
      </c>
      <c r="AX107" s="1" t="s">
        <v>636</v>
      </c>
      <c r="AY107" s="1">
        <v>206594.99840000001</v>
      </c>
      <c r="AZ107" s="1" t="s">
        <v>268</v>
      </c>
      <c r="BA107" s="1" t="s">
        <v>269</v>
      </c>
      <c r="BN107" s="1">
        <v>376</v>
      </c>
      <c r="BO107" s="1">
        <v>376</v>
      </c>
    </row>
    <row r="108" spans="1:67" x14ac:dyDescent="0.2">
      <c r="A108" s="1" t="s">
        <v>1</v>
      </c>
      <c r="B108" s="1" t="s">
        <v>270</v>
      </c>
      <c r="C108" s="1">
        <v>377</v>
      </c>
      <c r="D108" s="1">
        <v>377</v>
      </c>
      <c r="E108" s="1">
        <v>1</v>
      </c>
      <c r="H108" s="1" t="s">
        <v>560</v>
      </c>
      <c r="I108" s="1">
        <v>45.358759999999997</v>
      </c>
      <c r="J108" s="1">
        <v>-100.30955</v>
      </c>
      <c r="K108" s="1" t="s">
        <v>637</v>
      </c>
      <c r="L108" s="1" t="s">
        <v>637</v>
      </c>
      <c r="M108" s="1" t="s">
        <v>637</v>
      </c>
      <c r="N108" s="7" t="s">
        <v>637</v>
      </c>
      <c r="O108" s="1" t="s">
        <v>637</v>
      </c>
      <c r="P108" s="1"/>
      <c r="R108" s="1">
        <v>1</v>
      </c>
      <c r="S108" s="9" t="s">
        <v>634</v>
      </c>
      <c r="T108" s="1">
        <v>0</v>
      </c>
      <c r="U108" s="1" t="s">
        <v>3</v>
      </c>
      <c r="V108" s="1" t="s">
        <v>536</v>
      </c>
      <c r="W108" s="7" t="s">
        <v>537</v>
      </c>
      <c r="X108" s="1" t="s">
        <v>639</v>
      </c>
      <c r="Y108" s="1" t="s">
        <v>4</v>
      </c>
      <c r="Z108" s="1">
        <v>1</v>
      </c>
      <c r="AA108" s="1">
        <v>0</v>
      </c>
      <c r="AB108" s="1">
        <v>3</v>
      </c>
      <c r="AC108" s="1">
        <v>1</v>
      </c>
      <c r="AD108" s="1">
        <v>23.628899000000001</v>
      </c>
      <c r="AE108" s="1">
        <v>4</v>
      </c>
      <c r="AF108" s="1">
        <v>1</v>
      </c>
      <c r="AG108" s="1">
        <v>5.5597409000000004</v>
      </c>
      <c r="AH108" s="1">
        <v>17</v>
      </c>
      <c r="AK108" s="1" t="s">
        <v>271</v>
      </c>
      <c r="AM108" s="1">
        <v>0</v>
      </c>
      <c r="AN108" s="1">
        <v>26</v>
      </c>
      <c r="AO108" s="1">
        <v>640151</v>
      </c>
      <c r="AP108" s="1">
        <v>0</v>
      </c>
      <c r="AQ108" s="1">
        <v>8</v>
      </c>
      <c r="AR108" s="1" t="s">
        <v>639</v>
      </c>
      <c r="AS108" s="1">
        <v>1177.5999999999999</v>
      </c>
      <c r="AT108" s="1">
        <v>1895.1590000000001</v>
      </c>
      <c r="AU108" s="1">
        <v>1691.2489</v>
      </c>
      <c r="AV108" s="1">
        <v>45.346350000000001</v>
      </c>
      <c r="AW108" s="1">
        <v>-100.29707000000001</v>
      </c>
      <c r="AX108" s="1" t="s">
        <v>640</v>
      </c>
      <c r="AY108" s="1">
        <v>135293.94159999999</v>
      </c>
      <c r="AZ108" s="1" t="s">
        <v>272</v>
      </c>
      <c r="BA108" s="1" t="s">
        <v>273</v>
      </c>
      <c r="BN108" s="1">
        <v>377</v>
      </c>
      <c r="BO108" s="1">
        <v>377</v>
      </c>
    </row>
    <row r="109" spans="1:67" x14ac:dyDescent="0.2">
      <c r="A109" s="1" t="s">
        <v>1</v>
      </c>
      <c r="B109" s="1" t="s">
        <v>274</v>
      </c>
      <c r="C109" s="1">
        <v>378</v>
      </c>
      <c r="D109" s="1">
        <v>378</v>
      </c>
      <c r="E109" s="1">
        <v>1</v>
      </c>
      <c r="H109" s="1" t="s">
        <v>560</v>
      </c>
      <c r="I109" s="1">
        <v>44.591479999999997</v>
      </c>
      <c r="J109" s="1">
        <v>-100.49657000000001</v>
      </c>
      <c r="K109" s="1" t="s">
        <v>633</v>
      </c>
      <c r="L109" s="1" t="s">
        <v>633</v>
      </c>
      <c r="M109" s="1" t="s">
        <v>633</v>
      </c>
      <c r="N109" s="7" t="s">
        <v>637</v>
      </c>
      <c r="O109" s="1" t="s">
        <v>633</v>
      </c>
      <c r="P109" s="1"/>
      <c r="R109" s="1">
        <v>1</v>
      </c>
      <c r="S109" s="9" t="s">
        <v>634</v>
      </c>
      <c r="T109" s="1">
        <v>0</v>
      </c>
      <c r="U109" s="1" t="s">
        <v>3</v>
      </c>
      <c r="V109" s="1" t="s">
        <v>536</v>
      </c>
      <c r="W109" s="7" t="s">
        <v>537</v>
      </c>
      <c r="X109" s="1" t="s">
        <v>641</v>
      </c>
      <c r="Y109" s="1" t="s">
        <v>4</v>
      </c>
      <c r="Z109" s="1">
        <v>1</v>
      </c>
      <c r="AA109" s="1">
        <v>0</v>
      </c>
      <c r="AB109" s="1">
        <v>3</v>
      </c>
      <c r="AC109" s="1">
        <v>1</v>
      </c>
      <c r="AD109" s="1">
        <v>303.54047000000003</v>
      </c>
      <c r="AE109" s="1">
        <v>4</v>
      </c>
      <c r="AF109" s="1">
        <v>1</v>
      </c>
      <c r="AG109" s="1">
        <v>71.421287000000007</v>
      </c>
      <c r="AH109" s="1">
        <v>17</v>
      </c>
      <c r="AK109" s="1" t="s">
        <v>275</v>
      </c>
      <c r="AM109" s="1">
        <v>0</v>
      </c>
      <c r="AN109" s="1">
        <v>27</v>
      </c>
      <c r="AO109" s="1">
        <v>1429269</v>
      </c>
      <c r="AP109" s="1">
        <v>0</v>
      </c>
      <c r="AQ109" s="1">
        <v>6</v>
      </c>
      <c r="AR109" s="1" t="s">
        <v>641</v>
      </c>
      <c r="AS109" s="1">
        <v>1089.5999999999999</v>
      </c>
      <c r="AT109" s="1">
        <v>1753.537</v>
      </c>
      <c r="AU109" s="1">
        <v>4538.7293</v>
      </c>
      <c r="AV109" s="1">
        <v>44.556989999999999</v>
      </c>
      <c r="AW109" s="1">
        <v>-100.52709</v>
      </c>
      <c r="AX109" s="1" t="s">
        <v>636</v>
      </c>
      <c r="AY109" s="1">
        <v>219105.36360000001</v>
      </c>
      <c r="AZ109" s="1" t="s">
        <v>276</v>
      </c>
      <c r="BA109" s="1" t="s">
        <v>277</v>
      </c>
      <c r="BN109" s="1">
        <v>378</v>
      </c>
      <c r="BO109" s="1">
        <v>378</v>
      </c>
    </row>
    <row r="110" spans="1:67" x14ac:dyDescent="0.2">
      <c r="A110" s="1" t="s">
        <v>1</v>
      </c>
      <c r="B110" s="1" t="s">
        <v>278</v>
      </c>
      <c r="C110" s="1">
        <v>379</v>
      </c>
      <c r="D110" s="1">
        <v>379</v>
      </c>
      <c r="E110" s="1">
        <v>1</v>
      </c>
      <c r="H110" s="1" t="s">
        <v>559</v>
      </c>
      <c r="I110" s="1">
        <v>45.056739999999998</v>
      </c>
      <c r="J110" s="1">
        <v>-100.30887</v>
      </c>
      <c r="K110" s="1" t="s">
        <v>633</v>
      </c>
      <c r="L110" s="1" t="s">
        <v>633</v>
      </c>
      <c r="M110" s="1" t="s">
        <v>633</v>
      </c>
      <c r="N110" s="7" t="s">
        <v>637</v>
      </c>
      <c r="O110" s="1" t="s">
        <v>633</v>
      </c>
      <c r="P110" s="1"/>
      <c r="R110" s="1">
        <v>1</v>
      </c>
      <c r="S110" s="9" t="s">
        <v>634</v>
      </c>
      <c r="T110" s="1">
        <v>0</v>
      </c>
      <c r="U110" s="1" t="s">
        <v>3</v>
      </c>
      <c r="V110" s="1" t="s">
        <v>536</v>
      </c>
      <c r="W110" s="1" t="s">
        <v>539</v>
      </c>
      <c r="X110" s="1" t="s">
        <v>55</v>
      </c>
      <c r="Y110" s="1" t="s">
        <v>55</v>
      </c>
      <c r="Z110" s="1">
        <v>1</v>
      </c>
      <c r="AA110" s="1">
        <v>0</v>
      </c>
      <c r="AB110" s="1">
        <v>3</v>
      </c>
      <c r="AC110" s="1">
        <v>1</v>
      </c>
      <c r="AD110" s="1">
        <v>789.20522000000005</v>
      </c>
      <c r="AE110" s="1">
        <v>4</v>
      </c>
      <c r="AF110" s="1">
        <v>1</v>
      </c>
      <c r="AG110" s="1">
        <v>185.69534999999999</v>
      </c>
      <c r="AH110" s="1">
        <v>17</v>
      </c>
      <c r="AK110" s="7" t="s">
        <v>535</v>
      </c>
      <c r="AM110" s="1">
        <v>0</v>
      </c>
      <c r="AN110" s="1">
        <v>28</v>
      </c>
      <c r="AO110" s="1">
        <v>827763</v>
      </c>
      <c r="AP110" s="1">
        <v>0</v>
      </c>
      <c r="AQ110" s="1">
        <v>5</v>
      </c>
      <c r="AR110" s="1" t="s">
        <v>55</v>
      </c>
      <c r="AS110" s="1">
        <v>1155.5999999999999</v>
      </c>
      <c r="AT110" s="1">
        <v>1859.7529999999999</v>
      </c>
      <c r="AU110" s="1">
        <v>241.17359999999999</v>
      </c>
      <c r="AV110" s="1">
        <v>45.058680000000003</v>
      </c>
      <c r="AW110" s="1">
        <v>-100.3075</v>
      </c>
      <c r="AX110" s="1" t="s">
        <v>640</v>
      </c>
      <c r="AY110" s="1">
        <v>168571.36970000001</v>
      </c>
      <c r="AZ110" s="1" t="s">
        <v>279</v>
      </c>
      <c r="BA110" s="1" t="s">
        <v>280</v>
      </c>
      <c r="BN110" s="1">
        <v>379</v>
      </c>
      <c r="BO110" s="1">
        <v>379</v>
      </c>
    </row>
    <row r="111" spans="1:67" x14ac:dyDescent="0.2">
      <c r="A111" s="1" t="s">
        <v>1</v>
      </c>
      <c r="B111" s="1" t="s">
        <v>281</v>
      </c>
      <c r="C111" s="1">
        <v>380</v>
      </c>
      <c r="D111" s="1">
        <v>380</v>
      </c>
      <c r="E111" s="1">
        <v>1</v>
      </c>
      <c r="H111" s="1" t="s">
        <v>559</v>
      </c>
      <c r="I111" s="1">
        <v>44.770899999999997</v>
      </c>
      <c r="J111" s="1">
        <v>-100.69141999999999</v>
      </c>
      <c r="K111" s="1" t="s">
        <v>633</v>
      </c>
      <c r="L111" s="1" t="s">
        <v>633</v>
      </c>
      <c r="M111" s="1" t="s">
        <v>633</v>
      </c>
      <c r="N111" s="7" t="s">
        <v>637</v>
      </c>
      <c r="O111" s="1" t="s">
        <v>633</v>
      </c>
      <c r="P111" s="1"/>
      <c r="R111" s="1">
        <v>1</v>
      </c>
      <c r="S111" s="9" t="s">
        <v>634</v>
      </c>
      <c r="T111" s="1">
        <v>0</v>
      </c>
      <c r="U111" s="1" t="s">
        <v>3</v>
      </c>
      <c r="V111" s="1" t="s">
        <v>536</v>
      </c>
      <c r="W111" s="1" t="s">
        <v>539</v>
      </c>
      <c r="X111" s="1" t="s">
        <v>55</v>
      </c>
      <c r="Y111" s="1" t="s">
        <v>55</v>
      </c>
      <c r="Z111" s="1">
        <v>1</v>
      </c>
      <c r="AA111" s="1">
        <v>0</v>
      </c>
      <c r="AB111" s="1">
        <v>3</v>
      </c>
      <c r="AC111" s="1">
        <v>1</v>
      </c>
      <c r="AD111" s="1">
        <v>789.20522000000005</v>
      </c>
      <c r="AE111" s="1">
        <v>4</v>
      </c>
      <c r="AF111" s="1">
        <v>1</v>
      </c>
      <c r="AG111" s="1">
        <v>185.69534999999999</v>
      </c>
      <c r="AH111" s="1">
        <v>17</v>
      </c>
      <c r="AK111" s="7" t="s">
        <v>535</v>
      </c>
      <c r="AM111" s="1">
        <v>0</v>
      </c>
      <c r="AN111" s="1">
        <v>29</v>
      </c>
      <c r="AO111" s="1">
        <v>1191256</v>
      </c>
      <c r="AP111" s="1">
        <v>0</v>
      </c>
      <c r="AQ111" s="1">
        <v>5</v>
      </c>
      <c r="AR111" s="1" t="s">
        <v>55</v>
      </c>
      <c r="AS111" s="1">
        <v>1109.2</v>
      </c>
      <c r="AT111" s="1">
        <v>1785.08</v>
      </c>
      <c r="AU111" s="1">
        <v>650.81479999999999</v>
      </c>
      <c r="AV111" s="1">
        <v>44.766249999999999</v>
      </c>
      <c r="AW111" s="1">
        <v>-100.69642</v>
      </c>
      <c r="AX111" s="1" t="s">
        <v>636</v>
      </c>
      <c r="AY111" s="1">
        <v>199240.6618</v>
      </c>
      <c r="AZ111" s="1" t="s">
        <v>282</v>
      </c>
      <c r="BA111" s="1" t="s">
        <v>283</v>
      </c>
      <c r="BN111" s="1">
        <v>380</v>
      </c>
      <c r="BO111" s="1">
        <v>380</v>
      </c>
    </row>
    <row r="112" spans="1:67" x14ac:dyDescent="0.2">
      <c r="A112" s="1" t="s">
        <v>1</v>
      </c>
      <c r="B112" s="1" t="s">
        <v>284</v>
      </c>
      <c r="C112" s="1">
        <v>381</v>
      </c>
      <c r="D112" s="1">
        <v>381</v>
      </c>
      <c r="E112" s="1">
        <v>1</v>
      </c>
      <c r="H112" s="1" t="s">
        <v>559</v>
      </c>
      <c r="I112" s="1">
        <v>45.519359999999999</v>
      </c>
      <c r="J112" s="1">
        <v>-100.45534000000001</v>
      </c>
      <c r="K112" s="1" t="s">
        <v>633</v>
      </c>
      <c r="L112" s="1" t="s">
        <v>633</v>
      </c>
      <c r="M112" s="1" t="s">
        <v>633</v>
      </c>
      <c r="N112" s="7" t="s">
        <v>637</v>
      </c>
      <c r="O112" s="1" t="s">
        <v>633</v>
      </c>
      <c r="P112" s="1"/>
      <c r="R112" s="1">
        <v>1</v>
      </c>
      <c r="S112" s="9" t="s">
        <v>634</v>
      </c>
      <c r="T112" s="1">
        <v>0</v>
      </c>
      <c r="U112" s="1" t="s">
        <v>3</v>
      </c>
      <c r="V112" s="1" t="s">
        <v>536</v>
      </c>
      <c r="W112" s="1" t="s">
        <v>539</v>
      </c>
      <c r="X112" s="1" t="s">
        <v>55</v>
      </c>
      <c r="Y112" s="1" t="s">
        <v>55</v>
      </c>
      <c r="Z112" s="1">
        <v>1</v>
      </c>
      <c r="AA112" s="1">
        <v>0</v>
      </c>
      <c r="AB112" s="1">
        <v>3</v>
      </c>
      <c r="AC112" s="1">
        <v>1</v>
      </c>
      <c r="AD112" s="1">
        <v>789.20522000000005</v>
      </c>
      <c r="AE112" s="1">
        <v>4</v>
      </c>
      <c r="AF112" s="1">
        <v>1</v>
      </c>
      <c r="AG112" s="1">
        <v>185.69534999999999</v>
      </c>
      <c r="AH112" s="1">
        <v>17</v>
      </c>
      <c r="AK112" s="7" t="s">
        <v>535</v>
      </c>
      <c r="AM112" s="1">
        <v>0</v>
      </c>
      <c r="AN112" s="1">
        <v>30</v>
      </c>
      <c r="AO112" s="1">
        <v>523953</v>
      </c>
      <c r="AP112" s="1">
        <v>0</v>
      </c>
      <c r="AQ112" s="1">
        <v>5</v>
      </c>
      <c r="AR112" s="1" t="s">
        <v>55</v>
      </c>
      <c r="AS112" s="1">
        <v>1194.3</v>
      </c>
      <c r="AT112" s="1">
        <v>1922.0350000000001</v>
      </c>
      <c r="AU112" s="1">
        <v>497.63290000000001</v>
      </c>
      <c r="AV112" s="1">
        <v>45.522709999999996</v>
      </c>
      <c r="AW112" s="1">
        <v>-100.45111</v>
      </c>
      <c r="AX112" s="1" t="s">
        <v>640</v>
      </c>
      <c r="AY112" s="1">
        <v>116239.7548</v>
      </c>
      <c r="AZ112" s="1" t="s">
        <v>285</v>
      </c>
      <c r="BA112" s="1" t="s">
        <v>286</v>
      </c>
      <c r="BN112" s="1">
        <v>381</v>
      </c>
      <c r="BO112" s="1">
        <v>381</v>
      </c>
    </row>
    <row r="113" spans="1:67" x14ac:dyDescent="0.2">
      <c r="A113" s="1" t="s">
        <v>1</v>
      </c>
      <c r="B113" s="1" t="s">
        <v>287</v>
      </c>
      <c r="C113" s="1">
        <v>382</v>
      </c>
      <c r="D113" s="1">
        <v>382</v>
      </c>
      <c r="E113" s="1">
        <v>1</v>
      </c>
      <c r="H113" s="1" t="s">
        <v>559</v>
      </c>
      <c r="I113" s="1">
        <v>46.02863</v>
      </c>
      <c r="J113" s="1">
        <v>-100.55783</v>
      </c>
      <c r="K113" s="1" t="s">
        <v>633</v>
      </c>
      <c r="L113" s="1" t="s">
        <v>633</v>
      </c>
      <c r="M113" s="1" t="s">
        <v>633</v>
      </c>
      <c r="N113" s="7" t="s">
        <v>637</v>
      </c>
      <c r="O113" s="1" t="s">
        <v>633</v>
      </c>
      <c r="P113" s="1"/>
      <c r="R113" s="1">
        <v>1</v>
      </c>
      <c r="S113" s="9" t="s">
        <v>634</v>
      </c>
      <c r="T113" s="1">
        <v>0</v>
      </c>
      <c r="U113" s="1" t="s">
        <v>3</v>
      </c>
      <c r="V113" s="1" t="s">
        <v>536</v>
      </c>
      <c r="W113" s="1" t="s">
        <v>539</v>
      </c>
      <c r="X113" s="1" t="s">
        <v>55</v>
      </c>
      <c r="Y113" s="1" t="s">
        <v>55</v>
      </c>
      <c r="Z113" s="1">
        <v>1</v>
      </c>
      <c r="AA113" s="1">
        <v>0</v>
      </c>
      <c r="AB113" s="1">
        <v>3</v>
      </c>
      <c r="AC113" s="1">
        <v>1</v>
      </c>
      <c r="AD113" s="1">
        <v>789.20522000000005</v>
      </c>
      <c r="AE113" s="1">
        <v>4</v>
      </c>
      <c r="AF113" s="1">
        <v>1</v>
      </c>
      <c r="AG113" s="1">
        <v>185.69534999999999</v>
      </c>
      <c r="AH113" s="1">
        <v>17</v>
      </c>
      <c r="AK113" s="7" t="s">
        <v>535</v>
      </c>
      <c r="AM113" s="1">
        <v>0</v>
      </c>
      <c r="AN113" s="1">
        <v>31</v>
      </c>
      <c r="AO113" s="1">
        <v>205583</v>
      </c>
      <c r="AP113" s="1">
        <v>0</v>
      </c>
      <c r="AQ113" s="1">
        <v>5</v>
      </c>
      <c r="AR113" s="1" t="s">
        <v>55</v>
      </c>
      <c r="AS113" s="1">
        <v>1238.2</v>
      </c>
      <c r="AT113" s="1">
        <v>1992.6849999999999</v>
      </c>
      <c r="AU113" s="1">
        <v>1253.3123000000001</v>
      </c>
      <c r="AV113" s="1">
        <v>46.019599999999997</v>
      </c>
      <c r="AW113" s="1">
        <v>-100.56752</v>
      </c>
      <c r="AX113" s="1" t="s">
        <v>636</v>
      </c>
      <c r="AY113" s="1">
        <v>59262.485000000001</v>
      </c>
      <c r="AZ113" s="1" t="s">
        <v>288</v>
      </c>
      <c r="BA113" s="1" t="s">
        <v>289</v>
      </c>
      <c r="BB113" s="1">
        <v>3</v>
      </c>
      <c r="BC113" s="1">
        <v>129</v>
      </c>
      <c r="BD113" s="1">
        <v>79</v>
      </c>
      <c r="BE113" s="1">
        <v>129079</v>
      </c>
      <c r="BN113" s="1">
        <v>382</v>
      </c>
      <c r="BO113" s="1">
        <v>382</v>
      </c>
    </row>
    <row r="114" spans="1:67" x14ac:dyDescent="0.2">
      <c r="A114" s="1" t="s">
        <v>1</v>
      </c>
      <c r="B114" s="1" t="s">
        <v>290</v>
      </c>
      <c r="C114" s="1">
        <v>383</v>
      </c>
      <c r="D114" s="1">
        <v>383</v>
      </c>
      <c r="E114" s="1">
        <v>1</v>
      </c>
      <c r="H114" s="1" t="s">
        <v>560</v>
      </c>
      <c r="I114" s="1">
        <v>45.381570000000004</v>
      </c>
      <c r="J114" s="1">
        <v>-100.4958</v>
      </c>
      <c r="K114" s="1" t="s">
        <v>637</v>
      </c>
      <c r="L114" s="1" t="s">
        <v>637</v>
      </c>
      <c r="M114" s="1" t="s">
        <v>637</v>
      </c>
      <c r="N114" s="7" t="s">
        <v>637</v>
      </c>
      <c r="O114" s="1" t="s">
        <v>637</v>
      </c>
      <c r="P114" s="1"/>
      <c r="R114" s="1">
        <v>1</v>
      </c>
      <c r="S114" s="9" t="s">
        <v>634</v>
      </c>
      <c r="T114" s="1">
        <v>0</v>
      </c>
      <c r="U114" s="1" t="s">
        <v>3</v>
      </c>
      <c r="V114" s="1" t="s">
        <v>536</v>
      </c>
      <c r="W114" s="7" t="s">
        <v>537</v>
      </c>
      <c r="X114" s="1" t="s">
        <v>641</v>
      </c>
      <c r="Y114" s="1" t="s">
        <v>4</v>
      </c>
      <c r="Z114" s="1">
        <v>1</v>
      </c>
      <c r="AA114" s="1">
        <v>0</v>
      </c>
      <c r="AB114" s="1">
        <v>3</v>
      </c>
      <c r="AC114" s="1">
        <v>1</v>
      </c>
      <c r="AD114" s="1">
        <v>303.54047000000003</v>
      </c>
      <c r="AE114" s="1">
        <v>4</v>
      </c>
      <c r="AF114" s="1">
        <v>1</v>
      </c>
      <c r="AG114" s="1">
        <v>71.421287000000007</v>
      </c>
      <c r="AH114" s="1">
        <v>17</v>
      </c>
      <c r="AK114" s="1" t="s">
        <v>32</v>
      </c>
      <c r="AM114" s="1">
        <v>0</v>
      </c>
      <c r="AN114" s="1">
        <v>32</v>
      </c>
      <c r="AO114" s="1">
        <v>599828</v>
      </c>
      <c r="AP114" s="1">
        <v>0</v>
      </c>
      <c r="AQ114" s="1">
        <v>6</v>
      </c>
      <c r="AR114" s="1" t="s">
        <v>641</v>
      </c>
      <c r="AS114" s="1">
        <v>1175.8</v>
      </c>
      <c r="AT114" s="1">
        <v>1892.2619999999999</v>
      </c>
      <c r="AU114" s="1">
        <v>15173.215899999999</v>
      </c>
      <c r="AV114" s="1">
        <v>45.32564</v>
      </c>
      <c r="AW114" s="1">
        <v>-100.31921</v>
      </c>
      <c r="AX114" s="1" t="s">
        <v>636</v>
      </c>
      <c r="AY114" s="1">
        <v>131329.87030000001</v>
      </c>
      <c r="AZ114" s="1" t="s">
        <v>291</v>
      </c>
      <c r="BA114" s="1" t="s">
        <v>292</v>
      </c>
      <c r="BN114" s="1">
        <v>383</v>
      </c>
      <c r="BO114" s="1">
        <v>383</v>
      </c>
    </row>
    <row r="115" spans="1:67" x14ac:dyDescent="0.2">
      <c r="A115" s="1" t="s">
        <v>1</v>
      </c>
      <c r="B115" s="1" t="s">
        <v>293</v>
      </c>
      <c r="C115" s="1">
        <v>384</v>
      </c>
      <c r="D115" s="1">
        <v>384</v>
      </c>
      <c r="E115" s="1">
        <v>1</v>
      </c>
      <c r="H115" s="1" t="s">
        <v>560</v>
      </c>
      <c r="I115" s="1">
        <v>44.497639999999997</v>
      </c>
      <c r="J115" s="1">
        <v>-100.61994</v>
      </c>
      <c r="K115" s="1" t="s">
        <v>633</v>
      </c>
      <c r="L115" s="1" t="s">
        <v>633</v>
      </c>
      <c r="M115" s="1" t="s">
        <v>633</v>
      </c>
      <c r="N115" s="7" t="s">
        <v>637</v>
      </c>
      <c r="O115" s="1" t="s">
        <v>633</v>
      </c>
      <c r="P115" s="1"/>
      <c r="R115" s="1">
        <v>1</v>
      </c>
      <c r="S115" s="9" t="s">
        <v>634</v>
      </c>
      <c r="T115" s="1">
        <v>0</v>
      </c>
      <c r="U115" s="1" t="s">
        <v>3</v>
      </c>
      <c r="V115" s="1" t="s">
        <v>536</v>
      </c>
      <c r="W115" s="7" t="s">
        <v>537</v>
      </c>
      <c r="X115" s="1" t="s">
        <v>641</v>
      </c>
      <c r="Y115" s="1" t="s">
        <v>4</v>
      </c>
      <c r="Z115" s="1">
        <v>1</v>
      </c>
      <c r="AA115" s="1">
        <v>0</v>
      </c>
      <c r="AB115" s="1">
        <v>3</v>
      </c>
      <c r="AC115" s="1">
        <v>1</v>
      </c>
      <c r="AD115" s="1">
        <v>303.54047000000003</v>
      </c>
      <c r="AE115" s="1">
        <v>4</v>
      </c>
      <c r="AF115" s="1">
        <v>1</v>
      </c>
      <c r="AG115" s="1">
        <v>71.421287000000007</v>
      </c>
      <c r="AH115" s="1">
        <v>17</v>
      </c>
      <c r="AK115" s="1" t="s">
        <v>294</v>
      </c>
      <c r="AM115" s="1">
        <v>0</v>
      </c>
      <c r="AN115" s="1">
        <v>33</v>
      </c>
      <c r="AO115" s="1">
        <v>1540307</v>
      </c>
      <c r="AP115" s="1">
        <v>0</v>
      </c>
      <c r="AQ115" s="1">
        <v>6</v>
      </c>
      <c r="AR115" s="1" t="s">
        <v>641</v>
      </c>
      <c r="AS115" s="1">
        <v>1083</v>
      </c>
      <c r="AT115" s="1">
        <v>1742.915</v>
      </c>
      <c r="AU115" s="1">
        <v>2963.5689000000002</v>
      </c>
      <c r="AV115" s="1">
        <v>44.491230000000002</v>
      </c>
      <c r="AW115" s="1">
        <v>-100.5838</v>
      </c>
      <c r="AX115" s="1" t="s">
        <v>636</v>
      </c>
      <c r="AY115" s="1">
        <v>229460.77559999999</v>
      </c>
      <c r="AZ115" s="1" t="s">
        <v>295</v>
      </c>
      <c r="BA115" s="1" t="s">
        <v>296</v>
      </c>
      <c r="BN115" s="1">
        <v>384</v>
      </c>
      <c r="BO115" s="1">
        <v>384</v>
      </c>
    </row>
    <row r="116" spans="1:67" x14ac:dyDescent="0.2">
      <c r="A116" s="1" t="s">
        <v>1</v>
      </c>
      <c r="B116" s="1" t="s">
        <v>297</v>
      </c>
      <c r="C116" s="1">
        <v>385</v>
      </c>
      <c r="D116" s="1">
        <v>385</v>
      </c>
      <c r="E116" s="1">
        <v>1</v>
      </c>
      <c r="H116" s="1" t="s">
        <v>560</v>
      </c>
      <c r="I116" s="1">
        <v>46.162669999999999</v>
      </c>
      <c r="J116" s="1">
        <v>-100.67704000000001</v>
      </c>
      <c r="K116" s="1" t="s">
        <v>637</v>
      </c>
      <c r="L116" s="1" t="s">
        <v>637</v>
      </c>
      <c r="M116" s="1" t="s">
        <v>637</v>
      </c>
      <c r="N116" s="7" t="s">
        <v>637</v>
      </c>
      <c r="O116" s="1" t="s">
        <v>637</v>
      </c>
      <c r="P116" s="1"/>
      <c r="R116" s="1">
        <v>1</v>
      </c>
      <c r="S116" s="9" t="s">
        <v>634</v>
      </c>
      <c r="T116" s="1">
        <v>0</v>
      </c>
      <c r="U116" s="1" t="s">
        <v>3</v>
      </c>
      <c r="V116" s="1" t="s">
        <v>536</v>
      </c>
      <c r="W116" s="7" t="s">
        <v>537</v>
      </c>
      <c r="X116" s="1" t="s">
        <v>635</v>
      </c>
      <c r="Y116" s="1" t="s">
        <v>4</v>
      </c>
      <c r="Z116" s="1">
        <v>1</v>
      </c>
      <c r="AA116" s="1">
        <v>0</v>
      </c>
      <c r="AB116" s="1">
        <v>3</v>
      </c>
      <c r="AC116" s="1">
        <v>1</v>
      </c>
      <c r="AD116" s="1">
        <v>54.055152</v>
      </c>
      <c r="AE116" s="1">
        <v>4</v>
      </c>
      <c r="AF116" s="1">
        <v>1</v>
      </c>
      <c r="AG116" s="1">
        <v>12.718859</v>
      </c>
      <c r="AH116" s="1">
        <v>17</v>
      </c>
      <c r="AK116" s="1" t="s">
        <v>298</v>
      </c>
      <c r="AM116" s="1">
        <v>0</v>
      </c>
      <c r="AN116" s="1">
        <v>34</v>
      </c>
      <c r="AO116" s="1">
        <v>126257</v>
      </c>
      <c r="AP116" s="1">
        <v>0</v>
      </c>
      <c r="AQ116" s="1">
        <v>7</v>
      </c>
      <c r="AR116" s="1" t="s">
        <v>635</v>
      </c>
      <c r="AS116" s="1">
        <v>1248.3</v>
      </c>
      <c r="AT116" s="1">
        <v>2008.9390000000001</v>
      </c>
      <c r="AU116" s="1">
        <v>3999.5518000000002</v>
      </c>
      <c r="AV116" s="1">
        <v>46.155720000000002</v>
      </c>
      <c r="AW116" s="1">
        <v>-100.62624</v>
      </c>
      <c r="AX116" s="1" t="s">
        <v>636</v>
      </c>
      <c r="AY116" s="1">
        <v>44944.794500000004</v>
      </c>
      <c r="AZ116" s="1" t="s">
        <v>299</v>
      </c>
      <c r="BA116" s="1" t="s">
        <v>300</v>
      </c>
      <c r="BB116" s="1">
        <v>15</v>
      </c>
      <c r="BC116" s="1">
        <v>131</v>
      </c>
      <c r="BD116" s="1">
        <v>80</v>
      </c>
      <c r="BE116" s="1">
        <v>131080</v>
      </c>
      <c r="BN116" s="1">
        <v>385</v>
      </c>
      <c r="BO116" s="1">
        <v>385</v>
      </c>
    </row>
    <row r="117" spans="1:67" x14ac:dyDescent="0.2">
      <c r="A117" s="1" t="s">
        <v>1</v>
      </c>
      <c r="B117" s="1" t="s">
        <v>301</v>
      </c>
      <c r="C117" s="1">
        <v>386</v>
      </c>
      <c r="D117" s="1">
        <v>386</v>
      </c>
      <c r="E117" s="1">
        <v>1</v>
      </c>
      <c r="H117" s="1" t="s">
        <v>559</v>
      </c>
      <c r="I117" s="1">
        <v>44.808790000000002</v>
      </c>
      <c r="J117" s="1">
        <v>-100.49914</v>
      </c>
      <c r="K117" s="1" t="s">
        <v>633</v>
      </c>
      <c r="L117" s="1" t="s">
        <v>633</v>
      </c>
      <c r="M117" s="1" t="s">
        <v>633</v>
      </c>
      <c r="N117" s="7" t="s">
        <v>637</v>
      </c>
      <c r="O117" s="1" t="s">
        <v>633</v>
      </c>
      <c r="P117" s="1"/>
      <c r="R117" s="1">
        <v>1</v>
      </c>
      <c r="S117" s="9" t="s">
        <v>634</v>
      </c>
      <c r="T117" s="1">
        <v>0</v>
      </c>
      <c r="U117" s="1" t="s">
        <v>3</v>
      </c>
      <c r="V117" s="1" t="s">
        <v>536</v>
      </c>
      <c r="W117" s="1" t="s">
        <v>539</v>
      </c>
      <c r="X117" s="1" t="s">
        <v>55</v>
      </c>
      <c r="Y117" s="1" t="s">
        <v>55</v>
      </c>
      <c r="Z117" s="1">
        <v>1</v>
      </c>
      <c r="AA117" s="1">
        <v>0</v>
      </c>
      <c r="AB117" s="1">
        <v>3</v>
      </c>
      <c r="AC117" s="1">
        <v>1</v>
      </c>
      <c r="AD117" s="1">
        <v>789.20522000000005</v>
      </c>
      <c r="AE117" s="1">
        <v>4</v>
      </c>
      <c r="AF117" s="1">
        <v>1</v>
      </c>
      <c r="AG117" s="1">
        <v>185.69534999999999</v>
      </c>
      <c r="AH117" s="1">
        <v>17</v>
      </c>
      <c r="AK117" s="7" t="s">
        <v>535</v>
      </c>
      <c r="AM117" s="1">
        <v>0</v>
      </c>
      <c r="AN117" s="1">
        <v>35</v>
      </c>
      <c r="AO117" s="1">
        <v>1066497</v>
      </c>
      <c r="AP117" s="1">
        <v>0</v>
      </c>
      <c r="AQ117" s="1">
        <v>5</v>
      </c>
      <c r="AR117" s="1" t="s">
        <v>55</v>
      </c>
      <c r="AS117" s="1">
        <v>1128.3</v>
      </c>
      <c r="AT117" s="1">
        <v>1815.818</v>
      </c>
      <c r="AU117" s="1">
        <v>896.37350000000004</v>
      </c>
      <c r="AV117" s="1">
        <v>44.80471</v>
      </c>
      <c r="AW117" s="1">
        <v>-100.48938</v>
      </c>
      <c r="AX117" s="1" t="s">
        <v>636</v>
      </c>
      <c r="AY117" s="1">
        <v>194947.13560000001</v>
      </c>
      <c r="AZ117" s="1" t="s">
        <v>302</v>
      </c>
      <c r="BA117" s="1" t="s">
        <v>303</v>
      </c>
      <c r="BN117" s="1">
        <v>386</v>
      </c>
      <c r="BO117" s="1">
        <v>386</v>
      </c>
    </row>
    <row r="118" spans="1:67" x14ac:dyDescent="0.2">
      <c r="A118" s="1" t="s">
        <v>1</v>
      </c>
      <c r="B118" s="1" t="s">
        <v>304</v>
      </c>
      <c r="C118" s="1">
        <v>387</v>
      </c>
      <c r="D118" s="1">
        <v>387</v>
      </c>
      <c r="E118" s="1">
        <v>1</v>
      </c>
      <c r="H118" s="1" t="s">
        <v>560</v>
      </c>
      <c r="I118" s="1">
        <v>45.621839999999999</v>
      </c>
      <c r="J118" s="1">
        <v>-100.55106000000001</v>
      </c>
      <c r="K118" s="1" t="s">
        <v>637</v>
      </c>
      <c r="L118" s="1" t="s">
        <v>637</v>
      </c>
      <c r="M118" s="1" t="s">
        <v>637</v>
      </c>
      <c r="N118" s="7" t="s">
        <v>637</v>
      </c>
      <c r="O118" s="1" t="s">
        <v>637</v>
      </c>
      <c r="P118" s="1"/>
      <c r="R118" s="1">
        <v>1</v>
      </c>
      <c r="S118" s="9" t="s">
        <v>634</v>
      </c>
      <c r="T118" s="1">
        <v>0</v>
      </c>
      <c r="U118" s="1" t="s">
        <v>3</v>
      </c>
      <c r="V118" s="1" t="s">
        <v>536</v>
      </c>
      <c r="W118" s="7" t="s">
        <v>537</v>
      </c>
      <c r="X118" s="1" t="s">
        <v>641</v>
      </c>
      <c r="Y118" s="1" t="s">
        <v>4</v>
      </c>
      <c r="Z118" s="1">
        <v>1</v>
      </c>
      <c r="AA118" s="1">
        <v>0</v>
      </c>
      <c r="AB118" s="1">
        <v>3</v>
      </c>
      <c r="AC118" s="1">
        <v>1</v>
      </c>
      <c r="AD118" s="1">
        <v>303.54047000000003</v>
      </c>
      <c r="AE118" s="1">
        <v>4</v>
      </c>
      <c r="AF118" s="1">
        <v>1</v>
      </c>
      <c r="AG118" s="1">
        <v>71.421287000000007</v>
      </c>
      <c r="AH118" s="1">
        <v>17</v>
      </c>
      <c r="AK118" s="1" t="s">
        <v>198</v>
      </c>
      <c r="AM118" s="1">
        <v>0</v>
      </c>
      <c r="AN118" s="1">
        <v>36</v>
      </c>
      <c r="AO118" s="1">
        <v>459334</v>
      </c>
      <c r="AP118" s="1">
        <v>0</v>
      </c>
      <c r="AQ118" s="1">
        <v>6</v>
      </c>
      <c r="AR118" s="1" t="s">
        <v>641</v>
      </c>
      <c r="AS118" s="1">
        <v>1198.4000000000001</v>
      </c>
      <c r="AT118" s="1">
        <v>1928.633</v>
      </c>
      <c r="AU118" s="1">
        <v>8892.7950999999994</v>
      </c>
      <c r="AV118" s="1">
        <v>45.572920000000003</v>
      </c>
      <c r="AW118" s="1">
        <v>-100.46089000000001</v>
      </c>
      <c r="AX118" s="1" t="s">
        <v>636</v>
      </c>
      <c r="AY118" s="1">
        <v>104479.4693</v>
      </c>
      <c r="AZ118" s="1" t="s">
        <v>305</v>
      </c>
      <c r="BA118" s="1" t="s">
        <v>306</v>
      </c>
      <c r="BN118" s="1">
        <v>387</v>
      </c>
      <c r="BO118" s="1">
        <v>387</v>
      </c>
    </row>
    <row r="119" spans="1:67" x14ac:dyDescent="0.2">
      <c r="A119" s="1" t="s">
        <v>1</v>
      </c>
      <c r="B119" s="1" t="s">
        <v>307</v>
      </c>
      <c r="C119" s="1">
        <v>388</v>
      </c>
      <c r="D119" s="1">
        <v>388</v>
      </c>
      <c r="E119" s="1">
        <v>1</v>
      </c>
      <c r="H119" s="1" t="s">
        <v>560</v>
      </c>
      <c r="I119" s="1">
        <v>44.759320000000002</v>
      </c>
      <c r="J119" s="1">
        <v>-100.92229</v>
      </c>
      <c r="K119" s="1" t="s">
        <v>633</v>
      </c>
      <c r="L119" s="1" t="s">
        <v>633</v>
      </c>
      <c r="M119" s="1" t="s">
        <v>633</v>
      </c>
      <c r="N119" s="7" t="s">
        <v>637</v>
      </c>
      <c r="O119" s="1" t="s">
        <v>633</v>
      </c>
      <c r="P119" s="1"/>
      <c r="R119" s="1">
        <v>1</v>
      </c>
      <c r="S119" s="9" t="s">
        <v>634</v>
      </c>
      <c r="T119" s="1">
        <v>0</v>
      </c>
      <c r="U119" s="1" t="s">
        <v>3</v>
      </c>
      <c r="V119" s="1" t="s">
        <v>536</v>
      </c>
      <c r="W119" s="7" t="s">
        <v>537</v>
      </c>
      <c r="X119" s="1" t="s">
        <v>641</v>
      </c>
      <c r="Y119" s="1" t="s">
        <v>4</v>
      </c>
      <c r="Z119" s="1">
        <v>1</v>
      </c>
      <c r="AA119" s="1">
        <v>0</v>
      </c>
      <c r="AB119" s="1">
        <v>3</v>
      </c>
      <c r="AC119" s="1">
        <v>1</v>
      </c>
      <c r="AD119" s="1">
        <v>303.54047000000003</v>
      </c>
      <c r="AE119" s="1">
        <v>4</v>
      </c>
      <c r="AF119" s="1">
        <v>1</v>
      </c>
      <c r="AG119" s="1">
        <v>71.421287000000007</v>
      </c>
      <c r="AH119" s="1">
        <v>17</v>
      </c>
      <c r="AK119" s="1" t="s">
        <v>308</v>
      </c>
      <c r="AM119" s="1">
        <v>0</v>
      </c>
      <c r="AN119" s="1">
        <v>37</v>
      </c>
      <c r="AO119" s="1">
        <v>1236801</v>
      </c>
      <c r="AP119" s="1">
        <v>0</v>
      </c>
      <c r="AQ119" s="1">
        <v>6</v>
      </c>
      <c r="AR119" s="1" t="s">
        <v>641</v>
      </c>
      <c r="AS119" s="1">
        <v>1111.2</v>
      </c>
      <c r="AT119" s="1">
        <v>1788.299</v>
      </c>
      <c r="AU119" s="1">
        <v>16136.6299</v>
      </c>
      <c r="AV119" s="1">
        <v>44.787739999999999</v>
      </c>
      <c r="AW119" s="1">
        <v>-100.7225</v>
      </c>
      <c r="AX119" s="1" t="s">
        <v>636</v>
      </c>
      <c r="AY119" s="1">
        <v>202098.62820000001</v>
      </c>
      <c r="AZ119" s="1" t="s">
        <v>309</v>
      </c>
      <c r="BA119" s="1" t="s">
        <v>310</v>
      </c>
      <c r="BN119" s="1">
        <v>388</v>
      </c>
      <c r="BO119" s="1">
        <v>388</v>
      </c>
    </row>
    <row r="120" spans="1:67" x14ac:dyDescent="0.2">
      <c r="A120" s="1" t="s">
        <v>1</v>
      </c>
      <c r="B120" s="1" t="s">
        <v>311</v>
      </c>
      <c r="C120" s="1">
        <v>389</v>
      </c>
      <c r="D120" s="1">
        <v>389</v>
      </c>
      <c r="E120" s="1">
        <v>1</v>
      </c>
      <c r="H120" s="1" t="s">
        <v>560</v>
      </c>
      <c r="I120" s="1">
        <v>45.672640000000001</v>
      </c>
      <c r="J120" s="1">
        <v>-100.36586</v>
      </c>
      <c r="K120" s="1" t="s">
        <v>633</v>
      </c>
      <c r="L120" s="1" t="s">
        <v>633</v>
      </c>
      <c r="M120" s="1" t="s">
        <v>633</v>
      </c>
      <c r="N120" s="7" t="s">
        <v>637</v>
      </c>
      <c r="O120" s="1" t="s">
        <v>633</v>
      </c>
      <c r="P120" s="1"/>
      <c r="R120" s="1">
        <v>1</v>
      </c>
      <c r="S120" s="9" t="s">
        <v>634</v>
      </c>
      <c r="T120" s="1">
        <v>0</v>
      </c>
      <c r="U120" s="1" t="s">
        <v>3</v>
      </c>
      <c r="V120" s="1" t="s">
        <v>536</v>
      </c>
      <c r="W120" s="7" t="s">
        <v>537</v>
      </c>
      <c r="X120" s="1" t="s">
        <v>639</v>
      </c>
      <c r="Y120" s="1" t="s">
        <v>4</v>
      </c>
      <c r="Z120" s="1">
        <v>1</v>
      </c>
      <c r="AA120" s="1">
        <v>0</v>
      </c>
      <c r="AB120" s="1">
        <v>3</v>
      </c>
      <c r="AC120" s="1">
        <v>1</v>
      </c>
      <c r="AD120" s="1">
        <v>23.628899000000001</v>
      </c>
      <c r="AE120" s="1">
        <v>4</v>
      </c>
      <c r="AF120" s="1">
        <v>1</v>
      </c>
      <c r="AG120" s="1">
        <v>5.5597409000000004</v>
      </c>
      <c r="AH120" s="1">
        <v>17</v>
      </c>
      <c r="AK120" s="1" t="s">
        <v>312</v>
      </c>
      <c r="AM120" s="1">
        <v>0</v>
      </c>
      <c r="AN120" s="1">
        <v>38</v>
      </c>
      <c r="AO120" s="1">
        <v>397370</v>
      </c>
      <c r="AP120" s="1">
        <v>0</v>
      </c>
      <c r="AQ120" s="1">
        <v>8</v>
      </c>
      <c r="AR120" s="1" t="s">
        <v>639</v>
      </c>
      <c r="AS120" s="1">
        <v>1206.8</v>
      </c>
      <c r="AT120" s="1">
        <v>1942.152</v>
      </c>
      <c r="AU120" s="1">
        <v>1338.7941000000001</v>
      </c>
      <c r="AV120" s="1">
        <v>45.66066</v>
      </c>
      <c r="AW120" s="1">
        <v>-100.36404</v>
      </c>
      <c r="AX120" s="1" t="s">
        <v>640</v>
      </c>
      <c r="AY120" s="1">
        <v>100141.08749999999</v>
      </c>
      <c r="AZ120" s="1" t="s">
        <v>313</v>
      </c>
      <c r="BA120" s="1" t="s">
        <v>314</v>
      </c>
      <c r="BN120" s="1">
        <v>389</v>
      </c>
      <c r="BO120" s="1">
        <v>389</v>
      </c>
    </row>
    <row r="121" spans="1:67" x14ac:dyDescent="0.2">
      <c r="A121" s="1" t="s">
        <v>1</v>
      </c>
      <c r="B121" s="1" t="s">
        <v>315</v>
      </c>
      <c r="C121" s="1">
        <v>390</v>
      </c>
      <c r="D121" s="1">
        <v>390</v>
      </c>
      <c r="E121" s="1">
        <v>1</v>
      </c>
      <c r="H121" s="1" t="s">
        <v>559</v>
      </c>
      <c r="I121" s="1">
        <v>44.885309999999997</v>
      </c>
      <c r="J121" s="1">
        <v>-100.39738</v>
      </c>
      <c r="K121" s="1" t="s">
        <v>633</v>
      </c>
      <c r="L121" s="1" t="s">
        <v>633</v>
      </c>
      <c r="M121" s="1" t="s">
        <v>633</v>
      </c>
      <c r="N121" s="7" t="s">
        <v>637</v>
      </c>
      <c r="O121" s="1" t="s">
        <v>633</v>
      </c>
      <c r="P121" s="1"/>
      <c r="R121" s="1">
        <v>1</v>
      </c>
      <c r="S121" s="9" t="s">
        <v>634</v>
      </c>
      <c r="T121" s="1">
        <v>0</v>
      </c>
      <c r="U121" s="1" t="s">
        <v>3</v>
      </c>
      <c r="V121" s="1" t="s">
        <v>536</v>
      </c>
      <c r="W121" s="1" t="s">
        <v>539</v>
      </c>
      <c r="X121" s="1" t="s">
        <v>55</v>
      </c>
      <c r="Y121" s="1" t="s">
        <v>55</v>
      </c>
      <c r="Z121" s="1">
        <v>1</v>
      </c>
      <c r="AA121" s="1">
        <v>0</v>
      </c>
      <c r="AB121" s="1">
        <v>3</v>
      </c>
      <c r="AC121" s="1">
        <v>1</v>
      </c>
      <c r="AD121" s="1">
        <v>789.20522000000005</v>
      </c>
      <c r="AE121" s="1">
        <v>4</v>
      </c>
      <c r="AF121" s="1">
        <v>1</v>
      </c>
      <c r="AG121" s="1">
        <v>185.69534999999999</v>
      </c>
      <c r="AH121" s="1">
        <v>17</v>
      </c>
      <c r="AK121" s="7" t="s">
        <v>535</v>
      </c>
      <c r="AM121" s="1">
        <v>0</v>
      </c>
      <c r="AN121" s="1">
        <v>39</v>
      </c>
      <c r="AO121" s="1">
        <v>945897</v>
      </c>
      <c r="AP121" s="1">
        <v>0</v>
      </c>
      <c r="AQ121" s="1">
        <v>5</v>
      </c>
      <c r="AR121" s="1" t="s">
        <v>55</v>
      </c>
      <c r="AS121" s="1">
        <v>1136.2</v>
      </c>
      <c r="AT121" s="1">
        <v>1828.5319999999999</v>
      </c>
      <c r="AU121" s="1">
        <v>394.2475</v>
      </c>
      <c r="AV121" s="1">
        <v>44.886060000000001</v>
      </c>
      <c r="AW121" s="1">
        <v>-100.3925</v>
      </c>
      <c r="AX121" s="1" t="s">
        <v>640</v>
      </c>
      <c r="AY121" s="1">
        <v>186871.82750000001</v>
      </c>
      <c r="AZ121" s="1" t="s">
        <v>316</v>
      </c>
      <c r="BA121" s="1" t="s">
        <v>317</v>
      </c>
      <c r="BN121" s="1">
        <v>390</v>
      </c>
      <c r="BO121" s="1">
        <v>390</v>
      </c>
    </row>
    <row r="122" spans="1:67" x14ac:dyDescent="0.2">
      <c r="A122" s="1" t="s">
        <v>1</v>
      </c>
      <c r="B122" s="1" t="s">
        <v>318</v>
      </c>
      <c r="C122" s="1">
        <v>391</v>
      </c>
      <c r="D122" s="1">
        <v>391</v>
      </c>
      <c r="E122" s="1">
        <v>1</v>
      </c>
      <c r="H122" s="1" t="s">
        <v>560</v>
      </c>
      <c r="I122" s="1">
        <v>45.191450000000003</v>
      </c>
      <c r="J122" s="1">
        <v>-100.25476999999999</v>
      </c>
      <c r="K122" s="1" t="s">
        <v>637</v>
      </c>
      <c r="L122" s="1" t="s">
        <v>637</v>
      </c>
      <c r="M122" s="1" t="s">
        <v>637</v>
      </c>
      <c r="N122" s="7" t="s">
        <v>637</v>
      </c>
      <c r="O122" s="1" t="s">
        <v>637</v>
      </c>
      <c r="P122" s="1"/>
      <c r="R122" s="1">
        <v>1</v>
      </c>
      <c r="S122" s="9" t="s">
        <v>634</v>
      </c>
      <c r="T122" s="1">
        <v>0</v>
      </c>
      <c r="U122" s="1" t="s">
        <v>3</v>
      </c>
      <c r="V122" s="1" t="s">
        <v>536</v>
      </c>
      <c r="W122" s="7" t="s">
        <v>537</v>
      </c>
      <c r="X122" s="1" t="s">
        <v>639</v>
      </c>
      <c r="Y122" s="1" t="s">
        <v>4</v>
      </c>
      <c r="Z122" s="1">
        <v>1</v>
      </c>
      <c r="AA122" s="1">
        <v>0</v>
      </c>
      <c r="AB122" s="1">
        <v>3</v>
      </c>
      <c r="AC122" s="1">
        <v>1</v>
      </c>
      <c r="AD122" s="1">
        <v>23.628899000000001</v>
      </c>
      <c r="AE122" s="1">
        <v>4</v>
      </c>
      <c r="AF122" s="1">
        <v>1</v>
      </c>
      <c r="AG122" s="1">
        <v>5.5597409000000004</v>
      </c>
      <c r="AH122" s="1">
        <v>17</v>
      </c>
      <c r="AK122" s="1" t="s">
        <v>206</v>
      </c>
      <c r="AM122" s="1">
        <v>0</v>
      </c>
      <c r="AN122" s="1">
        <v>40</v>
      </c>
      <c r="AO122" s="1">
        <v>760836</v>
      </c>
      <c r="AP122" s="1">
        <v>0</v>
      </c>
      <c r="AQ122" s="1">
        <v>8</v>
      </c>
      <c r="AR122" s="1" t="s">
        <v>639</v>
      </c>
      <c r="AS122" s="1">
        <v>1165.5999999999999</v>
      </c>
      <c r="AT122" s="1">
        <v>1875.847</v>
      </c>
      <c r="AU122" s="1">
        <v>1986.3240000000001</v>
      </c>
      <c r="AV122" s="1">
        <v>45.194789999999998</v>
      </c>
      <c r="AW122" s="1">
        <v>-100.2796</v>
      </c>
      <c r="AX122" s="1" t="s">
        <v>640</v>
      </c>
      <c r="AY122" s="1">
        <v>154335.1764</v>
      </c>
      <c r="AZ122" s="1" t="s">
        <v>319</v>
      </c>
      <c r="BA122" s="1" t="s">
        <v>320</v>
      </c>
      <c r="BN122" s="1">
        <v>391</v>
      </c>
      <c r="BO122" s="1">
        <v>391</v>
      </c>
    </row>
    <row r="123" spans="1:67" x14ac:dyDescent="0.2">
      <c r="A123" s="1" t="s">
        <v>1</v>
      </c>
      <c r="B123" s="1" t="s">
        <v>321</v>
      </c>
      <c r="C123" s="1">
        <v>392</v>
      </c>
      <c r="D123" s="1">
        <v>392</v>
      </c>
      <c r="E123" s="1">
        <v>1</v>
      </c>
      <c r="H123" s="1" t="s">
        <v>560</v>
      </c>
      <c r="I123" s="1">
        <v>44.775060000000003</v>
      </c>
      <c r="J123" s="1">
        <v>-100.86883</v>
      </c>
      <c r="K123" s="1" t="s">
        <v>633</v>
      </c>
      <c r="L123" s="1" t="s">
        <v>633</v>
      </c>
      <c r="M123" s="1" t="s">
        <v>633</v>
      </c>
      <c r="N123" s="7" t="s">
        <v>637</v>
      </c>
      <c r="O123" s="1" t="s">
        <v>633</v>
      </c>
      <c r="P123" s="1"/>
      <c r="R123" s="1">
        <v>1</v>
      </c>
      <c r="S123" s="9" t="s">
        <v>634</v>
      </c>
      <c r="T123" s="1">
        <v>0</v>
      </c>
      <c r="U123" s="1" t="s">
        <v>3</v>
      </c>
      <c r="V123" s="1" t="s">
        <v>536</v>
      </c>
      <c r="W123" s="7" t="s">
        <v>537</v>
      </c>
      <c r="X123" s="1" t="s">
        <v>641</v>
      </c>
      <c r="Y123" s="1" t="s">
        <v>4</v>
      </c>
      <c r="Z123" s="1">
        <v>1</v>
      </c>
      <c r="AA123" s="1">
        <v>0</v>
      </c>
      <c r="AB123" s="1">
        <v>3</v>
      </c>
      <c r="AC123" s="1">
        <v>1</v>
      </c>
      <c r="AD123" s="1">
        <v>303.54047000000003</v>
      </c>
      <c r="AE123" s="1">
        <v>4</v>
      </c>
      <c r="AF123" s="1">
        <v>1</v>
      </c>
      <c r="AG123" s="1">
        <v>71.421287000000007</v>
      </c>
      <c r="AH123" s="1">
        <v>17</v>
      </c>
      <c r="AK123" s="1" t="s">
        <v>43</v>
      </c>
      <c r="AM123" s="1">
        <v>0</v>
      </c>
      <c r="AN123" s="1">
        <v>41</v>
      </c>
      <c r="AO123" s="1">
        <v>1168526</v>
      </c>
      <c r="AP123" s="1">
        <v>0</v>
      </c>
      <c r="AQ123" s="1">
        <v>6</v>
      </c>
      <c r="AR123" s="1" t="s">
        <v>641</v>
      </c>
      <c r="AS123" s="1">
        <v>1111.4000000000001</v>
      </c>
      <c r="AT123" s="1">
        <v>1788.62</v>
      </c>
      <c r="AU123" s="1">
        <v>11667.1304</v>
      </c>
      <c r="AV123" s="1">
        <v>44.790619999999997</v>
      </c>
      <c r="AW123" s="1">
        <v>-100.72313</v>
      </c>
      <c r="AX123" s="1" t="s">
        <v>636</v>
      </c>
      <c r="AY123" s="1">
        <v>199853.86730000001</v>
      </c>
      <c r="AZ123" s="1" t="s">
        <v>322</v>
      </c>
      <c r="BA123" s="1" t="s">
        <v>323</v>
      </c>
      <c r="BN123" s="1">
        <v>392</v>
      </c>
      <c r="BO123" s="1">
        <v>392</v>
      </c>
    </row>
    <row r="124" spans="1:67" x14ac:dyDescent="0.2">
      <c r="A124" s="1" t="s">
        <v>1</v>
      </c>
      <c r="B124" s="1" t="s">
        <v>324</v>
      </c>
      <c r="C124" s="1">
        <v>393</v>
      </c>
      <c r="D124" s="1">
        <v>393</v>
      </c>
      <c r="E124" s="1">
        <v>1</v>
      </c>
      <c r="H124" s="1" t="s">
        <v>560</v>
      </c>
      <c r="I124" s="1">
        <v>45.336170000000003</v>
      </c>
      <c r="J124" s="1">
        <v>-100.35764</v>
      </c>
      <c r="K124" s="1" t="s">
        <v>633</v>
      </c>
      <c r="L124" s="1" t="s">
        <v>633</v>
      </c>
      <c r="M124" s="1" t="s">
        <v>633</v>
      </c>
      <c r="N124" s="7" t="s">
        <v>637</v>
      </c>
      <c r="O124" s="1" t="s">
        <v>633</v>
      </c>
      <c r="P124" s="1"/>
      <c r="R124" s="1">
        <v>1</v>
      </c>
      <c r="S124" s="9" t="s">
        <v>634</v>
      </c>
      <c r="T124" s="1">
        <v>0</v>
      </c>
      <c r="U124" s="1" t="s">
        <v>3</v>
      </c>
      <c r="V124" s="1" t="s">
        <v>536</v>
      </c>
      <c r="W124" s="7" t="s">
        <v>537</v>
      </c>
      <c r="X124" s="1" t="s">
        <v>641</v>
      </c>
      <c r="Y124" s="1" t="s">
        <v>4</v>
      </c>
      <c r="Z124" s="1">
        <v>1</v>
      </c>
      <c r="AA124" s="1">
        <v>0</v>
      </c>
      <c r="AB124" s="1">
        <v>3</v>
      </c>
      <c r="AC124" s="1">
        <v>1</v>
      </c>
      <c r="AD124" s="1">
        <v>303.54047000000003</v>
      </c>
      <c r="AE124" s="1">
        <v>4</v>
      </c>
      <c r="AF124" s="1">
        <v>1</v>
      </c>
      <c r="AG124" s="1">
        <v>71.421287000000007</v>
      </c>
      <c r="AH124" s="1">
        <v>17</v>
      </c>
      <c r="AK124" s="1" t="s">
        <v>32</v>
      </c>
      <c r="AM124" s="1">
        <v>0</v>
      </c>
      <c r="AN124" s="1">
        <v>42</v>
      </c>
      <c r="AO124" s="1">
        <v>676261</v>
      </c>
      <c r="AP124" s="1">
        <v>0</v>
      </c>
      <c r="AQ124" s="1">
        <v>6</v>
      </c>
      <c r="AR124" s="1" t="s">
        <v>641</v>
      </c>
      <c r="AS124" s="1">
        <v>1175.8</v>
      </c>
      <c r="AT124" s="1">
        <v>1892.2619999999999</v>
      </c>
      <c r="AU124" s="1">
        <v>3232.8856000000001</v>
      </c>
      <c r="AV124" s="1">
        <v>45.32564</v>
      </c>
      <c r="AW124" s="1">
        <v>-100.31921</v>
      </c>
      <c r="AX124" s="1" t="s">
        <v>640</v>
      </c>
      <c r="AY124" s="1">
        <v>137270.97099999999</v>
      </c>
      <c r="AZ124" s="1" t="s">
        <v>325</v>
      </c>
      <c r="BA124" s="1" t="s">
        <v>326</v>
      </c>
      <c r="BN124" s="1">
        <v>393</v>
      </c>
      <c r="BO124" s="1">
        <v>393</v>
      </c>
    </row>
    <row r="125" spans="1:67" x14ac:dyDescent="0.2">
      <c r="A125" s="1" t="s">
        <v>1</v>
      </c>
      <c r="B125" s="1" t="s">
        <v>327</v>
      </c>
      <c r="C125" s="1">
        <v>394</v>
      </c>
      <c r="D125" s="1">
        <v>394</v>
      </c>
      <c r="E125" s="1">
        <v>1</v>
      </c>
      <c r="H125" s="1" t="s">
        <v>560</v>
      </c>
      <c r="I125" s="1">
        <v>44.771059999999999</v>
      </c>
      <c r="J125" s="1">
        <v>-100.75396000000001</v>
      </c>
      <c r="K125" s="1" t="s">
        <v>633</v>
      </c>
      <c r="L125" s="1" t="s">
        <v>633</v>
      </c>
      <c r="M125" s="1" t="s">
        <v>633</v>
      </c>
      <c r="N125" s="7" t="s">
        <v>637</v>
      </c>
      <c r="O125" s="1" t="s">
        <v>633</v>
      </c>
      <c r="P125" s="1"/>
      <c r="R125" s="1">
        <v>1</v>
      </c>
      <c r="S125" s="9" t="s">
        <v>634</v>
      </c>
      <c r="T125" s="1">
        <v>0</v>
      </c>
      <c r="U125" s="1" t="s">
        <v>3</v>
      </c>
      <c r="V125" s="1" t="s">
        <v>536</v>
      </c>
      <c r="W125" s="7" t="s">
        <v>537</v>
      </c>
      <c r="X125" s="1" t="s">
        <v>641</v>
      </c>
      <c r="Y125" s="1" t="s">
        <v>4</v>
      </c>
      <c r="Z125" s="1">
        <v>1</v>
      </c>
      <c r="AA125" s="1">
        <v>0</v>
      </c>
      <c r="AB125" s="1">
        <v>3</v>
      </c>
      <c r="AC125" s="1">
        <v>1</v>
      </c>
      <c r="AD125" s="1">
        <v>303.54047000000003</v>
      </c>
      <c r="AE125" s="1">
        <v>4</v>
      </c>
      <c r="AF125" s="1">
        <v>1</v>
      </c>
      <c r="AG125" s="1">
        <v>71.421287000000007</v>
      </c>
      <c r="AH125" s="1">
        <v>17</v>
      </c>
      <c r="AK125" s="1" t="s">
        <v>43</v>
      </c>
      <c r="AM125" s="1">
        <v>0</v>
      </c>
      <c r="AN125" s="1">
        <v>43</v>
      </c>
      <c r="AO125" s="1">
        <v>1189849</v>
      </c>
      <c r="AP125" s="1">
        <v>0</v>
      </c>
      <c r="AQ125" s="1">
        <v>6</v>
      </c>
      <c r="AR125" s="1" t="s">
        <v>641</v>
      </c>
      <c r="AS125" s="1">
        <v>1110.8</v>
      </c>
      <c r="AT125" s="1">
        <v>1787.655</v>
      </c>
      <c r="AU125" s="1">
        <v>2964.8247000000001</v>
      </c>
      <c r="AV125" s="1">
        <v>44.782310000000003</v>
      </c>
      <c r="AW125" s="1">
        <v>-100.72002000000001</v>
      </c>
      <c r="AX125" s="1" t="s">
        <v>636</v>
      </c>
      <c r="AY125" s="1">
        <v>199492.16209999999</v>
      </c>
      <c r="AZ125" s="1" t="s">
        <v>328</v>
      </c>
      <c r="BA125" s="1" t="s">
        <v>329</v>
      </c>
      <c r="BN125" s="1">
        <v>394</v>
      </c>
      <c r="BO125" s="1">
        <v>394</v>
      </c>
    </row>
    <row r="126" spans="1:67" x14ac:dyDescent="0.2">
      <c r="A126" s="1" t="s">
        <v>1</v>
      </c>
      <c r="B126" s="1" t="s">
        <v>330</v>
      </c>
      <c r="C126" s="1">
        <v>395</v>
      </c>
      <c r="D126" s="1">
        <v>395</v>
      </c>
      <c r="E126" s="1">
        <v>1</v>
      </c>
      <c r="H126" s="1" t="s">
        <v>560</v>
      </c>
      <c r="I126" s="1">
        <v>45.869230000000002</v>
      </c>
      <c r="J126" s="1">
        <v>-100.36172000000001</v>
      </c>
      <c r="K126" s="1" t="s">
        <v>633</v>
      </c>
      <c r="L126" s="1" t="s">
        <v>633</v>
      </c>
      <c r="M126" s="1" t="s">
        <v>633</v>
      </c>
      <c r="N126" s="7" t="s">
        <v>637</v>
      </c>
      <c r="O126" s="1" t="s">
        <v>633</v>
      </c>
      <c r="P126" s="1"/>
      <c r="R126" s="1">
        <v>1</v>
      </c>
      <c r="S126" s="9" t="s">
        <v>634</v>
      </c>
      <c r="T126" s="1">
        <v>0</v>
      </c>
      <c r="U126" s="1" t="s">
        <v>3</v>
      </c>
      <c r="V126" s="1" t="s">
        <v>536</v>
      </c>
      <c r="W126" s="7" t="s">
        <v>537</v>
      </c>
      <c r="X126" s="1" t="s">
        <v>641</v>
      </c>
      <c r="Y126" s="1" t="s">
        <v>4</v>
      </c>
      <c r="Z126" s="1">
        <v>1</v>
      </c>
      <c r="AA126" s="1">
        <v>0</v>
      </c>
      <c r="AB126" s="1">
        <v>3</v>
      </c>
      <c r="AC126" s="1">
        <v>1</v>
      </c>
      <c r="AD126" s="1">
        <v>303.54047000000003</v>
      </c>
      <c r="AE126" s="1">
        <v>4</v>
      </c>
      <c r="AF126" s="1">
        <v>1</v>
      </c>
      <c r="AG126" s="1">
        <v>71.421287000000007</v>
      </c>
      <c r="AH126" s="1">
        <v>17</v>
      </c>
      <c r="AK126" s="1" t="s">
        <v>331</v>
      </c>
      <c r="AM126" s="1">
        <v>0</v>
      </c>
      <c r="AN126" s="1">
        <v>44</v>
      </c>
      <c r="AO126" s="1">
        <v>325789</v>
      </c>
      <c r="AP126" s="1">
        <v>0</v>
      </c>
      <c r="AQ126" s="1">
        <v>6</v>
      </c>
      <c r="AR126" s="1" t="s">
        <v>641</v>
      </c>
      <c r="AS126" s="1">
        <v>1223.7</v>
      </c>
      <c r="AT126" s="1">
        <v>1969.3489999999999</v>
      </c>
      <c r="AU126" s="1">
        <v>1085.6018999999999</v>
      </c>
      <c r="AV126" s="1">
        <v>45.8645</v>
      </c>
      <c r="AW126" s="1">
        <v>-100.37394999999999</v>
      </c>
      <c r="AX126" s="1" t="s">
        <v>640</v>
      </c>
      <c r="AY126" s="1">
        <v>78712.107300000003</v>
      </c>
      <c r="AZ126" s="1" t="s">
        <v>332</v>
      </c>
      <c r="BA126" s="1" t="s">
        <v>333</v>
      </c>
      <c r="BN126" s="1">
        <v>395</v>
      </c>
      <c r="BO126" s="1">
        <v>395</v>
      </c>
    </row>
    <row r="127" spans="1:67" x14ac:dyDescent="0.2">
      <c r="A127" s="1" t="s">
        <v>1</v>
      </c>
      <c r="B127" s="1" t="s">
        <v>334</v>
      </c>
      <c r="C127" s="1">
        <v>396</v>
      </c>
      <c r="D127" s="1">
        <v>396</v>
      </c>
      <c r="E127" s="1">
        <v>1</v>
      </c>
      <c r="H127" s="1" t="s">
        <v>560</v>
      </c>
      <c r="I127" s="1">
        <v>44.643709999999999</v>
      </c>
      <c r="J127" s="1">
        <v>-100.60295000000001</v>
      </c>
      <c r="K127" s="1" t="s">
        <v>637</v>
      </c>
      <c r="L127" s="1" t="s">
        <v>637</v>
      </c>
      <c r="M127" s="1" t="s">
        <v>637</v>
      </c>
      <c r="N127" s="7" t="s">
        <v>637</v>
      </c>
      <c r="O127" s="1" t="s">
        <v>637</v>
      </c>
      <c r="P127" s="1"/>
      <c r="R127" s="1">
        <v>1</v>
      </c>
      <c r="S127" s="9" t="s">
        <v>634</v>
      </c>
      <c r="T127" s="1">
        <v>0</v>
      </c>
      <c r="U127" s="1" t="s">
        <v>3</v>
      </c>
      <c r="V127" s="1" t="s">
        <v>536</v>
      </c>
      <c r="W127" s="7" t="s">
        <v>537</v>
      </c>
      <c r="X127" s="1" t="s">
        <v>635</v>
      </c>
      <c r="Y127" s="1" t="s">
        <v>4</v>
      </c>
      <c r="Z127" s="1">
        <v>1</v>
      </c>
      <c r="AA127" s="1">
        <v>0</v>
      </c>
      <c r="AB127" s="1">
        <v>3</v>
      </c>
      <c r="AC127" s="1">
        <v>1</v>
      </c>
      <c r="AD127" s="1">
        <v>54.055152</v>
      </c>
      <c r="AE127" s="1">
        <v>4</v>
      </c>
      <c r="AF127" s="1">
        <v>1</v>
      </c>
      <c r="AG127" s="1">
        <v>12.718859</v>
      </c>
      <c r="AH127" s="1">
        <v>17</v>
      </c>
      <c r="AK127" s="1" t="s">
        <v>226</v>
      </c>
      <c r="AM127" s="1">
        <v>0</v>
      </c>
      <c r="AN127" s="1">
        <v>45</v>
      </c>
      <c r="AO127" s="1">
        <v>1396461</v>
      </c>
      <c r="AP127" s="1">
        <v>0</v>
      </c>
      <c r="AQ127" s="1">
        <v>7</v>
      </c>
      <c r="AR127" s="1" t="s">
        <v>635</v>
      </c>
      <c r="AS127" s="1">
        <v>1099.4000000000001</v>
      </c>
      <c r="AT127" s="1">
        <v>1769.308</v>
      </c>
      <c r="AU127" s="1">
        <v>2313.9409999999998</v>
      </c>
      <c r="AV127" s="1">
        <v>44.646949999999997</v>
      </c>
      <c r="AW127" s="1">
        <v>-100.63175</v>
      </c>
      <c r="AX127" s="1" t="s">
        <v>636</v>
      </c>
      <c r="AY127" s="1">
        <v>213205.42860000001</v>
      </c>
      <c r="AZ127" s="1" t="s">
        <v>335</v>
      </c>
      <c r="BA127" s="1" t="s">
        <v>336</v>
      </c>
      <c r="BN127" s="1">
        <v>396</v>
      </c>
      <c r="BO127" s="1">
        <v>396</v>
      </c>
    </row>
    <row r="128" spans="1:67" x14ac:dyDescent="0.2">
      <c r="A128" s="1" t="s">
        <v>1</v>
      </c>
      <c r="B128" s="1" t="s">
        <v>337</v>
      </c>
      <c r="C128" s="1">
        <v>397</v>
      </c>
      <c r="D128" s="1">
        <v>397</v>
      </c>
      <c r="E128" s="1">
        <v>1</v>
      </c>
      <c r="H128" s="1" t="s">
        <v>560</v>
      </c>
      <c r="I128" s="1">
        <v>45.568199999999997</v>
      </c>
      <c r="J128" s="1">
        <v>-100.49101</v>
      </c>
      <c r="K128" s="1" t="s">
        <v>633</v>
      </c>
      <c r="L128" s="1" t="s">
        <v>633</v>
      </c>
      <c r="M128" s="1" t="s">
        <v>633</v>
      </c>
      <c r="N128" s="7" t="s">
        <v>637</v>
      </c>
      <c r="O128" s="1" t="s">
        <v>633</v>
      </c>
      <c r="P128" s="1"/>
      <c r="R128" s="1">
        <v>1</v>
      </c>
      <c r="S128" s="9" t="s">
        <v>634</v>
      </c>
      <c r="T128" s="1">
        <v>0</v>
      </c>
      <c r="U128" s="1" t="s">
        <v>3</v>
      </c>
      <c r="V128" s="1" t="s">
        <v>536</v>
      </c>
      <c r="W128" s="7" t="s">
        <v>537</v>
      </c>
      <c r="X128" s="1" t="s">
        <v>639</v>
      </c>
      <c r="Y128" s="1" t="s">
        <v>4</v>
      </c>
      <c r="Z128" s="1">
        <v>1</v>
      </c>
      <c r="AA128" s="1">
        <v>0</v>
      </c>
      <c r="AB128" s="1">
        <v>3</v>
      </c>
      <c r="AC128" s="1">
        <v>1</v>
      </c>
      <c r="AD128" s="1">
        <v>23.628899000000001</v>
      </c>
      <c r="AE128" s="1">
        <v>4</v>
      </c>
      <c r="AF128" s="1">
        <v>1</v>
      </c>
      <c r="AG128" s="1">
        <v>5.5597409000000004</v>
      </c>
      <c r="AH128" s="1">
        <v>17</v>
      </c>
      <c r="AK128" s="1" t="s">
        <v>338</v>
      </c>
      <c r="AM128" s="1">
        <v>0</v>
      </c>
      <c r="AN128" s="1">
        <v>46</v>
      </c>
      <c r="AO128" s="1">
        <v>505257</v>
      </c>
      <c r="AP128" s="1">
        <v>0</v>
      </c>
      <c r="AQ128" s="1">
        <v>8</v>
      </c>
      <c r="AR128" s="1" t="s">
        <v>639</v>
      </c>
      <c r="AS128" s="1">
        <v>1197.4000000000001</v>
      </c>
      <c r="AT128" s="1">
        <v>1927.0239999999999</v>
      </c>
      <c r="AU128" s="1">
        <v>1660.8333</v>
      </c>
      <c r="AV128" s="1">
        <v>45.560859999999998</v>
      </c>
      <c r="AW128" s="1">
        <v>-100.47248</v>
      </c>
      <c r="AX128" s="1" t="s">
        <v>640</v>
      </c>
      <c r="AY128" s="1">
        <v>110632.5251</v>
      </c>
      <c r="AZ128" s="1" t="s">
        <v>339</v>
      </c>
      <c r="BA128" s="1" t="s">
        <v>340</v>
      </c>
      <c r="BN128" s="1">
        <v>397</v>
      </c>
      <c r="BO128" s="1">
        <v>397</v>
      </c>
    </row>
    <row r="129" spans="1:67" x14ac:dyDescent="0.2">
      <c r="A129" s="1" t="s">
        <v>1</v>
      </c>
      <c r="B129" s="1" t="s">
        <v>341</v>
      </c>
      <c r="C129" s="1">
        <v>398</v>
      </c>
      <c r="D129" s="1">
        <v>398</v>
      </c>
      <c r="E129" s="1">
        <v>1</v>
      </c>
      <c r="H129" s="1" t="s">
        <v>559</v>
      </c>
      <c r="I129" s="1">
        <v>46.32649</v>
      </c>
      <c r="J129" s="1">
        <v>-100.54918000000001</v>
      </c>
      <c r="K129" s="1" t="s">
        <v>633</v>
      </c>
      <c r="L129" s="1" t="s">
        <v>633</v>
      </c>
      <c r="M129" s="1" t="s">
        <v>633</v>
      </c>
      <c r="N129" s="7" t="s">
        <v>637</v>
      </c>
      <c r="O129" s="1" t="s">
        <v>633</v>
      </c>
      <c r="P129" s="1"/>
      <c r="R129" s="1">
        <v>1</v>
      </c>
      <c r="S129" s="9" t="s">
        <v>634</v>
      </c>
      <c r="T129" s="1">
        <v>0</v>
      </c>
      <c r="U129" s="1" t="s">
        <v>3</v>
      </c>
      <c r="V129" s="1" t="s">
        <v>536</v>
      </c>
      <c r="W129" s="1" t="s">
        <v>539</v>
      </c>
      <c r="X129" s="1" t="s">
        <v>55</v>
      </c>
      <c r="Y129" s="1" t="s">
        <v>55</v>
      </c>
      <c r="Z129" s="1">
        <v>1</v>
      </c>
      <c r="AA129" s="1">
        <v>0</v>
      </c>
      <c r="AB129" s="1">
        <v>3</v>
      </c>
      <c r="AC129" s="1">
        <v>1</v>
      </c>
      <c r="AD129" s="1">
        <v>789.20522000000005</v>
      </c>
      <c r="AE129" s="1">
        <v>4</v>
      </c>
      <c r="AF129" s="1">
        <v>1</v>
      </c>
      <c r="AG129" s="1">
        <v>185.69534999999999</v>
      </c>
      <c r="AH129" s="1">
        <v>17</v>
      </c>
      <c r="AK129" s="7" t="s">
        <v>535</v>
      </c>
      <c r="AM129" s="1">
        <v>0</v>
      </c>
      <c r="AN129" s="1">
        <v>47</v>
      </c>
      <c r="AO129" s="1">
        <v>76554</v>
      </c>
      <c r="AP129" s="1">
        <v>0</v>
      </c>
      <c r="AQ129" s="1">
        <v>5</v>
      </c>
      <c r="AR129" s="1" t="s">
        <v>55</v>
      </c>
      <c r="AS129" s="1">
        <v>1262</v>
      </c>
      <c r="AT129" s="1">
        <v>2030.9870000000001</v>
      </c>
      <c r="AU129" s="1">
        <v>375.25909999999999</v>
      </c>
      <c r="AV129" s="1">
        <v>46.32564</v>
      </c>
      <c r="AW129" s="1">
        <v>-100.54446</v>
      </c>
      <c r="AX129" s="1" t="s">
        <v>640</v>
      </c>
      <c r="AY129" s="1">
        <v>26226.921399999999</v>
      </c>
      <c r="AZ129" s="1" t="s">
        <v>342</v>
      </c>
      <c r="BA129" s="1" t="s">
        <v>343</v>
      </c>
      <c r="BB129" s="1">
        <v>24</v>
      </c>
      <c r="BC129" s="1">
        <v>133</v>
      </c>
      <c r="BD129" s="1">
        <v>79</v>
      </c>
      <c r="BE129" s="1">
        <v>133079</v>
      </c>
      <c r="BN129" s="1">
        <v>398</v>
      </c>
      <c r="BO129" s="1">
        <v>398</v>
      </c>
    </row>
    <row r="130" spans="1:67" x14ac:dyDescent="0.2">
      <c r="A130" s="1" t="s">
        <v>1</v>
      </c>
      <c r="B130" s="1" t="s">
        <v>344</v>
      </c>
      <c r="C130" s="1">
        <v>399</v>
      </c>
      <c r="D130" s="1">
        <v>399</v>
      </c>
      <c r="E130" s="1">
        <v>1</v>
      </c>
      <c r="H130" s="1" t="s">
        <v>560</v>
      </c>
      <c r="I130" s="1">
        <v>45.224359999999997</v>
      </c>
      <c r="J130" s="1">
        <v>-100.23833999999999</v>
      </c>
      <c r="K130" s="1" t="s">
        <v>637</v>
      </c>
      <c r="L130" s="1" t="s">
        <v>637</v>
      </c>
      <c r="M130" s="1" t="s">
        <v>637</v>
      </c>
      <c r="N130" s="7" t="s">
        <v>637</v>
      </c>
      <c r="O130" s="1" t="s">
        <v>637</v>
      </c>
      <c r="P130" s="1"/>
      <c r="R130" s="1">
        <v>1</v>
      </c>
      <c r="S130" s="9" t="s">
        <v>634</v>
      </c>
      <c r="T130" s="1">
        <v>0</v>
      </c>
      <c r="U130" s="1" t="s">
        <v>3</v>
      </c>
      <c r="V130" s="1" t="s">
        <v>536</v>
      </c>
      <c r="W130" s="7" t="s">
        <v>537</v>
      </c>
      <c r="X130" s="1" t="s">
        <v>635</v>
      </c>
      <c r="Y130" s="1" t="s">
        <v>4</v>
      </c>
      <c r="Z130" s="1">
        <v>1</v>
      </c>
      <c r="AA130" s="1">
        <v>0</v>
      </c>
      <c r="AB130" s="1">
        <v>3</v>
      </c>
      <c r="AC130" s="1">
        <v>1</v>
      </c>
      <c r="AD130" s="1">
        <v>54.055152</v>
      </c>
      <c r="AE130" s="1">
        <v>4</v>
      </c>
      <c r="AF130" s="1">
        <v>1</v>
      </c>
      <c r="AG130" s="1">
        <v>12.718859</v>
      </c>
      <c r="AH130" s="1">
        <v>17</v>
      </c>
      <c r="AK130" s="1" t="s">
        <v>345</v>
      </c>
      <c r="AM130" s="1">
        <v>0</v>
      </c>
      <c r="AN130" s="1">
        <v>48</v>
      </c>
      <c r="AO130" s="1">
        <v>742281</v>
      </c>
      <c r="AP130" s="1">
        <v>0</v>
      </c>
      <c r="AQ130" s="1">
        <v>7</v>
      </c>
      <c r="AR130" s="1" t="s">
        <v>635</v>
      </c>
      <c r="AS130" s="1">
        <v>1168.0999999999999</v>
      </c>
      <c r="AT130" s="1">
        <v>1879.87</v>
      </c>
      <c r="AU130" s="1">
        <v>1989.5198</v>
      </c>
      <c r="AV130" s="1">
        <v>45.229289999999999</v>
      </c>
      <c r="AW130" s="1">
        <v>-100.26268</v>
      </c>
      <c r="AX130" s="1" t="s">
        <v>640</v>
      </c>
      <c r="AY130" s="1">
        <v>150939.16740000001</v>
      </c>
      <c r="AZ130" s="1" t="s">
        <v>346</v>
      </c>
      <c r="BA130" s="1" t="s">
        <v>347</v>
      </c>
      <c r="BN130" s="1">
        <v>399</v>
      </c>
      <c r="BO130" s="1">
        <v>399</v>
      </c>
    </row>
    <row r="131" spans="1:67" x14ac:dyDescent="0.2">
      <c r="A131" s="1" t="s">
        <v>1</v>
      </c>
      <c r="B131" s="1" t="s">
        <v>348</v>
      </c>
      <c r="C131" s="1">
        <v>400</v>
      </c>
      <c r="D131" s="1">
        <v>400</v>
      </c>
      <c r="E131" s="1">
        <v>1</v>
      </c>
      <c r="H131" s="1" t="s">
        <v>560</v>
      </c>
      <c r="I131" s="1">
        <v>44.739400000000003</v>
      </c>
      <c r="J131" s="1">
        <v>-101.14573</v>
      </c>
      <c r="K131" s="1" t="s">
        <v>637</v>
      </c>
      <c r="L131" s="1" t="s">
        <v>637</v>
      </c>
      <c r="M131" s="1" t="s">
        <v>637</v>
      </c>
      <c r="N131" s="7" t="s">
        <v>637</v>
      </c>
      <c r="O131" s="1" t="s">
        <v>637</v>
      </c>
      <c r="P131" s="1"/>
      <c r="R131" s="1">
        <v>1</v>
      </c>
      <c r="S131" s="9" t="s">
        <v>634</v>
      </c>
      <c r="T131" s="1">
        <v>0</v>
      </c>
      <c r="U131" s="1" t="s">
        <v>3</v>
      </c>
      <c r="V131" s="1" t="s">
        <v>536</v>
      </c>
      <c r="W131" s="7" t="s">
        <v>537</v>
      </c>
      <c r="X131" s="1" t="s">
        <v>641</v>
      </c>
      <c r="Y131" s="1" t="s">
        <v>4</v>
      </c>
      <c r="Z131" s="1">
        <v>1</v>
      </c>
      <c r="AA131" s="1">
        <v>0</v>
      </c>
      <c r="AB131" s="1">
        <v>3</v>
      </c>
      <c r="AC131" s="1">
        <v>1</v>
      </c>
      <c r="AD131" s="1">
        <v>303.54047000000003</v>
      </c>
      <c r="AE131" s="1">
        <v>4</v>
      </c>
      <c r="AF131" s="1">
        <v>1</v>
      </c>
      <c r="AG131" s="1">
        <v>71.421287000000007</v>
      </c>
      <c r="AH131" s="1">
        <v>17</v>
      </c>
      <c r="AK131" s="1" t="s">
        <v>43</v>
      </c>
      <c r="AM131" s="1">
        <v>0</v>
      </c>
      <c r="AN131" s="1">
        <v>49</v>
      </c>
      <c r="AO131" s="1">
        <v>1290721</v>
      </c>
      <c r="AP131" s="1">
        <v>0</v>
      </c>
      <c r="AQ131" s="1">
        <v>6</v>
      </c>
      <c r="AR131" s="1" t="s">
        <v>641</v>
      </c>
      <c r="AS131" s="1">
        <v>1111.2</v>
      </c>
      <c r="AT131" s="1">
        <v>1788.299</v>
      </c>
      <c r="AU131" s="1">
        <v>33955.064100000003</v>
      </c>
      <c r="AV131" s="1">
        <v>44.787739999999999</v>
      </c>
      <c r="AW131" s="1">
        <v>-100.7225</v>
      </c>
      <c r="AX131" s="1" t="s">
        <v>636</v>
      </c>
      <c r="AY131" s="1">
        <v>207282.44380000001</v>
      </c>
      <c r="AZ131" s="1" t="s">
        <v>349</v>
      </c>
      <c r="BA131" s="1" t="s">
        <v>350</v>
      </c>
      <c r="BN131" s="1">
        <v>400</v>
      </c>
      <c r="BO131" s="1">
        <v>400</v>
      </c>
    </row>
    <row r="132" spans="1:67" x14ac:dyDescent="0.2">
      <c r="A132" s="1" t="s">
        <v>1</v>
      </c>
      <c r="B132" s="1" t="s">
        <v>351</v>
      </c>
      <c r="C132" s="1">
        <v>401</v>
      </c>
      <c r="D132" s="1">
        <v>401</v>
      </c>
      <c r="E132" s="1">
        <v>1</v>
      </c>
      <c r="H132" s="1" t="s">
        <v>560</v>
      </c>
      <c r="I132" s="1">
        <v>46.181240000000003</v>
      </c>
      <c r="J132" s="1">
        <v>-100.62584</v>
      </c>
      <c r="K132" s="1" t="s">
        <v>637</v>
      </c>
      <c r="L132" s="1" t="s">
        <v>637</v>
      </c>
      <c r="M132" s="1" t="s">
        <v>637</v>
      </c>
      <c r="N132" s="7" t="s">
        <v>637</v>
      </c>
      <c r="O132" s="1" t="s">
        <v>637</v>
      </c>
      <c r="P132" s="1"/>
      <c r="R132" s="1">
        <v>1</v>
      </c>
      <c r="S132" s="9" t="s">
        <v>634</v>
      </c>
      <c r="T132" s="1">
        <v>0</v>
      </c>
      <c r="U132" s="1" t="s">
        <v>3</v>
      </c>
      <c r="V132" s="1" t="s">
        <v>536</v>
      </c>
      <c r="W132" s="7" t="s">
        <v>537</v>
      </c>
      <c r="X132" s="1" t="s">
        <v>639</v>
      </c>
      <c r="Y132" s="1" t="s">
        <v>4</v>
      </c>
      <c r="Z132" s="1">
        <v>1</v>
      </c>
      <c r="AA132" s="1">
        <v>0</v>
      </c>
      <c r="AB132" s="1">
        <v>3</v>
      </c>
      <c r="AC132" s="1">
        <v>1</v>
      </c>
      <c r="AD132" s="1">
        <v>23.628899000000001</v>
      </c>
      <c r="AE132" s="1">
        <v>4</v>
      </c>
      <c r="AF132" s="1">
        <v>1</v>
      </c>
      <c r="AG132" s="1">
        <v>5.5597409000000004</v>
      </c>
      <c r="AH132" s="1">
        <v>17</v>
      </c>
      <c r="AK132" s="1" t="s">
        <v>352</v>
      </c>
      <c r="AM132" s="1">
        <v>0</v>
      </c>
      <c r="AN132" s="1">
        <v>50</v>
      </c>
      <c r="AO132" s="1">
        <v>116437</v>
      </c>
      <c r="AP132" s="1">
        <v>0</v>
      </c>
      <c r="AQ132" s="1">
        <v>8</v>
      </c>
      <c r="AR132" s="1" t="s">
        <v>639</v>
      </c>
      <c r="AS132" s="1">
        <v>1249.7</v>
      </c>
      <c r="AT132" s="1">
        <v>2011.192</v>
      </c>
      <c r="AU132" s="1">
        <v>1295.7325000000001</v>
      </c>
      <c r="AV132" s="1">
        <v>46.173630000000003</v>
      </c>
      <c r="AW132" s="1">
        <v>-100.61312</v>
      </c>
      <c r="AX132" s="1" t="s">
        <v>636</v>
      </c>
      <c r="AY132" s="1">
        <v>42410.910499999998</v>
      </c>
      <c r="AZ132" s="1" t="s">
        <v>353</v>
      </c>
      <c r="BA132" s="1" t="s">
        <v>354</v>
      </c>
      <c r="BB132" s="1">
        <v>7</v>
      </c>
      <c r="BC132" s="1">
        <v>131</v>
      </c>
      <c r="BD132" s="1">
        <v>79</v>
      </c>
      <c r="BE132" s="1">
        <v>131079</v>
      </c>
      <c r="BN132" s="1">
        <v>401</v>
      </c>
      <c r="BO132" s="1">
        <v>401</v>
      </c>
    </row>
    <row r="133" spans="1:67" x14ac:dyDescent="0.2">
      <c r="A133" s="1" t="s">
        <v>1</v>
      </c>
      <c r="B133" s="1" t="s">
        <v>355</v>
      </c>
      <c r="C133" s="1">
        <v>402</v>
      </c>
      <c r="D133" s="1">
        <v>402</v>
      </c>
      <c r="E133" s="1">
        <v>1</v>
      </c>
      <c r="H133" s="1" t="s">
        <v>559</v>
      </c>
      <c r="I133" s="1">
        <v>44.831629999999997</v>
      </c>
      <c r="J133" s="1">
        <v>-100.65015</v>
      </c>
      <c r="K133" s="1" t="s">
        <v>633</v>
      </c>
      <c r="L133" s="1" t="s">
        <v>633</v>
      </c>
      <c r="M133" s="1" t="s">
        <v>633</v>
      </c>
      <c r="N133" s="7" t="s">
        <v>637</v>
      </c>
      <c r="O133" s="1" t="s">
        <v>633</v>
      </c>
      <c r="P133" s="1"/>
      <c r="R133" s="1">
        <v>1</v>
      </c>
      <c r="S133" s="9" t="s">
        <v>634</v>
      </c>
      <c r="T133" s="1">
        <v>0</v>
      </c>
      <c r="U133" s="1" t="s">
        <v>3</v>
      </c>
      <c r="V133" s="1" t="s">
        <v>536</v>
      </c>
      <c r="W133" s="1" t="s">
        <v>539</v>
      </c>
      <c r="X133" s="1" t="s">
        <v>55</v>
      </c>
      <c r="Y133" s="1" t="s">
        <v>55</v>
      </c>
      <c r="Z133" s="1">
        <v>1</v>
      </c>
      <c r="AA133" s="1">
        <v>0</v>
      </c>
      <c r="AB133" s="1">
        <v>3</v>
      </c>
      <c r="AC133" s="1">
        <v>1</v>
      </c>
      <c r="AD133" s="1">
        <v>789.20522000000005</v>
      </c>
      <c r="AE133" s="1">
        <v>4</v>
      </c>
      <c r="AF133" s="1">
        <v>1</v>
      </c>
      <c r="AG133" s="1">
        <v>185.69534999999999</v>
      </c>
      <c r="AH133" s="1">
        <v>17</v>
      </c>
      <c r="AK133" s="7" t="s">
        <v>535</v>
      </c>
      <c r="AM133" s="1">
        <v>0</v>
      </c>
      <c r="AN133" s="1">
        <v>51</v>
      </c>
      <c r="AO133" s="1">
        <v>1016129</v>
      </c>
      <c r="AP133" s="1">
        <v>0</v>
      </c>
      <c r="AQ133" s="1">
        <v>5</v>
      </c>
      <c r="AR133" s="1" t="s">
        <v>55</v>
      </c>
      <c r="AS133" s="1">
        <v>1116.5</v>
      </c>
      <c r="AT133" s="1">
        <v>1796.828</v>
      </c>
      <c r="AU133" s="1">
        <v>836.38400000000001</v>
      </c>
      <c r="AV133" s="1">
        <v>44.824910000000003</v>
      </c>
      <c r="AW133" s="1">
        <v>-100.65491</v>
      </c>
      <c r="AX133" s="1" t="s">
        <v>636</v>
      </c>
      <c r="AY133" s="1">
        <v>192377.7996</v>
      </c>
      <c r="AZ133" s="1" t="s">
        <v>356</v>
      </c>
      <c r="BA133" s="1" t="s">
        <v>0</v>
      </c>
      <c r="BN133" s="1">
        <v>402</v>
      </c>
      <c r="BO133" s="1">
        <v>402</v>
      </c>
    </row>
    <row r="134" spans="1:67" x14ac:dyDescent="0.2">
      <c r="A134" s="1" t="s">
        <v>1</v>
      </c>
      <c r="B134" s="1" t="s">
        <v>357</v>
      </c>
      <c r="C134" s="1">
        <v>407</v>
      </c>
      <c r="D134" s="1">
        <v>407</v>
      </c>
      <c r="E134" s="1">
        <v>1</v>
      </c>
      <c r="H134" s="1" t="s">
        <v>561</v>
      </c>
      <c r="I134" s="1">
        <v>44.54081</v>
      </c>
      <c r="J134" s="1">
        <v>-100.48206999999999</v>
      </c>
      <c r="K134" s="1" t="s">
        <v>637</v>
      </c>
      <c r="L134" s="1" t="s">
        <v>637</v>
      </c>
      <c r="M134" s="1" t="s">
        <v>637</v>
      </c>
      <c r="N134" s="7" t="s">
        <v>637</v>
      </c>
      <c r="O134" s="1" t="s">
        <v>637</v>
      </c>
      <c r="P134" s="1"/>
      <c r="R134" s="1">
        <v>1</v>
      </c>
      <c r="S134" s="9" t="s">
        <v>634</v>
      </c>
      <c r="T134" s="1">
        <v>0</v>
      </c>
      <c r="U134" s="1" t="s">
        <v>3</v>
      </c>
      <c r="V134" s="1" t="s">
        <v>536</v>
      </c>
      <c r="W134" s="7" t="s">
        <v>537</v>
      </c>
      <c r="X134" s="1" t="s">
        <v>635</v>
      </c>
      <c r="Y134" s="1" t="s">
        <v>4</v>
      </c>
      <c r="Z134" s="1">
        <v>0</v>
      </c>
      <c r="AA134" s="1">
        <v>1</v>
      </c>
      <c r="AB134" s="1">
        <v>3</v>
      </c>
      <c r="AC134" s="1">
        <v>1</v>
      </c>
      <c r="AD134" s="1">
        <v>54.055152</v>
      </c>
      <c r="AE134" s="1">
        <v>4</v>
      </c>
      <c r="AF134" s="1">
        <v>1</v>
      </c>
      <c r="AG134" s="1">
        <v>12.718859</v>
      </c>
      <c r="AH134" s="1">
        <v>17</v>
      </c>
      <c r="AK134" s="1" t="s">
        <v>5</v>
      </c>
      <c r="AM134" s="1">
        <v>1</v>
      </c>
      <c r="AN134" s="1">
        <v>0</v>
      </c>
      <c r="AO134" s="1">
        <v>1502861</v>
      </c>
      <c r="AP134" s="1">
        <v>1</v>
      </c>
      <c r="AQ134" s="1">
        <v>7</v>
      </c>
      <c r="AR134" s="1" t="s">
        <v>635</v>
      </c>
      <c r="AS134" s="1">
        <v>1088.2</v>
      </c>
      <c r="AT134" s="1">
        <v>1751.2840000000001</v>
      </c>
      <c r="AU134" s="1">
        <v>2495.0817999999999</v>
      </c>
      <c r="AV134" s="1">
        <v>44.539729999999999</v>
      </c>
      <c r="AW134" s="1">
        <v>-100.51340999999999</v>
      </c>
      <c r="AX134" s="1" t="s">
        <v>636</v>
      </c>
      <c r="AY134" s="1">
        <v>224774.29730000001</v>
      </c>
      <c r="BN134" s="1">
        <v>407</v>
      </c>
      <c r="BO134" s="1">
        <v>407</v>
      </c>
    </row>
    <row r="135" spans="1:67" x14ac:dyDescent="0.2">
      <c r="A135" s="1" t="s">
        <v>1</v>
      </c>
      <c r="B135" s="1" t="s">
        <v>358</v>
      </c>
      <c r="C135" s="1">
        <v>408</v>
      </c>
      <c r="D135" s="1">
        <v>408</v>
      </c>
      <c r="E135" s="1">
        <v>1</v>
      </c>
      <c r="H135" s="1" t="s">
        <v>561</v>
      </c>
      <c r="I135" s="1">
        <v>45.497439999999997</v>
      </c>
      <c r="J135" s="1">
        <v>-100.43657</v>
      </c>
      <c r="K135" s="1" t="s">
        <v>637</v>
      </c>
      <c r="L135" s="1" t="s">
        <v>637</v>
      </c>
      <c r="M135" s="1" t="s">
        <v>637</v>
      </c>
      <c r="N135" s="7" t="s">
        <v>637</v>
      </c>
      <c r="O135" s="1" t="s">
        <v>637</v>
      </c>
      <c r="P135" s="1"/>
      <c r="R135" s="1">
        <v>1</v>
      </c>
      <c r="S135" s="9" t="s">
        <v>634</v>
      </c>
      <c r="T135" s="1">
        <v>0</v>
      </c>
      <c r="U135" s="1" t="s">
        <v>3</v>
      </c>
      <c r="V135" s="1" t="s">
        <v>536</v>
      </c>
      <c r="W135" s="7" t="s">
        <v>537</v>
      </c>
      <c r="X135" s="1" t="s">
        <v>639</v>
      </c>
      <c r="Y135" s="1" t="s">
        <v>4</v>
      </c>
      <c r="Z135" s="1">
        <v>0</v>
      </c>
      <c r="AA135" s="1">
        <v>1</v>
      </c>
      <c r="AB135" s="1">
        <v>3</v>
      </c>
      <c r="AC135" s="1">
        <v>1</v>
      </c>
      <c r="AD135" s="1">
        <v>23.628899000000001</v>
      </c>
      <c r="AE135" s="1">
        <v>4</v>
      </c>
      <c r="AF135" s="1">
        <v>1</v>
      </c>
      <c r="AG135" s="1">
        <v>5.5597409000000004</v>
      </c>
      <c r="AH135" s="1">
        <v>17</v>
      </c>
      <c r="AK135" s="1" t="s">
        <v>9</v>
      </c>
      <c r="AM135" s="1">
        <v>2</v>
      </c>
      <c r="AN135" s="1">
        <v>0</v>
      </c>
      <c r="AO135" s="1">
        <v>543134</v>
      </c>
      <c r="AP135" s="1">
        <v>1</v>
      </c>
      <c r="AQ135" s="1">
        <v>8</v>
      </c>
      <c r="AR135" s="1" t="s">
        <v>639</v>
      </c>
      <c r="AS135" s="1">
        <v>1193</v>
      </c>
      <c r="AT135" s="1">
        <v>1919.943</v>
      </c>
      <c r="AU135" s="1">
        <v>2128.9756000000002</v>
      </c>
      <c r="AV135" s="1">
        <v>45.515279999999997</v>
      </c>
      <c r="AW135" s="1">
        <v>-100.42666</v>
      </c>
      <c r="AX135" s="1" t="s">
        <v>640</v>
      </c>
      <c r="AY135" s="1">
        <v>118790.8241</v>
      </c>
      <c r="BN135" s="1">
        <v>408</v>
      </c>
      <c r="BO135" s="1">
        <v>408</v>
      </c>
    </row>
    <row r="136" spans="1:67" x14ac:dyDescent="0.2">
      <c r="A136" s="1" t="s">
        <v>1</v>
      </c>
      <c r="B136" s="1" t="s">
        <v>359</v>
      </c>
      <c r="C136" s="1">
        <v>411</v>
      </c>
      <c r="D136" s="1">
        <v>411</v>
      </c>
      <c r="E136" s="1">
        <v>1</v>
      </c>
      <c r="H136" s="1" t="s">
        <v>548</v>
      </c>
      <c r="I136" s="1">
        <v>44.783279999999998</v>
      </c>
      <c r="J136" s="1">
        <v>-100.83936</v>
      </c>
      <c r="K136" s="1" t="s">
        <v>637</v>
      </c>
      <c r="L136" s="1" t="s">
        <v>637</v>
      </c>
      <c r="M136" s="1" t="s">
        <v>637</v>
      </c>
      <c r="N136" s="7" t="s">
        <v>637</v>
      </c>
      <c r="O136" s="1" t="s">
        <v>637</v>
      </c>
      <c r="P136" s="1"/>
      <c r="R136" s="1">
        <v>1</v>
      </c>
      <c r="S136" s="9" t="s">
        <v>634</v>
      </c>
      <c r="T136" s="1">
        <v>0</v>
      </c>
      <c r="U136" s="1" t="s">
        <v>3</v>
      </c>
      <c r="V136" s="1" t="s">
        <v>536</v>
      </c>
      <c r="W136" s="7" t="s">
        <v>537</v>
      </c>
      <c r="X136" s="1" t="s">
        <v>641</v>
      </c>
      <c r="Y136" s="1" t="s">
        <v>4</v>
      </c>
      <c r="Z136" s="1">
        <v>0</v>
      </c>
      <c r="AA136" s="1">
        <v>2</v>
      </c>
      <c r="AB136" s="1">
        <v>3</v>
      </c>
      <c r="AC136" s="1">
        <v>1</v>
      </c>
      <c r="AD136" s="1">
        <v>303.54047000000003</v>
      </c>
      <c r="AE136" s="1">
        <v>4</v>
      </c>
      <c r="AF136" s="1">
        <v>1</v>
      </c>
      <c r="AG136" s="1">
        <v>71.421287000000007</v>
      </c>
      <c r="AH136" s="1">
        <v>17</v>
      </c>
      <c r="AK136" s="1" t="s">
        <v>43</v>
      </c>
      <c r="AM136" s="1">
        <v>20</v>
      </c>
      <c r="AN136" s="1">
        <v>0</v>
      </c>
      <c r="AO136" s="1">
        <v>1134118</v>
      </c>
      <c r="AP136" s="1">
        <v>1</v>
      </c>
      <c r="AQ136" s="1">
        <v>6</v>
      </c>
      <c r="AR136" s="1" t="s">
        <v>641</v>
      </c>
      <c r="AS136" s="1">
        <v>1111.4000000000001</v>
      </c>
      <c r="AT136" s="1">
        <v>1788.62</v>
      </c>
      <c r="AU136" s="1">
        <v>9239.5995999999996</v>
      </c>
      <c r="AV136" s="1">
        <v>44.790619999999997</v>
      </c>
      <c r="AW136" s="1">
        <v>-100.72313</v>
      </c>
      <c r="AX136" s="1" t="s">
        <v>636</v>
      </c>
      <c r="AY136" s="1">
        <v>198699.47510000001</v>
      </c>
      <c r="BN136" s="1">
        <v>411</v>
      </c>
      <c r="BO136" s="1">
        <v>411</v>
      </c>
    </row>
    <row r="137" spans="1:67" x14ac:dyDescent="0.2">
      <c r="A137" s="1" t="s">
        <v>1</v>
      </c>
      <c r="B137" s="1" t="s">
        <v>360</v>
      </c>
      <c r="C137" s="1">
        <v>412</v>
      </c>
      <c r="D137" s="1">
        <v>412</v>
      </c>
      <c r="E137" s="1">
        <v>1</v>
      </c>
      <c r="H137" s="1" t="s">
        <v>548</v>
      </c>
      <c r="I137" s="1">
        <v>44.620719999999999</v>
      </c>
      <c r="J137" s="1">
        <v>-100.66134</v>
      </c>
      <c r="K137" s="1" t="s">
        <v>637</v>
      </c>
      <c r="L137" s="1" t="s">
        <v>637</v>
      </c>
      <c r="M137" s="1" t="s">
        <v>637</v>
      </c>
      <c r="N137" s="7" t="s">
        <v>637</v>
      </c>
      <c r="O137" s="1" t="s">
        <v>637</v>
      </c>
      <c r="P137" s="1"/>
      <c r="R137" s="1">
        <v>1</v>
      </c>
      <c r="S137" s="9" t="s">
        <v>634</v>
      </c>
      <c r="T137" s="1">
        <v>0</v>
      </c>
      <c r="U137" s="1" t="s">
        <v>3</v>
      </c>
      <c r="V137" s="1" t="s">
        <v>536</v>
      </c>
      <c r="W137" s="7" t="s">
        <v>537</v>
      </c>
      <c r="X137" s="1" t="s">
        <v>635</v>
      </c>
      <c r="Y137" s="1" t="s">
        <v>4</v>
      </c>
      <c r="Z137" s="1">
        <v>0</v>
      </c>
      <c r="AA137" s="1">
        <v>2</v>
      </c>
      <c r="AB137" s="1">
        <v>3</v>
      </c>
      <c r="AC137" s="1">
        <v>1</v>
      </c>
      <c r="AD137" s="1">
        <v>54.055152</v>
      </c>
      <c r="AE137" s="1">
        <v>4</v>
      </c>
      <c r="AF137" s="1">
        <v>1</v>
      </c>
      <c r="AG137" s="1">
        <v>12.718859</v>
      </c>
      <c r="AH137" s="1">
        <v>17</v>
      </c>
      <c r="AK137" s="1" t="s">
        <v>79</v>
      </c>
      <c r="AM137" s="1">
        <v>21</v>
      </c>
      <c r="AN137" s="1">
        <v>0</v>
      </c>
      <c r="AO137" s="1">
        <v>1408100</v>
      </c>
      <c r="AP137" s="1">
        <v>1</v>
      </c>
      <c r="AQ137" s="1">
        <v>7</v>
      </c>
      <c r="AR137" s="1" t="s">
        <v>635</v>
      </c>
      <c r="AS137" s="1">
        <v>1097.4000000000001</v>
      </c>
      <c r="AT137" s="1">
        <v>1766.09</v>
      </c>
      <c r="AU137" s="1">
        <v>1989.2737999999999</v>
      </c>
      <c r="AV137" s="1">
        <v>44.61842</v>
      </c>
      <c r="AW137" s="1">
        <v>-100.6365</v>
      </c>
      <c r="AX137" s="1" t="s">
        <v>636</v>
      </c>
      <c r="AY137" s="1">
        <v>215845.47880000001</v>
      </c>
      <c r="BN137" s="1">
        <v>412</v>
      </c>
      <c r="BO137" s="1">
        <v>412</v>
      </c>
    </row>
    <row r="138" spans="1:67" x14ac:dyDescent="0.2">
      <c r="A138" s="1" t="s">
        <v>1</v>
      </c>
      <c r="B138" s="1" t="s">
        <v>361</v>
      </c>
      <c r="C138" s="1">
        <v>413</v>
      </c>
      <c r="D138" s="1">
        <v>413</v>
      </c>
      <c r="E138" s="1">
        <v>1</v>
      </c>
      <c r="H138" s="1" t="s">
        <v>562</v>
      </c>
      <c r="I138" s="1">
        <v>44.803280000000001</v>
      </c>
      <c r="J138" s="1">
        <v>-100.52303000000001</v>
      </c>
      <c r="K138" s="1" t="s">
        <v>637</v>
      </c>
      <c r="L138" s="1" t="s">
        <v>637</v>
      </c>
      <c r="M138" s="1" t="s">
        <v>637</v>
      </c>
      <c r="N138" s="7" t="s">
        <v>637</v>
      </c>
      <c r="O138" s="1" t="s">
        <v>637</v>
      </c>
      <c r="P138" s="1"/>
      <c r="R138" s="1">
        <v>1</v>
      </c>
      <c r="S138" s="9" t="s">
        <v>634</v>
      </c>
      <c r="T138" s="1">
        <v>0</v>
      </c>
      <c r="U138" s="1" t="s">
        <v>3</v>
      </c>
      <c r="V138" s="1" t="s">
        <v>536</v>
      </c>
      <c r="W138" s="7" t="s">
        <v>537</v>
      </c>
      <c r="X138" s="1" t="s">
        <v>635</v>
      </c>
      <c r="Y138" s="1" t="s">
        <v>4</v>
      </c>
      <c r="Z138" s="1">
        <v>0</v>
      </c>
      <c r="AA138" s="1">
        <v>2</v>
      </c>
      <c r="AB138" s="1">
        <v>3</v>
      </c>
      <c r="AC138" s="1">
        <v>1</v>
      </c>
      <c r="AD138" s="1">
        <v>54.055152</v>
      </c>
      <c r="AE138" s="1">
        <v>4</v>
      </c>
      <c r="AF138" s="1">
        <v>1</v>
      </c>
      <c r="AG138" s="1">
        <v>12.718859</v>
      </c>
      <c r="AH138" s="1">
        <v>17</v>
      </c>
      <c r="AK138" s="1" t="s">
        <v>69</v>
      </c>
      <c r="AM138" s="1">
        <v>18</v>
      </c>
      <c r="AN138" s="1">
        <v>0</v>
      </c>
      <c r="AO138" s="1">
        <v>1079665</v>
      </c>
      <c r="AP138" s="1">
        <v>1</v>
      </c>
      <c r="AQ138" s="1">
        <v>7</v>
      </c>
      <c r="AR138" s="1" t="s">
        <v>635</v>
      </c>
      <c r="AS138" s="1">
        <v>1127.5999999999999</v>
      </c>
      <c r="AT138" s="1">
        <v>1814.692</v>
      </c>
      <c r="AU138" s="1">
        <v>2246.5594999999998</v>
      </c>
      <c r="AV138" s="1">
        <v>44.796030000000002</v>
      </c>
      <c r="AW138" s="1">
        <v>-100.49654</v>
      </c>
      <c r="AX138" s="1" t="s">
        <v>636</v>
      </c>
      <c r="AY138" s="1">
        <v>195507.91339999999</v>
      </c>
      <c r="BN138" s="1">
        <v>413</v>
      </c>
      <c r="BO138" s="1">
        <v>413</v>
      </c>
    </row>
    <row r="139" spans="1:67" x14ac:dyDescent="0.2">
      <c r="A139" s="1" t="s">
        <v>1</v>
      </c>
      <c r="B139" s="1" t="s">
        <v>362</v>
      </c>
      <c r="C139" s="1">
        <v>414</v>
      </c>
      <c r="D139" s="1">
        <v>414</v>
      </c>
      <c r="E139" s="1">
        <v>1</v>
      </c>
      <c r="H139" s="1" t="s">
        <v>563</v>
      </c>
      <c r="I139" s="1">
        <v>44.590229999999998</v>
      </c>
      <c r="J139" s="1">
        <v>-100.62316</v>
      </c>
      <c r="K139" s="1" t="s">
        <v>637</v>
      </c>
      <c r="L139" s="1" t="s">
        <v>637</v>
      </c>
      <c r="M139" s="1" t="s">
        <v>637</v>
      </c>
      <c r="N139" s="7" t="s">
        <v>637</v>
      </c>
      <c r="O139" s="1" t="s">
        <v>637</v>
      </c>
      <c r="P139" s="1"/>
      <c r="R139" s="1">
        <v>1</v>
      </c>
      <c r="S139" s="9" t="s">
        <v>634</v>
      </c>
      <c r="T139" s="1">
        <v>0</v>
      </c>
      <c r="U139" s="1" t="s">
        <v>3</v>
      </c>
      <c r="V139" s="1" t="s">
        <v>536</v>
      </c>
      <c r="W139" s="1" t="s">
        <v>539</v>
      </c>
      <c r="X139" s="1" t="s">
        <v>55</v>
      </c>
      <c r="Y139" s="1" t="s">
        <v>55</v>
      </c>
      <c r="Z139" s="1">
        <v>0</v>
      </c>
      <c r="AA139" s="1">
        <v>2</v>
      </c>
      <c r="AB139" s="1">
        <v>3</v>
      </c>
      <c r="AC139" s="1">
        <v>1</v>
      </c>
      <c r="AD139" s="1">
        <v>789.20522000000005</v>
      </c>
      <c r="AE139" s="1">
        <v>4</v>
      </c>
      <c r="AF139" s="1">
        <v>1</v>
      </c>
      <c r="AG139" s="1">
        <v>185.69534999999999</v>
      </c>
      <c r="AH139" s="1">
        <v>17</v>
      </c>
      <c r="AK139" s="7" t="s">
        <v>535</v>
      </c>
      <c r="AM139" s="1">
        <v>19</v>
      </c>
      <c r="AN139" s="1">
        <v>0</v>
      </c>
      <c r="AO139" s="1">
        <v>1430471</v>
      </c>
      <c r="AP139" s="1">
        <v>1</v>
      </c>
      <c r="AQ139" s="1">
        <v>5</v>
      </c>
      <c r="AR139" s="1" t="s">
        <v>55</v>
      </c>
      <c r="AS139" s="1">
        <v>1095.3</v>
      </c>
      <c r="AT139" s="1">
        <v>1762.71</v>
      </c>
      <c r="AU139" s="1">
        <v>443.94970000000001</v>
      </c>
      <c r="AV139" s="1">
        <v>44.5886</v>
      </c>
      <c r="AW139" s="1">
        <v>-100.62826</v>
      </c>
      <c r="AX139" s="1" t="s">
        <v>636</v>
      </c>
      <c r="AY139" s="1">
        <v>219169.1158</v>
      </c>
      <c r="BN139" s="1">
        <v>414</v>
      </c>
      <c r="BO139" s="1">
        <v>414</v>
      </c>
    </row>
    <row r="140" spans="1:67" x14ac:dyDescent="0.2">
      <c r="A140" s="1" t="s">
        <v>1</v>
      </c>
      <c r="B140" s="1" t="s">
        <v>363</v>
      </c>
      <c r="C140" s="1">
        <v>417</v>
      </c>
      <c r="D140" s="1">
        <v>417</v>
      </c>
      <c r="E140" s="1">
        <v>1</v>
      </c>
      <c r="H140" s="1" t="s">
        <v>554</v>
      </c>
      <c r="I140" s="1">
        <v>44.783880000000003</v>
      </c>
      <c r="J140" s="1">
        <v>-100.78791</v>
      </c>
      <c r="K140" s="1" t="s">
        <v>637</v>
      </c>
      <c r="L140" s="1" t="s">
        <v>637</v>
      </c>
      <c r="M140" s="1" t="s">
        <v>637</v>
      </c>
      <c r="N140" s="7" t="s">
        <v>637</v>
      </c>
      <c r="O140" s="1" t="s">
        <v>637</v>
      </c>
      <c r="P140" s="1"/>
      <c r="R140" s="1">
        <v>1</v>
      </c>
      <c r="S140" s="9" t="s">
        <v>634</v>
      </c>
      <c r="T140" s="1">
        <v>0</v>
      </c>
      <c r="U140" s="1" t="s">
        <v>3</v>
      </c>
      <c r="V140" s="1" t="s">
        <v>536</v>
      </c>
      <c r="W140" s="7" t="s">
        <v>537</v>
      </c>
      <c r="X140" s="1" t="s">
        <v>641</v>
      </c>
      <c r="Y140" s="1" t="s">
        <v>4</v>
      </c>
      <c r="Z140" s="1">
        <v>0</v>
      </c>
      <c r="AA140" s="1">
        <v>3</v>
      </c>
      <c r="AB140" s="1">
        <v>3</v>
      </c>
      <c r="AC140" s="1">
        <v>1</v>
      </c>
      <c r="AD140" s="1">
        <v>303.54047000000003</v>
      </c>
      <c r="AE140" s="1">
        <v>4</v>
      </c>
      <c r="AF140" s="1">
        <v>1</v>
      </c>
      <c r="AG140" s="1">
        <v>71.421287000000007</v>
      </c>
      <c r="AH140" s="1">
        <v>17</v>
      </c>
      <c r="AK140" s="1" t="s">
        <v>133</v>
      </c>
      <c r="AM140" s="1">
        <v>37</v>
      </c>
      <c r="AN140" s="1">
        <v>0</v>
      </c>
      <c r="AO140" s="1">
        <v>1132526</v>
      </c>
      <c r="AP140" s="1">
        <v>1</v>
      </c>
      <c r="AQ140" s="1">
        <v>6</v>
      </c>
      <c r="AR140" s="1" t="s">
        <v>641</v>
      </c>
      <c r="AS140" s="1">
        <v>1111.4000000000001</v>
      </c>
      <c r="AT140" s="1">
        <v>1788.62</v>
      </c>
      <c r="AU140" s="1">
        <v>5184.0491000000002</v>
      </c>
      <c r="AV140" s="1">
        <v>44.790619999999997</v>
      </c>
      <c r="AW140" s="1">
        <v>-100.72313</v>
      </c>
      <c r="AX140" s="1" t="s">
        <v>636</v>
      </c>
      <c r="AY140" s="1">
        <v>198267.6226</v>
      </c>
      <c r="BN140" s="1">
        <v>417</v>
      </c>
      <c r="BO140" s="1">
        <v>417</v>
      </c>
    </row>
    <row r="141" spans="1:67" x14ac:dyDescent="0.2">
      <c r="A141" s="1" t="s">
        <v>1</v>
      </c>
      <c r="B141" s="1" t="s">
        <v>364</v>
      </c>
      <c r="C141" s="1">
        <v>418</v>
      </c>
      <c r="D141" s="1">
        <v>418</v>
      </c>
      <c r="E141" s="1">
        <v>1</v>
      </c>
      <c r="H141" s="1" t="s">
        <v>556</v>
      </c>
      <c r="I141" s="1">
        <v>46.530299999999997</v>
      </c>
      <c r="J141" s="1">
        <v>-100.54895999999999</v>
      </c>
      <c r="K141" s="1" t="s">
        <v>637</v>
      </c>
      <c r="L141" s="1" t="s">
        <v>637</v>
      </c>
      <c r="M141" s="1" t="s">
        <v>637</v>
      </c>
      <c r="N141" s="7" t="s">
        <v>637</v>
      </c>
      <c r="O141" s="1" t="s">
        <v>637</v>
      </c>
      <c r="P141" s="1"/>
      <c r="R141" s="1">
        <v>1</v>
      </c>
      <c r="S141" s="9" t="s">
        <v>634</v>
      </c>
      <c r="T141" s="1">
        <v>0</v>
      </c>
      <c r="U141" s="1" t="s">
        <v>3</v>
      </c>
      <c r="V141" s="1" t="s">
        <v>536</v>
      </c>
      <c r="W141" s="1" t="s">
        <v>539</v>
      </c>
      <c r="X141" s="1" t="s">
        <v>55</v>
      </c>
      <c r="Y141" s="1" t="s">
        <v>55</v>
      </c>
      <c r="Z141" s="1">
        <v>0</v>
      </c>
      <c r="AA141" s="1">
        <v>3</v>
      </c>
      <c r="AB141" s="1">
        <v>3</v>
      </c>
      <c r="AC141" s="1">
        <v>1</v>
      </c>
      <c r="AD141" s="1">
        <v>789.20522000000005</v>
      </c>
      <c r="AE141" s="1">
        <v>4</v>
      </c>
      <c r="AF141" s="1">
        <v>1</v>
      </c>
      <c r="AG141" s="1">
        <v>185.69534999999999</v>
      </c>
      <c r="AH141" s="1">
        <v>17</v>
      </c>
      <c r="AK141" s="7" t="s">
        <v>535</v>
      </c>
      <c r="AM141" s="1">
        <v>38</v>
      </c>
      <c r="AN141" s="1">
        <v>0</v>
      </c>
      <c r="AO141" s="1">
        <v>14598</v>
      </c>
      <c r="AP141" s="1">
        <v>1</v>
      </c>
      <c r="AQ141" s="1">
        <v>5</v>
      </c>
      <c r="AR141" s="1" t="s">
        <v>55</v>
      </c>
      <c r="AS141" s="1">
        <v>1277.2</v>
      </c>
      <c r="AT141" s="1">
        <v>2055.4490000000001</v>
      </c>
      <c r="AU141" s="1">
        <v>113.5834</v>
      </c>
      <c r="AV141" s="1">
        <v>46.529960000000003</v>
      </c>
      <c r="AW141" s="1">
        <v>-100.54756</v>
      </c>
      <c r="AX141" s="1" t="s">
        <v>640</v>
      </c>
      <c r="AY141" s="1">
        <v>4009.1831000000002</v>
      </c>
      <c r="BN141" s="1">
        <v>418</v>
      </c>
      <c r="BO141" s="1">
        <v>418</v>
      </c>
    </row>
    <row r="142" spans="1:67" x14ac:dyDescent="0.2">
      <c r="A142" s="1" t="s">
        <v>1</v>
      </c>
      <c r="B142" s="1" t="s">
        <v>365</v>
      </c>
      <c r="C142" s="1">
        <v>419</v>
      </c>
      <c r="D142" s="1">
        <v>419</v>
      </c>
      <c r="E142" s="1">
        <v>1</v>
      </c>
      <c r="G142" s="1">
        <v>2001</v>
      </c>
      <c r="H142" s="1" t="s">
        <v>564</v>
      </c>
      <c r="K142" s="1" t="s">
        <v>632</v>
      </c>
      <c r="L142" s="1" t="s">
        <v>633</v>
      </c>
      <c r="M142" s="1" t="s">
        <v>632</v>
      </c>
      <c r="N142" s="7" t="s">
        <v>637</v>
      </c>
      <c r="O142" s="1" t="s">
        <v>632</v>
      </c>
      <c r="P142" s="1"/>
      <c r="Q142" s="6">
        <v>37089</v>
      </c>
      <c r="R142" s="1">
        <v>0</v>
      </c>
      <c r="S142" s="10" t="s">
        <v>541</v>
      </c>
      <c r="T142" s="1">
        <v>0</v>
      </c>
      <c r="U142" s="1" t="s">
        <v>3</v>
      </c>
      <c r="V142" s="1" t="s">
        <v>536</v>
      </c>
      <c r="AK142" s="7" t="s">
        <v>535</v>
      </c>
      <c r="AZ142" s="1" t="s">
        <v>356</v>
      </c>
      <c r="BA142" s="1" t="s">
        <v>0</v>
      </c>
      <c r="BI142" s="14">
        <v>46.06516666666667</v>
      </c>
      <c r="BJ142" s="14">
        <v>100.59688333333334</v>
      </c>
      <c r="BL142" s="2" t="s">
        <v>488</v>
      </c>
      <c r="BM142" s="2" t="s">
        <v>410</v>
      </c>
      <c r="BN142" s="1">
        <v>419</v>
      </c>
      <c r="BO142" s="1">
        <v>419</v>
      </c>
    </row>
    <row r="143" spans="1:67" x14ac:dyDescent="0.2">
      <c r="A143" s="1" t="s">
        <v>1</v>
      </c>
      <c r="B143" s="1" t="s">
        <v>367</v>
      </c>
      <c r="C143" s="1">
        <v>437</v>
      </c>
      <c r="D143" s="1">
        <v>437</v>
      </c>
      <c r="E143" s="1">
        <v>1</v>
      </c>
      <c r="G143" s="1">
        <v>2001</v>
      </c>
      <c r="H143" s="1" t="s">
        <v>564</v>
      </c>
      <c r="K143" s="1" t="s">
        <v>632</v>
      </c>
      <c r="L143" s="1" t="s">
        <v>633</v>
      </c>
      <c r="M143" s="1" t="s">
        <v>632</v>
      </c>
      <c r="N143" s="7" t="s">
        <v>637</v>
      </c>
      <c r="O143" s="1" t="s">
        <v>632</v>
      </c>
      <c r="P143" s="1"/>
      <c r="Q143" s="6">
        <v>37093</v>
      </c>
      <c r="R143" s="1">
        <v>0</v>
      </c>
      <c r="S143" s="10" t="s">
        <v>540</v>
      </c>
      <c r="T143" s="1">
        <v>0</v>
      </c>
      <c r="U143" s="1" t="s">
        <v>3</v>
      </c>
      <c r="V143" s="1" t="s">
        <v>536</v>
      </c>
      <c r="AK143" s="7" t="s">
        <v>533</v>
      </c>
      <c r="BN143" s="1">
        <v>437</v>
      </c>
      <c r="BO143" s="1">
        <v>437</v>
      </c>
    </row>
    <row r="144" spans="1:67" x14ac:dyDescent="0.2">
      <c r="A144" s="1" t="s">
        <v>1</v>
      </c>
      <c r="B144" s="1" t="s">
        <v>368</v>
      </c>
      <c r="C144" s="1">
        <v>438</v>
      </c>
      <c r="D144" s="1">
        <v>438</v>
      </c>
      <c r="E144" s="1">
        <v>1</v>
      </c>
      <c r="G144" s="1">
        <v>2001</v>
      </c>
      <c r="H144" s="1" t="s">
        <v>564</v>
      </c>
      <c r="K144" s="1" t="s">
        <v>632</v>
      </c>
      <c r="L144" s="1" t="s">
        <v>633</v>
      </c>
      <c r="M144" s="1" t="s">
        <v>632</v>
      </c>
      <c r="N144" s="7" t="s">
        <v>637</v>
      </c>
      <c r="O144" s="1" t="s">
        <v>632</v>
      </c>
      <c r="P144" s="1"/>
      <c r="Q144" s="6">
        <v>37124</v>
      </c>
      <c r="R144" s="1">
        <v>0</v>
      </c>
      <c r="S144" s="10" t="s">
        <v>540</v>
      </c>
      <c r="T144" s="1">
        <v>0</v>
      </c>
      <c r="U144" s="1" t="s">
        <v>3</v>
      </c>
      <c r="V144" s="1" t="s">
        <v>536</v>
      </c>
      <c r="AK144" s="7" t="s">
        <v>533</v>
      </c>
      <c r="BN144" s="1">
        <v>438</v>
      </c>
      <c r="BO144" s="1">
        <v>438</v>
      </c>
    </row>
    <row r="145" spans="1:67" x14ac:dyDescent="0.2">
      <c r="A145" s="1" t="s">
        <v>1</v>
      </c>
      <c r="B145" s="1" t="s">
        <v>369</v>
      </c>
      <c r="C145" s="1">
        <v>439</v>
      </c>
      <c r="D145" s="1">
        <v>439</v>
      </c>
      <c r="E145" s="1">
        <v>1</v>
      </c>
      <c r="G145" s="1">
        <v>2002</v>
      </c>
      <c r="H145" s="1" t="s">
        <v>564</v>
      </c>
      <c r="K145" s="1" t="s">
        <v>637</v>
      </c>
      <c r="L145" s="7" t="s">
        <v>632</v>
      </c>
      <c r="M145" s="7" t="s">
        <v>632</v>
      </c>
      <c r="N145" s="7" t="s">
        <v>637</v>
      </c>
      <c r="O145" s="7" t="s">
        <v>632</v>
      </c>
      <c r="P145" s="7"/>
      <c r="Q145" s="6">
        <v>37479</v>
      </c>
      <c r="R145" s="1">
        <v>0</v>
      </c>
      <c r="S145" s="10" t="s">
        <v>540</v>
      </c>
      <c r="T145" s="1">
        <v>0</v>
      </c>
      <c r="U145" s="1" t="s">
        <v>3</v>
      </c>
      <c r="V145" s="1" t="s">
        <v>536</v>
      </c>
      <c r="AK145" s="7" t="s">
        <v>533</v>
      </c>
      <c r="BK145" s="2" t="s">
        <v>533</v>
      </c>
      <c r="BN145" s="1">
        <v>439</v>
      </c>
      <c r="BO145" s="1">
        <v>439</v>
      </c>
    </row>
    <row r="146" spans="1:67" x14ac:dyDescent="0.2">
      <c r="A146" s="1" t="s">
        <v>1</v>
      </c>
      <c r="B146" s="1" t="s">
        <v>370</v>
      </c>
      <c r="C146" s="1">
        <v>440</v>
      </c>
      <c r="D146" s="1">
        <v>440</v>
      </c>
      <c r="E146" s="1">
        <v>1</v>
      </c>
      <c r="G146" s="1">
        <v>2001</v>
      </c>
      <c r="H146" s="1" t="s">
        <v>564</v>
      </c>
      <c r="K146" s="1" t="s">
        <v>637</v>
      </c>
      <c r="L146" s="1" t="s">
        <v>637</v>
      </c>
      <c r="M146" s="1" t="s">
        <v>637</v>
      </c>
      <c r="N146" s="7" t="s">
        <v>637</v>
      </c>
      <c r="O146" s="1" t="s">
        <v>637</v>
      </c>
      <c r="P146" s="1"/>
      <c r="R146" s="1">
        <v>0</v>
      </c>
      <c r="S146" s="10" t="s">
        <v>541</v>
      </c>
      <c r="T146" s="1">
        <v>0</v>
      </c>
      <c r="U146" s="1" t="s">
        <v>3</v>
      </c>
      <c r="V146" s="1" t="s">
        <v>536</v>
      </c>
      <c r="BN146" s="1">
        <v>440</v>
      </c>
      <c r="BO146" s="1">
        <v>440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pane ySplit="1" topLeftCell="A2" activePane="bottomLeft" state="frozen"/>
      <selection pane="bottomLeft" activeCell="A2" sqref="A2:IV2"/>
    </sheetView>
  </sheetViews>
  <sheetFormatPr defaultColWidth="11.140625" defaultRowHeight="12.75" x14ac:dyDescent="0.2"/>
  <cols>
    <col min="1" max="1" width="14.28515625" style="14" customWidth="1"/>
    <col min="2" max="2" width="11.140625" style="14" customWidth="1"/>
    <col min="3" max="3" width="11.140625" style="2" customWidth="1"/>
    <col min="4" max="4" width="8.7109375" style="2" customWidth="1"/>
    <col min="5" max="5" width="22" style="2" customWidth="1"/>
    <col min="6" max="6" width="10.7109375" style="2" hidden="1" customWidth="1"/>
    <col min="7" max="12" width="11.140625" style="2" customWidth="1"/>
    <col min="13" max="19" width="11.140625" style="2" hidden="1" customWidth="1"/>
    <col min="20" max="16384" width="11.140625" style="2"/>
  </cols>
  <sheetData>
    <row r="1" spans="1:19" s="5" customFormat="1" x14ac:dyDescent="0.2">
      <c r="A1" s="13" t="s">
        <v>631</v>
      </c>
      <c r="B1" s="13" t="s">
        <v>630</v>
      </c>
      <c r="C1" s="3" t="s">
        <v>575</v>
      </c>
      <c r="D1" s="3" t="s">
        <v>592</v>
      </c>
      <c r="E1" s="3" t="s">
        <v>605</v>
      </c>
      <c r="F1" s="3" t="s">
        <v>606</v>
      </c>
      <c r="G1" s="3" t="s">
        <v>614</v>
      </c>
      <c r="H1" s="3" t="s">
        <v>616</v>
      </c>
      <c r="I1" s="3" t="s">
        <v>617</v>
      </c>
      <c r="J1" s="3" t="s">
        <v>618</v>
      </c>
      <c r="K1" s="3" t="s">
        <v>619</v>
      </c>
      <c r="L1" s="3" t="s">
        <v>620</v>
      </c>
      <c r="M1" s="3" t="s">
        <v>623</v>
      </c>
      <c r="N1" s="3" t="s">
        <v>624</v>
      </c>
      <c r="O1" s="3" t="s">
        <v>625</v>
      </c>
      <c r="P1" s="3" t="s">
        <v>626</v>
      </c>
      <c r="Q1" s="3" t="s">
        <v>627</v>
      </c>
      <c r="R1" s="3" t="s">
        <v>628</v>
      </c>
      <c r="S1" s="3" t="s">
        <v>629</v>
      </c>
    </row>
    <row r="2" spans="1:19" x14ac:dyDescent="0.2">
      <c r="A2" s="14">
        <v>-100.48206666666667</v>
      </c>
      <c r="B2" s="14">
        <v>44.540883333333333</v>
      </c>
      <c r="C2" s="1">
        <v>301</v>
      </c>
      <c r="D2" s="1" t="s">
        <v>635</v>
      </c>
      <c r="E2" s="1" t="s">
        <v>5</v>
      </c>
      <c r="G2" s="1">
        <v>1088.2</v>
      </c>
      <c r="H2" s="1">
        <v>2495.0817999999999</v>
      </c>
      <c r="I2" s="1">
        <v>44.539729999999999</v>
      </c>
      <c r="J2" s="1">
        <v>-100.51340999999999</v>
      </c>
      <c r="K2" s="1" t="s">
        <v>636</v>
      </c>
      <c r="L2" s="1">
        <v>224774.29730000001</v>
      </c>
    </row>
    <row r="3" spans="1:19" x14ac:dyDescent="0.2">
      <c r="A3" s="14">
        <v>-100.43536666666667</v>
      </c>
      <c r="B3" s="14">
        <v>45.500366666666665</v>
      </c>
      <c r="C3" s="1">
        <v>302</v>
      </c>
      <c r="D3" s="1" t="s">
        <v>639</v>
      </c>
      <c r="E3" s="1" t="s">
        <v>9</v>
      </c>
      <c r="G3" s="1">
        <v>1193</v>
      </c>
      <c r="H3" s="1">
        <v>2128.9756000000002</v>
      </c>
      <c r="I3" s="1">
        <v>45.515279999999997</v>
      </c>
      <c r="J3" s="1">
        <v>-100.42666</v>
      </c>
      <c r="K3" s="1" t="s">
        <v>640</v>
      </c>
      <c r="L3" s="1">
        <v>118790.8241</v>
      </c>
    </row>
    <row r="4" spans="1:19" x14ac:dyDescent="0.2">
      <c r="A4" s="14">
        <v>-100.57729999999999</v>
      </c>
      <c r="B4" s="14">
        <v>45.615733333333331</v>
      </c>
      <c r="C4" s="1">
        <v>303</v>
      </c>
      <c r="D4" s="1" t="s">
        <v>639</v>
      </c>
      <c r="E4" s="1" t="s">
        <v>13</v>
      </c>
      <c r="G4" s="1">
        <v>1197.8</v>
      </c>
      <c r="H4" s="1">
        <v>10165.398800000001</v>
      </c>
      <c r="I4" s="1">
        <v>45.565980000000003</v>
      </c>
      <c r="J4" s="1">
        <v>-100.46834</v>
      </c>
      <c r="K4" s="1" t="s">
        <v>636</v>
      </c>
      <c r="L4" s="1">
        <v>105198.90119999999</v>
      </c>
    </row>
    <row r="5" spans="1:19" x14ac:dyDescent="0.2">
      <c r="A5" s="14">
        <v>-100.26236666666667</v>
      </c>
      <c r="B5" s="14">
        <v>45.169416666666663</v>
      </c>
      <c r="C5" s="1">
        <v>304</v>
      </c>
      <c r="D5" s="1" t="s">
        <v>639</v>
      </c>
      <c r="E5" s="1" t="s">
        <v>17</v>
      </c>
      <c r="G5" s="1">
        <v>1163.8</v>
      </c>
      <c r="H5" s="1">
        <v>1431.0887</v>
      </c>
      <c r="I5" s="1">
        <v>45.168750000000003</v>
      </c>
      <c r="J5" s="1">
        <v>-100.28018</v>
      </c>
      <c r="K5" s="1" t="s">
        <v>640</v>
      </c>
      <c r="L5" s="1">
        <v>156654.49590000001</v>
      </c>
    </row>
    <row r="6" spans="1:19" x14ac:dyDescent="0.2">
      <c r="A6" s="14">
        <v>-100.26296666666667</v>
      </c>
      <c r="B6" s="14">
        <v>45.309583333333336</v>
      </c>
      <c r="C6" s="1">
        <v>305</v>
      </c>
      <c r="D6" s="1" t="s">
        <v>641</v>
      </c>
      <c r="E6" s="1" t="s">
        <v>21</v>
      </c>
      <c r="G6" s="1">
        <v>1173.2</v>
      </c>
      <c r="H6" s="1">
        <v>3542.2341000000001</v>
      </c>
      <c r="I6" s="1">
        <v>45.292439999999999</v>
      </c>
      <c r="J6" s="1">
        <v>-100.30114</v>
      </c>
      <c r="K6" s="1" t="s">
        <v>640</v>
      </c>
      <c r="L6" s="1">
        <v>141281.8964</v>
      </c>
    </row>
    <row r="7" spans="1:19" x14ac:dyDescent="0.2">
      <c r="A7" s="14">
        <v>-100.29511666666667</v>
      </c>
      <c r="B7" s="14">
        <v>45.26121666666667</v>
      </c>
      <c r="C7" s="1">
        <v>306</v>
      </c>
      <c r="D7" s="1" t="s">
        <v>639</v>
      </c>
      <c r="E7" s="1" t="s">
        <v>25</v>
      </c>
      <c r="G7" s="1">
        <v>1171.4000000000001</v>
      </c>
      <c r="H7" s="1">
        <v>2003.6335999999999</v>
      </c>
      <c r="I7" s="1">
        <v>45.273269999999997</v>
      </c>
      <c r="J7" s="1">
        <v>-100.27636</v>
      </c>
      <c r="K7" s="1" t="s">
        <v>640</v>
      </c>
      <c r="L7" s="1">
        <v>146204.02619999999</v>
      </c>
    </row>
    <row r="8" spans="1:19" x14ac:dyDescent="0.2">
      <c r="A8" s="14">
        <v>-100.4708</v>
      </c>
      <c r="B8" s="14">
        <v>45.614983333333335</v>
      </c>
      <c r="C8" s="1">
        <v>307</v>
      </c>
      <c r="D8" s="1" t="s">
        <v>635</v>
      </c>
      <c r="E8" s="1" t="s">
        <v>29</v>
      </c>
      <c r="G8" s="1">
        <v>1201.3</v>
      </c>
      <c r="H8" s="1">
        <v>3477.5254</v>
      </c>
      <c r="I8" s="1">
        <v>45.606830000000002</v>
      </c>
      <c r="J8" s="1">
        <v>-100.42778</v>
      </c>
      <c r="K8" s="1" t="s">
        <v>640</v>
      </c>
      <c r="L8" s="1">
        <v>105546.12300000001</v>
      </c>
    </row>
    <row r="9" spans="1:19" x14ac:dyDescent="0.2">
      <c r="A9" s="14">
        <v>-100.44358333333334</v>
      </c>
      <c r="B9" s="14">
        <v>45.374583333333334</v>
      </c>
      <c r="C9" s="1">
        <v>308</v>
      </c>
      <c r="D9" s="1" t="s">
        <v>641</v>
      </c>
      <c r="E9" s="1" t="s">
        <v>32</v>
      </c>
      <c r="G9" s="1">
        <v>1175.9000000000001</v>
      </c>
      <c r="H9" s="1">
        <v>11321.8195</v>
      </c>
      <c r="I9" s="1">
        <v>45.326949999999997</v>
      </c>
      <c r="J9" s="1">
        <v>-100.31838</v>
      </c>
      <c r="K9" s="1" t="s">
        <v>640</v>
      </c>
      <c r="L9" s="1">
        <v>132387.86189999999</v>
      </c>
    </row>
    <row r="10" spans="1:19" x14ac:dyDescent="0.2">
      <c r="A10" s="14">
        <v>-100.73441666666666</v>
      </c>
      <c r="B10" s="14">
        <v>44.748416666666664</v>
      </c>
      <c r="C10" s="1">
        <v>309</v>
      </c>
      <c r="D10" s="1" t="s">
        <v>635</v>
      </c>
      <c r="E10" s="1" t="s">
        <v>36</v>
      </c>
      <c r="G10" s="1">
        <v>1109.9000000000001</v>
      </c>
      <c r="H10" s="1">
        <v>3373.8748000000001</v>
      </c>
      <c r="I10" s="1">
        <v>44.77214</v>
      </c>
      <c r="J10" s="1">
        <v>-100.70841</v>
      </c>
      <c r="K10" s="1" t="s">
        <v>636</v>
      </c>
      <c r="L10" s="1">
        <v>201936.22709999999</v>
      </c>
    </row>
    <row r="11" spans="1:19" x14ac:dyDescent="0.2">
      <c r="A11" s="14">
        <v>-100.73145</v>
      </c>
      <c r="B11" s="14">
        <v>44.741233333333334</v>
      </c>
      <c r="C11" s="1">
        <v>310</v>
      </c>
      <c r="D11" s="1" t="s">
        <v>635</v>
      </c>
      <c r="E11" s="1" t="s">
        <v>36</v>
      </c>
      <c r="G11" s="1">
        <v>1109.5999999999999</v>
      </c>
      <c r="H11" s="1">
        <v>3849.7919000000002</v>
      </c>
      <c r="I11" s="1">
        <v>44.769539999999999</v>
      </c>
      <c r="J11" s="1">
        <v>-100.70358</v>
      </c>
      <c r="K11" s="1" t="s">
        <v>636</v>
      </c>
      <c r="L11" s="1">
        <v>202694.98759999999</v>
      </c>
    </row>
    <row r="12" spans="1:19" x14ac:dyDescent="0.2">
      <c r="A12" s="14">
        <v>-100.96853333333334</v>
      </c>
      <c r="B12" s="14">
        <v>44.74015</v>
      </c>
      <c r="C12" s="1">
        <v>311</v>
      </c>
      <c r="D12" s="1" t="s">
        <v>641</v>
      </c>
      <c r="E12" s="1" t="s">
        <v>43</v>
      </c>
      <c r="G12" s="1">
        <v>1111.0999999999999</v>
      </c>
      <c r="H12" s="1">
        <v>20186.246899999998</v>
      </c>
      <c r="I12" s="1">
        <v>44.786340000000003</v>
      </c>
      <c r="J12" s="1">
        <v>-100.72204000000001</v>
      </c>
      <c r="K12" s="1" t="s">
        <v>636</v>
      </c>
      <c r="L12" s="1">
        <v>204710.79190000001</v>
      </c>
    </row>
    <row r="13" spans="1:19" x14ac:dyDescent="0.2">
      <c r="A13" s="14">
        <v>-100.60528333333333</v>
      </c>
      <c r="B13" s="14">
        <v>44.797350000000002</v>
      </c>
      <c r="C13" s="1">
        <v>312</v>
      </c>
      <c r="D13" s="1" t="s">
        <v>639</v>
      </c>
      <c r="E13" s="1" t="s">
        <v>47</v>
      </c>
      <c r="G13" s="1">
        <v>1119.5</v>
      </c>
      <c r="H13" s="1">
        <v>1624.6312</v>
      </c>
      <c r="I13" s="1">
        <v>44.789830000000002</v>
      </c>
      <c r="J13" s="1">
        <v>-100.62295</v>
      </c>
      <c r="K13" s="1" t="s">
        <v>636</v>
      </c>
      <c r="L13" s="1">
        <v>196142.3646</v>
      </c>
    </row>
    <row r="14" spans="1:19" x14ac:dyDescent="0.2">
      <c r="A14" s="14">
        <v>-100.61173333333333</v>
      </c>
      <c r="B14" s="14">
        <v>46.020683333333331</v>
      </c>
      <c r="C14" s="1">
        <v>313</v>
      </c>
      <c r="D14" s="1" t="s">
        <v>639</v>
      </c>
      <c r="E14" s="1" t="s">
        <v>51</v>
      </c>
      <c r="G14" s="1">
        <v>1239.4000000000001</v>
      </c>
      <c r="H14" s="1">
        <v>2256.0488</v>
      </c>
      <c r="I14" s="1">
        <v>46.03087</v>
      </c>
      <c r="J14" s="1">
        <v>-100.58647999999999</v>
      </c>
      <c r="K14" s="1" t="s">
        <v>636</v>
      </c>
      <c r="L14" s="1">
        <v>60142.436500000003</v>
      </c>
      <c r="M14" s="1">
        <v>6</v>
      </c>
      <c r="N14" s="1">
        <v>129</v>
      </c>
      <c r="O14" s="1">
        <v>79</v>
      </c>
      <c r="P14" s="1">
        <v>129079</v>
      </c>
    </row>
    <row r="15" spans="1:19" x14ac:dyDescent="0.2">
      <c r="A15" s="14">
        <v>-100.39295</v>
      </c>
      <c r="B15" s="14">
        <v>45.0398</v>
      </c>
      <c r="C15" s="1">
        <v>314</v>
      </c>
      <c r="D15" s="7" t="s">
        <v>566</v>
      </c>
      <c r="E15" s="7" t="s">
        <v>535</v>
      </c>
      <c r="G15" s="1">
        <v>1146.7</v>
      </c>
      <c r="H15" s="1">
        <v>1561.3459</v>
      </c>
      <c r="I15" s="1">
        <v>45.027070000000002</v>
      </c>
      <c r="J15" s="1">
        <v>-100.38409</v>
      </c>
      <c r="K15" s="1" t="s">
        <v>640</v>
      </c>
      <c r="L15" s="1">
        <v>169790.4308</v>
      </c>
    </row>
    <row r="16" spans="1:19" x14ac:dyDescent="0.2">
      <c r="A16" s="14">
        <v>-100.45838333333333</v>
      </c>
      <c r="B16" s="14">
        <v>44.81131666666667</v>
      </c>
      <c r="C16" s="1">
        <v>315</v>
      </c>
      <c r="D16" s="7" t="s">
        <v>566</v>
      </c>
      <c r="E16" s="7" t="s">
        <v>535</v>
      </c>
      <c r="G16" s="1">
        <v>1129.7</v>
      </c>
      <c r="H16" s="1">
        <v>1358.4942000000001</v>
      </c>
      <c r="I16" s="1">
        <v>44.819920000000003</v>
      </c>
      <c r="J16" s="1">
        <v>-100.47049</v>
      </c>
      <c r="K16" s="1" t="s">
        <v>636</v>
      </c>
      <c r="L16" s="1">
        <v>194804.8285</v>
      </c>
    </row>
    <row r="17" spans="1:16" x14ac:dyDescent="0.2">
      <c r="A17" s="14">
        <v>-100.59688333333334</v>
      </c>
      <c r="B17" s="14">
        <v>46.06516666666667</v>
      </c>
      <c r="C17" s="1">
        <v>316</v>
      </c>
      <c r="D17" s="7" t="s">
        <v>566</v>
      </c>
      <c r="E17" s="7" t="s">
        <v>535</v>
      </c>
      <c r="G17" s="1">
        <v>1241.5999999999999</v>
      </c>
      <c r="H17" s="1">
        <v>546.4479</v>
      </c>
      <c r="I17" s="1">
        <v>46.061059999999998</v>
      </c>
      <c r="J17" s="1">
        <v>-100.60209999999999</v>
      </c>
      <c r="K17" s="1" t="s">
        <v>636</v>
      </c>
      <c r="L17" s="1">
        <v>55402.756300000001</v>
      </c>
      <c r="M17" s="1">
        <v>20</v>
      </c>
      <c r="N17" s="1">
        <v>130</v>
      </c>
      <c r="O17" s="1">
        <v>79</v>
      </c>
      <c r="P17" s="1">
        <v>130079</v>
      </c>
    </row>
    <row r="18" spans="1:16" x14ac:dyDescent="0.2">
      <c r="A18" s="14">
        <v>-100.91504999999999</v>
      </c>
      <c r="B18" s="14">
        <v>44.809116666666668</v>
      </c>
      <c r="C18" s="1">
        <v>317</v>
      </c>
      <c r="D18" s="1" t="s">
        <v>641</v>
      </c>
      <c r="E18" s="1" t="s">
        <v>65</v>
      </c>
      <c r="G18" s="1">
        <v>1112.0999999999999</v>
      </c>
      <c r="H18" s="1">
        <v>15202.620199999999</v>
      </c>
      <c r="I18" s="1">
        <v>44.800429999999999</v>
      </c>
      <c r="J18" s="1">
        <v>-100.72341</v>
      </c>
      <c r="K18" s="1" t="s">
        <v>636</v>
      </c>
      <c r="L18" s="1">
        <v>196542.7536</v>
      </c>
    </row>
    <row r="19" spans="1:16" x14ac:dyDescent="0.2">
      <c r="A19" s="14">
        <v>-100.52315</v>
      </c>
      <c r="B19" s="14">
        <v>44.803166666666669</v>
      </c>
      <c r="C19" s="1">
        <v>318</v>
      </c>
      <c r="D19" s="1" t="s">
        <v>635</v>
      </c>
      <c r="E19" s="1" t="s">
        <v>69</v>
      </c>
      <c r="G19" s="1">
        <v>1127.5999999999999</v>
      </c>
      <c r="H19" s="1">
        <v>2246.5594999999998</v>
      </c>
      <c r="I19" s="1">
        <v>44.796030000000002</v>
      </c>
      <c r="J19" s="1">
        <v>-100.49654</v>
      </c>
      <c r="K19" s="1" t="s">
        <v>636</v>
      </c>
      <c r="L19" s="1">
        <v>195507.91339999999</v>
      </c>
    </row>
    <row r="20" spans="1:16" x14ac:dyDescent="0.2">
      <c r="A20" s="14">
        <v>-100.62286666666667</v>
      </c>
      <c r="B20" s="14">
        <v>44.590649999999997</v>
      </c>
      <c r="C20" s="1">
        <v>319</v>
      </c>
      <c r="D20" s="7" t="s">
        <v>566</v>
      </c>
      <c r="E20" s="7" t="s">
        <v>535</v>
      </c>
      <c r="G20" s="1">
        <v>1095.3</v>
      </c>
      <c r="H20" s="1">
        <v>443.94970000000001</v>
      </c>
      <c r="I20" s="1">
        <v>44.5886</v>
      </c>
      <c r="J20" s="1">
        <v>-100.62826</v>
      </c>
      <c r="K20" s="1" t="s">
        <v>636</v>
      </c>
      <c r="L20" s="1">
        <v>219169.1158</v>
      </c>
    </row>
    <row r="21" spans="1:16" x14ac:dyDescent="0.2">
      <c r="A21" s="14">
        <v>-100.83978333333333</v>
      </c>
      <c r="B21" s="14">
        <v>44.783349999999999</v>
      </c>
      <c r="C21" s="1">
        <v>320</v>
      </c>
      <c r="D21" s="1" t="s">
        <v>641</v>
      </c>
      <c r="E21" s="1" t="s">
        <v>43</v>
      </c>
      <c r="G21" s="1">
        <v>1111.4000000000001</v>
      </c>
      <c r="H21" s="1">
        <v>9239.5995999999996</v>
      </c>
      <c r="I21" s="1">
        <v>44.790619999999997</v>
      </c>
      <c r="J21" s="1">
        <v>-100.72313</v>
      </c>
      <c r="K21" s="1" t="s">
        <v>636</v>
      </c>
      <c r="L21" s="1">
        <v>198699.47510000001</v>
      </c>
    </row>
    <row r="22" spans="1:16" x14ac:dyDescent="0.2">
      <c r="A22" s="14">
        <v>-100.66143333333333</v>
      </c>
      <c r="B22" s="14">
        <v>44.620716666666667</v>
      </c>
      <c r="C22" s="1">
        <v>321</v>
      </c>
      <c r="D22" s="1" t="s">
        <v>635</v>
      </c>
      <c r="E22" s="1" t="s">
        <v>79</v>
      </c>
      <c r="G22" s="1">
        <v>1097.4000000000001</v>
      </c>
      <c r="H22" s="1">
        <v>1989.2737999999999</v>
      </c>
      <c r="I22" s="1">
        <v>44.61842</v>
      </c>
      <c r="J22" s="1">
        <v>-100.6365</v>
      </c>
      <c r="K22" s="1" t="s">
        <v>636</v>
      </c>
      <c r="L22" s="1">
        <v>215845.47880000001</v>
      </c>
    </row>
    <row r="23" spans="1:16" x14ac:dyDescent="0.2">
      <c r="A23" s="14">
        <v>-100.61978333333333</v>
      </c>
      <c r="B23" s="14">
        <v>46.028750000000002</v>
      </c>
      <c r="C23" s="1">
        <v>322</v>
      </c>
      <c r="D23" s="1" t="s">
        <v>639</v>
      </c>
      <c r="E23" s="1" t="s">
        <v>51</v>
      </c>
      <c r="G23" s="1">
        <v>1239.9000000000001</v>
      </c>
      <c r="H23" s="1">
        <v>2422.6876000000002</v>
      </c>
      <c r="I23" s="1">
        <v>46.03745</v>
      </c>
      <c r="J23" s="1">
        <v>-100.59081999999999</v>
      </c>
      <c r="K23" s="1" t="s">
        <v>636</v>
      </c>
      <c r="L23" s="1">
        <v>59294.758999999998</v>
      </c>
      <c r="M23" s="1">
        <v>6</v>
      </c>
      <c r="N23" s="1">
        <v>129</v>
      </c>
      <c r="O23" s="1">
        <v>79</v>
      </c>
      <c r="P23" s="1">
        <v>129079</v>
      </c>
    </row>
    <row r="24" spans="1:16" x14ac:dyDescent="0.2">
      <c r="A24" s="14">
        <v>-100.59771666666667</v>
      </c>
      <c r="B24" s="14">
        <v>46.4696</v>
      </c>
      <c r="C24" s="1">
        <v>323</v>
      </c>
      <c r="D24" s="7" t="s">
        <v>566</v>
      </c>
      <c r="E24" s="7" t="s">
        <v>535</v>
      </c>
      <c r="G24" s="1">
        <v>1272.3</v>
      </c>
      <c r="H24" s="1">
        <v>331.71629999999999</v>
      </c>
      <c r="I24" s="1">
        <v>46.468919999999997</v>
      </c>
      <c r="J24" s="1">
        <v>-100.59371</v>
      </c>
      <c r="K24" s="1" t="s">
        <v>636</v>
      </c>
      <c r="L24" s="1">
        <v>10297.0977</v>
      </c>
      <c r="M24" s="1">
        <v>34</v>
      </c>
      <c r="N24" s="1">
        <v>135</v>
      </c>
      <c r="O24" s="1">
        <v>79</v>
      </c>
      <c r="P24" s="1">
        <v>135079</v>
      </c>
    </row>
    <row r="25" spans="1:16" x14ac:dyDescent="0.2">
      <c r="A25" s="14">
        <v>-100.44558333333333</v>
      </c>
      <c r="B25" s="14">
        <v>44.962000000000003</v>
      </c>
      <c r="C25" s="1">
        <v>324</v>
      </c>
      <c r="D25" s="1" t="s">
        <v>635</v>
      </c>
      <c r="E25" s="1" t="s">
        <v>89</v>
      </c>
      <c r="G25" s="1">
        <v>1141.5999999999999</v>
      </c>
      <c r="H25" s="1">
        <v>2084.8267999999998</v>
      </c>
      <c r="I25" s="1">
        <v>44.961069999999999</v>
      </c>
      <c r="J25" s="1">
        <v>-100.41956999999999</v>
      </c>
      <c r="K25" s="1" t="s">
        <v>640</v>
      </c>
      <c r="L25" s="1">
        <v>178101.81529999999</v>
      </c>
    </row>
    <row r="26" spans="1:16" x14ac:dyDescent="0.2">
      <c r="A26" s="14">
        <v>-100.47711666666666</v>
      </c>
      <c r="B26" s="14">
        <v>44.567549999999997</v>
      </c>
      <c r="C26" s="1">
        <v>326</v>
      </c>
      <c r="D26" s="1" t="s">
        <v>635</v>
      </c>
      <c r="E26" s="1" t="s">
        <v>97</v>
      </c>
      <c r="G26" s="1">
        <v>1089</v>
      </c>
      <c r="H26" s="1">
        <v>3833.0535</v>
      </c>
      <c r="I26" s="1">
        <v>44.550429999999999</v>
      </c>
      <c r="J26" s="1">
        <v>-100.51894</v>
      </c>
      <c r="K26" s="1" t="s">
        <v>636</v>
      </c>
      <c r="L26" s="1">
        <v>221772.9927</v>
      </c>
    </row>
    <row r="27" spans="1:16" x14ac:dyDescent="0.2">
      <c r="A27" s="14">
        <v>-100.48741666666666</v>
      </c>
      <c r="B27" s="14">
        <v>45.918700000000001</v>
      </c>
      <c r="C27" s="1">
        <v>327</v>
      </c>
      <c r="D27" s="7" t="s">
        <v>566</v>
      </c>
      <c r="E27" s="7" t="s">
        <v>535</v>
      </c>
      <c r="G27" s="1">
        <v>1230.5</v>
      </c>
      <c r="H27" s="1">
        <v>1364.4469999999999</v>
      </c>
      <c r="I27" s="1">
        <v>45.928620000000002</v>
      </c>
      <c r="J27" s="1">
        <v>-100.47687999999999</v>
      </c>
      <c r="K27" s="1" t="s">
        <v>640</v>
      </c>
      <c r="L27" s="1">
        <v>71784.187699999995</v>
      </c>
    </row>
    <row r="28" spans="1:16" x14ac:dyDescent="0.2">
      <c r="A28" s="14">
        <v>-100.26186666666666</v>
      </c>
      <c r="B28" s="14">
        <v>45.149933333333337</v>
      </c>
      <c r="C28" s="1">
        <v>329</v>
      </c>
      <c r="D28" s="1" t="s">
        <v>639</v>
      </c>
      <c r="E28" s="1" t="s">
        <v>108</v>
      </c>
      <c r="G28" s="1">
        <v>1162.7</v>
      </c>
      <c r="H28" s="1">
        <v>1584.6016</v>
      </c>
      <c r="I28" s="1">
        <v>45.15307</v>
      </c>
      <c r="J28" s="1">
        <v>-100.28163000000001</v>
      </c>
      <c r="K28" s="1" t="s">
        <v>640</v>
      </c>
      <c r="L28" s="1">
        <v>158806.4037</v>
      </c>
    </row>
    <row r="29" spans="1:16" x14ac:dyDescent="0.2">
      <c r="A29" s="14">
        <v>-100.32535</v>
      </c>
      <c r="B29" s="14">
        <v>45.502616666666668</v>
      </c>
      <c r="C29" s="1">
        <v>330</v>
      </c>
      <c r="D29" s="1" t="s">
        <v>635</v>
      </c>
      <c r="E29" s="1" t="s">
        <v>111</v>
      </c>
      <c r="G29" s="1">
        <v>1188.7</v>
      </c>
      <c r="H29" s="1">
        <v>2844.1111000000001</v>
      </c>
      <c r="I29" s="1">
        <v>45.484819999999999</v>
      </c>
      <c r="J29" s="1">
        <v>-100.35163</v>
      </c>
      <c r="K29" s="1" t="s">
        <v>640</v>
      </c>
      <c r="L29" s="1">
        <v>119313.0453</v>
      </c>
    </row>
    <row r="30" spans="1:16" x14ac:dyDescent="0.2">
      <c r="A30" s="14">
        <v>-100.26613333333333</v>
      </c>
      <c r="B30" s="14">
        <v>45.243116666666666</v>
      </c>
      <c r="C30" s="1">
        <v>331</v>
      </c>
      <c r="D30" s="7" t="s">
        <v>566</v>
      </c>
      <c r="E30" s="7" t="s">
        <v>535</v>
      </c>
      <c r="G30" s="1">
        <v>1169.0999999999999</v>
      </c>
      <c r="H30" s="1">
        <v>590.50919999999996</v>
      </c>
      <c r="I30" s="1">
        <v>45.243139999999997</v>
      </c>
      <c r="J30" s="1">
        <v>-100.25848999999999</v>
      </c>
      <c r="K30" s="1" t="s">
        <v>640</v>
      </c>
      <c r="L30" s="1">
        <v>148519.06539999999</v>
      </c>
    </row>
    <row r="31" spans="1:16" x14ac:dyDescent="0.2">
      <c r="A31" s="14">
        <v>-100.4496</v>
      </c>
      <c r="B31" s="14">
        <v>45.6</v>
      </c>
      <c r="C31" s="1">
        <v>332</v>
      </c>
      <c r="D31" s="1" t="s">
        <v>635</v>
      </c>
      <c r="E31" s="1" t="s">
        <v>29</v>
      </c>
      <c r="G31" s="1">
        <v>1200.4000000000001</v>
      </c>
      <c r="H31" s="1">
        <v>1331.5127</v>
      </c>
      <c r="I31" s="1">
        <v>45.594949999999997</v>
      </c>
      <c r="J31" s="1">
        <v>-100.43425000000001</v>
      </c>
      <c r="K31" s="1" t="s">
        <v>640</v>
      </c>
      <c r="L31" s="1">
        <v>107341.541</v>
      </c>
    </row>
    <row r="32" spans="1:16" x14ac:dyDescent="0.2">
      <c r="A32" s="14">
        <v>-100.70938333333334</v>
      </c>
      <c r="B32" s="14">
        <v>44.765250000000002</v>
      </c>
      <c r="C32" s="1">
        <v>334</v>
      </c>
      <c r="D32" s="7" t="s">
        <v>566</v>
      </c>
      <c r="E32" s="7" t="s">
        <v>535</v>
      </c>
      <c r="G32" s="1">
        <v>1109.5999999999999</v>
      </c>
      <c r="H32" s="1">
        <v>662.85400000000004</v>
      </c>
      <c r="I32" s="1">
        <v>44.769539999999999</v>
      </c>
      <c r="J32" s="1">
        <v>-100.70358</v>
      </c>
      <c r="K32" s="1" t="s">
        <v>636</v>
      </c>
      <c r="L32" s="1">
        <v>199947.16469999999</v>
      </c>
    </row>
    <row r="33" spans="1:16" x14ac:dyDescent="0.2">
      <c r="A33" s="14">
        <v>-100.65678333333334</v>
      </c>
      <c r="B33" s="14">
        <v>46.105366666666669</v>
      </c>
      <c r="C33" s="1">
        <v>335</v>
      </c>
      <c r="D33" s="1" t="s">
        <v>635</v>
      </c>
      <c r="E33" s="1" t="s">
        <v>93</v>
      </c>
      <c r="G33" s="1">
        <v>1245.2</v>
      </c>
      <c r="H33" s="1">
        <v>2924.7584000000002</v>
      </c>
      <c r="I33" s="1">
        <v>46.11121</v>
      </c>
      <c r="J33" s="1">
        <v>-100.61991</v>
      </c>
      <c r="K33" s="1" t="s">
        <v>636</v>
      </c>
      <c r="L33" s="1">
        <v>51021.109900000003</v>
      </c>
    </row>
    <row r="34" spans="1:16" x14ac:dyDescent="0.2">
      <c r="A34" s="14">
        <v>-100.40949999999999</v>
      </c>
      <c r="B34" s="14">
        <v>44.981833333333334</v>
      </c>
      <c r="C34" s="1">
        <v>336</v>
      </c>
      <c r="D34" s="7" t="s">
        <v>566</v>
      </c>
      <c r="E34" s="7" t="s">
        <v>535</v>
      </c>
      <c r="G34" s="1">
        <v>1143.0999999999999</v>
      </c>
      <c r="H34" s="1">
        <v>667.62419999999997</v>
      </c>
      <c r="I34" s="1">
        <v>44.982849999999999</v>
      </c>
      <c r="J34" s="1">
        <v>-100.41777</v>
      </c>
      <c r="K34" s="1" t="s">
        <v>640</v>
      </c>
      <c r="L34" s="1">
        <v>176113.3431</v>
      </c>
    </row>
    <row r="35" spans="1:16" x14ac:dyDescent="0.2">
      <c r="A35" s="14">
        <v>-100.78793333333333</v>
      </c>
      <c r="B35" s="14">
        <v>44.783983333333332</v>
      </c>
      <c r="C35" s="1">
        <v>337</v>
      </c>
      <c r="D35" s="1" t="s">
        <v>641</v>
      </c>
      <c r="E35" s="1" t="s">
        <v>133</v>
      </c>
      <c r="G35" s="1">
        <v>1111.4000000000001</v>
      </c>
      <c r="H35" s="1">
        <v>5184.0491000000002</v>
      </c>
      <c r="I35" s="1">
        <v>44.790619999999997</v>
      </c>
      <c r="J35" s="1">
        <v>-100.72313</v>
      </c>
      <c r="K35" s="1" t="s">
        <v>636</v>
      </c>
      <c r="L35" s="1">
        <v>198267.6226</v>
      </c>
    </row>
    <row r="36" spans="1:16" x14ac:dyDescent="0.2">
      <c r="A36" s="14">
        <v>-100.54786666666666</v>
      </c>
      <c r="B36" s="14">
        <v>46.529716666666666</v>
      </c>
      <c r="C36" s="1">
        <v>338</v>
      </c>
      <c r="D36" s="7" t="s">
        <v>566</v>
      </c>
      <c r="E36" s="7" t="s">
        <v>535</v>
      </c>
      <c r="G36" s="1">
        <v>1277.2</v>
      </c>
      <c r="H36" s="1">
        <v>113.5834</v>
      </c>
      <c r="I36" s="1">
        <v>46.529960000000003</v>
      </c>
      <c r="J36" s="1">
        <v>-100.54756</v>
      </c>
      <c r="K36" s="1" t="s">
        <v>640</v>
      </c>
      <c r="L36" s="1">
        <v>4009.1831000000002</v>
      </c>
      <c r="M36" s="1">
        <v>12</v>
      </c>
      <c r="N36" s="1">
        <v>135</v>
      </c>
      <c r="O36" s="1">
        <v>79</v>
      </c>
      <c r="P36" s="1">
        <v>135079</v>
      </c>
    </row>
    <row r="37" spans="1:16" x14ac:dyDescent="0.2">
      <c r="A37" s="14">
        <v>-100.49608333333333</v>
      </c>
      <c r="B37" s="14">
        <v>44.572099999999999</v>
      </c>
      <c r="C37" s="1">
        <v>339</v>
      </c>
      <c r="D37" s="1" t="s">
        <v>635</v>
      </c>
      <c r="E37" s="1" t="s">
        <v>97</v>
      </c>
      <c r="G37" s="1">
        <v>1089.3</v>
      </c>
      <c r="H37" s="1">
        <v>2911.2761999999998</v>
      </c>
      <c r="I37" s="1">
        <v>44.55406</v>
      </c>
      <c r="J37" s="1">
        <v>-100.52246</v>
      </c>
      <c r="K37" s="1" t="s">
        <v>636</v>
      </c>
      <c r="L37" s="1">
        <v>221255.5313</v>
      </c>
    </row>
    <row r="38" spans="1:16" x14ac:dyDescent="0.2">
      <c r="A38" s="14">
        <v>-100.43835</v>
      </c>
      <c r="B38" s="14">
        <v>45.885333333333335</v>
      </c>
      <c r="C38" s="1">
        <v>340</v>
      </c>
      <c r="D38" s="7" t="s">
        <v>566</v>
      </c>
      <c r="E38" s="7" t="s">
        <v>535</v>
      </c>
      <c r="G38" s="1">
        <v>1226.8</v>
      </c>
      <c r="H38" s="1">
        <v>1352.97</v>
      </c>
      <c r="I38" s="1">
        <v>45.890770000000003</v>
      </c>
      <c r="J38" s="1">
        <v>-100.42372</v>
      </c>
      <c r="K38" s="1" t="s">
        <v>640</v>
      </c>
      <c r="L38" s="1">
        <v>75972.410699999993</v>
      </c>
    </row>
    <row r="39" spans="1:16" x14ac:dyDescent="0.2">
      <c r="A39" s="14">
        <v>-100.52191666666667</v>
      </c>
      <c r="B39" s="14">
        <v>45.573266666666669</v>
      </c>
      <c r="C39" s="1">
        <v>341</v>
      </c>
      <c r="D39" s="1" t="s">
        <v>639</v>
      </c>
      <c r="E39" s="1" t="s">
        <v>146</v>
      </c>
      <c r="G39" s="1">
        <v>1197.3</v>
      </c>
      <c r="H39" s="1">
        <v>4095.7820000000002</v>
      </c>
      <c r="I39" s="1">
        <v>45.559480000000001</v>
      </c>
      <c r="J39" s="1">
        <v>-100.4734</v>
      </c>
      <c r="K39" s="1" t="s">
        <v>636</v>
      </c>
      <c r="L39" s="1">
        <v>109927.3983</v>
      </c>
    </row>
    <row r="40" spans="1:16" x14ac:dyDescent="0.2">
      <c r="A40" s="14">
        <v>-100.2807</v>
      </c>
      <c r="B40" s="14">
        <v>45.221033333333331</v>
      </c>
      <c r="C40" s="1">
        <v>342</v>
      </c>
      <c r="D40" s="7" t="s">
        <v>566</v>
      </c>
      <c r="E40" s="7" t="s">
        <v>535</v>
      </c>
      <c r="G40" s="1">
        <v>1167.3</v>
      </c>
      <c r="H40" s="1">
        <v>1032.9324999999999</v>
      </c>
      <c r="I40" s="1">
        <v>45.218299999999999</v>
      </c>
      <c r="J40" s="1">
        <v>-100.26808</v>
      </c>
      <c r="K40" s="1" t="s">
        <v>640</v>
      </c>
      <c r="L40" s="1">
        <v>150741.0589</v>
      </c>
    </row>
    <row r="41" spans="1:16" x14ac:dyDescent="0.2">
      <c r="A41" s="14">
        <v>-100.29343333333334</v>
      </c>
      <c r="B41" s="14">
        <v>45.407466666666664</v>
      </c>
      <c r="C41" s="1">
        <v>343</v>
      </c>
      <c r="D41" s="7" t="s">
        <v>566</v>
      </c>
      <c r="E41" s="7" t="s">
        <v>535</v>
      </c>
      <c r="G41" s="1">
        <v>1182.7</v>
      </c>
      <c r="H41" s="1">
        <v>480.79520000000002</v>
      </c>
      <c r="I41" s="1">
        <v>45.410310000000003</v>
      </c>
      <c r="J41" s="1">
        <v>-100.28882</v>
      </c>
      <c r="K41" s="1" t="s">
        <v>640</v>
      </c>
      <c r="L41" s="1">
        <v>130140.44960000001</v>
      </c>
    </row>
    <row r="42" spans="1:16" x14ac:dyDescent="0.2">
      <c r="A42" s="14">
        <v>-100.28749999999999</v>
      </c>
      <c r="B42" s="14">
        <v>45.260849999999998</v>
      </c>
      <c r="C42" s="1">
        <v>344</v>
      </c>
      <c r="D42" s="1" t="s">
        <v>639</v>
      </c>
      <c r="E42" s="1" t="s">
        <v>25</v>
      </c>
      <c r="G42" s="1">
        <v>1171</v>
      </c>
      <c r="H42" s="1">
        <v>1651.7655</v>
      </c>
      <c r="I42" s="1">
        <v>45.268880000000003</v>
      </c>
      <c r="J42" s="1">
        <v>-100.27103</v>
      </c>
      <c r="K42" s="1" t="s">
        <v>640</v>
      </c>
      <c r="L42" s="1">
        <v>146389.62719999999</v>
      </c>
    </row>
    <row r="43" spans="1:16" x14ac:dyDescent="0.2">
      <c r="A43" s="14">
        <v>-100.40396666666666</v>
      </c>
      <c r="B43" s="14">
        <v>45.655466666666669</v>
      </c>
      <c r="C43" s="1">
        <v>345</v>
      </c>
      <c r="D43" s="7" t="s">
        <v>566</v>
      </c>
      <c r="E43" s="7" t="s">
        <v>535</v>
      </c>
      <c r="G43" s="1">
        <v>1204.8</v>
      </c>
      <c r="H43" s="1">
        <v>173.09229999999999</v>
      </c>
      <c r="I43" s="1">
        <v>45.654179999999997</v>
      </c>
      <c r="J43" s="1">
        <v>-100.40351</v>
      </c>
      <c r="K43" s="1" t="s">
        <v>640</v>
      </c>
      <c r="L43" s="1">
        <v>101577.5809</v>
      </c>
    </row>
    <row r="44" spans="1:16" x14ac:dyDescent="0.2">
      <c r="A44" s="14">
        <v>-100.52613333333333</v>
      </c>
      <c r="B44" s="14">
        <v>44.793799999999997</v>
      </c>
      <c r="C44" s="1">
        <v>347</v>
      </c>
      <c r="D44" s="1" t="s">
        <v>635</v>
      </c>
      <c r="E44" s="1" t="s">
        <v>69</v>
      </c>
      <c r="G44" s="1">
        <v>1126.7</v>
      </c>
      <c r="H44" s="1">
        <v>1970.8139000000001</v>
      </c>
      <c r="I44" s="1">
        <v>44.784500000000001</v>
      </c>
      <c r="J44" s="1">
        <v>-100.50467999999999</v>
      </c>
      <c r="K44" s="1" t="s">
        <v>636</v>
      </c>
      <c r="L44" s="1">
        <v>196576.6991</v>
      </c>
    </row>
    <row r="45" spans="1:16" x14ac:dyDescent="0.2">
      <c r="A45" s="14">
        <v>-100.63535</v>
      </c>
      <c r="B45" s="14">
        <v>44.557749999999999</v>
      </c>
      <c r="C45" s="1">
        <v>348</v>
      </c>
      <c r="D45" s="7" t="s">
        <v>566</v>
      </c>
      <c r="E45" s="7" t="s">
        <v>535</v>
      </c>
      <c r="G45" s="1">
        <v>1094.2</v>
      </c>
      <c r="H45" s="1">
        <v>2580.2664</v>
      </c>
      <c r="I45" s="1">
        <v>44.575850000000003</v>
      </c>
      <c r="J45" s="1">
        <v>-100.61547</v>
      </c>
      <c r="K45" s="1" t="s">
        <v>636</v>
      </c>
      <c r="L45" s="1">
        <v>222817.33809999999</v>
      </c>
    </row>
    <row r="46" spans="1:16" x14ac:dyDescent="0.2">
      <c r="A46" s="14">
        <v>-100.95773333333334</v>
      </c>
      <c r="B46" s="14">
        <v>44.794183333333336</v>
      </c>
      <c r="C46" s="1">
        <v>349</v>
      </c>
      <c r="D46" s="1" t="s">
        <v>635</v>
      </c>
      <c r="E46" s="1" t="s">
        <v>172</v>
      </c>
      <c r="G46" s="1">
        <v>1111.8</v>
      </c>
      <c r="H46" s="1">
        <v>18538.592499999999</v>
      </c>
      <c r="I46" s="1">
        <v>44.796109999999999</v>
      </c>
      <c r="J46" s="1">
        <v>-100.72351</v>
      </c>
      <c r="K46" s="1" t="s">
        <v>636</v>
      </c>
      <c r="L46" s="1">
        <v>198642.1629</v>
      </c>
    </row>
    <row r="47" spans="1:16" x14ac:dyDescent="0.2">
      <c r="A47" s="14">
        <v>-100.62090000000001</v>
      </c>
      <c r="B47" s="14">
        <v>44.715183333333336</v>
      </c>
      <c r="C47" s="1">
        <v>350</v>
      </c>
      <c r="D47" s="7" t="s">
        <v>566</v>
      </c>
      <c r="E47" s="7" t="s">
        <v>535</v>
      </c>
      <c r="G47" s="1">
        <v>1104.0999999999999</v>
      </c>
      <c r="H47" s="1">
        <v>696.13149999999996</v>
      </c>
      <c r="I47" s="1">
        <v>44.713700000000003</v>
      </c>
      <c r="J47" s="1">
        <v>-100.62936999999999</v>
      </c>
      <c r="K47" s="1" t="s">
        <v>636</v>
      </c>
      <c r="L47" s="1">
        <v>205245.88449999999</v>
      </c>
    </row>
    <row r="48" spans="1:16" x14ac:dyDescent="0.2">
      <c r="A48" s="14">
        <v>-100.34868333333333</v>
      </c>
      <c r="B48" s="14">
        <v>45.472133333333332</v>
      </c>
      <c r="C48" s="1">
        <v>351</v>
      </c>
      <c r="D48" s="7" t="s">
        <v>566</v>
      </c>
      <c r="E48" s="7" t="s">
        <v>535</v>
      </c>
      <c r="G48" s="1">
        <v>1187.9000000000001</v>
      </c>
      <c r="H48" s="1">
        <v>668.32830000000001</v>
      </c>
      <c r="I48" s="1">
        <v>45.475850000000001</v>
      </c>
      <c r="J48" s="1">
        <v>-100.34139999999999</v>
      </c>
      <c r="K48" s="1" t="s">
        <v>640</v>
      </c>
      <c r="L48" s="1">
        <v>122345.7248</v>
      </c>
    </row>
    <row r="49" spans="1:16" x14ac:dyDescent="0.2">
      <c r="A49" s="14">
        <v>-100.41285000000001</v>
      </c>
      <c r="B49" s="14">
        <v>44.465966666666667</v>
      </c>
      <c r="C49" s="1">
        <v>352</v>
      </c>
      <c r="D49" s="7" t="s">
        <v>566</v>
      </c>
      <c r="E49" s="7" t="s">
        <v>535</v>
      </c>
      <c r="G49" s="1">
        <v>1073.3</v>
      </c>
      <c r="H49" s="1">
        <v>698.03440000000001</v>
      </c>
      <c r="I49" s="1">
        <v>44.460369999999998</v>
      </c>
      <c r="J49" s="1">
        <v>-100.41696</v>
      </c>
      <c r="K49" s="1" t="s">
        <v>640</v>
      </c>
      <c r="L49" s="1">
        <v>233359.5465</v>
      </c>
    </row>
    <row r="50" spans="1:16" x14ac:dyDescent="0.2">
      <c r="A50" s="14">
        <v>-100.58968333333334</v>
      </c>
      <c r="B50" s="14">
        <v>46.106433333333335</v>
      </c>
      <c r="C50" s="1">
        <v>353</v>
      </c>
      <c r="D50" s="1" t="s">
        <v>635</v>
      </c>
      <c r="E50" s="1" t="s">
        <v>185</v>
      </c>
      <c r="G50" s="1">
        <v>1244.5</v>
      </c>
      <c r="H50" s="1">
        <v>2124.9497999999999</v>
      </c>
      <c r="I50" s="1">
        <v>46.10145</v>
      </c>
      <c r="J50" s="1">
        <v>-100.61621</v>
      </c>
      <c r="K50" s="1" t="s">
        <v>636</v>
      </c>
      <c r="L50" s="1">
        <v>50597.682699999998</v>
      </c>
      <c r="M50" s="1">
        <v>5</v>
      </c>
      <c r="N50" s="1">
        <v>130</v>
      </c>
      <c r="O50" s="1">
        <v>79</v>
      </c>
      <c r="P50" s="1">
        <v>130079</v>
      </c>
    </row>
    <row r="51" spans="1:16" x14ac:dyDescent="0.2">
      <c r="A51" s="14">
        <v>-100.63356666666667</v>
      </c>
      <c r="B51" s="14">
        <v>44.794983333333334</v>
      </c>
      <c r="C51" s="1">
        <v>354</v>
      </c>
      <c r="D51" s="7" t="s">
        <v>566</v>
      </c>
      <c r="E51" s="7" t="s">
        <v>535</v>
      </c>
      <c r="G51" s="1">
        <v>1118.9000000000001</v>
      </c>
      <c r="H51" s="1">
        <v>417.78109999999998</v>
      </c>
      <c r="I51" s="1">
        <v>44.797049999999999</v>
      </c>
      <c r="J51" s="1">
        <v>-100.62844</v>
      </c>
      <c r="K51" s="1" t="s">
        <v>636</v>
      </c>
      <c r="L51" s="1">
        <v>196407.2813</v>
      </c>
    </row>
    <row r="52" spans="1:16" x14ac:dyDescent="0.2">
      <c r="A52" s="14">
        <v>-100.41256666666666</v>
      </c>
      <c r="B52" s="14">
        <v>45.670833333333334</v>
      </c>
      <c r="C52" s="1">
        <v>355</v>
      </c>
      <c r="D52" s="1" t="s">
        <v>639</v>
      </c>
      <c r="E52" s="1" t="s">
        <v>192</v>
      </c>
      <c r="G52" s="1">
        <v>1205</v>
      </c>
      <c r="H52" s="1">
        <v>1919.2049</v>
      </c>
      <c r="I52" s="1">
        <v>45.655839999999998</v>
      </c>
      <c r="J52" s="1">
        <v>-100.40018999999999</v>
      </c>
      <c r="K52" s="1" t="s">
        <v>640</v>
      </c>
      <c r="L52" s="1">
        <v>99825.281799999997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4" ma:contentTypeDescription="Create a new document." ma:contentTypeScope="" ma:versionID="450a6295c699b9609b5d61918df5c0d2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870d296c09e9dc89d3ba5b72419401b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2021-02-10T19:55:07+00:00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A287EA78-BB68-46B8-98C8-5E01D031CF64}"/>
</file>

<file path=customXml/itemProps2.xml><?xml version="1.0" encoding="utf-8"?>
<ds:datastoreItem xmlns:ds="http://schemas.openxmlformats.org/officeDocument/2006/customXml" ds:itemID="{9C8981AF-7635-4E7D-A09C-6C94B1F52AC4}"/>
</file>

<file path=customXml/itemProps3.xml><?xml version="1.0" encoding="utf-8"?>
<ds:datastoreItem xmlns:ds="http://schemas.openxmlformats.org/officeDocument/2006/customXml" ds:itemID="{D051C3AE-0D77-4A88-AC2C-DB38799FE5A5}"/>
</file>

<file path=customXml/itemProps4.xml><?xml version="1.0" encoding="utf-8"?>
<ds:datastoreItem xmlns:ds="http://schemas.openxmlformats.org/officeDocument/2006/customXml" ds:itemID="{F6C288A2-5B44-457F-9192-C13436F6DD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ResWQdata</vt:lpstr>
      <vt:lpstr>revised res eval June092006</vt:lpstr>
      <vt:lpstr>design_umr010203</vt:lpstr>
      <vt:lpstr>2001 sites</vt:lpstr>
      <vt:lpstr>design_umr010203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Bolgrien, David</cp:lastModifiedBy>
  <cp:lastPrinted>2006-06-27T21:28:34Z</cp:lastPrinted>
  <dcterms:created xsi:type="dcterms:W3CDTF">2004-04-19T18:56:22Z</dcterms:created>
  <dcterms:modified xsi:type="dcterms:W3CDTF">2021-01-20T15:58:29Z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</Properties>
</file>