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ELTZER\OneDrive - Environmental Protection Agency (EPA)\Profile\Documents\projects\VCPs\VCPy\documentation\"/>
    </mc:Choice>
  </mc:AlternateContent>
  <xr:revisionPtr revIDLastSave="3" documentId="13_ncr:4000b_{B0CA59B8-E60E-4C18-B00F-09935BE176AC}" xr6:coauthVersionLast="44" xr6:coauthVersionMax="44" xr10:uidLastSave="{1E2F5024-EBDF-48D8-AF66-0D317160CAC3}"/>
  <bookViews>
    <workbookView xWindow="-108" yWindow="-108" windowWidth="23256" windowHeight="12576" tabRatio="688" activeTab="1" xr2:uid="{00000000-000D-0000-FFFF-FFFF00000000}"/>
  </bookViews>
  <sheets>
    <sheet name="Mix Profile Assignments (raw)" sheetId="56" r:id="rId1"/>
    <sheet name="Mix Profile Assignments" sheetId="21" r:id="rId2"/>
    <sheet name="OPERA_Output" sheetId="55" r:id="rId3"/>
  </sheets>
  <externalReferences>
    <externalReference r:id="rId4"/>
  </externalReferences>
  <definedNames>
    <definedName name="_xlnm._FilterDatabase" localSheetId="1" hidden="1">'Mix Profile Assignments'!$R$3:$R$96</definedName>
    <definedName name="solver_lin" hidden="1">0</definedName>
    <definedName name="solver_num" hidden="1">0</definedName>
    <definedName name="solver_typ" hidden="1">2</definedName>
    <definedName name="solver_val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683" i="56" l="1"/>
  <c r="I5683" i="56"/>
  <c r="J5683" i="56" s="1"/>
  <c r="H5683" i="56"/>
  <c r="G5683" i="56"/>
  <c r="F5683" i="56"/>
  <c r="E5683" i="56"/>
  <c r="J3" i="56"/>
  <c r="H3" i="56"/>
  <c r="C3" i="56"/>
  <c r="J2" i="56"/>
  <c r="J1" i="56" s="1"/>
  <c r="L139" i="21" l="1" a="1"/>
  <c r="K139" i="21" a="1"/>
  <c r="J139" i="21" a="1"/>
  <c r="L135" i="21" a="1"/>
  <c r="K135" i="21" a="1"/>
  <c r="J135" i="21" a="1"/>
  <c r="L128" i="21" a="1"/>
  <c r="K128" i="21" a="1"/>
  <c r="J128" i="21" a="1"/>
  <c r="L123" i="21" a="1"/>
  <c r="K123" i="21" a="1"/>
  <c r="J123" i="21" a="1"/>
  <c r="L120" i="21" a="1"/>
  <c r="K120" i="21" a="1"/>
  <c r="J120" i="21" a="1"/>
  <c r="F126" i="21"/>
  <c r="F124" i="21"/>
  <c r="F123" i="21"/>
  <c r="F120" i="21"/>
  <c r="E125" i="21"/>
  <c r="E122" i="21"/>
  <c r="E121" i="21"/>
  <c r="E117" i="21"/>
  <c r="E118" i="21"/>
  <c r="E119" i="21"/>
  <c r="E116" i="21"/>
  <c r="L117" i="21" a="1"/>
  <c r="K117" i="21" a="1"/>
  <c r="J117" i="21" a="1"/>
  <c r="L92" i="21" a="1"/>
  <c r="K92" i="21" a="1"/>
  <c r="J92" i="21" a="1"/>
  <c r="L67" i="21" a="1"/>
  <c r="K67" i="21" a="1"/>
  <c r="J67" i="21" a="1"/>
  <c r="L63" i="21" a="1"/>
  <c r="K63" i="21" a="1"/>
  <c r="J63" i="21" a="1"/>
  <c r="L56" i="21" a="1"/>
  <c r="K56" i="21" a="1"/>
  <c r="J56" i="21" a="1"/>
  <c r="L45" i="21" a="1"/>
  <c r="K45" i="21" a="1"/>
  <c r="J45" i="21" a="1"/>
  <c r="L34" i="21" a="1"/>
  <c r="K34" i="21" a="1"/>
  <c r="J34" i="21" a="1"/>
  <c r="L23" i="21" a="1"/>
  <c r="K23" i="21" a="1"/>
  <c r="J23" i="21" a="1"/>
  <c r="L20" i="21" a="1"/>
  <c r="K20" i="21" a="1"/>
  <c r="J20" i="21" a="1"/>
  <c r="L14" i="21" a="1"/>
  <c r="K14" i="21" a="1"/>
  <c r="J14" i="21" a="1"/>
  <c r="L179" i="21" a="1"/>
  <c r="K179" i="21" a="1"/>
  <c r="J179" i="21" a="1"/>
  <c r="L244" i="21" a="1"/>
  <c r="K244" i="21" a="1"/>
  <c r="J244" i="21" a="1"/>
  <c r="L240" i="21" a="1"/>
  <c r="K240" i="21" a="1"/>
  <c r="J240" i="21" a="1"/>
  <c r="L232" i="21" a="1"/>
  <c r="K232" i="21" a="1"/>
  <c r="J232" i="21" a="1"/>
  <c r="L220" i="21" a="1"/>
  <c r="K220" i="21" a="1"/>
  <c r="J220" i="21" a="1"/>
  <c r="L265" i="21" a="1"/>
  <c r="K265" i="21" a="1"/>
  <c r="J265" i="21" a="1"/>
  <c r="L286" i="21" a="1"/>
  <c r="K286" i="21" a="1"/>
  <c r="J286" i="21" a="1"/>
  <c r="L300" i="21" a="1"/>
  <c r="K300" i="21" a="1"/>
  <c r="J300" i="21" a="1"/>
  <c r="L324" i="21" a="1"/>
  <c r="K324" i="21" a="1"/>
  <c r="J324" i="21" a="1"/>
  <c r="L350" i="21" a="1"/>
  <c r="K350" i="21" a="1"/>
  <c r="J350" i="21" a="1"/>
  <c r="L5" i="21" a="1"/>
  <c r="K5" i="21" a="1"/>
  <c r="J5" i="21" a="1"/>
  <c r="N280" i="21"/>
  <c r="P330" i="21"/>
  <c r="N350" i="21"/>
  <c r="U5" i="21"/>
  <c r="V5" i="21"/>
  <c r="U6" i="21"/>
  <c r="N295" i="21" s="1"/>
  <c r="V6" i="21"/>
  <c r="U7" i="21"/>
  <c r="N296" i="21" s="1"/>
  <c r="V7" i="21"/>
  <c r="U8" i="21"/>
  <c r="N154" i="21" s="1"/>
  <c r="V8" i="21"/>
  <c r="U9" i="21"/>
  <c r="V9" i="21"/>
  <c r="U10" i="21"/>
  <c r="N153" i="21" s="1"/>
  <c r="V10" i="21"/>
  <c r="U11" i="21"/>
  <c r="N155" i="21" s="1"/>
  <c r="V11" i="21"/>
  <c r="U12" i="21"/>
  <c r="N168" i="21" s="1"/>
  <c r="V12" i="21"/>
  <c r="U13" i="21"/>
  <c r="N210" i="21" s="1"/>
  <c r="V13" i="21"/>
  <c r="U14" i="21"/>
  <c r="V14" i="21"/>
  <c r="U15" i="21"/>
  <c r="N61" i="21" s="1"/>
  <c r="V15" i="21"/>
  <c r="U16" i="21"/>
  <c r="N141" i="21" s="1"/>
  <c r="V16" i="21"/>
  <c r="U17" i="21"/>
  <c r="V17" i="21"/>
  <c r="U18" i="21"/>
  <c r="N238" i="21" s="1"/>
  <c r="V18" i="21"/>
  <c r="U19" i="21"/>
  <c r="V19" i="21"/>
  <c r="U20" i="21"/>
  <c r="N29" i="21" s="1"/>
  <c r="V20" i="21"/>
  <c r="U21" i="21"/>
  <c r="V21" i="21"/>
  <c r="U22" i="21"/>
  <c r="V22" i="21"/>
  <c r="U23" i="21"/>
  <c r="V23" i="21"/>
  <c r="U24" i="21"/>
  <c r="N326" i="21" s="1"/>
  <c r="V24" i="21"/>
  <c r="U25" i="21"/>
  <c r="N199" i="21" s="1"/>
  <c r="V25" i="21"/>
  <c r="U26" i="21"/>
  <c r="N331" i="21" s="1"/>
  <c r="V26" i="21"/>
  <c r="U27" i="21"/>
  <c r="V27" i="21"/>
  <c r="U28" i="21"/>
  <c r="N338" i="21" s="1"/>
  <c r="V28" i="21"/>
  <c r="U29" i="21"/>
  <c r="N337" i="21" s="1"/>
  <c r="V29" i="21"/>
  <c r="U30" i="21"/>
  <c r="N342" i="21" s="1"/>
  <c r="V30" i="21"/>
  <c r="U31" i="21"/>
  <c r="N165" i="21" s="1"/>
  <c r="V31" i="21"/>
  <c r="U32" i="21"/>
  <c r="N164" i="21" s="1"/>
  <c r="V32" i="21"/>
  <c r="U33" i="21"/>
  <c r="V33" i="21"/>
  <c r="U34" i="21"/>
  <c r="N346" i="21" s="1"/>
  <c r="V34" i="21"/>
  <c r="U35" i="21"/>
  <c r="V35" i="21"/>
  <c r="U36" i="21"/>
  <c r="N214" i="21" s="1"/>
  <c r="V36" i="21"/>
  <c r="U37" i="21"/>
  <c r="N172" i="21" s="1"/>
  <c r="V37" i="21"/>
  <c r="U38" i="21"/>
  <c r="N125" i="21" s="1"/>
  <c r="V38" i="21"/>
  <c r="U39" i="21"/>
  <c r="V39" i="21"/>
  <c r="U40" i="21"/>
  <c r="V40" i="21"/>
  <c r="U41" i="21"/>
  <c r="N215" i="21" s="1"/>
  <c r="V41" i="21"/>
  <c r="U42" i="21"/>
  <c r="N177" i="21" s="1"/>
  <c r="V42" i="21"/>
  <c r="U43" i="21"/>
  <c r="V43" i="21"/>
  <c r="U44" i="21"/>
  <c r="N220" i="21" s="1"/>
  <c r="V44" i="21"/>
  <c r="U45" i="21"/>
  <c r="N221" i="21" s="1"/>
  <c r="V45" i="21"/>
  <c r="U46" i="21"/>
  <c r="N354" i="21" s="1"/>
  <c r="V46" i="21"/>
  <c r="U47" i="21"/>
  <c r="V47" i="21"/>
  <c r="U48" i="21"/>
  <c r="N279" i="21" s="1"/>
  <c r="V48" i="21"/>
  <c r="U49" i="21"/>
  <c r="N355" i="21" s="1"/>
  <c r="V49" i="21"/>
  <c r="U50" i="21"/>
  <c r="N223" i="21" s="1"/>
  <c r="V50" i="21"/>
  <c r="U51" i="21"/>
  <c r="N269" i="21" s="1"/>
  <c r="V51" i="21"/>
  <c r="U52" i="21"/>
  <c r="N281" i="21" s="1"/>
  <c r="V52" i="21"/>
  <c r="U53" i="21"/>
  <c r="N259" i="21" s="1"/>
  <c r="V53" i="21"/>
  <c r="U54" i="21"/>
  <c r="N283" i="21" s="1"/>
  <c r="V54" i="21"/>
  <c r="U55" i="21"/>
  <c r="V55" i="21"/>
  <c r="U56" i="21"/>
  <c r="N226" i="21" s="1"/>
  <c r="V56" i="21"/>
  <c r="U57" i="21"/>
  <c r="N251" i="21" s="1"/>
  <c r="V57" i="21"/>
  <c r="U58" i="21"/>
  <c r="N284" i="21" s="1"/>
  <c r="V58" i="21"/>
  <c r="U59" i="21"/>
  <c r="V59" i="21"/>
  <c r="U60" i="21"/>
  <c r="N5" i="21" s="1"/>
  <c r="V60" i="21"/>
  <c r="U61" i="21"/>
  <c r="V61" i="21"/>
  <c r="U62" i="21"/>
  <c r="N21" i="21" s="1"/>
  <c r="V62" i="21"/>
  <c r="U63" i="21"/>
  <c r="V63" i="21"/>
  <c r="U64" i="21"/>
  <c r="N307" i="21" s="1"/>
  <c r="V64" i="21"/>
  <c r="U65" i="21"/>
  <c r="V65" i="21"/>
  <c r="U66" i="21"/>
  <c r="N300" i="21" s="1"/>
  <c r="V66" i="21"/>
  <c r="U67" i="21"/>
  <c r="V67" i="21"/>
  <c r="U68" i="21"/>
  <c r="V68" i="21"/>
  <c r="U69" i="21"/>
  <c r="N235" i="21" s="1"/>
  <c r="V69" i="21"/>
  <c r="U70" i="21"/>
  <c r="N308" i="21" s="1"/>
  <c r="V70" i="21"/>
  <c r="U71" i="21"/>
  <c r="V71" i="21"/>
  <c r="U72" i="21"/>
  <c r="N84" i="21" s="1"/>
  <c r="V72" i="21"/>
  <c r="U73" i="21"/>
  <c r="V73" i="21"/>
  <c r="U74" i="21"/>
  <c r="N161" i="21" s="1"/>
  <c r="V74" i="21"/>
  <c r="U75" i="21"/>
  <c r="V75" i="21"/>
  <c r="U76" i="21"/>
  <c r="V76" i="21"/>
  <c r="U77" i="21"/>
  <c r="V77" i="21"/>
  <c r="U78" i="21"/>
  <c r="V78" i="21"/>
  <c r="U79" i="21"/>
  <c r="V79" i="21"/>
  <c r="U80" i="21"/>
  <c r="V80" i="21"/>
  <c r="U81" i="21"/>
  <c r="V81" i="21"/>
  <c r="U82" i="21"/>
  <c r="N93" i="21" s="1"/>
  <c r="V82" i="21"/>
  <c r="U83" i="21"/>
  <c r="V83" i="21"/>
  <c r="U84" i="21"/>
  <c r="N4" i="21" s="1"/>
  <c r="V84" i="21"/>
  <c r="U85" i="21"/>
  <c r="V85" i="21"/>
  <c r="U86" i="21"/>
  <c r="V86" i="21"/>
  <c r="U87" i="21"/>
  <c r="V87" i="21"/>
  <c r="U88" i="21"/>
  <c r="V88" i="21"/>
  <c r="U89" i="21"/>
  <c r="V89" i="21"/>
  <c r="U90" i="21"/>
  <c r="N288" i="21" s="1"/>
  <c r="V90" i="21"/>
  <c r="U91" i="21"/>
  <c r="V91" i="21"/>
  <c r="U92" i="21"/>
  <c r="V92" i="21"/>
  <c r="U93" i="21"/>
  <c r="V93" i="21"/>
  <c r="U94" i="21"/>
  <c r="V94" i="21"/>
  <c r="U95" i="21"/>
  <c r="V95" i="21"/>
  <c r="U96" i="21"/>
  <c r="N285" i="21" s="1"/>
  <c r="V96" i="21"/>
  <c r="V4" i="21"/>
  <c r="U4" i="21"/>
  <c r="AC5" i="21"/>
  <c r="AD5" i="21"/>
  <c r="AE5" i="21"/>
  <c r="AF5" i="21"/>
  <c r="P196" i="21" s="1"/>
  <c r="AC6" i="21"/>
  <c r="O295" i="21" s="1"/>
  <c r="AD6" i="21"/>
  <c r="AE6" i="21"/>
  <c r="AF6" i="21"/>
  <c r="AC7" i="21"/>
  <c r="AD7" i="21"/>
  <c r="AE7" i="21"/>
  <c r="AF7" i="21"/>
  <c r="P305" i="21" s="1"/>
  <c r="AC8" i="21"/>
  <c r="O328" i="21" s="1"/>
  <c r="AD8" i="21"/>
  <c r="AE8" i="21"/>
  <c r="AF8" i="21"/>
  <c r="AC9" i="21"/>
  <c r="O114" i="21" s="1"/>
  <c r="AD9" i="21"/>
  <c r="AE9" i="21"/>
  <c r="AF9" i="21"/>
  <c r="P297" i="21" s="1"/>
  <c r="AC10" i="21"/>
  <c r="O327" i="21" s="1"/>
  <c r="AD10" i="21"/>
  <c r="AE10" i="21"/>
  <c r="AF10" i="21"/>
  <c r="AC11" i="21"/>
  <c r="AD11" i="21"/>
  <c r="AE11" i="21"/>
  <c r="AF11" i="21"/>
  <c r="P155" i="21" s="1"/>
  <c r="AC12" i="21"/>
  <c r="O343" i="21" s="1"/>
  <c r="AD12" i="21"/>
  <c r="AE12" i="21"/>
  <c r="AF12" i="21"/>
  <c r="AC13" i="21"/>
  <c r="AD13" i="21"/>
  <c r="AE13" i="21"/>
  <c r="AF13" i="21"/>
  <c r="AC14" i="21"/>
  <c r="O31" i="21" s="1"/>
  <c r="AD14" i="21"/>
  <c r="AE14" i="21"/>
  <c r="AF14" i="21"/>
  <c r="AC15" i="21"/>
  <c r="AD15" i="21"/>
  <c r="AE15" i="21"/>
  <c r="AF15" i="21"/>
  <c r="AC16" i="21"/>
  <c r="AD16" i="21"/>
  <c r="AE16" i="21"/>
  <c r="AF16" i="21"/>
  <c r="AC17" i="21"/>
  <c r="AD17" i="21"/>
  <c r="AE17" i="21"/>
  <c r="AF17" i="21"/>
  <c r="P184" i="21" s="1"/>
  <c r="AC18" i="21"/>
  <c r="O238" i="21" s="1"/>
  <c r="AD18" i="21"/>
  <c r="AE18" i="21"/>
  <c r="AF18" i="21"/>
  <c r="AC19" i="21"/>
  <c r="AD19" i="21"/>
  <c r="AE19" i="21"/>
  <c r="AF19" i="21"/>
  <c r="AC20" i="21"/>
  <c r="AD20" i="21"/>
  <c r="AE20" i="21"/>
  <c r="AF20" i="21"/>
  <c r="AC21" i="21"/>
  <c r="AD21" i="21"/>
  <c r="AE21" i="21"/>
  <c r="AF21" i="21"/>
  <c r="P47" i="21" s="1"/>
  <c r="AC22" i="21"/>
  <c r="O50" i="21" s="1"/>
  <c r="AD22" i="21"/>
  <c r="AE22" i="21"/>
  <c r="AF22" i="21"/>
  <c r="AC23" i="21"/>
  <c r="AD23" i="21"/>
  <c r="AE23" i="21"/>
  <c r="AF23" i="21"/>
  <c r="P179" i="21" s="1"/>
  <c r="AC24" i="21"/>
  <c r="O152" i="21" s="1"/>
  <c r="AD24" i="21"/>
  <c r="AE24" i="21"/>
  <c r="AF24" i="21"/>
  <c r="AC25" i="21"/>
  <c r="O309" i="21" s="1"/>
  <c r="AD25" i="21"/>
  <c r="AE25" i="21"/>
  <c r="AF25" i="21"/>
  <c r="P149" i="21" s="1"/>
  <c r="AC26" i="21"/>
  <c r="O317" i="21" s="1"/>
  <c r="AD26" i="21"/>
  <c r="AE26" i="21"/>
  <c r="AF26" i="21"/>
  <c r="AC27" i="21"/>
  <c r="AD27" i="21"/>
  <c r="AE27" i="21"/>
  <c r="AF27" i="21"/>
  <c r="AC28" i="21"/>
  <c r="O204" i="21" s="1"/>
  <c r="AD28" i="21"/>
  <c r="AE28" i="21"/>
  <c r="AF28" i="21"/>
  <c r="P338" i="21" s="1"/>
  <c r="AC29" i="21"/>
  <c r="AD29" i="21"/>
  <c r="AE29" i="21"/>
  <c r="AF29" i="21"/>
  <c r="P162" i="21" s="1"/>
  <c r="AC30" i="21"/>
  <c r="O208" i="21" s="1"/>
  <c r="AD30" i="21"/>
  <c r="AE30" i="21"/>
  <c r="AF30" i="21"/>
  <c r="AC31" i="21"/>
  <c r="AD31" i="21"/>
  <c r="AE31" i="21"/>
  <c r="AF31" i="21"/>
  <c r="P340" i="21" s="1"/>
  <c r="AC32" i="21"/>
  <c r="AD32" i="21"/>
  <c r="AE32" i="21"/>
  <c r="AF32" i="21"/>
  <c r="P164" i="21" s="1"/>
  <c r="AC33" i="21"/>
  <c r="AD33" i="21"/>
  <c r="AE33" i="21"/>
  <c r="AF33" i="21"/>
  <c r="AC34" i="21"/>
  <c r="O212" i="21" s="1"/>
  <c r="AD34" i="21"/>
  <c r="AE34" i="21"/>
  <c r="AF34" i="21"/>
  <c r="P346" i="21" s="1"/>
  <c r="AC35" i="21"/>
  <c r="AD35" i="21"/>
  <c r="AE35" i="21"/>
  <c r="AF35" i="21"/>
  <c r="P170" i="21" s="1"/>
  <c r="AC36" i="21"/>
  <c r="O173" i="21" s="1"/>
  <c r="AD36" i="21"/>
  <c r="AE36" i="21"/>
  <c r="AF36" i="21"/>
  <c r="AC37" i="21"/>
  <c r="AD37" i="21"/>
  <c r="AE37" i="21"/>
  <c r="AF37" i="21"/>
  <c r="AC38" i="21"/>
  <c r="AD38" i="21"/>
  <c r="AE38" i="21"/>
  <c r="AF38" i="21"/>
  <c r="AC39" i="21"/>
  <c r="AD39" i="21"/>
  <c r="AE39" i="21"/>
  <c r="AF39" i="21"/>
  <c r="AC40" i="21"/>
  <c r="O350" i="21" s="1"/>
  <c r="AD40" i="21"/>
  <c r="AE40" i="21"/>
  <c r="AF40" i="21"/>
  <c r="AC41" i="21"/>
  <c r="AD41" i="21"/>
  <c r="AE41" i="21"/>
  <c r="AF41" i="21"/>
  <c r="AC42" i="21"/>
  <c r="O177" i="21" s="1"/>
  <c r="AD42" i="21"/>
  <c r="AE42" i="21"/>
  <c r="AF42" i="21"/>
  <c r="AC43" i="21"/>
  <c r="AD43" i="21"/>
  <c r="AE43" i="21"/>
  <c r="AF43" i="21"/>
  <c r="AC44" i="21"/>
  <c r="O220" i="21" s="1"/>
  <c r="AD44" i="21"/>
  <c r="AE44" i="21"/>
  <c r="AF44" i="21"/>
  <c r="P220" i="21" s="1"/>
  <c r="AC45" i="21"/>
  <c r="O245" i="21" s="1"/>
  <c r="AD45" i="21"/>
  <c r="AE45" i="21"/>
  <c r="AF45" i="21"/>
  <c r="P266" i="21" s="1"/>
  <c r="AC46" i="21"/>
  <c r="O256" i="21" s="1"/>
  <c r="AD46" i="21"/>
  <c r="AE46" i="21"/>
  <c r="AF46" i="21"/>
  <c r="P354" i="21" s="1"/>
  <c r="AC47" i="21"/>
  <c r="AD47" i="21"/>
  <c r="AE47" i="21"/>
  <c r="AF47" i="21"/>
  <c r="AC48" i="21"/>
  <c r="O356" i="21" s="1"/>
  <c r="AD48" i="21"/>
  <c r="AE48" i="21"/>
  <c r="AF48" i="21"/>
  <c r="AC49" i="21"/>
  <c r="AD49" i="21"/>
  <c r="AE49" i="21"/>
  <c r="AF49" i="21"/>
  <c r="AC50" i="21"/>
  <c r="O268" i="21" s="1"/>
  <c r="AD50" i="21"/>
  <c r="AE50" i="21"/>
  <c r="AF50" i="21"/>
  <c r="P234" i="21" s="1"/>
  <c r="AC51" i="21"/>
  <c r="O269" i="21" s="1"/>
  <c r="AD51" i="21"/>
  <c r="AE51" i="21"/>
  <c r="AF51" i="21"/>
  <c r="AC52" i="21"/>
  <c r="O358" i="21" s="1"/>
  <c r="AD52" i="21"/>
  <c r="AE52" i="21"/>
  <c r="AF52" i="21"/>
  <c r="AC53" i="21"/>
  <c r="AD53" i="21"/>
  <c r="AE53" i="21"/>
  <c r="AF53" i="21"/>
  <c r="AC54" i="21"/>
  <c r="O360" i="21" s="1"/>
  <c r="AD54" i="21"/>
  <c r="AE54" i="21"/>
  <c r="AF54" i="21"/>
  <c r="AC55" i="21"/>
  <c r="O261" i="21" s="1"/>
  <c r="AD55" i="21"/>
  <c r="AE55" i="21"/>
  <c r="AF55" i="21"/>
  <c r="P282" i="21" s="1"/>
  <c r="AC56" i="21"/>
  <c r="O226" i="21" s="1"/>
  <c r="AD56" i="21"/>
  <c r="AE56" i="21"/>
  <c r="AF56" i="21"/>
  <c r="P250" i="21" s="1"/>
  <c r="AC57" i="21"/>
  <c r="O227" i="21" s="1"/>
  <c r="AD57" i="21"/>
  <c r="AE57" i="21"/>
  <c r="AF57" i="21"/>
  <c r="AC58" i="21"/>
  <c r="O284" i="21" s="1"/>
  <c r="AD58" i="21"/>
  <c r="AE58" i="21"/>
  <c r="AF58" i="21"/>
  <c r="AC59" i="21"/>
  <c r="AD59" i="21"/>
  <c r="AE59" i="21"/>
  <c r="AF59" i="21"/>
  <c r="P242" i="21" s="1"/>
  <c r="AC60" i="21"/>
  <c r="AD60" i="21"/>
  <c r="AE60" i="21"/>
  <c r="AF60" i="21"/>
  <c r="AC61" i="21"/>
  <c r="AD61" i="21"/>
  <c r="AE61" i="21"/>
  <c r="AF61" i="21"/>
  <c r="AC62" i="21"/>
  <c r="AD62" i="21"/>
  <c r="AE62" i="21"/>
  <c r="AF62" i="21"/>
  <c r="AC63" i="21"/>
  <c r="AD63" i="21"/>
  <c r="AE63" i="21"/>
  <c r="AF63" i="21"/>
  <c r="AC64" i="21"/>
  <c r="O307" i="21" s="1"/>
  <c r="AD64" i="21"/>
  <c r="AE64" i="21"/>
  <c r="AF64" i="21"/>
  <c r="P307" i="21" s="1"/>
  <c r="AC65" i="21"/>
  <c r="AD65" i="21"/>
  <c r="AE65" i="21"/>
  <c r="AF65" i="21"/>
  <c r="AC66" i="21"/>
  <c r="AD66" i="21"/>
  <c r="AE66" i="21"/>
  <c r="AF66" i="21"/>
  <c r="AC67" i="21"/>
  <c r="AD67" i="21"/>
  <c r="AE67" i="21"/>
  <c r="AF67" i="21"/>
  <c r="P6" i="21" s="1"/>
  <c r="AC68" i="21"/>
  <c r="AD68" i="21"/>
  <c r="AE68" i="21"/>
  <c r="AF68" i="21"/>
  <c r="AC69" i="21"/>
  <c r="AD69" i="21"/>
  <c r="AE69" i="21"/>
  <c r="AF69" i="21"/>
  <c r="AC70" i="21"/>
  <c r="O115" i="21" s="1"/>
  <c r="AD70" i="21"/>
  <c r="AE70" i="21"/>
  <c r="AF70" i="21"/>
  <c r="AC71" i="21"/>
  <c r="AD71" i="21"/>
  <c r="AE71" i="21"/>
  <c r="AF71" i="21"/>
  <c r="AC72" i="21"/>
  <c r="O301" i="21" s="1"/>
  <c r="AD72" i="21"/>
  <c r="AE72" i="21"/>
  <c r="AF72" i="21"/>
  <c r="AC73" i="21"/>
  <c r="AD73" i="21"/>
  <c r="AE73" i="21"/>
  <c r="AF73" i="21"/>
  <c r="AC74" i="21"/>
  <c r="O161" i="21" s="1"/>
  <c r="AD74" i="21"/>
  <c r="AE74" i="21"/>
  <c r="AF74" i="21"/>
  <c r="P322" i="21" s="1"/>
  <c r="AC75" i="21"/>
  <c r="O190" i="21" s="1"/>
  <c r="AD75" i="21"/>
  <c r="AE75" i="21"/>
  <c r="AF75" i="21"/>
  <c r="AC76" i="21"/>
  <c r="AD76" i="21"/>
  <c r="AE76" i="21"/>
  <c r="AF76" i="21"/>
  <c r="AC77" i="21"/>
  <c r="AD77" i="21"/>
  <c r="AE77" i="21"/>
  <c r="AF77" i="21"/>
  <c r="P143" i="21" s="1"/>
  <c r="AC78" i="21"/>
  <c r="O228" i="21" s="1"/>
  <c r="AD78" i="21"/>
  <c r="AE78" i="21"/>
  <c r="AF78" i="21"/>
  <c r="AC79" i="21"/>
  <c r="AD79" i="21"/>
  <c r="AE79" i="21"/>
  <c r="AF79" i="21"/>
  <c r="AC80" i="21"/>
  <c r="AD80" i="21"/>
  <c r="AE80" i="21"/>
  <c r="AF80" i="21"/>
  <c r="AC81" i="21"/>
  <c r="AD81" i="21"/>
  <c r="AE81" i="21"/>
  <c r="AF81" i="21"/>
  <c r="P71" i="21" s="1"/>
  <c r="AC82" i="21"/>
  <c r="AD82" i="21"/>
  <c r="AE82" i="21"/>
  <c r="AF82" i="21"/>
  <c r="AC83" i="21"/>
  <c r="AD83" i="21"/>
  <c r="AE83" i="21"/>
  <c r="AF83" i="21"/>
  <c r="AC84" i="21"/>
  <c r="AD84" i="21"/>
  <c r="AE84" i="21"/>
  <c r="AF84" i="21"/>
  <c r="AC85" i="21"/>
  <c r="AD85" i="21"/>
  <c r="AE85" i="21"/>
  <c r="AF85" i="21"/>
  <c r="P290" i="21" s="1"/>
  <c r="AC86" i="21"/>
  <c r="AD86" i="21"/>
  <c r="AE86" i="21"/>
  <c r="AF86" i="21"/>
  <c r="AC87" i="21"/>
  <c r="AD87" i="21"/>
  <c r="AE87" i="21"/>
  <c r="AF87" i="21"/>
  <c r="AC88" i="21"/>
  <c r="AD88" i="21"/>
  <c r="AE88" i="21"/>
  <c r="AF88" i="21"/>
  <c r="P180" i="21" s="1"/>
  <c r="AC89" i="21"/>
  <c r="O293" i="21" s="1"/>
  <c r="AD89" i="21"/>
  <c r="AE89" i="21"/>
  <c r="AF89" i="21"/>
  <c r="AC90" i="21"/>
  <c r="AD90" i="21"/>
  <c r="AE90" i="21"/>
  <c r="AF90" i="21"/>
  <c r="AC91" i="21"/>
  <c r="O341" i="21" s="1"/>
  <c r="AD91" i="21"/>
  <c r="AE91" i="21"/>
  <c r="AF91" i="21"/>
  <c r="P207" i="21" s="1"/>
  <c r="AC92" i="21"/>
  <c r="AD92" i="21"/>
  <c r="AE92" i="21"/>
  <c r="AF92" i="21"/>
  <c r="AC93" i="21"/>
  <c r="AD93" i="21"/>
  <c r="AE93" i="21"/>
  <c r="AF93" i="21"/>
  <c r="AC94" i="21"/>
  <c r="AD94" i="21"/>
  <c r="AE94" i="21"/>
  <c r="AF94" i="21"/>
  <c r="AC95" i="21"/>
  <c r="AD95" i="21"/>
  <c r="AE95" i="21"/>
  <c r="AF95" i="21"/>
  <c r="AC96" i="21"/>
  <c r="O285" i="21" s="1"/>
  <c r="AD96" i="21"/>
  <c r="AE96" i="21"/>
  <c r="AF96" i="21"/>
  <c r="AF4" i="21"/>
  <c r="AE4" i="21"/>
  <c r="AD4" i="21"/>
  <c r="AC4" i="21"/>
  <c r="O151" i="21" s="1"/>
  <c r="O237" i="21" l="1"/>
  <c r="O325" i="21"/>
  <c r="O216" i="21"/>
  <c r="P306" i="21"/>
  <c r="P211" i="21"/>
  <c r="O175" i="21"/>
  <c r="O277" i="21"/>
  <c r="N348" i="21"/>
  <c r="N195" i="21"/>
  <c r="N344" i="21"/>
  <c r="N312" i="21"/>
  <c r="N272" i="21"/>
  <c r="N339" i="21"/>
  <c r="N133" i="21"/>
  <c r="N360" i="21"/>
  <c r="N336" i="21"/>
  <c r="N304" i="21"/>
  <c r="N256" i="21"/>
  <c r="N358" i="21"/>
  <c r="N356" i="21"/>
  <c r="N328" i="21"/>
  <c r="N301" i="21"/>
  <c r="N352" i="21"/>
  <c r="O253" i="21"/>
  <c r="N126" i="21"/>
  <c r="N137" i="21"/>
  <c r="N148" i="21"/>
  <c r="N188" i="21"/>
  <c r="N207" i="21"/>
  <c r="N166" i="21"/>
  <c r="N341" i="21"/>
  <c r="N124" i="21"/>
  <c r="N132" i="21"/>
  <c r="N146" i="21"/>
  <c r="N267" i="21"/>
  <c r="N246" i="21"/>
  <c r="N222" i="21"/>
  <c r="N233" i="21"/>
  <c r="N91" i="21"/>
  <c r="N17" i="21"/>
  <c r="N28" i="21"/>
  <c r="N44" i="21"/>
  <c r="N39" i="21"/>
  <c r="N55" i="21"/>
  <c r="N10" i="21"/>
  <c r="N66" i="21"/>
  <c r="N310" i="21"/>
  <c r="N324" i="21"/>
  <c r="N150" i="21"/>
  <c r="N190" i="21"/>
  <c r="N200" i="21"/>
  <c r="N159" i="21"/>
  <c r="N334" i="21"/>
  <c r="N24" i="21"/>
  <c r="N19" i="21"/>
  <c r="N35" i="21"/>
  <c r="N6" i="21"/>
  <c r="N48" i="21"/>
  <c r="N70" i="21"/>
  <c r="N63" i="21"/>
  <c r="N95" i="21"/>
  <c r="N275" i="21"/>
  <c r="N254" i="21"/>
  <c r="N230" i="21"/>
  <c r="N242" i="21"/>
  <c r="N359" i="21"/>
  <c r="N282" i="21"/>
  <c r="N261" i="21"/>
  <c r="N353" i="21"/>
  <c r="N276" i="21"/>
  <c r="N255" i="21"/>
  <c r="N176" i="21"/>
  <c r="N217" i="21"/>
  <c r="N351" i="21"/>
  <c r="N345" i="21"/>
  <c r="N211" i="21"/>
  <c r="N248" i="21"/>
  <c r="N224" i="21"/>
  <c r="O81" i="21"/>
  <c r="O289" i="21"/>
  <c r="O106" i="21"/>
  <c r="O233" i="21"/>
  <c r="O267" i="21"/>
  <c r="O246" i="21"/>
  <c r="O222" i="21"/>
  <c r="O104" i="21"/>
  <c r="O79" i="21"/>
  <c r="O287" i="21"/>
  <c r="O48" i="21"/>
  <c r="O70" i="21"/>
  <c r="O63" i="21"/>
  <c r="O95" i="21"/>
  <c r="O280" i="21"/>
  <c r="O259" i="21"/>
  <c r="O176" i="21"/>
  <c r="O217" i="21"/>
  <c r="O351" i="21"/>
  <c r="O136" i="21"/>
  <c r="O123" i="21"/>
  <c r="O145" i="21"/>
  <c r="O185" i="21"/>
  <c r="O149" i="21"/>
  <c r="O189" i="21"/>
  <c r="O323" i="21"/>
  <c r="O319" i="21"/>
  <c r="O53" i="21"/>
  <c r="O61" i="21"/>
  <c r="O75" i="21"/>
  <c r="O100" i="21"/>
  <c r="N231" i="21"/>
  <c r="N243" i="21"/>
  <c r="N219" i="21"/>
  <c r="P201" i="21"/>
  <c r="P160" i="21"/>
  <c r="P321" i="21"/>
  <c r="P335" i="21"/>
  <c r="P231" i="21"/>
  <c r="P264" i="21"/>
  <c r="P243" i="21"/>
  <c r="P219" i="21"/>
  <c r="P237" i="21"/>
  <c r="P228" i="21"/>
  <c r="P273" i="21"/>
  <c r="P252" i="21"/>
  <c r="P90" i="21"/>
  <c r="P115" i="21"/>
  <c r="P308" i="21"/>
  <c r="P34" i="21"/>
  <c r="P14" i="21"/>
  <c r="P5" i="21"/>
  <c r="P23" i="21"/>
  <c r="P356" i="21"/>
  <c r="P279" i="21"/>
  <c r="P175" i="21"/>
  <c r="P216" i="21"/>
  <c r="P350" i="21"/>
  <c r="P208" i="21"/>
  <c r="P342" i="21"/>
  <c r="P167" i="21"/>
  <c r="P18" i="21"/>
  <c r="P29" i="21"/>
  <c r="P40" i="21"/>
  <c r="P11" i="21"/>
  <c r="P141" i="21"/>
  <c r="P181" i="21"/>
  <c r="P129" i="21"/>
  <c r="P119" i="21"/>
  <c r="P112" i="21"/>
  <c r="P304" i="21"/>
  <c r="P87" i="21"/>
  <c r="P295" i="21"/>
  <c r="N264" i="21"/>
  <c r="O85" i="21"/>
  <c r="O110" i="21"/>
  <c r="O302" i="21"/>
  <c r="O91" i="21"/>
  <c r="O17" i="21"/>
  <c r="O28" i="21"/>
  <c r="O44" i="21"/>
  <c r="O39" i="21"/>
  <c r="O55" i="21"/>
  <c r="O10" i="21"/>
  <c r="O66" i="21"/>
  <c r="O225" i="21"/>
  <c r="O235" i="21"/>
  <c r="O270" i="21"/>
  <c r="O249" i="21"/>
  <c r="O275" i="21"/>
  <c r="O254" i="21"/>
  <c r="O230" i="21"/>
  <c r="O242" i="21"/>
  <c r="O221" i="21"/>
  <c r="O239" i="21"/>
  <c r="O266" i="21"/>
  <c r="O170" i="21"/>
  <c r="O345" i="21"/>
  <c r="O211" i="21"/>
  <c r="O120" i="21"/>
  <c r="O142" i="21"/>
  <c r="O135" i="21"/>
  <c r="O182" i="21"/>
  <c r="O37" i="21"/>
  <c r="O8" i="21"/>
  <c r="O16" i="21"/>
  <c r="O26" i="21"/>
  <c r="O195" i="21"/>
  <c r="O315" i="21"/>
  <c r="O329" i="21"/>
  <c r="O155" i="21"/>
  <c r="O88" i="21"/>
  <c r="O113" i="21"/>
  <c r="O296" i="21"/>
  <c r="O305" i="21"/>
  <c r="N228" i="21"/>
  <c r="N273" i="21"/>
  <c r="N252" i="21"/>
  <c r="N237" i="21"/>
  <c r="P80" i="21"/>
  <c r="P105" i="21"/>
  <c r="P288" i="21"/>
  <c r="P93" i="21"/>
  <c r="P56" i="21"/>
  <c r="P46" i="21"/>
  <c r="P68" i="21"/>
  <c r="P109" i="21"/>
  <c r="P84" i="21"/>
  <c r="P301" i="21"/>
  <c r="P292" i="21"/>
  <c r="P21" i="21"/>
  <c r="P45" i="21"/>
  <c r="P67" i="21"/>
  <c r="P30" i="21"/>
  <c r="P62" i="21"/>
  <c r="P41" i="21"/>
  <c r="P12" i="21"/>
  <c r="P92" i="21"/>
  <c r="P358" i="21"/>
  <c r="P281" i="21"/>
  <c r="P260" i="21"/>
  <c r="P125" i="21"/>
  <c r="P133" i="21"/>
  <c r="P147" i="21"/>
  <c r="P187" i="21"/>
  <c r="P152" i="21"/>
  <c r="P312" i="21"/>
  <c r="P192" i="21"/>
  <c r="P326" i="21"/>
  <c r="N151" i="21"/>
  <c r="N191" i="21"/>
  <c r="N311" i="21"/>
  <c r="N325" i="21"/>
  <c r="N81" i="21"/>
  <c r="N106" i="21"/>
  <c r="N289" i="21"/>
  <c r="N107" i="21"/>
  <c r="N82" i="21"/>
  <c r="N299" i="21"/>
  <c r="N290" i="21"/>
  <c r="N240" i="21"/>
  <c r="O158" i="21"/>
  <c r="O318" i="21"/>
  <c r="O332" i="21"/>
  <c r="O198" i="21"/>
  <c r="O107" i="21"/>
  <c r="O299" i="21"/>
  <c r="O82" i="21"/>
  <c r="O290" i="21"/>
  <c r="O150" i="21"/>
  <c r="O310" i="21"/>
  <c r="O324" i="21"/>
  <c r="O24" i="21"/>
  <c r="O19" i="21"/>
  <c r="O35" i="21"/>
  <c r="O6" i="21"/>
  <c r="O359" i="21"/>
  <c r="O282" i="21"/>
  <c r="O353" i="21"/>
  <c r="O276" i="21"/>
  <c r="O255" i="21"/>
  <c r="O126" i="21"/>
  <c r="O137" i="21"/>
  <c r="O148" i="21"/>
  <c r="O188" i="21"/>
  <c r="O337" i="21"/>
  <c r="O162" i="21"/>
  <c r="O101" i="21"/>
  <c r="O117" i="21"/>
  <c r="O139" i="21"/>
  <c r="O54" i="21"/>
  <c r="O134" i="21"/>
  <c r="K137" i="21" s="1"/>
  <c r="O65" i="21"/>
  <c r="O76" i="21"/>
  <c r="O179" i="21"/>
  <c r="O144" i="21"/>
  <c r="O184" i="21"/>
  <c r="O131" i="21"/>
  <c r="O122" i="21"/>
  <c r="O169" i="21"/>
  <c r="O344" i="21"/>
  <c r="O210" i="21"/>
  <c r="O89" i="21"/>
  <c r="O297" i="21"/>
  <c r="O306" i="21"/>
  <c r="O156" i="21"/>
  <c r="O196" i="21"/>
  <c r="O316" i="21"/>
  <c r="O330" i="21"/>
  <c r="N56" i="21"/>
  <c r="N46" i="21"/>
  <c r="N68" i="21"/>
  <c r="O357" i="21"/>
  <c r="P226" i="21"/>
  <c r="P236" i="21"/>
  <c r="P271" i="21"/>
  <c r="P277" i="21"/>
  <c r="P256" i="21"/>
  <c r="P212" i="21"/>
  <c r="P171" i="21"/>
  <c r="P157" i="21"/>
  <c r="P317" i="21"/>
  <c r="P331" i="21"/>
  <c r="P197" i="21"/>
  <c r="P253" i="21"/>
  <c r="P238" i="21"/>
  <c r="P229" i="21"/>
  <c r="P42" i="21"/>
  <c r="P31" i="21"/>
  <c r="P154" i="21"/>
  <c r="P194" i="21"/>
  <c r="P328" i="21"/>
  <c r="N110" i="21"/>
  <c r="N302" i="21"/>
  <c r="N85" i="21"/>
  <c r="N293" i="21"/>
  <c r="N320" i="21"/>
  <c r="P258" i="21"/>
  <c r="N170" i="21"/>
  <c r="P151" i="21"/>
  <c r="P325" i="21"/>
  <c r="P191" i="21"/>
  <c r="P311" i="21"/>
  <c r="O124" i="21"/>
  <c r="O132" i="21"/>
  <c r="O186" i="21"/>
  <c r="O146" i="21"/>
  <c r="O121" i="21"/>
  <c r="O183" i="21"/>
  <c r="O130" i="21"/>
  <c r="O143" i="21"/>
  <c r="O64" i="21"/>
  <c r="O51" i="21"/>
  <c r="O73" i="21"/>
  <c r="O98" i="21"/>
  <c r="O272" i="21"/>
  <c r="O251" i="21"/>
  <c r="O241" i="21"/>
  <c r="O355" i="21"/>
  <c r="O278" i="21"/>
  <c r="O257" i="21"/>
  <c r="O215" i="21"/>
  <c r="O174" i="21"/>
  <c r="O165" i="21"/>
  <c r="O340" i="21"/>
  <c r="O206" i="21"/>
  <c r="O69" i="21"/>
  <c r="O94" i="21"/>
  <c r="O57" i="21"/>
  <c r="O47" i="21"/>
  <c r="N80" i="21"/>
  <c r="N105" i="21"/>
  <c r="P77" i="21"/>
  <c r="P32" i="21"/>
  <c r="P43" i="21"/>
  <c r="P102" i="21"/>
  <c r="P285" i="21"/>
  <c r="P128" i="21"/>
  <c r="P118" i="21"/>
  <c r="P140" i="21"/>
  <c r="P25" i="21"/>
  <c r="P36" i="21"/>
  <c r="P15" i="21"/>
  <c r="P7" i="21"/>
  <c r="P202" i="21"/>
  <c r="P161" i="21"/>
  <c r="P336" i="21"/>
  <c r="P83" i="21"/>
  <c r="P108" i="21"/>
  <c r="P291" i="21"/>
  <c r="P300" i="21"/>
  <c r="P360" i="21"/>
  <c r="P283" i="21"/>
  <c r="P262" i="21"/>
  <c r="P232" i="21"/>
  <c r="P265" i="21"/>
  <c r="P244" i="21"/>
  <c r="P173" i="21"/>
  <c r="P214" i="21"/>
  <c r="P348" i="21"/>
  <c r="P204" i="21"/>
  <c r="P163" i="21"/>
  <c r="P209" i="21"/>
  <c r="P168" i="21"/>
  <c r="P343" i="21"/>
  <c r="O160" i="21"/>
  <c r="O201" i="21"/>
  <c r="O321" i="21"/>
  <c r="O335" i="21"/>
  <c r="O128" i="21"/>
  <c r="O118" i="21"/>
  <c r="O140" i="21"/>
  <c r="O180" i="21"/>
  <c r="P298" i="21"/>
  <c r="O203" i="21"/>
  <c r="N318" i="21"/>
  <c r="N332" i="21"/>
  <c r="N198" i="21"/>
  <c r="O166" i="21"/>
  <c r="O207" i="21"/>
  <c r="O96" i="21"/>
  <c r="O49" i="21"/>
  <c r="O71" i="21"/>
  <c r="O58" i="21"/>
  <c r="O159" i="21"/>
  <c r="O320" i="21"/>
  <c r="O200" i="21"/>
  <c r="O334" i="21"/>
  <c r="O27" i="21"/>
  <c r="O38" i="21"/>
  <c r="O9" i="21"/>
  <c r="O20" i="21"/>
  <c r="O224" i="21"/>
  <c r="O240" i="21"/>
  <c r="O248" i="21"/>
  <c r="O213" i="21"/>
  <c r="O172" i="21"/>
  <c r="O347" i="21"/>
  <c r="N160" i="21"/>
  <c r="N321" i="21"/>
  <c r="N201" i="21"/>
  <c r="N335" i="21"/>
  <c r="N186" i="21"/>
  <c r="P86" i="21"/>
  <c r="P294" i="21"/>
  <c r="P111" i="21"/>
  <c r="P303" i="21"/>
  <c r="P13" i="21"/>
  <c r="P22" i="21"/>
  <c r="P33" i="21"/>
  <c r="P4" i="21"/>
  <c r="P74" i="21"/>
  <c r="P138" i="21"/>
  <c r="P178" i="21"/>
  <c r="P99" i="21"/>
  <c r="P52" i="21"/>
  <c r="P60" i="21"/>
  <c r="P116" i="21"/>
  <c r="P127" i="21"/>
  <c r="P78" i="21"/>
  <c r="P103" i="21"/>
  <c r="P286" i="21"/>
  <c r="P284" i="21"/>
  <c r="P263" i="21"/>
  <c r="P268" i="21"/>
  <c r="P223" i="21"/>
  <c r="P247" i="21"/>
  <c r="P218" i="21"/>
  <c r="P177" i="21"/>
  <c r="P352" i="21"/>
  <c r="P339" i="21"/>
  <c r="P205" i="21"/>
  <c r="P50" i="21"/>
  <c r="P72" i="21"/>
  <c r="P59" i="21"/>
  <c r="P97" i="21"/>
  <c r="P153" i="21"/>
  <c r="P193" i="21"/>
  <c r="P313" i="21"/>
  <c r="P327" i="21"/>
  <c r="O77" i="21"/>
  <c r="O32" i="21"/>
  <c r="O43" i="21"/>
  <c r="O102" i="21"/>
  <c r="O86" i="21"/>
  <c r="O111" i="21"/>
  <c r="O294" i="21"/>
  <c r="O303" i="21"/>
  <c r="O80" i="21"/>
  <c r="O105" i="21"/>
  <c r="O288" i="21"/>
  <c r="O264" i="21"/>
  <c r="O243" i="21"/>
  <c r="O219" i="21"/>
  <c r="O13" i="21"/>
  <c r="O22" i="21"/>
  <c r="O33" i="21"/>
  <c r="O4" i="21"/>
  <c r="O93" i="21"/>
  <c r="O56" i="21"/>
  <c r="O46" i="21"/>
  <c r="O68" i="21"/>
  <c r="O191" i="21"/>
  <c r="O311" i="21"/>
  <c r="P158" i="21"/>
  <c r="P198" i="21"/>
  <c r="P318" i="21"/>
  <c r="P332" i="21"/>
  <c r="P106" i="21"/>
  <c r="P81" i="21"/>
  <c r="P289" i="21"/>
  <c r="P166" i="21"/>
  <c r="P341" i="21"/>
  <c r="P85" i="21"/>
  <c r="P110" i="21"/>
  <c r="P293" i="21"/>
  <c r="P302" i="21"/>
  <c r="P146" i="21"/>
  <c r="P186" i="21"/>
  <c r="P124" i="21"/>
  <c r="P132" i="21"/>
  <c r="P82" i="21"/>
  <c r="P107" i="21"/>
  <c r="P299" i="21"/>
  <c r="P222" i="21"/>
  <c r="P233" i="21"/>
  <c r="P267" i="21"/>
  <c r="P246" i="21"/>
  <c r="P58" i="21"/>
  <c r="P96" i="21"/>
  <c r="P49" i="21"/>
  <c r="P10" i="21"/>
  <c r="P66" i="21"/>
  <c r="P91" i="21"/>
  <c r="P17" i="21"/>
  <c r="P28" i="21"/>
  <c r="P44" i="21"/>
  <c r="P55" i="21"/>
  <c r="P39" i="21"/>
  <c r="P130" i="21"/>
  <c r="P121" i="21"/>
  <c r="P183" i="21"/>
  <c r="P150" i="21"/>
  <c r="P190" i="21"/>
  <c r="P310" i="21"/>
  <c r="P324" i="21"/>
  <c r="P104" i="21"/>
  <c r="P79" i="21"/>
  <c r="P287" i="21"/>
  <c r="P159" i="21"/>
  <c r="P320" i="21"/>
  <c r="P200" i="21"/>
  <c r="P334" i="21"/>
  <c r="P225" i="21"/>
  <c r="P235" i="21"/>
  <c r="P270" i="21"/>
  <c r="P249" i="21"/>
  <c r="P24" i="21"/>
  <c r="P19" i="21"/>
  <c r="P35" i="21"/>
  <c r="P98" i="21"/>
  <c r="P64" i="21"/>
  <c r="P51" i="21"/>
  <c r="P73" i="21"/>
  <c r="P48" i="21"/>
  <c r="P70" i="21"/>
  <c r="P95" i="21"/>
  <c r="P63" i="21"/>
  <c r="P27" i="21"/>
  <c r="P38" i="21"/>
  <c r="P9" i="21"/>
  <c r="P20" i="21"/>
  <c r="P230" i="21"/>
  <c r="P275" i="21"/>
  <c r="P254" i="21"/>
  <c r="P227" i="21"/>
  <c r="P272" i="21"/>
  <c r="P251" i="21"/>
  <c r="P241" i="21"/>
  <c r="P261" i="21"/>
  <c r="P359" i="21"/>
  <c r="P357" i="21"/>
  <c r="P280" i="21"/>
  <c r="P259" i="21"/>
  <c r="P269" i="21"/>
  <c r="P224" i="21"/>
  <c r="P240" i="21"/>
  <c r="P248" i="21"/>
  <c r="P355" i="21"/>
  <c r="P278" i="21"/>
  <c r="P257" i="21"/>
  <c r="P353" i="21"/>
  <c r="P276" i="21"/>
  <c r="P255" i="21"/>
  <c r="P245" i="21"/>
  <c r="P221" i="21"/>
  <c r="P239" i="21"/>
  <c r="L240" i="21" s="1"/>
  <c r="P217" i="21"/>
  <c r="P176" i="21"/>
  <c r="P351" i="21"/>
  <c r="P174" i="21"/>
  <c r="P349" i="21"/>
  <c r="P215" i="21"/>
  <c r="P126" i="21"/>
  <c r="P137" i="21"/>
  <c r="P188" i="21"/>
  <c r="P148" i="21"/>
  <c r="P213" i="21"/>
  <c r="P347" i="21"/>
  <c r="P172" i="21"/>
  <c r="O349" i="21"/>
  <c r="O333" i="21"/>
  <c r="P314" i="21"/>
  <c r="P274" i="21"/>
  <c r="O231" i="21"/>
  <c r="O199" i="21"/>
  <c r="N158" i="21"/>
  <c r="N121" i="21"/>
  <c r="N143" i="21"/>
  <c r="N183" i="21"/>
  <c r="N130" i="21"/>
  <c r="N136" i="21"/>
  <c r="N123" i="21"/>
  <c r="N145" i="21"/>
  <c r="N94" i="21"/>
  <c r="N57" i="21"/>
  <c r="N47" i="21"/>
  <c r="N156" i="21"/>
  <c r="N196" i="21"/>
  <c r="O354" i="21"/>
  <c r="N349" i="21"/>
  <c r="O338" i="21"/>
  <c r="N333" i="21"/>
  <c r="P319" i="21"/>
  <c r="O314" i="21"/>
  <c r="N309" i="21"/>
  <c r="O298" i="21"/>
  <c r="N277" i="21"/>
  <c r="O274" i="21"/>
  <c r="O258" i="21"/>
  <c r="N253" i="21"/>
  <c r="O250" i="21"/>
  <c r="N245" i="21"/>
  <c r="O234" i="21"/>
  <c r="N227" i="21"/>
  <c r="N203" i="21"/>
  <c r="O194" i="21"/>
  <c r="N185" i="21"/>
  <c r="N169" i="21"/>
  <c r="N157" i="21"/>
  <c r="O90" i="21"/>
  <c r="N69" i="21"/>
  <c r="N96" i="21"/>
  <c r="N49" i="21"/>
  <c r="N71" i="21"/>
  <c r="N58" i="21"/>
  <c r="N104" i="21"/>
  <c r="N79" i="21"/>
  <c r="N64" i="21"/>
  <c r="N51" i="21"/>
  <c r="N73" i="21"/>
  <c r="N98" i="21"/>
  <c r="N27" i="21"/>
  <c r="N38" i="21"/>
  <c r="N9" i="21"/>
  <c r="N20" i="21"/>
  <c r="N144" i="21"/>
  <c r="N184" i="21"/>
  <c r="N131" i="21"/>
  <c r="N122" i="21"/>
  <c r="N89" i="21"/>
  <c r="N114" i="21"/>
  <c r="N357" i="21"/>
  <c r="O346" i="21"/>
  <c r="O322" i="21"/>
  <c r="N317" i="21"/>
  <c r="N330" i="21"/>
  <c r="N322" i="21"/>
  <c r="P316" i="21"/>
  <c r="N314" i="21"/>
  <c r="N306" i="21"/>
  <c r="N298" i="21"/>
  <c r="O279" i="21"/>
  <c r="N274" i="21"/>
  <c r="O271" i="21"/>
  <c r="N266" i="21"/>
  <c r="O263" i="21"/>
  <c r="N258" i="21"/>
  <c r="N250" i="21"/>
  <c r="O247" i="21"/>
  <c r="N234" i="21"/>
  <c r="O223" i="21"/>
  <c r="O202" i="21"/>
  <c r="N194" i="21"/>
  <c r="P189" i="21"/>
  <c r="N174" i="21"/>
  <c r="O163" i="21"/>
  <c r="P156" i="21"/>
  <c r="N149" i="21"/>
  <c r="N109" i="21"/>
  <c r="N45" i="21"/>
  <c r="O25" i="21"/>
  <c r="O36" i="21"/>
  <c r="O15" i="21"/>
  <c r="O99" i="21"/>
  <c r="O52" i="21"/>
  <c r="O60" i="21"/>
  <c r="O116" i="21"/>
  <c r="O127" i="21"/>
  <c r="O109" i="21"/>
  <c r="O84" i="21"/>
  <c r="O78" i="21"/>
  <c r="O103" i="21"/>
  <c r="O83" i="21"/>
  <c r="O108" i="21"/>
  <c r="O21" i="21"/>
  <c r="O45" i="21"/>
  <c r="O67" i="21"/>
  <c r="O30" i="21"/>
  <c r="O62" i="21"/>
  <c r="O41" i="21"/>
  <c r="O12" i="21"/>
  <c r="O92" i="21"/>
  <c r="O14" i="21"/>
  <c r="O23" i="21"/>
  <c r="O125" i="21"/>
  <c r="O133" i="21"/>
  <c r="O205" i="21"/>
  <c r="O164" i="21"/>
  <c r="O157" i="21"/>
  <c r="O197" i="21"/>
  <c r="O72" i="21"/>
  <c r="O59" i="21"/>
  <c r="O97" i="21"/>
  <c r="O29" i="21"/>
  <c r="O40" i="21"/>
  <c r="O11" i="21"/>
  <c r="O141" i="21"/>
  <c r="O181" i="21"/>
  <c r="O129" i="21"/>
  <c r="O119" i="21"/>
  <c r="O168" i="21"/>
  <c r="O209" i="21"/>
  <c r="O153" i="21"/>
  <c r="O193" i="21"/>
  <c r="O112" i="21"/>
  <c r="O87" i="21"/>
  <c r="N32" i="21"/>
  <c r="N43" i="21"/>
  <c r="N102" i="21"/>
  <c r="N86" i="21"/>
  <c r="N111" i="21"/>
  <c r="N128" i="21"/>
  <c r="N118" i="21"/>
  <c r="N140" i="21"/>
  <c r="N180" i="21"/>
  <c r="N22" i="21"/>
  <c r="N33" i="21"/>
  <c r="N25" i="21"/>
  <c r="N36" i="21"/>
  <c r="N15" i="21"/>
  <c r="N99" i="21"/>
  <c r="N52" i="21"/>
  <c r="N60" i="21"/>
  <c r="N116" i="21"/>
  <c r="N127" i="21"/>
  <c r="N74" i="21"/>
  <c r="N78" i="21"/>
  <c r="N103" i="21"/>
  <c r="N14" i="21"/>
  <c r="N23" i="21"/>
  <c r="N34" i="21"/>
  <c r="N216" i="21"/>
  <c r="N175" i="21"/>
  <c r="N163" i="21"/>
  <c r="N204" i="21"/>
  <c r="N152" i="21"/>
  <c r="N192" i="21"/>
  <c r="N40" i="21"/>
  <c r="N11" i="21"/>
  <c r="N18" i="21"/>
  <c r="N129" i="21"/>
  <c r="N119" i="21"/>
  <c r="O348" i="21"/>
  <c r="P345" i="21"/>
  <c r="N343" i="21"/>
  <c r="P337" i="21"/>
  <c r="P329" i="21"/>
  <c r="N327" i="21"/>
  <c r="N319" i="21"/>
  <c r="O308" i="21"/>
  <c r="N303" i="21"/>
  <c r="O300" i="21"/>
  <c r="O292" i="21"/>
  <c r="N287" i="21"/>
  <c r="N271" i="21"/>
  <c r="N263" i="21"/>
  <c r="O260" i="21"/>
  <c r="O252" i="21"/>
  <c r="N247" i="21"/>
  <c r="O244" i="21"/>
  <c r="N239" i="21"/>
  <c r="O236" i="21"/>
  <c r="O214" i="21"/>
  <c r="N206" i="21"/>
  <c r="N202" i="21"/>
  <c r="N193" i="21"/>
  <c r="N189" i="21"/>
  <c r="O178" i="21"/>
  <c r="N173" i="21"/>
  <c r="O42" i="21"/>
  <c r="P136" i="21"/>
  <c r="P123" i="21"/>
  <c r="P145" i="21"/>
  <c r="P185" i="21"/>
  <c r="P165" i="21"/>
  <c r="P206" i="21"/>
  <c r="P120" i="21"/>
  <c r="P142" i="21"/>
  <c r="P182" i="21"/>
  <c r="P101" i="21"/>
  <c r="P117" i="21"/>
  <c r="P139" i="21"/>
  <c r="P54" i="21"/>
  <c r="P134" i="21"/>
  <c r="L137" i="21" s="1"/>
  <c r="P65" i="21"/>
  <c r="P76" i="21"/>
  <c r="P69" i="21"/>
  <c r="P94" i="21"/>
  <c r="P57" i="21"/>
  <c r="P26" i="21"/>
  <c r="P37" i="21"/>
  <c r="P8" i="21"/>
  <c r="P16" i="21"/>
  <c r="P122" i="21"/>
  <c r="P131" i="21"/>
  <c r="P53" i="21"/>
  <c r="P61" i="21"/>
  <c r="P75" i="21"/>
  <c r="P100" i="21"/>
  <c r="P210" i="21"/>
  <c r="P169" i="21"/>
  <c r="P114" i="21"/>
  <c r="P89" i="21"/>
  <c r="P88" i="21"/>
  <c r="P113" i="21"/>
  <c r="O5" i="21"/>
  <c r="N340" i="21"/>
  <c r="N316" i="21"/>
  <c r="O313" i="21"/>
  <c r="N292" i="21"/>
  <c r="O281" i="21"/>
  <c r="O273" i="21"/>
  <c r="N268" i="21"/>
  <c r="O265" i="21"/>
  <c r="N260" i="21"/>
  <c r="N244" i="21"/>
  <c r="N236" i="21"/>
  <c r="O229" i="21"/>
  <c r="O218" i="21"/>
  <c r="N197" i="21"/>
  <c r="N178" i="21"/>
  <c r="O167" i="21"/>
  <c r="N162" i="21"/>
  <c r="O154" i="21"/>
  <c r="O147" i="21"/>
  <c r="O138" i="21"/>
  <c r="O18" i="21"/>
  <c r="N120" i="21"/>
  <c r="N142" i="21"/>
  <c r="N135" i="21"/>
  <c r="N139" i="21"/>
  <c r="N179" i="21"/>
  <c r="N54" i="21"/>
  <c r="N134" i="21"/>
  <c r="J137" i="21" s="1"/>
  <c r="N65" i="21"/>
  <c r="N76" i="21"/>
  <c r="N8" i="21"/>
  <c r="N16" i="21"/>
  <c r="N26" i="21"/>
  <c r="N75" i="21"/>
  <c r="N100" i="21"/>
  <c r="N88" i="21"/>
  <c r="N113" i="21"/>
  <c r="O342" i="21"/>
  <c r="N329" i="21"/>
  <c r="O326" i="21"/>
  <c r="P323" i="21"/>
  <c r="P315" i="21"/>
  <c r="N313" i="21"/>
  <c r="N305" i="21"/>
  <c r="N297" i="21"/>
  <c r="O286" i="21"/>
  <c r="N265" i="21"/>
  <c r="O262" i="21"/>
  <c r="N257" i="21"/>
  <c r="N249" i="21"/>
  <c r="N241" i="21"/>
  <c r="O232" i="21"/>
  <c r="N229" i="21"/>
  <c r="N225" i="21"/>
  <c r="N218" i="21"/>
  <c r="N209" i="21"/>
  <c r="N205" i="21"/>
  <c r="O192" i="21"/>
  <c r="N138" i="21"/>
  <c r="N101" i="21"/>
  <c r="N37" i="21"/>
  <c r="O7" i="21"/>
  <c r="P344" i="21"/>
  <c r="O339" i="21"/>
  <c r="O331" i="21"/>
  <c r="P296" i="21"/>
  <c r="N294" i="21"/>
  <c r="O291" i="21"/>
  <c r="N286" i="21"/>
  <c r="O283" i="21"/>
  <c r="N278" i="21"/>
  <c r="N270" i="21"/>
  <c r="N262" i="21"/>
  <c r="N232" i="21"/>
  <c r="N213" i="21"/>
  <c r="P195" i="21"/>
  <c r="O187" i="21"/>
  <c r="N182" i="21"/>
  <c r="O171" i="21"/>
  <c r="P135" i="21"/>
  <c r="N77" i="21"/>
  <c r="O34" i="21"/>
  <c r="N13" i="21"/>
  <c r="N115" i="21"/>
  <c r="N90" i="21"/>
  <c r="N83" i="21"/>
  <c r="N108" i="21"/>
  <c r="N67" i="21"/>
  <c r="N30" i="21"/>
  <c r="N62" i="21"/>
  <c r="N41" i="21"/>
  <c r="N12" i="21"/>
  <c r="N92" i="21"/>
  <c r="N147" i="21"/>
  <c r="N187" i="21"/>
  <c r="N171" i="21"/>
  <c r="N212" i="21"/>
  <c r="N208" i="21"/>
  <c r="N167" i="21"/>
  <c r="N72" i="21"/>
  <c r="N59" i="21"/>
  <c r="N97" i="21"/>
  <c r="N50" i="21"/>
  <c r="N31" i="21"/>
  <c r="N42" i="21"/>
  <c r="N112" i="21"/>
  <c r="N87" i="21"/>
  <c r="N7" i="21"/>
  <c r="O352" i="21"/>
  <c r="N347" i="21"/>
  <c r="O336" i="21"/>
  <c r="P333" i="21"/>
  <c r="N323" i="21"/>
  <c r="N315" i="21"/>
  <c r="O312" i="21"/>
  <c r="P309" i="21"/>
  <c r="O304" i="21"/>
  <c r="N291" i="21"/>
  <c r="P203" i="21"/>
  <c r="P199" i="21"/>
  <c r="N181" i="21"/>
  <c r="P144" i="21"/>
  <c r="N117" i="21"/>
  <c r="O74" i="21"/>
  <c r="N53" i="21"/>
  <c r="K179" i="21" l="1"/>
  <c r="K123" i="21"/>
  <c r="L120" i="21"/>
  <c r="K23" i="21"/>
  <c r="J232" i="21"/>
  <c r="J14" i="21"/>
  <c r="J92" i="21"/>
  <c r="K63" i="21"/>
  <c r="K139" i="21"/>
  <c r="L128" i="21"/>
  <c r="L63" i="21"/>
  <c r="K240" i="21"/>
  <c r="L232" i="21"/>
  <c r="J139" i="21"/>
  <c r="J240" i="21"/>
  <c r="L56" i="21"/>
  <c r="L123" i="21"/>
  <c r="L34" i="21"/>
  <c r="K20" i="21"/>
  <c r="K92" i="21"/>
  <c r="J56" i="21"/>
  <c r="J67" i="21"/>
  <c r="J63" i="21"/>
  <c r="L45" i="21"/>
  <c r="K34" i="21"/>
  <c r="L23" i="21"/>
  <c r="K67" i="21"/>
  <c r="L14" i="21"/>
  <c r="J45" i="21"/>
  <c r="K232" i="21"/>
  <c r="L20" i="21"/>
  <c r="K14" i="21"/>
  <c r="K56" i="21"/>
  <c r="J179" i="21"/>
  <c r="J128" i="21"/>
  <c r="J34" i="21"/>
  <c r="L92" i="21"/>
  <c r="L179" i="21"/>
  <c r="J123" i="21"/>
  <c r="J23" i="21"/>
  <c r="K128" i="21"/>
  <c r="L67" i="21"/>
  <c r="K244" i="21"/>
  <c r="L139" i="21"/>
  <c r="K45" i="21"/>
  <c r="L244" i="21"/>
  <c r="J244" i="21"/>
  <c r="J20" i="21"/>
  <c r="J120" i="21"/>
  <c r="J117" i="21"/>
  <c r="L135" i="21"/>
  <c r="L117" i="21"/>
  <c r="K117" i="21"/>
  <c r="K120" i="21"/>
  <c r="K135" i="21"/>
  <c r="J135" i="21"/>
  <c r="J286" i="21"/>
  <c r="J324" i="21"/>
  <c r="K286" i="21"/>
  <c r="L265" i="21"/>
  <c r="K350" i="21"/>
  <c r="L5" i="21"/>
  <c r="K300" i="21"/>
  <c r="L350" i="21"/>
  <c r="K5" i="21"/>
  <c r="J300" i="21"/>
  <c r="L300" i="21"/>
  <c r="L286" i="21"/>
  <c r="K265" i="21"/>
  <c r="L324" i="21"/>
  <c r="J350" i="21"/>
  <c r="J5" i="21"/>
  <c r="K220" i="21"/>
  <c r="J265" i="21"/>
  <c r="L220" i="21"/>
  <c r="J220" i="21"/>
  <c r="K324" i="21"/>
</calcChain>
</file>

<file path=xl/sharedStrings.xml><?xml version="1.0" encoding="utf-8"?>
<sst xmlns="http://schemas.openxmlformats.org/spreadsheetml/2006/main" count="29794" uniqueCount="4318">
  <si>
    <t>1-Methylnaphthalene</t>
  </si>
  <si>
    <t>C17 cycloalkanes</t>
  </si>
  <si>
    <t>n-heptadecane</t>
  </si>
  <si>
    <t>c11 dialkyl benzenes</t>
  </si>
  <si>
    <t>c11 trialkyl benzenes</t>
  </si>
  <si>
    <t>Pentadecane</t>
  </si>
  <si>
    <t>Naphthalene</t>
  </si>
  <si>
    <t>indan</t>
  </si>
  <si>
    <t>Toluene</t>
  </si>
  <si>
    <t>hexadecane</t>
  </si>
  <si>
    <t>cyclopentane</t>
  </si>
  <si>
    <t>C7 cycloalkanes</t>
  </si>
  <si>
    <t>C13 branched alkanes</t>
  </si>
  <si>
    <t>C14 branched alkanes</t>
  </si>
  <si>
    <t>C15 branched alkanes</t>
  </si>
  <si>
    <t>C16 branched alkanes</t>
  </si>
  <si>
    <t>C8 cycloalkanes</t>
  </si>
  <si>
    <t>C11 cycloalkanes</t>
  </si>
  <si>
    <t>C12 cycloalkanes</t>
  </si>
  <si>
    <t>C13 Cycloalkanes</t>
  </si>
  <si>
    <t>o-ethyltoluene</t>
  </si>
  <si>
    <t>CA-BIN-15</t>
  </si>
  <si>
    <t>CA-BIN-16</t>
  </si>
  <si>
    <t>CA-BIN-17</t>
  </si>
  <si>
    <t>CA-BIN-18</t>
  </si>
  <si>
    <t>CA-BIN-19</t>
  </si>
  <si>
    <t>CA-BIN-20</t>
  </si>
  <si>
    <t>CA-BIN-21</t>
  </si>
  <si>
    <t>CA-BIN-22</t>
  </si>
  <si>
    <t>CA-BIN-23</t>
  </si>
  <si>
    <t>CA-BIN-24</t>
  </si>
  <si>
    <t>CARB Hydrocarbon Bin 1</t>
  </si>
  <si>
    <t>CARB Hydrocarbon Bin 2</t>
  </si>
  <si>
    <t>CARB Hydrocarbon Bin 3</t>
  </si>
  <si>
    <t>CARB Hydrocarbon Bin 4</t>
  </si>
  <si>
    <t>n-heptane</t>
  </si>
  <si>
    <t>n-tetradecane</t>
  </si>
  <si>
    <t>Composition Assignments used to define Mixtures</t>
  </si>
  <si>
    <t>Cyclopentane</t>
  </si>
  <si>
    <t>Branched C9 Alkanes</t>
  </si>
  <si>
    <t>Description</t>
  </si>
  <si>
    <t/>
  </si>
  <si>
    <t>1,2,3-trimethylbenzene</t>
  </si>
  <si>
    <t>1,2,4-trimethylbenzene</t>
  </si>
  <si>
    <t>1,3,5-trimethylbenzene</t>
  </si>
  <si>
    <t>C11 Tetrasubstituted Benzenes</t>
  </si>
  <si>
    <t>C12 Trisubstituted Benzenes</t>
  </si>
  <si>
    <t>C13 Trisubstituted Benzenes</t>
  </si>
  <si>
    <t>C11 Tetralin or Indane</t>
  </si>
  <si>
    <t>CA-BIN-11</t>
  </si>
  <si>
    <t>CA-BIN-12</t>
  </si>
  <si>
    <t>CA-BIN-13</t>
  </si>
  <si>
    <t>CA-BIN-14</t>
  </si>
  <si>
    <t>CA-BIN-01</t>
  </si>
  <si>
    <t>CA-BIN-02</t>
  </si>
  <si>
    <t>CA-BIN-03</t>
  </si>
  <si>
    <t>CA-BIN-04</t>
  </si>
  <si>
    <t>CA-BIN-05</t>
  </si>
  <si>
    <t>CA-BIN-06</t>
  </si>
  <si>
    <t>CA-BIN-07</t>
  </si>
  <si>
    <t>CA-BIN-08</t>
  </si>
  <si>
    <t>CA-BIN-09</t>
  </si>
  <si>
    <t>CA-BIN-10</t>
  </si>
  <si>
    <t>Mix</t>
  </si>
  <si>
    <t>Wt %</t>
  </si>
  <si>
    <t>Branched C6 Alkanes</t>
  </si>
  <si>
    <t>Branched C7 Alkanes</t>
  </si>
  <si>
    <t>Branched C8 Alkanes</t>
  </si>
  <si>
    <t>C14 disubstituted benzenes</t>
  </si>
  <si>
    <t>C14 trisubstituted benzenes</t>
  </si>
  <si>
    <t>C14 naphthalenes</t>
  </si>
  <si>
    <t>Mixture Description</t>
  </si>
  <si>
    <t>n-tridecane</t>
  </si>
  <si>
    <t>C9 cycloalkanes</t>
  </si>
  <si>
    <t>C10 Cycloalkanes</t>
  </si>
  <si>
    <t>c9 alkyl benzenes</t>
  </si>
  <si>
    <t>Sum</t>
  </si>
  <si>
    <t>n-hexane</t>
  </si>
  <si>
    <t>C14 Cycloalkanes</t>
  </si>
  <si>
    <t>VOC</t>
  </si>
  <si>
    <t>pentamethylbenzene</t>
  </si>
  <si>
    <t>C15 naphthalenes</t>
  </si>
  <si>
    <t>C16 naphthalenes</t>
  </si>
  <si>
    <t>C15 disubstituted benzenes</t>
  </si>
  <si>
    <t>C15 trisubstituted benzenes</t>
  </si>
  <si>
    <t>o-xylene</t>
  </si>
  <si>
    <t>p-xylene</t>
  </si>
  <si>
    <t>n-decane</t>
  </si>
  <si>
    <t>n-pentane</t>
  </si>
  <si>
    <t>Tetradecane</t>
  </si>
  <si>
    <t>Heptadecane</t>
  </si>
  <si>
    <t>C10 Monosubstituted Benzenes</t>
  </si>
  <si>
    <t>n-nonane</t>
  </si>
  <si>
    <t>n-hexylbenzene</t>
  </si>
  <si>
    <t>C12 naphthalenes</t>
  </si>
  <si>
    <t>C13 naphthalenes</t>
  </si>
  <si>
    <t>Butylbenzene</t>
  </si>
  <si>
    <t>C14 monosubstituted benzenes</t>
  </si>
  <si>
    <t>C15 monosubstituted benzenes</t>
  </si>
  <si>
    <t>Indan</t>
  </si>
  <si>
    <t>C10 trialkylbenzenes</t>
  </si>
  <si>
    <t>n-octane</t>
  </si>
  <si>
    <t>c12 dialkyl benzenes</t>
  </si>
  <si>
    <t>cumene (isopropyl benzene)</t>
  </si>
  <si>
    <t>Methylcyclooctane</t>
  </si>
  <si>
    <t>Methylcyclopentane</t>
  </si>
  <si>
    <t>Methylcyclohexane</t>
  </si>
  <si>
    <t>Hexadecane</t>
  </si>
  <si>
    <t>Branched C12 Alkanes</t>
  </si>
  <si>
    <t>n-dodecane</t>
  </si>
  <si>
    <t>n-propylbenzene</t>
  </si>
  <si>
    <t>tetralin</t>
  </si>
  <si>
    <t>C15 Cycloalkanes</t>
  </si>
  <si>
    <t>Pentamethylbenzene</t>
  </si>
  <si>
    <t>Branched C17 Alkanes</t>
  </si>
  <si>
    <t>1-ethyl-2-propylbenzene</t>
  </si>
  <si>
    <t>benzene</t>
  </si>
  <si>
    <t>toluene</t>
  </si>
  <si>
    <t>C11 Monosubstituted Benzenes</t>
  </si>
  <si>
    <t>C12 Monosubstituted Benzenes</t>
  </si>
  <si>
    <t>C13 Monosubstituted Benzenes</t>
  </si>
  <si>
    <t>C13 Disubstituted Benzenes</t>
  </si>
  <si>
    <t>p-ethyltoluene</t>
  </si>
  <si>
    <t>1,2,3,5-tetramethylbenzene</t>
  </si>
  <si>
    <t>1,2-diethylbenzene (ortho)</t>
  </si>
  <si>
    <t>Count</t>
  </si>
  <si>
    <t>methylindans</t>
  </si>
  <si>
    <t>1-methyl naphthalene</t>
  </si>
  <si>
    <t>2-methylnaphthalene</t>
  </si>
  <si>
    <t>CCCCCCCCCCC(C)C</t>
  </si>
  <si>
    <t>C5 branched alkanes</t>
  </si>
  <si>
    <t>Benzene</t>
  </si>
  <si>
    <t>CCCCCCCCCC(C)C</t>
  </si>
  <si>
    <t>napthalene</t>
  </si>
  <si>
    <t>C16 Cycloalkanes</t>
  </si>
  <si>
    <t>C6 Cycloalkanes</t>
  </si>
  <si>
    <t>Ethylbenzene</t>
  </si>
  <si>
    <t>1,3-diethylbenzene (meta)</t>
  </si>
  <si>
    <t>1,4-diethylbenzene (para)</t>
  </si>
  <si>
    <t>c10 dialkyl benzenes</t>
  </si>
  <si>
    <t>CARB Hydrocarbon Bin 17</t>
  </si>
  <si>
    <t>CARB Hydrocarbon Bin 18</t>
  </si>
  <si>
    <t>CARB Hydrocarbon Bin 19</t>
  </si>
  <si>
    <t>CARB Hydrocarbon Bin 20</t>
  </si>
  <si>
    <t>CARB Hydrocarbon Bin 21</t>
  </si>
  <si>
    <t>CARB Hydrocarbon Bin 22</t>
  </si>
  <si>
    <t>CARB Hydrocarbon Bin 23</t>
  </si>
  <si>
    <t>CARB Hydrocarbon Bin 24</t>
  </si>
  <si>
    <t>Branched C10 Alkanes</t>
  </si>
  <si>
    <t>CC1CCCCCCC1</t>
  </si>
  <si>
    <t>Branched C11 alkanes</t>
  </si>
  <si>
    <t>n-butylbenzene</t>
  </si>
  <si>
    <t>tetramethylbenzenes</t>
  </si>
  <si>
    <t>n-octyl benzene</t>
  </si>
  <si>
    <t>m-ethyltoluene</t>
  </si>
  <si>
    <t>n-pentadecane</t>
  </si>
  <si>
    <t>CARB Hydrocarbon Bin 5</t>
  </si>
  <si>
    <t>CARB Hydrocarbon Bin 6</t>
  </si>
  <si>
    <t>CARB Hydrocarbon Bin 7</t>
  </si>
  <si>
    <t>CARB Hydrocarbon Bin 8</t>
  </si>
  <si>
    <t>CARB Hydrocarbon Bin 9</t>
  </si>
  <si>
    <t>CARB Hydrocarbon Bin 10</t>
  </si>
  <si>
    <t>CARB Hydrocarbon Bin 11</t>
  </si>
  <si>
    <t>CARB Hydrocarbon Bin 12</t>
  </si>
  <si>
    <t>CARB Hydrocarbon Bin 13</t>
  </si>
  <si>
    <t>CARB Hydrocarbon Bin 14</t>
  </si>
  <si>
    <t>CARB Hydrocarbon Bin 15</t>
  </si>
  <si>
    <t>CARB Hydrocarbon Bin 16</t>
  </si>
  <si>
    <t>ethylbenzene</t>
  </si>
  <si>
    <t>m-xylene</t>
  </si>
  <si>
    <t>(1-methylpropyl)benzene (sec-butyl benzene)</t>
  </si>
  <si>
    <t>CCCCCCCC(C)C</t>
  </si>
  <si>
    <t>n-undecane</t>
  </si>
  <si>
    <t>CCCCCCCCCCCCCCC(C)C</t>
  </si>
  <si>
    <t>CCCCCCCCC(C)C</t>
  </si>
  <si>
    <t>Compound</t>
  </si>
  <si>
    <t>PREFERRED_NAME</t>
  </si>
  <si>
    <t>SMILES</t>
  </si>
  <si>
    <t>AVERAGE_MASS</t>
  </si>
  <si>
    <t>ATMOSPHERIC_HYDROXYLATION_RATE_(AOH)_CM3/MOLECULE*SEC_OPERA_PRED</t>
  </si>
  <si>
    <t>HENRYS_LAW_ATM-M3/MOLE_OPERA_PRED</t>
  </si>
  <si>
    <t>OCTANOL_AIR_PARTITION_COEFF_LOGKOA_OPERA_PRED</t>
  </si>
  <si>
    <t>VAPOR_PRESSURE_MMHG_OPERA_PRED</t>
  </si>
  <si>
    <t>WATER_SOLUBILITY_MOL/L_OPERA_PRED</t>
  </si>
  <si>
    <t>logC*_ugm-3</t>
  </si>
  <si>
    <t>Evap_min_hr</t>
  </si>
  <si>
    <t>Evap_max_hr</t>
  </si>
  <si>
    <t>Evap_mean_hr</t>
  </si>
  <si>
    <t>o-Xylene</t>
  </si>
  <si>
    <t>Benzene, pentamethyl-</t>
  </si>
  <si>
    <t>4-Ethyltoluene</t>
  </si>
  <si>
    <t>p-Xylene</t>
  </si>
  <si>
    <t>Tetralin</t>
  </si>
  <si>
    <t>1,2,3,5-Tetramethylbenzene</t>
  </si>
  <si>
    <t>m-Xylene</t>
  </si>
  <si>
    <t>Decane</t>
  </si>
  <si>
    <t>Dodecane</t>
  </si>
  <si>
    <t>Heptane</t>
  </si>
  <si>
    <t>n-Hexane</t>
  </si>
  <si>
    <t>Nonane</t>
  </si>
  <si>
    <t>Octane</t>
  </si>
  <si>
    <t>Pentane</t>
  </si>
  <si>
    <t>Propylbenzene</t>
  </si>
  <si>
    <t>Tridecane</t>
  </si>
  <si>
    <t>Undecane</t>
  </si>
  <si>
    <t>sec-Butylbenzene</t>
  </si>
  <si>
    <t>1,2,3-Trimethylbenzene</t>
  </si>
  <si>
    <t>1,2,4-Trimethylbenzene</t>
  </si>
  <si>
    <t>o-Diethylbenzene</t>
  </si>
  <si>
    <t>1,3,5-Trimethylbenzene</t>
  </si>
  <si>
    <t>1,3-Diethylbenzene</t>
  </si>
  <si>
    <t>1,4-Diethylbenzene</t>
  </si>
  <si>
    <t>2-Methylnaphthalene</t>
  </si>
  <si>
    <t>Cumene</t>
  </si>
  <si>
    <t>1-Methyl-2,3-dihydro-1H-indene</t>
  </si>
  <si>
    <t>3-Ethyltoluene</t>
  </si>
  <si>
    <t>Cycloheptane, methyl-</t>
  </si>
  <si>
    <t>Cyclooctane, methyl-</t>
  </si>
  <si>
    <t>Cyclopentadecane</t>
  </si>
  <si>
    <t>Cyclohexadecane</t>
  </si>
  <si>
    <t>Cycloheptadecane</t>
  </si>
  <si>
    <t>Methylcycloheptane</t>
  </si>
  <si>
    <t>2-Ethyl-m-xylene</t>
  </si>
  <si>
    <t>Isobutylbenzene</t>
  </si>
  <si>
    <t>Pentylbenzene</t>
  </si>
  <si>
    <t>1-Methyl-3,4-diethylbenzene</t>
  </si>
  <si>
    <t>1,6,7-Trimethylnaphthalene</t>
  </si>
  <si>
    <t>2-Ethylnaphthalene</t>
  </si>
  <si>
    <t>1,3,5-Triethylbenzene</t>
  </si>
  <si>
    <t>1,3,5-Tripropylbenzene</t>
  </si>
  <si>
    <t>2-Methylnonane</t>
  </si>
  <si>
    <t>2-Methyldecane</t>
  </si>
  <si>
    <t>2-Methylundecane</t>
  </si>
  <si>
    <t>2-Methyldodecane</t>
  </si>
  <si>
    <t>2-Methyltridecane</t>
  </si>
  <si>
    <t>2-Methylpentane</t>
  </si>
  <si>
    <t>2-Methylhexane</t>
  </si>
  <si>
    <t>2-Methylheptane</t>
  </si>
  <si>
    <t>2-Methyloctane</t>
  </si>
  <si>
    <t>2-Methyltetradecane</t>
  </si>
  <si>
    <t>2-Methylpentadecane</t>
  </si>
  <si>
    <t>2-Methylbutane</t>
  </si>
  <si>
    <t>1,2-dibutylbenzene</t>
  </si>
  <si>
    <t>1,2,4-Triethylbenzene</t>
  </si>
  <si>
    <t>INPUT</t>
  </si>
  <si>
    <t>CCC(C)C1=CC=CC=C1</t>
  </si>
  <si>
    <t>CC1=CC(C)=C(C)C(C)=C1</t>
  </si>
  <si>
    <t>CC1=CC=CC(C)=C1C</t>
  </si>
  <si>
    <t>CC1=CC(C)=C(C)C=C1</t>
  </si>
  <si>
    <t>CCC1=CC=CC=C1CC</t>
  </si>
  <si>
    <t>CC1=CC(C)=CC(C)=C1</t>
  </si>
  <si>
    <t>CCC1=CC(CC)=CC=C1</t>
  </si>
  <si>
    <t>CCC1=CC=C(CC)C=C1</t>
  </si>
  <si>
    <t>CC1=C2C=CC=CC2=CC=C1</t>
  </si>
  <si>
    <t>CC1=CC2=CC=CC=C2C=C1</t>
  </si>
  <si>
    <t>C1=CC=CC=C1</t>
  </si>
  <si>
    <t>CCCC(C)C</t>
  </si>
  <si>
    <t>CCCCC(C)C</t>
  </si>
  <si>
    <t>CCCCCC(C)C</t>
  </si>
  <si>
    <t>CCCCCCC(C)C</t>
  </si>
  <si>
    <t>CC(C)CC1=CC=CC=C1</t>
  </si>
  <si>
    <t>CCC1=C(C)C=CC=C1C</t>
  </si>
  <si>
    <t>CCCC1=CC=CC=C1CC</t>
  </si>
  <si>
    <t>CCCCCC1=CC=CC=C1</t>
  </si>
  <si>
    <t>CC1=CC(C)=C(C)C(C)=C1C</t>
  </si>
  <si>
    <t>CCC1=C(CC)C=C(C)C=C1</t>
  </si>
  <si>
    <t>CCC1=CC(CC)=C(CC)C=C1</t>
  </si>
  <si>
    <t>CCCCCCC1=CC=CC=C1</t>
  </si>
  <si>
    <t>CCC1=CC=C2C=CC=CC2=C1</t>
  </si>
  <si>
    <t>CCC1CC(CC)=CC(CC)=C1</t>
  </si>
  <si>
    <t>CC1=CC=CC2=CC(C)=C(C)C=C12</t>
  </si>
  <si>
    <t>CCCCCCCCCCCC(C)C</t>
  </si>
  <si>
    <t>CCCCC1=CC=CC=C1CCCC</t>
  </si>
  <si>
    <t>CCCCCCCCC1=CC=CC=C1</t>
  </si>
  <si>
    <t>CCCCCCCCCCCCC(C)C</t>
  </si>
  <si>
    <t>C1CCCCCCCCCCCCCC1</t>
  </si>
  <si>
    <t>CCCC1=CC(CCC)=CC(CCC)=C1</t>
  </si>
  <si>
    <t>CCCCCCCCCCCCCC(C)C</t>
  </si>
  <si>
    <t>C1CCCCCCCCCCCCCCC1</t>
  </si>
  <si>
    <t>C1CCCCCCCCCCCCCCCC1</t>
  </si>
  <si>
    <t>CCC(C)C</t>
  </si>
  <si>
    <t>CC1CCCC1</t>
  </si>
  <si>
    <t>CC1CCCCC1</t>
  </si>
  <si>
    <t>CC1CCCCCC1</t>
  </si>
  <si>
    <t>CC(C)C1=CC=CC=C1</t>
  </si>
  <si>
    <t>C1CCCC1</t>
  </si>
  <si>
    <t>CCC1=CC=CC=C1</t>
  </si>
  <si>
    <t>CCCCCCCCCCCCCCCC</t>
  </si>
  <si>
    <t>C1CC2=CC=CC=C2C1</t>
  </si>
  <si>
    <t>CC1CCC2=CC=CC=C12</t>
  </si>
  <si>
    <t>CCC1=CC(C)=CC=C1</t>
  </si>
  <si>
    <t>CC1=CC(C)=CC=C1</t>
  </si>
  <si>
    <t>C1=CC2=CC=CC=C2C=C1</t>
  </si>
  <si>
    <t>CCCCC1=CC=CC=C1</t>
  </si>
  <si>
    <t>CCCCCCCCCC</t>
  </si>
  <si>
    <t>CCCCCCCCCCCC</t>
  </si>
  <si>
    <t>CCCCCCCCCCCCCCCCC</t>
  </si>
  <si>
    <t>CCCCCCC</t>
  </si>
  <si>
    <t>CCCCCC</t>
  </si>
  <si>
    <t>CCCCCCCCC</t>
  </si>
  <si>
    <t>CCCCCCCC</t>
  </si>
  <si>
    <t>CCCCCCCCCCCCCCC</t>
  </si>
  <si>
    <t>CCCCC</t>
  </si>
  <si>
    <t>CCCC1=CC=CC=C1</t>
  </si>
  <si>
    <t>CCCCCCCCCCCCCC</t>
  </si>
  <si>
    <t>CCCCCCCCCCCCC</t>
  </si>
  <si>
    <t>CCCCCCCCCCC</t>
  </si>
  <si>
    <t>CC1=C(C)C=CC=C1</t>
  </si>
  <si>
    <t>CCC1=CC=C(C)C=C1</t>
  </si>
  <si>
    <t>CC1=CC=C(C)C=C1</t>
  </si>
  <si>
    <t>C1CCC2=C(C1)C=CC=C2</t>
  </si>
  <si>
    <t>CC1=CC=CC=C1</t>
  </si>
  <si>
    <t>FOUND_BY</t>
  </si>
  <si>
    <t>DTXSID</t>
  </si>
  <si>
    <t>BIOCONCENTRATION_FACTOR_OPERA_PRED</t>
  </si>
  <si>
    <t>BIODEGRADATION_HALF_LIFE_DAYS_DAYS_OPERA_PRED</t>
  </si>
  <si>
    <t>BOILING_POINT_DEGC_OPERA_PRED</t>
  </si>
  <si>
    <t>OPERA_KM_DAYS_OPERA_PRED</t>
  </si>
  <si>
    <t>SOIL_ADSORPTION_COEFFICIENT_KOC_L/KG_OPERA_PRED</t>
  </si>
  <si>
    <t>OCTANOL_WATER_PARTITION_LOGP_OPERA_PRED</t>
  </si>
  <si>
    <t>MELTING_POINT_DEGC_OPERA_PRED</t>
  </si>
  <si>
    <t>Approved Name</t>
  </si>
  <si>
    <t>DTXSID2022333</t>
  </si>
  <si>
    <t>DTXSID6026119</t>
  </si>
  <si>
    <t>DTXSID8047769</t>
  </si>
  <si>
    <t>DTXSID6021402</t>
  </si>
  <si>
    <t>DTXSID6052742</t>
  </si>
  <si>
    <t>DTXSID6026797</t>
  </si>
  <si>
    <t>DTXSID1022003</t>
  </si>
  <si>
    <t>DTXSID4026711</t>
  </si>
  <si>
    <t>DTXSID9020877</t>
  </si>
  <si>
    <t>DTXSID4020878</t>
  </si>
  <si>
    <t>DTXSID3039242</t>
  </si>
  <si>
    <t>DTXSID80873239</t>
  </si>
  <si>
    <t>DTXSID2058677</t>
  </si>
  <si>
    <t>DTXSID50873241</t>
  </si>
  <si>
    <t>DTXSID20873238</t>
  </si>
  <si>
    <t>DTXSID4029143</t>
  </si>
  <si>
    <t>DTXSID5052256</t>
  </si>
  <si>
    <t>DTXSID2060460</t>
  </si>
  <si>
    <t>DTXSID30863125</t>
  </si>
  <si>
    <t>DTXSID6027181</t>
  </si>
  <si>
    <t>DTXSID1062675</t>
  </si>
  <si>
    <t>DTXSID60333922</t>
  </si>
  <si>
    <t>DTXSID6022054</t>
  </si>
  <si>
    <t>Synonym from Valid Source</t>
  </si>
  <si>
    <t>DTXSID6061024</t>
  </si>
  <si>
    <t>DTXSID00275014</t>
  </si>
  <si>
    <t>DTXSID9075034</t>
  </si>
  <si>
    <t>Integrated Source Name</t>
  </si>
  <si>
    <t>DTXSID8061476</t>
  </si>
  <si>
    <t>Benzene, hexyl-</t>
  </si>
  <si>
    <t>DTXSID9061330</t>
  </si>
  <si>
    <t>DTXSID30881228</t>
  </si>
  <si>
    <t>DTXSID7062291</t>
  </si>
  <si>
    <t>DTXSID30166027</t>
  </si>
  <si>
    <t>DTXSID20335326</t>
  </si>
  <si>
    <t>DTXSID2062240</t>
  </si>
  <si>
    <t>Benzene, octyl-</t>
  </si>
  <si>
    <t>DTXSID90873240</t>
  </si>
  <si>
    <t>DTXSID1059781</t>
  </si>
  <si>
    <t>DTXSID00543109</t>
  </si>
  <si>
    <t>DTXSID70166026</t>
  </si>
  <si>
    <t>DTXSID40183700</t>
  </si>
  <si>
    <t>DTXSID60183702</t>
  </si>
  <si>
    <t>DTXSID8025468</t>
  </si>
  <si>
    <t>DTXSID3025590</t>
  </si>
  <si>
    <t>DTXSID0047749</t>
  </si>
  <si>
    <t>Systematic Name</t>
  </si>
  <si>
    <t>DTXSID60194176</t>
  </si>
  <si>
    <t>DTXSID20164491</t>
  </si>
  <si>
    <t>DTXSID1021827</t>
  </si>
  <si>
    <t>DTXSID6024886</t>
  </si>
  <si>
    <t>DTXSID3020596</t>
  </si>
  <si>
    <t>DTXSID0027195</t>
  </si>
  <si>
    <t>DTXSID4052132</t>
  </si>
  <si>
    <t>DTXSID80862406</t>
  </si>
  <si>
    <t>DTXSID6050386</t>
  </si>
  <si>
    <t>DTXSID6026298</t>
  </si>
  <si>
    <t>DTXSID8020913</t>
  </si>
  <si>
    <t>DTXSID6022472</t>
  </si>
  <si>
    <t>DTXSID6024913</t>
  </si>
  <si>
    <t>DTXSID0026913</t>
  </si>
  <si>
    <t>DTXSID7047061</t>
  </si>
  <si>
    <t>DTXSID6024127</t>
  </si>
  <si>
    <t>DTXSID0021917</t>
  </si>
  <si>
    <t>DTXSID9025796</t>
  </si>
  <si>
    <t>DTXSID0026882</t>
  </si>
  <si>
    <t>DTXSID6027268</t>
  </si>
  <si>
    <t>DTXSID2025846</t>
  </si>
  <si>
    <t>DTXSID3042219</t>
  </si>
  <si>
    <t>DTXSID1027267</t>
  </si>
  <si>
    <t>DTXSID6027266</t>
  </si>
  <si>
    <t>DTXSID9021689</t>
  </si>
  <si>
    <t>DTXSID3021807</t>
  </si>
  <si>
    <t>DTXSID9029194</t>
  </si>
  <si>
    <t>DTXSID2021868</t>
  </si>
  <si>
    <t>DTXSID1026118</t>
  </si>
  <si>
    <t>DTXSID7021360</t>
  </si>
  <si>
    <t>*Created on March 2, 2020</t>
  </si>
  <si>
    <t>CARBONS</t>
  </si>
  <si>
    <t>OXYGENS</t>
  </si>
  <si>
    <t>logC* [ug/m3]</t>
  </si>
  <si>
    <t>2-Methylhexadecane</t>
  </si>
  <si>
    <t>DTXSID10166025</t>
  </si>
  <si>
    <t>LVP-VOC</t>
  </si>
  <si>
    <t>VOC Wt. %</t>
  </si>
  <si>
    <t>LVP Wt. %</t>
  </si>
  <si>
    <t>Methylcyclononane</t>
  </si>
  <si>
    <t>Methylcyclodecane</t>
  </si>
  <si>
    <t>Methylcycloundecane</t>
  </si>
  <si>
    <t>Methylcyclododecane</t>
  </si>
  <si>
    <t>CC1CCCCCCCC1</t>
  </si>
  <si>
    <t>CC1CCCCCCCCC1</t>
  </si>
  <si>
    <t>CC1CCCCCCCCCC1</t>
  </si>
  <si>
    <t>CC1CCCCCCCCCCC1</t>
  </si>
  <si>
    <t xml:space="preserve"> Integrated Source Name - WARNING: Synonym mapped to two or more chemicals.</t>
  </si>
  <si>
    <t>DTXSID40335308</t>
  </si>
  <si>
    <t>Cyclononane, methyl</t>
  </si>
  <si>
    <t>DTXSID80333808</t>
  </si>
  <si>
    <t>DTXSID90335313</t>
  </si>
  <si>
    <t>DTXSID70335311</t>
  </si>
  <si>
    <t>max-min -&gt;</t>
  </si>
  <si>
    <t>min -&gt;</t>
  </si>
  <si>
    <t>Assignments:</t>
  </si>
  <si>
    <t>Component information</t>
  </si>
  <si>
    <t>&lt;- max -&gt;</t>
  </si>
  <si>
    <t>Component</t>
  </si>
  <si>
    <t>Smx</t>
  </si>
  <si>
    <t>IndC</t>
  </si>
  <si>
    <t>IndM</t>
  </si>
  <si>
    <t>C109-68-2</t>
  </si>
  <si>
    <t>C646-04-8</t>
  </si>
  <si>
    <t>trans-2-pentene</t>
  </si>
  <si>
    <t>2-pentenes</t>
  </si>
  <si>
    <t>C627-20-3</t>
  </si>
  <si>
    <t>cis-2-pentene</t>
  </si>
  <si>
    <t>C111109-77-4</t>
  </si>
  <si>
    <t>C89399-28-0</t>
  </si>
  <si>
    <t>2-methoxy-1-(2-methoxy-1-methylethoxy)-propane</t>
  </si>
  <si>
    <t>dipropylene glycol dimethyl ether (mixed isomers)</t>
  </si>
  <si>
    <t>C12002-48-1</t>
  </si>
  <si>
    <t>C120-82-1</t>
  </si>
  <si>
    <t>1,2,4-trichlorobenzene</t>
  </si>
  <si>
    <t>trichlorobenzenes (mixed)</t>
  </si>
  <si>
    <t>C12408-10-5</t>
  </si>
  <si>
    <t>C634-66-2</t>
  </si>
  <si>
    <t>1,2,3,4-tetrachlorobenzene</t>
  </si>
  <si>
    <t>tetrachlorobenzenes</t>
  </si>
  <si>
    <t>C26519-91-5</t>
  </si>
  <si>
    <t>C96-39-9</t>
  </si>
  <si>
    <t>1-Methyl-1,3-cyclopentadiene</t>
  </si>
  <si>
    <t>methylcyclopentadiene</t>
  </si>
  <si>
    <t>3727-31-9</t>
  </si>
  <si>
    <t>2-Methyl-1,3-cyclopentadiene</t>
  </si>
  <si>
    <t>C1319-77-3</t>
  </si>
  <si>
    <t>C95-48-7</t>
  </si>
  <si>
    <t>o-cresol (2-methyl-benzenol)</t>
  </si>
  <si>
    <t>cresols</t>
  </si>
  <si>
    <t>C108-39-4</t>
  </si>
  <si>
    <t>m-cresol (3-methyl-benzenol)</t>
  </si>
  <si>
    <t>C106-44-5</t>
  </si>
  <si>
    <t>p-cresol (4-methyl-benzenol)</t>
  </si>
  <si>
    <t>C1321-94-4</t>
  </si>
  <si>
    <t>C91-57-6</t>
  </si>
  <si>
    <t>methylnaphthalenes</t>
  </si>
  <si>
    <t>C90-12-0</t>
  </si>
  <si>
    <t>C1330-20-7</t>
  </si>
  <si>
    <t>C95-47-6</t>
  </si>
  <si>
    <t>isomers of xylene</t>
  </si>
  <si>
    <t>C108-38-3</t>
  </si>
  <si>
    <t>C106-42-3</t>
  </si>
  <si>
    <t>C100-41-4</t>
  </si>
  <si>
    <t>C1334-78-7</t>
  </si>
  <si>
    <t>C620-23-5</t>
  </si>
  <si>
    <t>m-tolualdehyde</t>
  </si>
  <si>
    <t>methylbenzaldehyde isomers</t>
  </si>
  <si>
    <t>C104-87-0</t>
  </si>
  <si>
    <t>p-tolualdehyde {4-methylbenzaldehyde}</t>
  </si>
  <si>
    <t>C529-20-4</t>
  </si>
  <si>
    <t>o-tolualdehyde</t>
  </si>
  <si>
    <t>C1335-86-0</t>
  </si>
  <si>
    <t>C591-49-1</t>
  </si>
  <si>
    <t>1-methyl cyclohexene</t>
  </si>
  <si>
    <t>methylcyclohexene</t>
  </si>
  <si>
    <t>C1336-11-4</t>
  </si>
  <si>
    <t>C7212-53-5</t>
  </si>
  <si>
    <t>5-methyl-1-heptanol</t>
  </si>
  <si>
    <t>methylheptanol</t>
  </si>
  <si>
    <t>C138-86-3</t>
  </si>
  <si>
    <t>C5989-27-5</t>
  </si>
  <si>
    <t>d-limonene</t>
  </si>
  <si>
    <t>dl-limonene {dipentene}</t>
  </si>
  <si>
    <t>C2453-00-1</t>
  </si>
  <si>
    <t>C1759-58-6</t>
  </si>
  <si>
    <t>trans-1,3-dimethylcyclopentane</t>
  </si>
  <si>
    <t>1,3-dimethylcyclopentane</t>
  </si>
  <si>
    <t>C2532-58-3</t>
  </si>
  <si>
    <t>cis-1,3-dimethylcyclopentane</t>
  </si>
  <si>
    <t>C25013-15-4</t>
  </si>
  <si>
    <t>C98-83-9</t>
  </si>
  <si>
    <t>a-methylstyrene</t>
  </si>
  <si>
    <t>methyl styrene (mixed) {vinyl toluene}</t>
  </si>
  <si>
    <t>C637-50-3</t>
  </si>
  <si>
    <t>b-methylstyrene</t>
  </si>
  <si>
    <t>C25168-05-2</t>
  </si>
  <si>
    <t>C95-49-8</t>
  </si>
  <si>
    <t>o-chlorotoluene</t>
  </si>
  <si>
    <t>chlorotoluene</t>
  </si>
  <si>
    <t>C25265-71-8</t>
  </si>
  <si>
    <t>C110-98-5</t>
  </si>
  <si>
    <t>diisopropylene glycol; 1,1'-oxydipropan-2-ol</t>
  </si>
  <si>
    <t>Dipropylene Glycol</t>
  </si>
  <si>
    <t>C25265-77-4</t>
  </si>
  <si>
    <t>C77-68-9</t>
  </si>
  <si>
    <t>3-Hydroxy-2,2,4-Trimethylpentyl-1-Isobutyrate</t>
  </si>
  <si>
    <t>2,2,4-trimethyl-1,3-pentanediol isobutyrate {texanol}</t>
  </si>
  <si>
    <t>C18491-15-1</t>
  </si>
  <si>
    <t>1-Hydroxy-2,2,4-Trimethylpentyl-3-Isobutyrate</t>
  </si>
  <si>
    <t>C25321-09-9</t>
  </si>
  <si>
    <t>C99-62-7</t>
  </si>
  <si>
    <t>1,3-isodipropylbenzene</t>
  </si>
  <si>
    <t>diisopropyl benzene (mixed isomers)</t>
  </si>
  <si>
    <t>C577-55-9</t>
  </si>
  <si>
    <t>1,2 diisopropyl benzene</t>
  </si>
  <si>
    <t>C100-18-5</t>
  </si>
  <si>
    <t>1,4 diisopropyl benzene</t>
  </si>
  <si>
    <t>C25321-22-6</t>
  </si>
  <si>
    <t>C95-50-1</t>
  </si>
  <si>
    <t>o-dichlorobenzene</t>
  </si>
  <si>
    <t>dichlorobenzenes</t>
  </si>
  <si>
    <t>C541-73-1</t>
  </si>
  <si>
    <t>1,3-dichlorobenzene {m-dichlorobenzene}</t>
  </si>
  <si>
    <t>C106-46-7</t>
  </si>
  <si>
    <t>p-dichlorobenzene</t>
  </si>
  <si>
    <t>C25322-01-4</t>
  </si>
  <si>
    <t>C108-03-2</t>
  </si>
  <si>
    <t>1-nitropropane</t>
  </si>
  <si>
    <t>Nitropropanes</t>
  </si>
  <si>
    <t>C79-46-9</t>
  </si>
  <si>
    <t>2-nitropropane</t>
  </si>
  <si>
    <t>C25377-72-4</t>
  </si>
  <si>
    <t>C109-67-1</t>
  </si>
  <si>
    <t>1-pentene</t>
  </si>
  <si>
    <t>normal pentene isomers</t>
  </si>
  <si>
    <t>C25495-88-9</t>
  </si>
  <si>
    <t>C591-76-4</t>
  </si>
  <si>
    <t>2-methylhexane</t>
  </si>
  <si>
    <t>methyl hexane</t>
  </si>
  <si>
    <t>C589-34-4</t>
  </si>
  <si>
    <t>3-methylhexane</t>
  </si>
  <si>
    <t>C25550-14-5</t>
  </si>
  <si>
    <t>C622-96-8</t>
  </si>
  <si>
    <t>ethyltoluenes {methylethylbenzenes}</t>
  </si>
  <si>
    <t>C620-14-4</t>
  </si>
  <si>
    <t>C611-14-3</t>
  </si>
  <si>
    <t>C25550-57-6</t>
  </si>
  <si>
    <t>C622-58-2</t>
  </si>
  <si>
    <t>Para Toluene Isocyanate</t>
  </si>
  <si>
    <t>toluene isocyanate</t>
  </si>
  <si>
    <t>C25551-13-7</t>
  </si>
  <si>
    <t>C95-63-6</t>
  </si>
  <si>
    <t>trimethylbenzenes</t>
  </si>
  <si>
    <t>C526-73-8</t>
  </si>
  <si>
    <t>C108-67-8</t>
  </si>
  <si>
    <t>C26446-76-4</t>
  </si>
  <si>
    <t>C540-54-5</t>
  </si>
  <si>
    <t>1-chloropropane</t>
  </si>
  <si>
    <t>Chloropropane</t>
  </si>
  <si>
    <t>C26471-62-5</t>
  </si>
  <si>
    <t>C584-84-9</t>
  </si>
  <si>
    <t>2,4-toluene diisocyanate {tdi}</t>
  </si>
  <si>
    <t>Toluene Diisocyanate (mixed isomers)</t>
  </si>
  <si>
    <t>C26914-18-1</t>
  </si>
  <si>
    <t>C613-12-7</t>
  </si>
  <si>
    <t>2-methylanthracene</t>
  </si>
  <si>
    <t>methylanthracenes</t>
  </si>
  <si>
    <t>C26967-64-6</t>
  </si>
  <si>
    <t>C34522-19-5</t>
  </si>
  <si>
    <t>trans 1-methyl-3-propyl cyclohexane</t>
  </si>
  <si>
    <t>methyl propylcyclohexanes</t>
  </si>
  <si>
    <t>C27133-93-3</t>
  </si>
  <si>
    <t>C767-58-8</t>
  </si>
  <si>
    <t>1-methyl indan</t>
  </si>
  <si>
    <t>C27195-67-1</t>
  </si>
  <si>
    <t>C6876-23-9</t>
  </si>
  <si>
    <t>trans-1,2-dimethylcyclohexane</t>
  </si>
  <si>
    <t>dimethylcyclohexanes</t>
  </si>
  <si>
    <t>C638-04-0</t>
  </si>
  <si>
    <t>cis-1,3-dimethylcyclohexane</t>
  </si>
  <si>
    <t>C624-29-3</t>
  </si>
  <si>
    <t>cis-1,4-dimethylcyclohexane</t>
  </si>
  <si>
    <t>C2207-04-7</t>
  </si>
  <si>
    <t>trans-1,4-dimethylcyclohexane</t>
  </si>
  <si>
    <t>C2207-03-6</t>
  </si>
  <si>
    <t>trans-1,3-dimethylcyclohexane</t>
  </si>
  <si>
    <t>C2207-01-4</t>
  </si>
  <si>
    <t>cis-1,2-dimethylcyclohexane</t>
  </si>
  <si>
    <t>C27252-25-1</t>
  </si>
  <si>
    <t>C3208-16-0</t>
  </si>
  <si>
    <t>2-ethyl furan</t>
  </si>
  <si>
    <t>ethylfuran</t>
  </si>
  <si>
    <t>C28106-30-1</t>
  </si>
  <si>
    <t>C7525-62-4</t>
  </si>
  <si>
    <t>m-ethyl styrene</t>
  </si>
  <si>
    <t>ethyl styrene {ethylvinyl benzene}</t>
  </si>
  <si>
    <t>C2815-57-8</t>
  </si>
  <si>
    <t>C2613-69-6</t>
  </si>
  <si>
    <t>cis-1,cis-2,3-trimethylcyclopentane</t>
  </si>
  <si>
    <t>1,2,3-trimethylcyclopentane</t>
  </si>
  <si>
    <t>C15890-40-1</t>
  </si>
  <si>
    <t>cis-1,trans-2,3-trimethylcyclopentane</t>
  </si>
  <si>
    <t>C28652-72-4</t>
  </si>
  <si>
    <t>C643-93-6</t>
  </si>
  <si>
    <t>3-methyl biphenyl</t>
  </si>
  <si>
    <t>methyl biphenyl (mixed) {phenyltoluene}</t>
  </si>
  <si>
    <t>C28652-77-9</t>
  </si>
  <si>
    <t>C879-12-9</t>
  </si>
  <si>
    <t>1,2,3-trimethyl naphthalene</t>
  </si>
  <si>
    <t>trimethylnaphthalene</t>
  </si>
  <si>
    <t>C2245-38-7</t>
  </si>
  <si>
    <t>2,3,5-trimethylnaphthalene</t>
  </si>
  <si>
    <t>C28729-52-4</t>
  </si>
  <si>
    <t>C2452-99-5</t>
  </si>
  <si>
    <t>1,2-dimethylcyclopentane</t>
  </si>
  <si>
    <t>dimethylcyclopentane</t>
  </si>
  <si>
    <t>C1638-26-2</t>
  </si>
  <si>
    <t>1,1-dimethylcyclopentane</t>
  </si>
  <si>
    <t>C28804-88-8</t>
  </si>
  <si>
    <t>C581-42-0</t>
  </si>
  <si>
    <t>2,6-dimethyl naphthalene</t>
  </si>
  <si>
    <t>dimethyl napthalenes</t>
  </si>
  <si>
    <t>C581-40-8</t>
  </si>
  <si>
    <t>2,3-dimethylnaphthalene</t>
  </si>
  <si>
    <t>C573-98-8</t>
  </si>
  <si>
    <t>1,2-dimethyl naphthalene</t>
  </si>
  <si>
    <t>C571-58-4</t>
  </si>
  <si>
    <t>1.4-dimethylnaphthalene</t>
  </si>
  <si>
    <t>C29063-28-3</t>
  </si>
  <si>
    <t>C589-62-8</t>
  </si>
  <si>
    <t>4-Octanol</t>
  </si>
  <si>
    <t>octanol isomers</t>
  </si>
  <si>
    <t>C4128-31-8</t>
  </si>
  <si>
    <t>2-Octanol</t>
  </si>
  <si>
    <t>C20296-29-1</t>
  </si>
  <si>
    <t>3-Octanol</t>
  </si>
  <si>
    <t>C111-87-5</t>
  </si>
  <si>
    <t>1-octanol</t>
  </si>
  <si>
    <t>C29222-48-8</t>
  </si>
  <si>
    <t>C564-02-3</t>
  </si>
  <si>
    <t>2,2,3-trimethylpentane</t>
  </si>
  <si>
    <t>trimethylpentane</t>
  </si>
  <si>
    <t>C560-21-4</t>
  </si>
  <si>
    <t>2,3,3-trimethylpentane</t>
  </si>
  <si>
    <t>C540-84-1</t>
  </si>
  <si>
    <t>2,2,4-trimethylpentane</t>
  </si>
  <si>
    <t>C29299-43-2</t>
  </si>
  <si>
    <t>C110-43-0</t>
  </si>
  <si>
    <t>methyl amyl ketone</t>
  </si>
  <si>
    <t>heptanone</t>
  </si>
  <si>
    <t>C30498-63-6</t>
  </si>
  <si>
    <t>S2-99079</t>
  </si>
  <si>
    <t>cis,trans-1,2,4-trimethylcyclohexane</t>
  </si>
  <si>
    <t>trimethylcyclohexanes</t>
  </si>
  <si>
    <t>C7667-60-9</t>
  </si>
  <si>
    <t>cis-1,trans-2,trans-4-trimethylcyclohexane</t>
  </si>
  <si>
    <t>C7094-26-0</t>
  </si>
  <si>
    <t>1,1,2-trimethylcyclohexane</t>
  </si>
  <si>
    <t>C3073-66-3</t>
  </si>
  <si>
    <t>1,1,3-trimethylcyclohexane</t>
  </si>
  <si>
    <t>C30498-64-7</t>
  </si>
  <si>
    <t>C4516-69-2</t>
  </si>
  <si>
    <t>1,1,3-trimethylcyclopentane</t>
  </si>
  <si>
    <t>trimethylcyclopentane</t>
  </si>
  <si>
    <t>C4259-00-1</t>
  </si>
  <si>
    <t>1,1,2-trimethylcyclopentane</t>
  </si>
  <si>
    <t>C30702-87-5</t>
  </si>
  <si>
    <t>Sx-003</t>
  </si>
  <si>
    <t>1,3,5-octatriene</t>
  </si>
  <si>
    <t>octatriene</t>
  </si>
  <si>
    <t>C34590-94-8</t>
  </si>
  <si>
    <t>C13588-28-8</t>
  </si>
  <si>
    <t>2-(2-methoxypropoxy)-1-propanol (dipropylene glycol methyl ether isomer)</t>
  </si>
  <si>
    <t>di(propylene glycol) methyl ether</t>
  </si>
  <si>
    <t>C3726-46-3</t>
  </si>
  <si>
    <t>C930-90-5</t>
  </si>
  <si>
    <t>trans-2-ethylmethylcyclopentane</t>
  </si>
  <si>
    <t>1-ethyl-2-methylcyclopentane</t>
  </si>
  <si>
    <t>C3726-47-4</t>
  </si>
  <si>
    <t>C2613-66-3</t>
  </si>
  <si>
    <t>cis-1-methyl-3-ethylcyclopentane</t>
  </si>
  <si>
    <t>1-ethyl-3-methylcyclopentane</t>
  </si>
  <si>
    <t>C2613-65-2</t>
  </si>
  <si>
    <t>trans-1-methyl-3-ethylcyclopentane</t>
  </si>
  <si>
    <t>C496-10-6</t>
  </si>
  <si>
    <t>C4551-51-3</t>
  </si>
  <si>
    <t>cis-bicyclo[4.3.0]nonane</t>
  </si>
  <si>
    <t>Bicyclo[4.3.0]nonane (octahydroindene)</t>
  </si>
  <si>
    <t>C505-57-7</t>
  </si>
  <si>
    <t>C6728-26-3</t>
  </si>
  <si>
    <t>trans-2-Hexenal</t>
  </si>
  <si>
    <t>2-Hexenal</t>
  </si>
  <si>
    <t>C52125-53-8</t>
  </si>
  <si>
    <t>C1569-02-4</t>
  </si>
  <si>
    <t>1-ethoxy-2-propanol</t>
  </si>
  <si>
    <t>propylene glycol monoethyl ether</t>
  </si>
  <si>
    <t>C542-75-6</t>
  </si>
  <si>
    <t>C10061-02-6</t>
  </si>
  <si>
    <t>trans-1,3-dichloropropene</t>
  </si>
  <si>
    <t>1,3-dichloropropene</t>
  </si>
  <si>
    <t>C10061-01-5</t>
  </si>
  <si>
    <t>cis-1,3-dichloropropene</t>
  </si>
  <si>
    <t>C26952-23-8</t>
  </si>
  <si>
    <t>dichloropropene</t>
  </si>
  <si>
    <t>C54612-24-7</t>
  </si>
  <si>
    <t>Sx-002</t>
  </si>
  <si>
    <t>2,4-dimethyl-1,3-hexadiene</t>
  </si>
  <si>
    <t>dimethylhexadiene</t>
  </si>
  <si>
    <t>C591-21-9</t>
  </si>
  <si>
    <t>1,3-Dimethyl Cyclohexane</t>
  </si>
  <si>
    <t>C592-43-8</t>
  </si>
  <si>
    <t>C7688-21-3</t>
  </si>
  <si>
    <t>cis-2-hexene</t>
  </si>
  <si>
    <t>2-hexenes</t>
  </si>
  <si>
    <t>C4050-45-7</t>
  </si>
  <si>
    <t>trans-2-hexene</t>
  </si>
  <si>
    <t>C592-78-9</t>
  </si>
  <si>
    <t>C7642-10-6</t>
  </si>
  <si>
    <t>cis-3-heptene</t>
  </si>
  <si>
    <t>3-heptene (mixed cis,trans)</t>
  </si>
  <si>
    <t>C14686-14-7</t>
  </si>
  <si>
    <t>trans-3-heptene</t>
  </si>
  <si>
    <t>C63335-87-5</t>
  </si>
  <si>
    <t>C871-83-0</t>
  </si>
  <si>
    <t>2-methylnonane</t>
  </si>
  <si>
    <t>methylnonane</t>
  </si>
  <si>
    <t>C5911-04-6</t>
  </si>
  <si>
    <t>3-methylnonane</t>
  </si>
  <si>
    <t>C17301-94-9</t>
  </si>
  <si>
    <t>4-methylnonane</t>
  </si>
  <si>
    <t>C15869-85-9</t>
  </si>
  <si>
    <t>5-methylnonane</t>
  </si>
  <si>
    <t>C68513-65-5</t>
  </si>
  <si>
    <t>C75-28-5</t>
  </si>
  <si>
    <t>2-methylpropane; isobutane</t>
  </si>
  <si>
    <t>butane, branched &amp; linear</t>
  </si>
  <si>
    <t>C106-97-8</t>
  </si>
  <si>
    <t>n-butane</t>
  </si>
  <si>
    <t>S1-70017</t>
  </si>
  <si>
    <t>C584-02-1</t>
  </si>
  <si>
    <t>3-Pentanol (diethyl carbinol)</t>
  </si>
  <si>
    <t>amyl alcohols</t>
  </si>
  <si>
    <t>C6032-29-7</t>
  </si>
  <si>
    <t>2-Pentanol (sec amyl alcohol)</t>
  </si>
  <si>
    <t>C71-41-0</t>
  </si>
  <si>
    <t>n-pentanol</t>
  </si>
  <si>
    <t>C75-85-4</t>
  </si>
  <si>
    <t>2-methyl-2-butanol; t-amyl alcohol</t>
  </si>
  <si>
    <t>C8000-41-7</t>
  </si>
  <si>
    <t>C98-55-5</t>
  </si>
  <si>
    <t>a-terpineol</t>
  </si>
  <si>
    <t>terpene alcohol</t>
  </si>
  <si>
    <t>C86571-39-3</t>
  </si>
  <si>
    <t>C1068-87-7</t>
  </si>
  <si>
    <t>3-ethyl-2,4-dimethyl pentane</t>
  </si>
  <si>
    <t>ethyldimethylpentane</t>
  </si>
  <si>
    <t>C91144-32-0</t>
  </si>
  <si>
    <t>C2206-23-7</t>
  </si>
  <si>
    <t>3-Penten-1-yne</t>
  </si>
  <si>
    <t>pentenyne</t>
  </si>
  <si>
    <t>C91-17-8</t>
  </si>
  <si>
    <t>C493-02-7</t>
  </si>
  <si>
    <t>t-decahydronaphthalene (trans-decalin)</t>
  </si>
  <si>
    <t>decalins (mixed cis,trans)</t>
  </si>
  <si>
    <t>C493-01-6</t>
  </si>
  <si>
    <t>cis-decalin</t>
  </si>
  <si>
    <t>C91572-57-5</t>
  </si>
  <si>
    <t>S2-99068</t>
  </si>
  <si>
    <t>3,5-dimethylnonane</t>
  </si>
  <si>
    <t>dimethylnonanes</t>
  </si>
  <si>
    <t>C17302-32-8</t>
  </si>
  <si>
    <t>3,7-dimethylnonane</t>
  </si>
  <si>
    <t>C17302-28-2</t>
  </si>
  <si>
    <t>2,6-dimethylnonane</t>
  </si>
  <si>
    <t>C17302-27-1</t>
  </si>
  <si>
    <t>2,5-dimethylnonane</t>
  </si>
  <si>
    <t>C17302-24-8</t>
  </si>
  <si>
    <t>2,4-dimethylnonane</t>
  </si>
  <si>
    <t>S0-43105</t>
  </si>
  <si>
    <t>C110-54-3</t>
  </si>
  <si>
    <t>isomers of hexane</t>
  </si>
  <si>
    <t>C96-14-0</t>
  </si>
  <si>
    <t>3-methylpentane</t>
  </si>
  <si>
    <t>C79-29-8</t>
  </si>
  <si>
    <t>2,3-dimethylbutane</t>
  </si>
  <si>
    <t>C75-83-2</t>
  </si>
  <si>
    <t>2,2-dimethylbutane</t>
  </si>
  <si>
    <t>C107-83-5</t>
  </si>
  <si>
    <t>2-methylpentane</t>
  </si>
  <si>
    <t>S0-43106</t>
  </si>
  <si>
    <t>C142-82-5</t>
  </si>
  <si>
    <t>isomers of heptane</t>
  </si>
  <si>
    <t>C617-78-7</t>
  </si>
  <si>
    <t>3-ethylpentane</t>
  </si>
  <si>
    <t>C565-59-3</t>
  </si>
  <si>
    <t>2,3-dimethylpentane</t>
  </si>
  <si>
    <t>C562-49-2</t>
  </si>
  <si>
    <t>3,3-dimethylpentane</t>
  </si>
  <si>
    <t>C464-06-2</t>
  </si>
  <si>
    <t>2,2,3-trimethylbutane</t>
  </si>
  <si>
    <t>C108-08-7</t>
  </si>
  <si>
    <t>2,4-dimethylpentane</t>
  </si>
  <si>
    <t>S0-43107</t>
  </si>
  <si>
    <t>C619-99-8</t>
  </si>
  <si>
    <t>3-ethylhexane</t>
  </si>
  <si>
    <t>isomers of octane (c8 paraffin)</t>
  </si>
  <si>
    <t>C609-26-7</t>
  </si>
  <si>
    <t>2-methyl-3-ethylpentane</t>
  </si>
  <si>
    <t>C592-27-8</t>
  </si>
  <si>
    <t>2-methylheptane</t>
  </si>
  <si>
    <t>C592-13-2</t>
  </si>
  <si>
    <t>2,5-dimethylhexane</t>
  </si>
  <si>
    <t>C590-73-8</t>
  </si>
  <si>
    <t>2,2-dimethylhexane</t>
  </si>
  <si>
    <t>C565-75-3</t>
  </si>
  <si>
    <t>2,3,4-trimethylpentane</t>
  </si>
  <si>
    <t>C111-65-9</t>
  </si>
  <si>
    <t>S0-43108</t>
  </si>
  <si>
    <t>C921-47-1</t>
  </si>
  <si>
    <t>2,3,4-trimethylhexane</t>
  </si>
  <si>
    <t>isomers of nonane (c9 paraffin)</t>
  </si>
  <si>
    <t>C4032-86-4</t>
  </si>
  <si>
    <t>3,3-dimethylheptane</t>
  </si>
  <si>
    <t>C3221-61-2</t>
  </si>
  <si>
    <t>2-methyloctane</t>
  </si>
  <si>
    <t>C3074-75-7</t>
  </si>
  <si>
    <t>2-methyl-4-ethylhexane</t>
  </si>
  <si>
    <t>C3074-71-3</t>
  </si>
  <si>
    <t>2,3-dimethylheptane</t>
  </si>
  <si>
    <t>C2216-34-4</t>
  </si>
  <si>
    <t>4-methyloctane</t>
  </si>
  <si>
    <t>C2216-33-3</t>
  </si>
  <si>
    <t>3-methyloctane</t>
  </si>
  <si>
    <t>C111-84-2</t>
  </si>
  <si>
    <t>S0-43109</t>
  </si>
  <si>
    <t>C5881-17-4</t>
  </si>
  <si>
    <t>3-ethyloctane</t>
  </si>
  <si>
    <t>isomers of decane (c10 paraffins)</t>
  </si>
  <si>
    <t>C3178-29-8</t>
  </si>
  <si>
    <t>4-Propyl Heptane</t>
  </si>
  <si>
    <t>C19398-77-7</t>
  </si>
  <si>
    <t>3,4-Diethyl Hexane</t>
  </si>
  <si>
    <t>C15869-93-9</t>
  </si>
  <si>
    <t>3,5-dimethyloctane</t>
  </si>
  <si>
    <t>C15869-89-3</t>
  </si>
  <si>
    <t>2,5-dimethyloctane</t>
  </si>
  <si>
    <t>C14720-74-2</t>
  </si>
  <si>
    <t>2,2,4-trimethylheptane</t>
  </si>
  <si>
    <t>C124-18-5</t>
  </si>
  <si>
    <t>S0-43110</t>
  </si>
  <si>
    <t>C1120-21-4</t>
  </si>
  <si>
    <t>isomers of undecane (c11 paraffins)</t>
  </si>
  <si>
    <t>S2-99051</t>
  </si>
  <si>
    <t>3-ethyl-3-methyloctane</t>
  </si>
  <si>
    <t>S2-99044</t>
  </si>
  <si>
    <t>6-ethyl-2-methyloctane</t>
  </si>
  <si>
    <t>C2847-72-5</t>
  </si>
  <si>
    <t>4-methyldecane</t>
  </si>
  <si>
    <t>S0-43111</t>
  </si>
  <si>
    <t>C112-40-3</t>
  </si>
  <si>
    <t>isomers of dodecane (c12 paraffins)</t>
  </si>
  <si>
    <t>Sx-007</t>
  </si>
  <si>
    <t>2,8-dimethyl-5-ethyloctane</t>
  </si>
  <si>
    <t>C7045-71-8</t>
  </si>
  <si>
    <t>2-methylundecane {isododecane}</t>
  </si>
  <si>
    <t>C17085-96-0</t>
  </si>
  <si>
    <t>3-ethyldecane</t>
  </si>
  <si>
    <t>C13150-81-7</t>
  </si>
  <si>
    <t>2,6-dimethyldecane</t>
  </si>
  <si>
    <t>S0-43112</t>
  </si>
  <si>
    <t>C629-50-5</t>
  </si>
  <si>
    <t>isomers of tridecane (c13 paraffins)</t>
  </si>
  <si>
    <t>S2-43252</t>
  </si>
  <si>
    <t>2,2,5-triethylheptane</t>
  </si>
  <si>
    <t>C17453-93-9</t>
  </si>
  <si>
    <t>5-Methyl Dodecane</t>
  </si>
  <si>
    <t>C17312-57-1</t>
  </si>
  <si>
    <t>3-Methyl Dodecane</t>
  </si>
  <si>
    <t>C17301-28-9</t>
  </si>
  <si>
    <t>3,6-Dimethyl Undecane</t>
  </si>
  <si>
    <t>C17301-23-4</t>
  </si>
  <si>
    <t>2,6-dimethylundecane</t>
  </si>
  <si>
    <t>C14638-54-1</t>
  </si>
  <si>
    <t>2,4,6,8-Tetramethyl Nonane</t>
  </si>
  <si>
    <t>S0-43113</t>
  </si>
  <si>
    <t>C629-59-4</t>
  </si>
  <si>
    <t>isomers of tetradecane (c14 paraffins)</t>
  </si>
  <si>
    <t>C82144-67-0</t>
  </si>
  <si>
    <t>3,7-Dimethyl Dodecane</t>
  </si>
  <si>
    <t>C6418-41-3</t>
  </si>
  <si>
    <t>3-Methyl Tridecane</t>
  </si>
  <si>
    <t>C6224-52-8</t>
  </si>
  <si>
    <t>3,8-Diethyl Decane</t>
  </si>
  <si>
    <t>C13287-21-3</t>
  </si>
  <si>
    <t>6-Methyl Tridecane</t>
  </si>
  <si>
    <t>S0-43114</t>
  </si>
  <si>
    <t>C629-62-9</t>
  </si>
  <si>
    <t>isomers of pentadecane (c15 paraffins)</t>
  </si>
  <si>
    <t>C26730-16-5</t>
  </si>
  <si>
    <t>6-Methyl Tetradecane</t>
  </si>
  <si>
    <t>C18435-22-8</t>
  </si>
  <si>
    <t>3-Methyl Tetradecane</t>
  </si>
  <si>
    <t>C13286-72-1</t>
  </si>
  <si>
    <t>3,9-Diethyl Undecane</t>
  </si>
  <si>
    <t>S0-43115</t>
  </si>
  <si>
    <t>C822-50-4</t>
  </si>
  <si>
    <t>trans-1-2-dimethylcyclopentane</t>
  </si>
  <si>
    <t>c7 cycloparaffins</t>
  </si>
  <si>
    <t>C1640-89-7</t>
  </si>
  <si>
    <t>ethylcyclopentane</t>
  </si>
  <si>
    <t>C1192-18-3</t>
  </si>
  <si>
    <t>cis-1-2-dimethylcyclopentane</t>
  </si>
  <si>
    <t>C108-87-2</t>
  </si>
  <si>
    <t>methylcyclohexane</t>
  </si>
  <si>
    <t>S0-43116</t>
  </si>
  <si>
    <t>c8 cycloparaffins</t>
  </si>
  <si>
    <t>C590-66-9</t>
  </si>
  <si>
    <t>1,1-dimethylcyclohexane</t>
  </si>
  <si>
    <t>C3875-51-2</t>
  </si>
  <si>
    <t>isopropylcyclopentane</t>
  </si>
  <si>
    <t>S0-43117</t>
  </si>
  <si>
    <t>C696-29-7</t>
  </si>
  <si>
    <t>isopropylcyclohexane (2-methylethyl cyclohexane)</t>
  </si>
  <si>
    <t>c9 cycloparaffins</t>
  </si>
  <si>
    <t>C6236-88-0</t>
  </si>
  <si>
    <t>trans 1-methyl-4-ethylcyclohexane</t>
  </si>
  <si>
    <t>C2040-95-1</t>
  </si>
  <si>
    <t>n-butylcyclopentane</t>
  </si>
  <si>
    <t>C20348-72-5</t>
  </si>
  <si>
    <t>cis,trans-1,2,3-trimethylcyclohexane</t>
  </si>
  <si>
    <t>C1678-92-8</t>
  </si>
  <si>
    <t>propylcyclohexane</t>
  </si>
  <si>
    <t>C1502-38-1</t>
  </si>
  <si>
    <t>methylcyclooctane</t>
  </si>
  <si>
    <t>S0-43120</t>
  </si>
  <si>
    <t>C624-64-6</t>
  </si>
  <si>
    <t>trans-2-butene</t>
  </si>
  <si>
    <t>isomers of butene</t>
  </si>
  <si>
    <t>C106-98-9</t>
  </si>
  <si>
    <t>1-butene</t>
  </si>
  <si>
    <t>S0-43121</t>
  </si>
  <si>
    <t>isomers of pentene</t>
  </si>
  <si>
    <t>C563-46-2</t>
  </si>
  <si>
    <t>2-methyl-1-butene</t>
  </si>
  <si>
    <t>C513-35-9</t>
  </si>
  <si>
    <t>2-methyl-2-butene</t>
  </si>
  <si>
    <t>S0-43122</t>
  </si>
  <si>
    <t>C78-78-4</t>
  </si>
  <si>
    <t>2-methyl-butane</t>
  </si>
  <si>
    <t>isomers of pentane</t>
  </si>
  <si>
    <t>C109-66-0</t>
  </si>
  <si>
    <t>C25264-93-1</t>
  </si>
  <si>
    <t>C760-20-3</t>
  </si>
  <si>
    <t>3-methyl-1-pentene</t>
  </si>
  <si>
    <t>c6 olefins (hexene isomers)</t>
  </si>
  <si>
    <t>C592-41-6</t>
  </si>
  <si>
    <t>1-hexene</t>
  </si>
  <si>
    <t>C7642-09-3</t>
  </si>
  <si>
    <t>cis-3-hexene</t>
  </si>
  <si>
    <t>C625-27-4</t>
  </si>
  <si>
    <t>2-methyl-2-pentene</t>
  </si>
  <si>
    <t>S0-43565</t>
  </si>
  <si>
    <t>C1192-14-9</t>
  </si>
  <si>
    <t>2,2-dimethyl cyclobutanone</t>
  </si>
  <si>
    <t>dimethylcyclobutanone</t>
  </si>
  <si>
    <t>S0-43566</t>
  </si>
  <si>
    <t>C85794-10-1</t>
  </si>
  <si>
    <t>2,3,4-trimethylcyclopentanone</t>
  </si>
  <si>
    <t>trimethylcyclopentanone</t>
  </si>
  <si>
    <t>S0-45105</t>
  </si>
  <si>
    <t>C538-93-2</t>
  </si>
  <si>
    <t>(2-methylpropyl)benzene</t>
  </si>
  <si>
    <t>c10 alkyl benzenes</t>
  </si>
  <si>
    <t>C104-51-8</t>
  </si>
  <si>
    <t>C99-87-6</t>
  </si>
  <si>
    <t>1-methyl-4-isopropylbenzene</t>
  </si>
  <si>
    <t>C141-93-5</t>
  </si>
  <si>
    <t>C933-98-2</t>
  </si>
  <si>
    <t>1,2-dimethyl-3-ethylbenzene</t>
  </si>
  <si>
    <t>C527-53-7</t>
  </si>
  <si>
    <t>C2870-04-4</t>
  </si>
  <si>
    <t>1,3-dimethyl-2-ethylbenzene</t>
  </si>
  <si>
    <t>C1758-88-9</t>
  </si>
  <si>
    <t>1,4-dimethyl-2-ethylbenzene</t>
  </si>
  <si>
    <t>S0-45247</t>
  </si>
  <si>
    <t>S2-91120</t>
  </si>
  <si>
    <t>1-methyl-4-n-pentylbenzene</t>
  </si>
  <si>
    <t>S0-45249</t>
  </si>
  <si>
    <t>C126028-51-1</t>
  </si>
  <si>
    <t>1-butyl-3-ethyl benzene</t>
  </si>
  <si>
    <t>c13 alkyl benzenes</t>
  </si>
  <si>
    <t>C1078-71-3</t>
  </si>
  <si>
    <t>heptyl benzene</t>
  </si>
  <si>
    <t>C100451-97-6</t>
  </si>
  <si>
    <t>1-methyl-2,4-dipropyl benzene</t>
  </si>
  <si>
    <t>S0-45303</t>
  </si>
  <si>
    <t>C4074-46-8</t>
  </si>
  <si>
    <t>4-methyl-2-propyl-phenol</t>
  </si>
  <si>
    <t>c10 alkylphenols</t>
  </si>
  <si>
    <t>C3238-38-8</t>
  </si>
  <si>
    <t>2,3,4,6-Tetramethylphenol (Isodurenol)</t>
  </si>
  <si>
    <t>S0-45304</t>
  </si>
  <si>
    <t>C6891-45-8</t>
  </si>
  <si>
    <t>2-butyl-4-methyl-phenol</t>
  </si>
  <si>
    <t>c11 alkylphenols</t>
  </si>
  <si>
    <t>S0-45320</t>
  </si>
  <si>
    <t>C27129-87-9</t>
  </si>
  <si>
    <t>3,5-Dimethylbenzyl alcohol</t>
  </si>
  <si>
    <t>dimethylbenzylalcohol</t>
  </si>
  <si>
    <t>S0-46746</t>
  </si>
  <si>
    <t>C939-27-5</t>
  </si>
  <si>
    <t>2-ethylnaphthalene</t>
  </si>
  <si>
    <t>c2 alkylnaphthalene</t>
  </si>
  <si>
    <t>S0-46748</t>
  </si>
  <si>
    <t>C2958-76-1</t>
  </si>
  <si>
    <t>2-methyldecalin</t>
  </si>
  <si>
    <t>methyldecalins</t>
  </si>
  <si>
    <t>S0-46750</t>
  </si>
  <si>
    <t>C6682-71-9</t>
  </si>
  <si>
    <t>4,7-dimethyl-2,3,dihydro-1-h-indenes</t>
  </si>
  <si>
    <t>dimethylindans</t>
  </si>
  <si>
    <t>C1685-83-2</t>
  </si>
  <si>
    <t>4,5-dimethyl-2,3,dihydro-1-h-indenes</t>
  </si>
  <si>
    <t>C1685-82-1</t>
  </si>
  <si>
    <t>4,6-dimethyl-2,3,dihydro-1-h-indenes</t>
  </si>
  <si>
    <t>C1075-22-5</t>
  </si>
  <si>
    <t>5,6-dimethyl-2,3,dihydro-1-h-indenes</t>
  </si>
  <si>
    <t>S0-46751</t>
  </si>
  <si>
    <t>C447-53-0</t>
  </si>
  <si>
    <t>1,2-Dihydronaphthalene</t>
  </si>
  <si>
    <t>dihydronaphthalene</t>
  </si>
  <si>
    <t>S0-46752</t>
  </si>
  <si>
    <t>C70063-93-3</t>
  </si>
  <si>
    <t>1,2-dimethylindene</t>
  </si>
  <si>
    <t>dimethylindene</t>
  </si>
  <si>
    <t>S0-46754</t>
  </si>
  <si>
    <t>C56147-63-8</t>
  </si>
  <si>
    <t>2-ethylindan</t>
  </si>
  <si>
    <t>ethylindan</t>
  </si>
  <si>
    <t>S0-46755</t>
  </si>
  <si>
    <t>C54340-88-4</t>
  </si>
  <si>
    <t>2,3-dihydro-1,5,7-trimethyl-1h-indene</t>
  </si>
  <si>
    <t>trimethylindan</t>
  </si>
  <si>
    <t>C33484-76-3</t>
  </si>
  <si>
    <t>1,2,3-trimethyl indan</t>
  </si>
  <si>
    <t>S0-90039</t>
  </si>
  <si>
    <t>C4049-81-4</t>
  </si>
  <si>
    <t>2-methyl-1,5-hexadiene</t>
  </si>
  <si>
    <t>methylhexadiene</t>
  </si>
  <si>
    <t>C28823-42-9</t>
  </si>
  <si>
    <t>3-methyl-2,4-hexadiene</t>
  </si>
  <si>
    <t>S0-90043</t>
  </si>
  <si>
    <t>C925-54-2</t>
  </si>
  <si>
    <t>2-methyl-hexanal</t>
  </si>
  <si>
    <t>methylhexanal</t>
  </si>
  <si>
    <t>S0-90048</t>
  </si>
  <si>
    <t>C6975-98-0</t>
  </si>
  <si>
    <t>2-methyldecane</t>
  </si>
  <si>
    <t>methyldecanes</t>
  </si>
  <si>
    <t>C13151-35-4</t>
  </si>
  <si>
    <t>5-methyldecane</t>
  </si>
  <si>
    <t>C13151-34-3</t>
  </si>
  <si>
    <t>3-methyldecane</t>
  </si>
  <si>
    <t>S0-90049</t>
  </si>
  <si>
    <t>S2-99056</t>
  </si>
  <si>
    <t>5-isopropylnonane</t>
  </si>
  <si>
    <t>methylundecane</t>
  </si>
  <si>
    <t>C2980-69-0</t>
  </si>
  <si>
    <t>4-methylundecane</t>
  </si>
  <si>
    <t>C17302-33-9</t>
  </si>
  <si>
    <t>6-methylundecane</t>
  </si>
  <si>
    <t>C1002-43-3</t>
  </si>
  <si>
    <t>3-methylundecane</t>
  </si>
  <si>
    <t>S0-90066</t>
  </si>
  <si>
    <t>C56700-77-7</t>
  </si>
  <si>
    <t>trans 1,3-nonadiene</t>
  </si>
  <si>
    <t>nonadiene</t>
  </si>
  <si>
    <t>S0-90069</t>
  </si>
  <si>
    <t>S2-99063</t>
  </si>
  <si>
    <t>1-ethyl-2,4-dimethylcyclohexane</t>
  </si>
  <si>
    <t>dimethylethylcyclohexane</t>
  </si>
  <si>
    <t>S2-99061</t>
  </si>
  <si>
    <t>1-ethyl-1,2-dimethylcyclohexane</t>
  </si>
  <si>
    <t>S0-90071</t>
  </si>
  <si>
    <t>dimethylundecanes</t>
  </si>
  <si>
    <t>S0-90074</t>
  </si>
  <si>
    <t>S2-99066</t>
  </si>
  <si>
    <t>4,5-dimethyldecane</t>
  </si>
  <si>
    <t>dimethyldecane</t>
  </si>
  <si>
    <t>C17312-53-7</t>
  </si>
  <si>
    <t>3,6-Dimethyl Decane</t>
  </si>
  <si>
    <t>C17312-51-5</t>
  </si>
  <si>
    <t>2,7-dimethyldecane</t>
  </si>
  <si>
    <t>S0-90077</t>
  </si>
  <si>
    <t>ethyloctane</t>
  </si>
  <si>
    <t>S0-90078</t>
  </si>
  <si>
    <t>C816-79-5</t>
  </si>
  <si>
    <t>3-ethyl-2-pentene</t>
  </si>
  <si>
    <t>ethylpentene</t>
  </si>
  <si>
    <t>C4038-04-4</t>
  </si>
  <si>
    <t>3-ethyl-1-pentene</t>
  </si>
  <si>
    <t>C3404-71-5</t>
  </si>
  <si>
    <t>2-ethyl-1-pentene</t>
  </si>
  <si>
    <t>S0-90081</t>
  </si>
  <si>
    <t>ethylhexane</t>
  </si>
  <si>
    <t>S0-90082</t>
  </si>
  <si>
    <t>ethylmethylhexane</t>
  </si>
  <si>
    <t>S0-90083</t>
  </si>
  <si>
    <t>ethylmethylcyclohexanes</t>
  </si>
  <si>
    <t>C4926-90-3</t>
  </si>
  <si>
    <t>1-methyl-1-ethylcyclohexane</t>
  </si>
  <si>
    <t>S0-90084</t>
  </si>
  <si>
    <t>C2216-32-2</t>
  </si>
  <si>
    <t>4-ethylheptane</t>
  </si>
  <si>
    <t>ethylheptane</t>
  </si>
  <si>
    <t>C15869-80-4</t>
  </si>
  <si>
    <t>3-ethylheptane</t>
  </si>
  <si>
    <t>S0-90085</t>
  </si>
  <si>
    <t>ethylmethyloctane</t>
  </si>
  <si>
    <t>S0-90086</t>
  </si>
  <si>
    <t>Sx-004</t>
  </si>
  <si>
    <t>2-ethyl bicyclo[3.2.0]heptane</t>
  </si>
  <si>
    <t>ethylbicycloheptane</t>
  </si>
  <si>
    <t>S0-90090</t>
  </si>
  <si>
    <t>C62238-33-9</t>
  </si>
  <si>
    <t>1-Ethyl-2-Propyl Cyclohexane</t>
  </si>
  <si>
    <t>ethyl propylcyclohexanes</t>
  </si>
  <si>
    <t>S0-90091</t>
  </si>
  <si>
    <t>C3200-65-5</t>
  </si>
  <si>
    <t>trans-1,2,3,4-Tetramethyl-1-cyclobutene</t>
  </si>
  <si>
    <t>tetramethylcyclobutene</t>
  </si>
  <si>
    <t>S0-90093</t>
  </si>
  <si>
    <t>C85893-67-0</t>
  </si>
  <si>
    <t>2,3,4-trimethyl 1,3-pentadiene</t>
  </si>
  <si>
    <t>trimethylpentadiene</t>
  </si>
  <si>
    <t>S0-90095</t>
  </si>
  <si>
    <t>C4316-65-8</t>
  </si>
  <si>
    <t>3,5,5-trimethyl-1-hexene</t>
  </si>
  <si>
    <t>trimethylhexene</t>
  </si>
  <si>
    <t>C360769-33-1</t>
  </si>
  <si>
    <t>2,3,3-trimethyl-1-hexene</t>
  </si>
  <si>
    <t>S0-90096</t>
  </si>
  <si>
    <t>C62016-37-9</t>
  </si>
  <si>
    <t>2,4,6-trimethyloctane</t>
  </si>
  <si>
    <t>trimethyloctanes</t>
  </si>
  <si>
    <t>S0-90097</t>
  </si>
  <si>
    <t>Sx-010</t>
  </si>
  <si>
    <t>3,4,8-trimethyldecane</t>
  </si>
  <si>
    <t>trimethyldecane</t>
  </si>
  <si>
    <t>S0-90098</t>
  </si>
  <si>
    <t>C52688-89-8</t>
  </si>
  <si>
    <t>1,1,2,2-tetramethylcyclopentane</t>
  </si>
  <si>
    <t>tetramethylcyclopentane</t>
  </si>
  <si>
    <t>S0-90107</t>
  </si>
  <si>
    <t>C13151-28-5</t>
  </si>
  <si>
    <t>3-methyl-1-decene</t>
  </si>
  <si>
    <t>methyldecenes</t>
  </si>
  <si>
    <t>C101823-01-2</t>
  </si>
  <si>
    <t>trans-4-methyl-2-decene</t>
  </si>
  <si>
    <t>S0-90110</t>
  </si>
  <si>
    <t>S2-99053</t>
  </si>
  <si>
    <t>1,2-diethyl-1-methylcyclohexane</t>
  </si>
  <si>
    <t>diethylmethylcyclohexanes</t>
  </si>
  <si>
    <t>C164259-42-1</t>
  </si>
  <si>
    <t>1,3-Diethyl-5-Methyl Cyclohexane</t>
  </si>
  <si>
    <t>S0-90111</t>
  </si>
  <si>
    <t>C16580-24-8</t>
  </si>
  <si>
    <t>1-Methyl-3-Isopropyl Cyclohexane</t>
  </si>
  <si>
    <t>isopropylmethylcyclohexane</t>
  </si>
  <si>
    <t>S0-90114</t>
  </si>
  <si>
    <t>Sx-009</t>
  </si>
  <si>
    <t>1,2-dimethyl-3-butylcyclohexane</t>
  </si>
  <si>
    <t>dimethylbutylcyclohexane</t>
  </si>
  <si>
    <t>S0-98062</t>
  </si>
  <si>
    <t>C1679-00-1</t>
  </si>
  <si>
    <t>1,4-Diethyl-Cyclohexane</t>
  </si>
  <si>
    <t>diethylcyclohexane</t>
  </si>
  <si>
    <t>C1678-99-5</t>
  </si>
  <si>
    <t>1,3-Diethyl-Cyclohexane</t>
  </si>
  <si>
    <t>S0-98082</t>
  </si>
  <si>
    <t>C3525-27-7</t>
  </si>
  <si>
    <t>3-ethyl -1-heptene</t>
  </si>
  <si>
    <t>ethylheptene</t>
  </si>
  <si>
    <t>S0-98090</t>
  </si>
  <si>
    <t>C3404-56-6</t>
  </si>
  <si>
    <t>4-methyl-2-heptene</t>
  </si>
  <si>
    <t>methyl heptene</t>
  </si>
  <si>
    <t>C15870-10-7</t>
  </si>
  <si>
    <t>2-methyl-1-heptene</t>
  </si>
  <si>
    <t>C13151-05-8</t>
  </si>
  <si>
    <t>4-methyl-1-heptene</t>
  </si>
  <si>
    <t>S0-98091</t>
  </si>
  <si>
    <t>C926-82-9</t>
  </si>
  <si>
    <t>3,5-dimethylheptane</t>
  </si>
  <si>
    <t>dimethylheptanes</t>
  </si>
  <si>
    <t>C922-28-1</t>
  </si>
  <si>
    <t>3,4-dimethylheptane</t>
  </si>
  <si>
    <t>C2213-23-2</t>
  </si>
  <si>
    <t>2,4-dimethylheptane</t>
  </si>
  <si>
    <t>C1071-26-7</t>
  </si>
  <si>
    <t>2,2-dimethylheptane</t>
  </si>
  <si>
    <t>S1-43124</t>
  </si>
  <si>
    <t>S2-91058</t>
  </si>
  <si>
    <t>trans-2,2-trimethyl-3-heptene</t>
  </si>
  <si>
    <t>c9 olefins</t>
  </si>
  <si>
    <t>C6434-77-1</t>
  </si>
  <si>
    <t>cis-2-nonene</t>
  </si>
  <si>
    <t>C124-11-8</t>
  </si>
  <si>
    <t>1-nonene</t>
  </si>
  <si>
    <t>C10405-85-3</t>
  </si>
  <si>
    <t>Trans-4-Nonene</t>
  </si>
  <si>
    <t>S1-43125</t>
  </si>
  <si>
    <t>C872-05-9</t>
  </si>
  <si>
    <t>1-decene</t>
  </si>
  <si>
    <t>c10 olefins</t>
  </si>
  <si>
    <t>C4984-01-4</t>
  </si>
  <si>
    <t>3,7-dimethyl-1-octene</t>
  </si>
  <si>
    <t>C4485-13-6</t>
  </si>
  <si>
    <t>4-propyl-3-heptene</t>
  </si>
  <si>
    <t>C35648-55-6</t>
  </si>
  <si>
    <t>3-propyl-1-heptene</t>
  </si>
  <si>
    <t>C19780-61-1</t>
  </si>
  <si>
    <t>3-ethyl-2-methyl-2-heptene</t>
  </si>
  <si>
    <t>C19398-89-1</t>
  </si>
  <si>
    <t>Trans-4-Decene</t>
  </si>
  <si>
    <t>S1-43126</t>
  </si>
  <si>
    <t>c8 alkyl cyclohexanes</t>
  </si>
  <si>
    <t>C1678-91-7</t>
  </si>
  <si>
    <t>ethylcyclohexane</t>
  </si>
  <si>
    <t>S1-43127</t>
  </si>
  <si>
    <t>c9 alkyl cyclohexanes</t>
  </si>
  <si>
    <t>S1-43129</t>
  </si>
  <si>
    <t>S2-99046</t>
  </si>
  <si>
    <t>1,2-dimethyl-3-ethylcyclohexane</t>
  </si>
  <si>
    <t>c10 alkyl cyclohexanes</t>
  </si>
  <si>
    <t>S2-99041</t>
  </si>
  <si>
    <t>1-methyl-2-isopropylcyclohexane</t>
  </si>
  <si>
    <t>C99-82-1</t>
  </si>
  <si>
    <t>1-methyl-4-isopropylcyclohexane</t>
  </si>
  <si>
    <t>C7058-01-7</t>
  </si>
  <si>
    <t>sec-butylcyclohexane</t>
  </si>
  <si>
    <t>C24612-75-7</t>
  </si>
  <si>
    <t>1,1,3,4-tetramethylcyclohexane</t>
  </si>
  <si>
    <t>C1678-93-9</t>
  </si>
  <si>
    <t>butylcyclohexane</t>
  </si>
  <si>
    <t>S1-43130</t>
  </si>
  <si>
    <t>c5 substituted cyclohexane</t>
  </si>
  <si>
    <t>C54105-77-0</t>
  </si>
  <si>
    <t>(2-methylbutyl)cyclohexane</t>
  </si>
  <si>
    <t>C4292-92-6</t>
  </si>
  <si>
    <t>pentyl Cyclohexane</t>
  </si>
  <si>
    <t>S1-43131</t>
  </si>
  <si>
    <t>C75736-67-3</t>
  </si>
  <si>
    <t>1-Methyl-4-Pentyl Cyclohexane</t>
  </si>
  <si>
    <t>c6 substituted cyclohexane</t>
  </si>
  <si>
    <t>C4292-75-5</t>
  </si>
  <si>
    <t>hexylcyclohexane</t>
  </si>
  <si>
    <t>C164259-43-2</t>
  </si>
  <si>
    <t>1,3,5-Triethyl Cyclohexane</t>
  </si>
  <si>
    <t>S1-43137</t>
  </si>
  <si>
    <t>C6165-40-8</t>
  </si>
  <si>
    <t>7-Methyl Pentadecane</t>
  </si>
  <si>
    <t>c16 branched alkanes</t>
  </si>
  <si>
    <t>C2882-96-4</t>
  </si>
  <si>
    <t>3-Methyl Pentadecane</t>
  </si>
  <si>
    <t>C175032-36-7</t>
  </si>
  <si>
    <t>4,8-Dimethyl Tetradecane</t>
  </si>
  <si>
    <t>S1-43138</t>
  </si>
  <si>
    <t>C7642-04-8</t>
  </si>
  <si>
    <t>cis-2-octene</t>
  </si>
  <si>
    <t>c8 olefins</t>
  </si>
  <si>
    <t>C692-70-6</t>
  </si>
  <si>
    <t>Trans 2,5-Dimethyl 3-Hexene</t>
  </si>
  <si>
    <t>C1632-16-2</t>
  </si>
  <si>
    <t>2-ethyl-1-hexene</t>
  </si>
  <si>
    <t>C14850-23-8</t>
  </si>
  <si>
    <t>trans-4-octene</t>
  </si>
  <si>
    <t>C111-66-0</t>
  </si>
  <si>
    <t>1-octene</t>
  </si>
  <si>
    <t>S1-43142</t>
  </si>
  <si>
    <t>c7 paraffins</t>
  </si>
  <si>
    <t>S1-43144</t>
  </si>
  <si>
    <t>c5 paraffin</t>
  </si>
  <si>
    <t>S1-43146</t>
  </si>
  <si>
    <t>c11 olefins</t>
  </si>
  <si>
    <t>S1-43147</t>
  </si>
  <si>
    <t>C7206-16-8</t>
  </si>
  <si>
    <t>Trans-5-Dodecene</t>
  </si>
  <si>
    <t>c12 olefins</t>
  </si>
  <si>
    <t>C112-41-4</t>
  </si>
  <si>
    <t>1-Dodecene</t>
  </si>
  <si>
    <t>S1-43148</t>
  </si>
  <si>
    <t>isomers of c9h16</t>
  </si>
  <si>
    <t>C5364-83-0</t>
  </si>
  <si>
    <t>propenylcyclohexane</t>
  </si>
  <si>
    <t>S1-43149</t>
  </si>
  <si>
    <t>C694-72-4</t>
  </si>
  <si>
    <t>cis-bicyclo[3.3.0]octane</t>
  </si>
  <si>
    <t>c8h14</t>
  </si>
  <si>
    <t>C51065-64-6</t>
  </si>
  <si>
    <t>methylheptyne (6-methyl-2-heptyne)</t>
  </si>
  <si>
    <t>C32073-03-3</t>
  </si>
  <si>
    <t>octyne (1-octyne)</t>
  </si>
  <si>
    <t>C99363-12-9</t>
  </si>
  <si>
    <t>1,2,4-trimethylcyclopentene</t>
  </si>
  <si>
    <t>C1002-33-1</t>
  </si>
  <si>
    <t>1,3-octadiene</t>
  </si>
  <si>
    <t>S1-43150</t>
  </si>
  <si>
    <t>Sx-006</t>
  </si>
  <si>
    <t>4,6-dimethyl-2-octyne</t>
  </si>
  <si>
    <t>isomers of c10h18</t>
  </si>
  <si>
    <t>C764-93-2</t>
  </si>
  <si>
    <t>1-decyne</t>
  </si>
  <si>
    <t>C1636-39-1</t>
  </si>
  <si>
    <t>cyclopentylcyclopentane</t>
  </si>
  <si>
    <t>S1-43151</t>
  </si>
  <si>
    <t>C39546-79-7</t>
  </si>
  <si>
    <t>pentylidenecyclohexane</t>
  </si>
  <si>
    <t>isomers of c11h20</t>
  </si>
  <si>
    <t>C2243-98-3</t>
  </si>
  <si>
    <t>1-undecyne</t>
  </si>
  <si>
    <t>S1-43152</t>
  </si>
  <si>
    <t>C1008-17-9</t>
  </si>
  <si>
    <t>1-ethyldecalin</t>
  </si>
  <si>
    <t>c12h22</t>
  </si>
  <si>
    <t>S1-43154</t>
  </si>
  <si>
    <t>C694-35-9</t>
  </si>
  <si>
    <t>3-ethylcyclopentene</t>
  </si>
  <si>
    <t>c7h12</t>
  </si>
  <si>
    <t>C3070-53-9</t>
  </si>
  <si>
    <t>1,6-heptadiene</t>
  </si>
  <si>
    <t>C1541-23-7</t>
  </si>
  <si>
    <t>1,5-heptadiene</t>
  </si>
  <si>
    <t>S1-43155</t>
  </si>
  <si>
    <t>Sx-015</t>
  </si>
  <si>
    <t>2,3,4-trimethyl-5-propylheptane</t>
  </si>
  <si>
    <t>isomers of heptadecane (c17 paraffins)</t>
  </si>
  <si>
    <t>C629-78-7</t>
  </si>
  <si>
    <t>C1560-92-5</t>
  </si>
  <si>
    <t>2-methylheptadecane</t>
  </si>
  <si>
    <t>S1-43156</t>
  </si>
  <si>
    <t>Sx-016</t>
  </si>
  <si>
    <t>3,4,8-trimethyl-5-propyldodecane</t>
  </si>
  <si>
    <t>isomers of octadecane (c18 paraffins)</t>
  </si>
  <si>
    <t>C6418-44-6</t>
  </si>
  <si>
    <t>3-methylheptadecane</t>
  </si>
  <si>
    <t>C593-45-3</t>
  </si>
  <si>
    <t>octadecane</t>
  </si>
  <si>
    <t>C25339-56-4</t>
  </si>
  <si>
    <t>C6443-92-1</t>
  </si>
  <si>
    <t>cis-2-heptene</t>
  </si>
  <si>
    <t>heptenes</t>
  </si>
  <si>
    <t>C592-76-7</t>
  </si>
  <si>
    <t>1-heptene</t>
  </si>
  <si>
    <t>C625-65-0</t>
  </si>
  <si>
    <t>2,4-dimethyl-2-pentene</t>
  </si>
  <si>
    <t>C24910-63-2</t>
  </si>
  <si>
    <t>3,4-dimethyl-2-pentene</t>
  </si>
  <si>
    <t>C10574-37-5</t>
  </si>
  <si>
    <t>2,3-dimethyl-2-pentene</t>
  </si>
  <si>
    <t>S1-43294</t>
  </si>
  <si>
    <t>c7 olefins</t>
  </si>
  <si>
    <t>C6094-02-6</t>
  </si>
  <si>
    <t>2-methyl-1-hexene</t>
  </si>
  <si>
    <t>S1-43395</t>
  </si>
  <si>
    <t>C502-42-1</t>
  </si>
  <si>
    <t>cycloheptanone</t>
  </si>
  <si>
    <t>c7h12o</t>
  </si>
  <si>
    <t>C2463-63-0</t>
  </si>
  <si>
    <t>2-heptenal</t>
  </si>
  <si>
    <t>C24332-22-7</t>
  </si>
  <si>
    <t>4-Hepten-2-one</t>
  </si>
  <si>
    <t>S1-43396</t>
  </si>
  <si>
    <t>C76-22-2</t>
  </si>
  <si>
    <t>camphor</t>
  </si>
  <si>
    <t>c10h16o</t>
  </si>
  <si>
    <t>C29606-79-9</t>
  </si>
  <si>
    <t>isopulegone (5-methyl-2-(1-methylethenyl)-cyclohexanone)</t>
  </si>
  <si>
    <t>S1-43399</t>
  </si>
  <si>
    <t>C96-22-0</t>
  </si>
  <si>
    <t>diethyl ketone</t>
  </si>
  <si>
    <t>c5h10o</t>
  </si>
  <si>
    <t>C590-86-3</t>
  </si>
  <si>
    <t>isovaleraldehyde (3-methylbutanal)</t>
  </si>
  <si>
    <t>C115-18-4</t>
  </si>
  <si>
    <t>2-methyl-3-buten-2-ol</t>
  </si>
  <si>
    <t>C110-62-3</t>
  </si>
  <si>
    <t>n-pentanal (n-valeraldehyde)</t>
  </si>
  <si>
    <t>C107-87-9</t>
  </si>
  <si>
    <t>methyl propyl ketone (2-pentanone)</t>
  </si>
  <si>
    <t>S1-43458</t>
  </si>
  <si>
    <t>substituted c9 ester (c12)</t>
  </si>
  <si>
    <t>S1-43460</t>
  </si>
  <si>
    <t>C55955-69-6</t>
  </si>
  <si>
    <t>Methyl 2-methylundecanoate</t>
  </si>
  <si>
    <t>methyl c11 ester</t>
  </si>
  <si>
    <t>S1-43461</t>
  </si>
  <si>
    <t>C55554-08-0</t>
  </si>
  <si>
    <t>Methyl 2-methyldodecanoate</t>
  </si>
  <si>
    <t>methyl c12 ester</t>
  </si>
  <si>
    <t>S1-43462</t>
  </si>
  <si>
    <t>C55955-78-7</t>
  </si>
  <si>
    <t>2-Methyltridecanoic acid methyl ester</t>
  </si>
  <si>
    <t>methyl c13 ester</t>
  </si>
  <si>
    <t>S1-43463</t>
  </si>
  <si>
    <t>C55554-09-1</t>
  </si>
  <si>
    <t>Methyl 2-methyltetradecanoate</t>
  </si>
  <si>
    <t>methyl c14 ester</t>
  </si>
  <si>
    <t>S1-43464</t>
  </si>
  <si>
    <t>C64120-62-3</t>
  </si>
  <si>
    <t>Methyl 2-methylpentadecanoate</t>
  </si>
  <si>
    <t>methyl c15 ester</t>
  </si>
  <si>
    <t>S1-43465</t>
  </si>
  <si>
    <t>Sx-017</t>
  </si>
  <si>
    <t>Methyl 2-methylnonadecanoate</t>
  </si>
  <si>
    <t>methyl c19 ester</t>
  </si>
  <si>
    <t>S1-43466</t>
  </si>
  <si>
    <t>Sx-018</t>
  </si>
  <si>
    <t>Methyl 2-methyleicosanoate</t>
  </si>
  <si>
    <t>methyl c20 ester</t>
  </si>
  <si>
    <t>S1-43467</t>
  </si>
  <si>
    <t>C1126-18-7</t>
  </si>
  <si>
    <t>2-butyl cyclohexanone</t>
  </si>
  <si>
    <t>c4 substituted cyclohexanone</t>
  </si>
  <si>
    <t>S1-43472</t>
  </si>
  <si>
    <t>C37027-60-4</t>
  </si>
  <si>
    <t>3-Butoxy-1-butene</t>
  </si>
  <si>
    <t>butoxybutene</t>
  </si>
  <si>
    <t>S1-43568</t>
  </si>
  <si>
    <t>C61168-10-3</t>
  </si>
  <si>
    <t>1-nonene-4-one</t>
  </si>
  <si>
    <t>nonenone</t>
  </si>
  <si>
    <t>S1-43778</t>
  </si>
  <si>
    <t>C593-67-9</t>
  </si>
  <si>
    <t>Ethylene amine</t>
  </si>
  <si>
    <t>ethyleneamines</t>
  </si>
  <si>
    <t>S1-43780</t>
  </si>
  <si>
    <t>C75-50-3</t>
  </si>
  <si>
    <t>trimethyl amine</t>
  </si>
  <si>
    <t>dimethyl alkyl amines</t>
  </si>
  <si>
    <t>S2-98049</t>
  </si>
  <si>
    <t>C98-82-8</t>
  </si>
  <si>
    <t>C103-65-1</t>
  </si>
  <si>
    <t>S1-45108</t>
  </si>
  <si>
    <t>Isomers of propylbenzene</t>
  </si>
  <si>
    <t>S1-45111</t>
  </si>
  <si>
    <t>C824-63-5</t>
  </si>
  <si>
    <t>2-methylindan</t>
  </si>
  <si>
    <t>c10h12</t>
  </si>
  <si>
    <t>C768-56-9</t>
  </si>
  <si>
    <t>4-phenyl-1-butene</t>
  </si>
  <si>
    <t>C119-64-2</t>
  </si>
  <si>
    <t>S1-45112</t>
  </si>
  <si>
    <t>isomers of c10h10</t>
  </si>
  <si>
    <t>C29036-25-7</t>
  </si>
  <si>
    <t>methylindene</t>
  </si>
  <si>
    <t>C1515-78-2</t>
  </si>
  <si>
    <t>1-phenyl-1,3-butadiene</t>
  </si>
  <si>
    <t>C1321-74-0</t>
  </si>
  <si>
    <t>divinyl benzene {vinyl styrene}</t>
  </si>
  <si>
    <t>S1-45113</t>
  </si>
  <si>
    <t>c11h10</t>
  </si>
  <si>
    <t>S1-45243</t>
  </si>
  <si>
    <t>C934-80-5</t>
  </si>
  <si>
    <t>1,2-dimethyl-4-ethylbenzene</t>
  </si>
  <si>
    <t>ethyldimethylbenzenes</t>
  </si>
  <si>
    <t>C934-74-7</t>
  </si>
  <si>
    <t>1,3-dimethyl-5-ethylbenzene</t>
  </si>
  <si>
    <t>C874-41-9</t>
  </si>
  <si>
    <t>1,3-dimethyl-4-ethylbenzene</t>
  </si>
  <si>
    <t>C25619-60-7</t>
  </si>
  <si>
    <t>C95-93-2</t>
  </si>
  <si>
    <t>1,2,4,5-tetramethylbenzene</t>
  </si>
  <si>
    <t>C488-23-3</t>
  </si>
  <si>
    <t>1,2,3,4-tetramethylbenzene</t>
  </si>
  <si>
    <t>S1-45245</t>
  </si>
  <si>
    <t>C538-68-1</t>
  </si>
  <si>
    <t>n-pentylbenzene</t>
  </si>
  <si>
    <t>c11 alkylbenzenes</t>
  </si>
  <si>
    <t>C29316-05-0</t>
  </si>
  <si>
    <t>s-pentylbenzene</t>
  </si>
  <si>
    <t>C3982-64-7</t>
  </si>
  <si>
    <t>1,3-dimethyl-5-propylbenzene</t>
  </si>
  <si>
    <t>C16021-20-8</t>
  </si>
  <si>
    <t>C1595-04-6</t>
  </si>
  <si>
    <t>1-methyl-3-butylbenzene</t>
  </si>
  <si>
    <t>C13732-80-4</t>
  </si>
  <si>
    <t>1,2-diethyl-4-methylbenzene</t>
  </si>
  <si>
    <t>S1-45246</t>
  </si>
  <si>
    <t>C16002-93-0</t>
  </si>
  <si>
    <t>trans-1-phenyl-1-pentene</t>
  </si>
  <si>
    <t>c11 unsaturated alkylbenzenes</t>
  </si>
  <si>
    <t>S1-45248</t>
  </si>
  <si>
    <t>C46117-55-9</t>
  </si>
  <si>
    <t>3,5-diethyl styrene</t>
  </si>
  <si>
    <t>c4 alkylstyrenes</t>
  </si>
  <si>
    <t>C127148-37-2</t>
  </si>
  <si>
    <t>1-butyl-2-ethenylbenzene</t>
  </si>
  <si>
    <t>S1-45250</t>
  </si>
  <si>
    <t>C3937-24-4</t>
  </si>
  <si>
    <t>2,4,5-trimethylstyrene</t>
  </si>
  <si>
    <t>c3 alkylstyrene</t>
  </si>
  <si>
    <t>S1-45310</t>
  </si>
  <si>
    <t>C526-75-0</t>
  </si>
  <si>
    <t>2,3-dimethyl phenol</t>
  </si>
  <si>
    <t>c8 phenols</t>
  </si>
  <si>
    <t>S1-45311</t>
  </si>
  <si>
    <t>C496-78-6</t>
  </si>
  <si>
    <t>2,4,5-trimethylphenol</t>
  </si>
  <si>
    <t>c9 phenols</t>
  </si>
  <si>
    <t>S1-45404</t>
  </si>
  <si>
    <t>C619-04-5</t>
  </si>
  <si>
    <t>3,4-dimethylbenzoic acid</t>
  </si>
  <si>
    <t>dimethylethylbenzoic acid</t>
  </si>
  <si>
    <t>S1-45470</t>
  </si>
  <si>
    <t>C117-81-7</t>
  </si>
  <si>
    <t>di(2-ethylhexyl)phthalate</t>
  </si>
  <si>
    <t>di-c8 alkyl phthalate</t>
  </si>
  <si>
    <t>S1-46115</t>
  </si>
  <si>
    <t>C58309-25-4</t>
  </si>
  <si>
    <t>2,3-dimethyl-1,8-Naphthyridine</t>
  </si>
  <si>
    <t>dimethylnaphthyridine</t>
  </si>
  <si>
    <t>S1-46203</t>
  </si>
  <si>
    <t>C93-04-9</t>
  </si>
  <si>
    <t>2-methoxy-naphthalene</t>
  </si>
  <si>
    <t>methoxynaphthalene</t>
  </si>
  <si>
    <t>S1-46204</t>
  </si>
  <si>
    <t>C475-38-7</t>
  </si>
  <si>
    <t>5,8-dihydroxy-1,4-Naphthalenedione</t>
  </si>
  <si>
    <t>dihydroxynapthalenedione</t>
  </si>
  <si>
    <t>S1-46704</t>
  </si>
  <si>
    <t>C605-02-7</t>
  </si>
  <si>
    <t>1-Phenylnaphthalene</t>
  </si>
  <si>
    <t>phenylnaphthalenes</t>
  </si>
  <si>
    <t>S1-46711</t>
  </si>
  <si>
    <t>c2 alkyl indan</t>
  </si>
  <si>
    <t>S1-46728</t>
  </si>
  <si>
    <t>C883-20-5</t>
  </si>
  <si>
    <t>9-methylphenanthrene</t>
  </si>
  <si>
    <t>methylphenanthrenes</t>
  </si>
  <si>
    <t>C832-71-3</t>
  </si>
  <si>
    <t>3-methylphenanthrene</t>
  </si>
  <si>
    <t>C2531-84-2</t>
  </si>
  <si>
    <t>2-methylphenanthrene</t>
  </si>
  <si>
    <t>S1-46729</t>
  </si>
  <si>
    <t>C66291-35-8</t>
  </si>
  <si>
    <t>1-ethylanthracene</t>
  </si>
  <si>
    <t>c2 alkylanthracenes</t>
  </si>
  <si>
    <t>S1-46730</t>
  </si>
  <si>
    <t>C66291-36-9</t>
  </si>
  <si>
    <t>4-Ethylphenanthrene</t>
  </si>
  <si>
    <t>c2 alkylphenanthrenes</t>
  </si>
  <si>
    <t>S1-46731</t>
  </si>
  <si>
    <t>C641-48-5</t>
  </si>
  <si>
    <t>1,2-Dihydroaceanthrylene</t>
  </si>
  <si>
    <t>cyclopentaanthracenes</t>
  </si>
  <si>
    <t>S1-46732</t>
  </si>
  <si>
    <t>C6232-48-0</t>
  </si>
  <si>
    <t>4,5-dihydroacephenanthrylene</t>
  </si>
  <si>
    <t>cyclopentaphenanthrenes</t>
  </si>
  <si>
    <t>S1-46733</t>
  </si>
  <si>
    <t>C23339-05-1</t>
  </si>
  <si>
    <t>7-methylfluoranthenes</t>
  </si>
  <si>
    <t>methylfluoranthenes</t>
  </si>
  <si>
    <t>S1-46736</t>
  </si>
  <si>
    <t>C6111-78-0</t>
  </si>
  <si>
    <t>11-Methylbenz[a]anthracene</t>
  </si>
  <si>
    <t>methylbenzanthracenes</t>
  </si>
  <si>
    <t>S1-46737</t>
  </si>
  <si>
    <t>C652-04-0</t>
  </si>
  <si>
    <t>2-Methyl-3,4-benzphenanthrene</t>
  </si>
  <si>
    <t>methylbenzphenanthrene</t>
  </si>
  <si>
    <t>S1-46738</t>
  </si>
  <si>
    <t>C1705-85-7</t>
  </si>
  <si>
    <t>6-Methylchrysene</t>
  </si>
  <si>
    <t>methylchrysenes</t>
  </si>
  <si>
    <t>S1-46739</t>
  </si>
  <si>
    <t>C3697-30-1</t>
  </si>
  <si>
    <t>7-Ethylbenz[a]anthracene</t>
  </si>
  <si>
    <t>c2 alkylbenzanthracene</t>
  </si>
  <si>
    <t>S1-46740</t>
  </si>
  <si>
    <t>C74869-33-3</t>
  </si>
  <si>
    <t>6-ethyl-Benzo[c]phenanthrene</t>
  </si>
  <si>
    <t>c2 alkylbenzophenanthrene</t>
  </si>
  <si>
    <t>S1-46741</t>
  </si>
  <si>
    <t>C2732-58-3</t>
  </si>
  <si>
    <t>6-Ethylchrysene</t>
  </si>
  <si>
    <t>c2 alkylchrysenes</t>
  </si>
  <si>
    <t>S1-46742</t>
  </si>
  <si>
    <t>C50-32-8</t>
  </si>
  <si>
    <t>benzo(a)pyrene</t>
  </si>
  <si>
    <t>benzopyrenes</t>
  </si>
  <si>
    <t>S1-46743</t>
  </si>
  <si>
    <t>C53-70-3</t>
  </si>
  <si>
    <t>dibenzo(a,h)anthracene</t>
  </si>
  <si>
    <t>dibenzanthracenes</t>
  </si>
  <si>
    <t>S1-46744</t>
  </si>
  <si>
    <t>C222-93-5</t>
  </si>
  <si>
    <t>Dibenzo[b,h]phenanthrene</t>
  </si>
  <si>
    <t>dibenzphenanthrenes</t>
  </si>
  <si>
    <t>S1-46745</t>
  </si>
  <si>
    <t>C189-64-0</t>
  </si>
  <si>
    <t>Dibenzo[a,h]pyrene</t>
  </si>
  <si>
    <t>dibenzopyrenes</t>
  </si>
  <si>
    <t>S1-90010</t>
  </si>
  <si>
    <t>m-xylene and p-xylene</t>
  </si>
  <si>
    <t>S1-90019</t>
  </si>
  <si>
    <t>C541-05-9</t>
  </si>
  <si>
    <t>hexamethylcyclotrisiloxane</t>
  </si>
  <si>
    <t>c6h18o3si3</t>
  </si>
  <si>
    <t>S1-90020</t>
  </si>
  <si>
    <t>C556-67-2</t>
  </si>
  <si>
    <t>octamethylcyclotetrasiloxane</t>
  </si>
  <si>
    <t>c8h24o4si4</t>
  </si>
  <si>
    <t>S1-90023</t>
  </si>
  <si>
    <t>methylbutene</t>
  </si>
  <si>
    <t>C563-45-1</t>
  </si>
  <si>
    <t>3-methyl-1-butene</t>
  </si>
  <si>
    <t>S1-90024</t>
  </si>
  <si>
    <t>C78-79-5</t>
  </si>
  <si>
    <t>isoprene</t>
  </si>
  <si>
    <t>methylbutadiene</t>
  </si>
  <si>
    <t>S1-90025</t>
  </si>
  <si>
    <t>methylpentenes</t>
  </si>
  <si>
    <t>C691-37-2</t>
  </si>
  <si>
    <t>4-methyl-1-pentene</t>
  </si>
  <si>
    <t>C674-76-0</t>
  </si>
  <si>
    <t>4-methyl-trans-2-pentene</t>
  </si>
  <si>
    <t>C616-12-6</t>
  </si>
  <si>
    <t>3-methyl-trans-2-pentene</t>
  </si>
  <si>
    <t>S1-90026</t>
  </si>
  <si>
    <t>methylpentane</t>
  </si>
  <si>
    <t>S1-90029</t>
  </si>
  <si>
    <t>C692-24-0</t>
  </si>
  <si>
    <t>2-methyl-trans-3-hexene</t>
  </si>
  <si>
    <t>methylhexenes</t>
  </si>
  <si>
    <t>C3769-23-1</t>
  </si>
  <si>
    <t>4-methyl-1-hexene</t>
  </si>
  <si>
    <t>C3683-22-5</t>
  </si>
  <si>
    <t>4-methyl-trans-2-hexene</t>
  </si>
  <si>
    <t>C3404-61-3</t>
  </si>
  <si>
    <t>3-methyl-1-hexene</t>
  </si>
  <si>
    <t>S1-90037</t>
  </si>
  <si>
    <t>C693-02-7</t>
  </si>
  <si>
    <t>1-hexyne</t>
  </si>
  <si>
    <t>hexyne</t>
  </si>
  <si>
    <t>S1-90045</t>
  </si>
  <si>
    <t>methylheptane</t>
  </si>
  <si>
    <t>C589-81-1</t>
  </si>
  <si>
    <t>3-methylheptane</t>
  </si>
  <si>
    <t>C589-53-7</t>
  </si>
  <si>
    <t>4-methylheptane</t>
  </si>
  <si>
    <t>S1-90061</t>
  </si>
  <si>
    <t>C563-79-1</t>
  </si>
  <si>
    <t>2,3-dimethyl-2-butene</t>
  </si>
  <si>
    <t>dimethylbutene</t>
  </si>
  <si>
    <t>C563-78-0</t>
  </si>
  <si>
    <t>2,3-dimethyl-1-butene</t>
  </si>
  <si>
    <t>S1-90062</t>
  </si>
  <si>
    <t>C590-35-2</t>
  </si>
  <si>
    <t>2,2-dimethylpentane</t>
  </si>
  <si>
    <t>dimethylpentane</t>
  </si>
  <si>
    <t>S1-90063</t>
  </si>
  <si>
    <t>C7385-78-6</t>
  </si>
  <si>
    <t>3,4-dimethyl-1-pentene</t>
  </si>
  <si>
    <t>dimethylpentene</t>
  </si>
  <si>
    <t>C3404-73-7</t>
  </si>
  <si>
    <t>3,3-dimethyl-1-pentene</t>
  </si>
  <si>
    <t>C26232-98-4</t>
  </si>
  <si>
    <t>4,4-dimethyl-2-pentene</t>
  </si>
  <si>
    <t>C2213-32-3</t>
  </si>
  <si>
    <t>2,4-dimethyl-1-pentene</t>
  </si>
  <si>
    <t>S1-90065</t>
  </si>
  <si>
    <t>C765-47-9</t>
  </si>
  <si>
    <t>1,2-dimethylcyclopentene</t>
  </si>
  <si>
    <t>dimethylcyclopentenes</t>
  </si>
  <si>
    <t>S1-90067</t>
  </si>
  <si>
    <t>dimethylhexanes</t>
  </si>
  <si>
    <t>C589-43-5</t>
  </si>
  <si>
    <t>2,4-dimethylhexane</t>
  </si>
  <si>
    <t>C584-94-1</t>
  </si>
  <si>
    <t>2,3-dimethylhexane</t>
  </si>
  <si>
    <t>C583-48-2</t>
  </si>
  <si>
    <t>3,4-dimethylhexane</t>
  </si>
  <si>
    <t>C563-16-6</t>
  </si>
  <si>
    <t>3,3-dimethylhexane</t>
  </si>
  <si>
    <t>S1-90070</t>
  </si>
  <si>
    <t>C7146-60-3</t>
  </si>
  <si>
    <t>2,3-dimethyloctane</t>
  </si>
  <si>
    <t>dimethyloctanes</t>
  </si>
  <si>
    <t>C4110-44-5</t>
  </si>
  <si>
    <t>3,3-dimethyloctane</t>
  </si>
  <si>
    <t>C4032-94-4</t>
  </si>
  <si>
    <t>2,4-dimethyloctane</t>
  </si>
  <si>
    <t>C15869-94-0</t>
  </si>
  <si>
    <t>3,6-dimethyloctane</t>
  </si>
  <si>
    <t>C15869-87-1</t>
  </si>
  <si>
    <t>2,2-dimethyloctane</t>
  </si>
  <si>
    <t>C1072-16-8</t>
  </si>
  <si>
    <t>2,7-dimethyloctane</t>
  </si>
  <si>
    <t>S1-90075</t>
  </si>
  <si>
    <t>C74630-09-4</t>
  </si>
  <si>
    <t>trans-4-ethyl-2-octene</t>
  </si>
  <si>
    <t>ethyloctenes</t>
  </si>
  <si>
    <t>C19781-30-7</t>
  </si>
  <si>
    <t>4-ethyl-1-octene</t>
  </si>
  <si>
    <t>S1-90079</t>
  </si>
  <si>
    <t>C2146-38-5</t>
  </si>
  <si>
    <t>1-ethyl cyclopentene</t>
  </si>
  <si>
    <t>ethylcyclopentene</t>
  </si>
  <si>
    <t>S1-90094</t>
  </si>
  <si>
    <t>C7154-80-5</t>
  </si>
  <si>
    <t>3,3,5-trimethylheptane</t>
  </si>
  <si>
    <t>trimethylheptanes</t>
  </si>
  <si>
    <t>S1-90102</t>
  </si>
  <si>
    <t>C31081-18-2</t>
  </si>
  <si>
    <t>3-methyl-5-propylnonane</t>
  </si>
  <si>
    <t>methylpropylnonane</t>
  </si>
  <si>
    <t>S1-90104</t>
  </si>
  <si>
    <t>methyloctanes</t>
  </si>
  <si>
    <t>S1-90106</t>
  </si>
  <si>
    <t>C26741-20-8</t>
  </si>
  <si>
    <t>4-methyl-1-nonene</t>
  </si>
  <si>
    <t>methylnonenes</t>
  </si>
  <si>
    <t>C121941-01-3</t>
  </si>
  <si>
    <t>trans 4-methyl-2-nonene</t>
  </si>
  <si>
    <t>S1-90108</t>
  </si>
  <si>
    <t>methyldodecanes</t>
  </si>
  <si>
    <t>S1-90109</t>
  </si>
  <si>
    <t>propylheptenes</t>
  </si>
  <si>
    <t>S1-90112</t>
  </si>
  <si>
    <t>dimethyloctyne</t>
  </si>
  <si>
    <t>S1-90115</t>
  </si>
  <si>
    <t>trimethylhexanes</t>
  </si>
  <si>
    <t>C16747-30-1</t>
  </si>
  <si>
    <t>2,4,4-trimethylhexane</t>
  </si>
  <si>
    <t>C16747-26-5</t>
  </si>
  <si>
    <t>2,2,4-trimethylhexane</t>
  </si>
  <si>
    <t>C16747-25-4</t>
  </si>
  <si>
    <t>2,2,3,trimethylhexane</t>
  </si>
  <si>
    <t>C1069-53-0</t>
  </si>
  <si>
    <t>2,3,5-trimethylhexane</t>
  </si>
  <si>
    <t>S1-90121</t>
  </si>
  <si>
    <t>S2-91087</t>
  </si>
  <si>
    <t>3-methyl-5-ethylheptane</t>
  </si>
  <si>
    <t>methylethylheptane</t>
  </si>
  <si>
    <t>C52896-91-0</t>
  </si>
  <si>
    <t>3-ethyl-4-methylheptane</t>
  </si>
  <si>
    <t>C14676-29-0</t>
  </si>
  <si>
    <t>3-ethyl-2-methylheptane</t>
  </si>
  <si>
    <t>S1-90123</t>
  </si>
  <si>
    <t>Sx-008</t>
  </si>
  <si>
    <t>4,5,7-trimethyl-1-nonene</t>
  </si>
  <si>
    <t>trimethylnonene</t>
  </si>
  <si>
    <t>S1-90124</t>
  </si>
  <si>
    <t>dimethyloctenes</t>
  </si>
  <si>
    <t>C19781-18-1</t>
  </si>
  <si>
    <t>2,3-dimethyl-2-octene</t>
  </si>
  <si>
    <t>S1-90129</t>
  </si>
  <si>
    <t>ethyldimethyloctane</t>
  </si>
  <si>
    <t>S1-91008</t>
  </si>
  <si>
    <t>1,4&amp;2,3-dimethyl naphthalene</t>
  </si>
  <si>
    <t>S1-91013</t>
  </si>
  <si>
    <t>c13 branched alkanes</t>
  </si>
  <si>
    <t>S1-91014</t>
  </si>
  <si>
    <t>c14 branched alkanes</t>
  </si>
  <si>
    <t>S1-91015</t>
  </si>
  <si>
    <t>c15 branched alkanes</t>
  </si>
  <si>
    <t>S1-98083</t>
  </si>
  <si>
    <t>Sx-012</t>
  </si>
  <si>
    <t>3,4,6-trimethyl-2-heptene</t>
  </si>
  <si>
    <t>trimethyldecenes</t>
  </si>
  <si>
    <t>Sx-011</t>
  </si>
  <si>
    <t>3,4,6-trimethyl-1-heptene</t>
  </si>
  <si>
    <t>S1-99925</t>
  </si>
  <si>
    <t>c6h8 isomer</t>
  </si>
  <si>
    <t>S2-43146</t>
  </si>
  <si>
    <t>c11 internal alkenes</t>
  </si>
  <si>
    <t>S2-43147</t>
  </si>
  <si>
    <t>c12 internal alkenes</t>
  </si>
  <si>
    <t>S2-43148</t>
  </si>
  <si>
    <t>bicyclononane</t>
  </si>
  <si>
    <t>S2-43294</t>
  </si>
  <si>
    <t>c7 external olefins</t>
  </si>
  <si>
    <t>S2-43511</t>
  </si>
  <si>
    <t>C123-38-6</t>
  </si>
  <si>
    <t>propionaldehyde</t>
  </si>
  <si>
    <t>c3 aldehyde</t>
  </si>
  <si>
    <t>S2-43512</t>
  </si>
  <si>
    <t>c5 aldehyde</t>
  </si>
  <si>
    <t>S2-43513</t>
  </si>
  <si>
    <t>C124-13-0</t>
  </si>
  <si>
    <t>octanal</t>
  </si>
  <si>
    <t>c8 aldehyde</t>
  </si>
  <si>
    <t>S2-45112</t>
  </si>
  <si>
    <t>isomers of butadienephenyl</t>
  </si>
  <si>
    <t>S2-45245</t>
  </si>
  <si>
    <t>S2-45246</t>
  </si>
  <si>
    <t>S2-45248</t>
  </si>
  <si>
    <t>C535-77-3</t>
  </si>
  <si>
    <t>1-methyl-3-isopropylbenzene</t>
  </si>
  <si>
    <t>C135-01-3</t>
  </si>
  <si>
    <t>C105-05-5</t>
  </si>
  <si>
    <t>S2-45503</t>
  </si>
  <si>
    <t>C15764-16-6</t>
  </si>
  <si>
    <t>2,4-dimethylbenzaldehyde</t>
  </si>
  <si>
    <t>dimethylbenzaldehyde</t>
  </si>
  <si>
    <t>S2-90112</t>
  </si>
  <si>
    <t>Sx-005</t>
  </si>
  <si>
    <t>3,4-dimethyl-1-octyne-7,8-diol</t>
  </si>
  <si>
    <t>dimethyoctyne diol</t>
  </si>
  <si>
    <t>S2-97000</t>
  </si>
  <si>
    <t>C66610-91-1</t>
  </si>
  <si>
    <t>2,3-diethylnaphthalene</t>
  </si>
  <si>
    <t>c4-naphthalenes</t>
  </si>
  <si>
    <t>S2-97004</t>
  </si>
  <si>
    <t>C1730-37-6</t>
  </si>
  <si>
    <t>1-methyl-9h-fluorene</t>
  </si>
  <si>
    <t>c1-fluorene</t>
  </si>
  <si>
    <t>C1556-99-6</t>
  </si>
  <si>
    <t>4-methyl fluorene</t>
  </si>
  <si>
    <t>S2-97011</t>
  </si>
  <si>
    <t>C85-01-8</t>
  </si>
  <si>
    <t>phenanthrene</t>
  </si>
  <si>
    <t>c2 mw 178 pah</t>
  </si>
  <si>
    <t>C120-12-7</t>
  </si>
  <si>
    <t>anthracene</t>
  </si>
  <si>
    <t>S2-97012</t>
  </si>
  <si>
    <t>c3 mw 178 pah</t>
  </si>
  <si>
    <t>S2-97016</t>
  </si>
  <si>
    <t>C56-55-3</t>
  </si>
  <si>
    <t>benzo(a)anthracene</t>
  </si>
  <si>
    <t>c1-mw 228 pah</t>
  </si>
  <si>
    <t>C27208-37-3</t>
  </si>
  <si>
    <t>cyclopenta[cd]pyrene</t>
  </si>
  <si>
    <t>C218-01-9</t>
  </si>
  <si>
    <t>chrysene</t>
  </si>
  <si>
    <t>C195-19-7</t>
  </si>
  <si>
    <t>benzo(c)phenanthrene</t>
  </si>
  <si>
    <t>S2-98011</t>
  </si>
  <si>
    <t>ethylnaphthalenes</t>
  </si>
  <si>
    <t>S2-98013</t>
  </si>
  <si>
    <t>C2765-18-6</t>
  </si>
  <si>
    <t>1-propyl naphthalene</t>
  </si>
  <si>
    <t>propylnaphthalenes</t>
  </si>
  <si>
    <t>S2-98039</t>
  </si>
  <si>
    <t>C59643-70-8</t>
  </si>
  <si>
    <t>3,4-Diethyl-2-Hexene (E)</t>
  </si>
  <si>
    <t>c10 internal alkenes</t>
  </si>
  <si>
    <t>S2-98042</t>
  </si>
  <si>
    <t>c9 internal alkenes</t>
  </si>
  <si>
    <t>C3074-64-4</t>
  </si>
  <si>
    <t>2,3-dimethyl-2-heptene</t>
  </si>
  <si>
    <t>C20063-92-7</t>
  </si>
  <si>
    <t>trans-3-nonene</t>
  </si>
  <si>
    <t>C16993-86-5</t>
  </si>
  <si>
    <t>2-methyl-2-octene</t>
  </si>
  <si>
    <t>S2-98071</t>
  </si>
  <si>
    <t>c11 cycloalkanes</t>
  </si>
  <si>
    <t>C4457-00-5</t>
  </si>
  <si>
    <t>hexylcyclopentane</t>
  </si>
  <si>
    <t>C29949-27-7</t>
  </si>
  <si>
    <t>n-pentylcyclohexane</t>
  </si>
  <si>
    <t>S2-98072</t>
  </si>
  <si>
    <t>c12 cycloalkanes</t>
  </si>
  <si>
    <t>S2-98080</t>
  </si>
  <si>
    <t>C584-03-2</t>
  </si>
  <si>
    <t>1,2-butanediol</t>
  </si>
  <si>
    <t>butandiol</t>
  </si>
  <si>
    <t>S2-98083</t>
  </si>
  <si>
    <t>c13 internal alkenes</t>
  </si>
  <si>
    <t>C23051-84-5</t>
  </si>
  <si>
    <t>Trans-5-Tridecene</t>
  </si>
  <si>
    <t>S2-98086</t>
  </si>
  <si>
    <t>c2 alkyl decalin</t>
  </si>
  <si>
    <t>S2-98095</t>
  </si>
  <si>
    <t>C66-25-1</t>
  </si>
  <si>
    <t>hexanal (hexanaladehyde)</t>
  </si>
  <si>
    <t>c6 aldehydes</t>
  </si>
  <si>
    <t>S2-98109</t>
  </si>
  <si>
    <t>C94-65-5</t>
  </si>
  <si>
    <t>2-propyl cyclohexanone</t>
  </si>
  <si>
    <t>propylcyclohexanone</t>
  </si>
  <si>
    <t>C40649-36-3</t>
  </si>
  <si>
    <t>4-propyl cyclohexanone</t>
  </si>
  <si>
    <t>S2-98116</t>
  </si>
  <si>
    <t>substituted c7 ester (c12)</t>
  </si>
  <si>
    <t>S2-98158</t>
  </si>
  <si>
    <t>c7 aldehydes</t>
  </si>
  <si>
    <t>C111-71-7</t>
  </si>
  <si>
    <t>Heptanal</t>
  </si>
  <si>
    <t>S2-98191</t>
  </si>
  <si>
    <t>m &amp; p-ethyltoluene</t>
  </si>
  <si>
    <t>S2-99072</t>
  </si>
  <si>
    <t>methyl pentylcyclohexane</t>
  </si>
  <si>
    <t>S2-99324</t>
  </si>
  <si>
    <t>C80-56-8</t>
  </si>
  <si>
    <t>a-pinene</t>
  </si>
  <si>
    <t>isomers of c10h16</t>
  </si>
  <si>
    <t>C127-91-3</t>
  </si>
  <si>
    <t>b-pinene</t>
  </si>
  <si>
    <t>C13466-78-9</t>
  </si>
  <si>
    <t>3-carene</t>
  </si>
  <si>
    <t>C3387-41-5</t>
  </si>
  <si>
    <t>Sabinene</t>
  </si>
  <si>
    <t>S6-45247</t>
  </si>
  <si>
    <t>c12 alkyl benzenes</t>
  </si>
  <si>
    <t>C877-44-1</t>
  </si>
  <si>
    <t>1,2,4-triethylbenzene</t>
  </si>
  <si>
    <t>C1077-16-3</t>
  </si>
  <si>
    <t>S6-85025</t>
  </si>
  <si>
    <t>C123-05-7</t>
  </si>
  <si>
    <t>2-ethyl hexanal</t>
  </si>
  <si>
    <t>ethylhexaldehyde</t>
  </si>
  <si>
    <t>S6-98042</t>
  </si>
  <si>
    <t>4-nonene (mixed isomers)</t>
  </si>
  <si>
    <t>BR-C10</t>
  </si>
  <si>
    <t>C20278-85-7</t>
  </si>
  <si>
    <t>2,3,5-trimethylheptane</t>
  </si>
  <si>
    <t>C2051-30-1</t>
  </si>
  <si>
    <t>2,6-dimethyloctane</t>
  </si>
  <si>
    <t>BR-C11</t>
  </si>
  <si>
    <t>BR-C12</t>
  </si>
  <si>
    <t>C1632-70-8</t>
  </si>
  <si>
    <t>5-methylundecane</t>
  </si>
  <si>
    <t>BR-C7</t>
  </si>
  <si>
    <t>BR-C8</t>
  </si>
  <si>
    <t>BR-C9</t>
  </si>
  <si>
    <t>C14-OLE</t>
  </si>
  <si>
    <t>C41446-66-6</t>
  </si>
  <si>
    <t>Trans-5-Tetradecene</t>
  </si>
  <si>
    <t>C14 Alkenes</t>
  </si>
  <si>
    <t>C1120-36-1</t>
  </si>
  <si>
    <t>1-Tetradecene</t>
  </si>
  <si>
    <t>CYC-C10</t>
  </si>
  <si>
    <t>CYC-C13</t>
  </si>
  <si>
    <t>C5617-41-4</t>
  </si>
  <si>
    <t>Heptyl Cyclohexane</t>
  </si>
  <si>
    <t>C92031-93-1</t>
  </si>
  <si>
    <t>1-Methyl-2-Hexyl-Cyclohexane</t>
  </si>
  <si>
    <t>CYC-C14</t>
  </si>
  <si>
    <t>Sx-020</t>
  </si>
  <si>
    <t>1,3-Dipropyl-5-Ethyl Cyclohexane</t>
  </si>
  <si>
    <t>C205324-73-8</t>
  </si>
  <si>
    <t>trans 1-Methyl-4-Heptyl Cyclohexane</t>
  </si>
  <si>
    <t>C1795-15-9</t>
  </si>
  <si>
    <t>Octyl Cyclohexane</t>
  </si>
  <si>
    <t>BR-C17</t>
  </si>
  <si>
    <t>BR-C18</t>
  </si>
  <si>
    <t>Branched C18 Alkanes</t>
  </si>
  <si>
    <t>BR-C6</t>
  </si>
  <si>
    <t>C1320-37-2</t>
  </si>
  <si>
    <t>C76-14-2</t>
  </si>
  <si>
    <t>1,2-dichloro-1,1,2,2-tetrafluoroethane {cfc-114}</t>
  </si>
  <si>
    <t>dichlorotetrafluoroethane</t>
  </si>
  <si>
    <t>C78820-82-3</t>
  </si>
  <si>
    <t>C3404-78-2</t>
  </si>
  <si>
    <t>2,5-dimethylhex-2-ene</t>
  </si>
  <si>
    <t>Dimethylhexenes</t>
  </si>
  <si>
    <t>C1647-08-1</t>
  </si>
  <si>
    <t>4,4-Dimethyl-1-hexene</t>
  </si>
  <si>
    <t>C25340-17-4</t>
  </si>
  <si>
    <t>diethylbenzenes</t>
  </si>
  <si>
    <t>C38719-68-5</t>
  </si>
  <si>
    <t>dimethylbutane</t>
  </si>
  <si>
    <t>C68411-44-9</t>
  </si>
  <si>
    <t>Butylbenzene isomers</t>
  </si>
  <si>
    <t>C98-06-6</t>
  </si>
  <si>
    <t>t-butylbenzene</t>
  </si>
  <si>
    <t>S6-98073</t>
  </si>
  <si>
    <t>Sx-025</t>
  </si>
  <si>
    <t>n-butylcychoheptane</t>
  </si>
  <si>
    <t>butylcycloheptanes</t>
  </si>
  <si>
    <t>C3728-56-1</t>
  </si>
  <si>
    <t>1-ethyl-4-methylcyclohexane (cis or trans)</t>
  </si>
  <si>
    <t>C29387-86-8</t>
  </si>
  <si>
    <t>C5131-66-8</t>
  </si>
  <si>
    <t>propylene glycol butyl ether {1-butoxy-2-propanol}</t>
  </si>
  <si>
    <t>butoxy propanol</t>
  </si>
  <si>
    <t>C88917-22-0</t>
  </si>
  <si>
    <t>Sc-88917-22-0a</t>
  </si>
  <si>
    <t>Dipropylene glycol methyl ether acetate isomer #1</t>
  </si>
  <si>
    <t>dipropylene glycol methyl ether acetate</t>
  </si>
  <si>
    <t>Sc-88917-22-0b</t>
  </si>
  <si>
    <t>Dipropylene glycol methyl ether acetate isomer #2</t>
  </si>
  <si>
    <t>C6-OLE2</t>
  </si>
  <si>
    <t>C6 Internal Alkenes</t>
  </si>
  <si>
    <t>C7-OLE2</t>
  </si>
  <si>
    <t>C7 Internal Alkenes</t>
  </si>
  <si>
    <t>2-C7-OLE</t>
  </si>
  <si>
    <t>2-Heptenes</t>
  </si>
  <si>
    <t>C7-OLE1</t>
  </si>
  <si>
    <t>C7 Terminal Alkenes</t>
  </si>
  <si>
    <t>C8-OLE2</t>
  </si>
  <si>
    <t>C8 Internal Alkenes</t>
  </si>
  <si>
    <t>C8-OLE1</t>
  </si>
  <si>
    <t>C8 Terminal Alkenes</t>
  </si>
  <si>
    <t>C9-OLE1</t>
  </si>
  <si>
    <t>C9 Terminal Alkenes</t>
  </si>
  <si>
    <t>C10-OLE1</t>
  </si>
  <si>
    <t>C10 Terminal Alkenes</t>
  </si>
  <si>
    <t>KET9</t>
  </si>
  <si>
    <t>C821-55-6</t>
  </si>
  <si>
    <t>2-Nonanone</t>
  </si>
  <si>
    <t>C9 Ketones</t>
  </si>
  <si>
    <t>C11-OLE1</t>
  </si>
  <si>
    <t>C821-95-4</t>
  </si>
  <si>
    <t>1-undecene</t>
  </si>
  <si>
    <t>C11 Terminal Alkenes</t>
  </si>
  <si>
    <t>C13-OLE1</t>
  </si>
  <si>
    <t>C2437-56-1</t>
  </si>
  <si>
    <t>1-Tridecene</t>
  </si>
  <si>
    <t>C13 Terminal Alkenes</t>
  </si>
  <si>
    <t>C7-OL2D</t>
  </si>
  <si>
    <t>C7 Cyclic or di-olefins</t>
  </si>
  <si>
    <t>C8-OL2D</t>
  </si>
  <si>
    <t>C8 Cyclic or di-olefins</t>
  </si>
  <si>
    <t>BCYC-C8</t>
  </si>
  <si>
    <t>C6221-55-2</t>
  </si>
  <si>
    <t>bicyclo[3.2.1] Octane</t>
  </si>
  <si>
    <t>C8 Bicycloalkanes</t>
  </si>
  <si>
    <t>C9-OL2D</t>
  </si>
  <si>
    <t>C9 Cyclic or di-olefins</t>
  </si>
  <si>
    <t>KET8C</t>
  </si>
  <si>
    <t>C8 Cyclic Ketones</t>
  </si>
  <si>
    <t>C10-STYR</t>
  </si>
  <si>
    <t>C27831-13-6</t>
  </si>
  <si>
    <t>1,2-dimethyl-4-ethenyl benzene</t>
  </si>
  <si>
    <t>C10 Styrenes</t>
  </si>
  <si>
    <t>C2039-89-6</t>
  </si>
  <si>
    <t>1,4-dimethyl-2-ethenyl benzene</t>
  </si>
  <si>
    <t>C10-BEN1</t>
  </si>
  <si>
    <t>C10-OL2D</t>
  </si>
  <si>
    <t>C10 Cyclic or di-olefins</t>
  </si>
  <si>
    <t>BCYC-C10</t>
  </si>
  <si>
    <t>C10 Bicycloalkanes</t>
  </si>
  <si>
    <t>C11-TET</t>
  </si>
  <si>
    <t>C53563-67-0</t>
  </si>
  <si>
    <t>Dimethyl Indan</t>
  </si>
  <si>
    <t>C11-BEN4</t>
  </si>
  <si>
    <t>C61827-86-9</t>
  </si>
  <si>
    <t>1,2,3-trimethyl-4-ethylbenzene</t>
  </si>
  <si>
    <t>C61827-87-0</t>
  </si>
  <si>
    <t>2-ethyl-1,3,4-trimethyl benzene</t>
  </si>
  <si>
    <t>C700-12-9</t>
  </si>
  <si>
    <t>C11-BEN1</t>
  </si>
  <si>
    <t>C1196-58-3</t>
  </si>
  <si>
    <t>3-phenylpentane</t>
  </si>
  <si>
    <t>BCYC-C11</t>
  </si>
  <si>
    <t>C11 Bicycloalkanes</t>
  </si>
  <si>
    <t>C12-NAP1</t>
  </si>
  <si>
    <t>C12 Monosubstituted Naphthalene</t>
  </si>
  <si>
    <t>C12-TET</t>
  </si>
  <si>
    <t>C12 Tetralin or Indane</t>
  </si>
  <si>
    <t>C12-BEN3</t>
  </si>
  <si>
    <t>C98-19-1</t>
  </si>
  <si>
    <t>1-(1,1-dimethylethyl)-3,5-dimethylbenzene</t>
  </si>
  <si>
    <t>C102-25-0</t>
  </si>
  <si>
    <t>1,3,5-triethylbenzene</t>
  </si>
  <si>
    <t>C12-BEN1</t>
  </si>
  <si>
    <t>C13-BEN3</t>
  </si>
  <si>
    <t>C13-BEN2</t>
  </si>
  <si>
    <t>C13-BEN1</t>
  </si>
  <si>
    <t>2C12-OLE</t>
  </si>
  <si>
    <t>C12 2-Alkenes</t>
  </si>
  <si>
    <t>3C10-OLE</t>
  </si>
  <si>
    <t>C10 3-Alkenes</t>
  </si>
  <si>
    <t>3C11-OLE</t>
  </si>
  <si>
    <t>C764-97-6</t>
  </si>
  <si>
    <t>Trans-5-Undecene</t>
  </si>
  <si>
    <t>C11 3-Alkenes</t>
  </si>
  <si>
    <t>3C12-OLE</t>
  </si>
  <si>
    <t>C12 3-Alkenes</t>
  </si>
  <si>
    <t>3C13-OLE</t>
  </si>
  <si>
    <t>C13 3-Alkenes</t>
  </si>
  <si>
    <t>3C14-OLE</t>
  </si>
  <si>
    <t>C14 3-Alkenes</t>
  </si>
  <si>
    <t>3C15-OLE</t>
  </si>
  <si>
    <t>C74392-33-9</t>
  </si>
  <si>
    <t>Trans-5-Pentadecene</t>
  </si>
  <si>
    <t>C15 3-Alkenes</t>
  </si>
  <si>
    <t>3-C8-OLE</t>
  </si>
  <si>
    <t>C14919-01-8</t>
  </si>
  <si>
    <t>trans-3-octene</t>
  </si>
  <si>
    <t>3-Octenes</t>
  </si>
  <si>
    <t>3-C9-OLE</t>
  </si>
  <si>
    <t>3-Nonenes</t>
  </si>
  <si>
    <t>C11-OL2D</t>
  </si>
  <si>
    <t>C11 Cyclic or di-olefins</t>
  </si>
  <si>
    <t>C12-NAP2</t>
  </si>
  <si>
    <t>C12 Disubstituted Naphthalenes</t>
  </si>
  <si>
    <t>C12-OL2D</t>
  </si>
  <si>
    <t>C12 Cyclic or di-olefins</t>
  </si>
  <si>
    <t>C13-OL2D</t>
  </si>
  <si>
    <t>C13 Cyclic or di-olefins</t>
  </si>
  <si>
    <t>C14-OL2D</t>
  </si>
  <si>
    <t>C14 Cyclic or di-olefins</t>
  </si>
  <si>
    <t>C14-OLE1</t>
  </si>
  <si>
    <t>C14 Terminal Alkenes</t>
  </si>
  <si>
    <t>C14-OLE2</t>
  </si>
  <si>
    <t>C14 Internal Alkenes</t>
  </si>
  <si>
    <t>C15-OL2D</t>
  </si>
  <si>
    <t>C15 Cyclic or di-olefins</t>
  </si>
  <si>
    <t>C15-OLE1</t>
  </si>
  <si>
    <t>C13360-61-7</t>
  </si>
  <si>
    <t>1-Pentadecene</t>
  </si>
  <si>
    <t>C15 Terminal Alkenes</t>
  </si>
  <si>
    <t>C15-OLE2</t>
  </si>
  <si>
    <t>C15 Internal Alkenes</t>
  </si>
  <si>
    <t>C4-OLE1</t>
  </si>
  <si>
    <t>C4 Terminal Alkenes</t>
  </si>
  <si>
    <t>C4-RCHO</t>
  </si>
  <si>
    <t>C123-72-8</t>
  </si>
  <si>
    <t>butyraldehyde</t>
  </si>
  <si>
    <t>C4 aldehydes</t>
  </si>
  <si>
    <t>C5-OLE1</t>
  </si>
  <si>
    <t>C5 Terminal Alkenes</t>
  </si>
  <si>
    <t>C6-OLE1</t>
  </si>
  <si>
    <t>C6 Terminal Alkenes</t>
  </si>
  <si>
    <t>C9-BEN1</t>
  </si>
  <si>
    <t>C9 Monosubstituted Benzenes</t>
  </si>
  <si>
    <t>CYC-C6</t>
  </si>
  <si>
    <t>C110-82-7</t>
  </si>
  <si>
    <t>cyclohexane</t>
  </si>
  <si>
    <t>KET10</t>
  </si>
  <si>
    <t>C693-54-9</t>
  </si>
  <si>
    <t>2-Decanone</t>
  </si>
  <si>
    <t>C10 Ketones</t>
  </si>
  <si>
    <t>KET5</t>
  </si>
  <si>
    <t>C5 Ketones</t>
  </si>
  <si>
    <t>KET5C</t>
  </si>
  <si>
    <t>C120-92-3</t>
  </si>
  <si>
    <t>Cyclopentanone</t>
  </si>
  <si>
    <t>C5 Cyclic Ketones</t>
  </si>
  <si>
    <t>KET6</t>
  </si>
  <si>
    <t>C591-78-6</t>
  </si>
  <si>
    <t>methyl n-butyl ketone</t>
  </si>
  <si>
    <t>C6 Ketones</t>
  </si>
  <si>
    <t>KET6C</t>
  </si>
  <si>
    <t>C108-94-1</t>
  </si>
  <si>
    <t>cyclohexanone</t>
  </si>
  <si>
    <t>C6 Cyclic Ketones</t>
  </si>
  <si>
    <t>KET7</t>
  </si>
  <si>
    <t>C7 Ketones</t>
  </si>
  <si>
    <t>KET8</t>
  </si>
  <si>
    <t>C111-13-7</t>
  </si>
  <si>
    <t>2-Octanone</t>
  </si>
  <si>
    <t>C8 Ketones</t>
  </si>
  <si>
    <t>C4-OLE2</t>
  </si>
  <si>
    <t>C4 Internal Alkenes</t>
  </si>
  <si>
    <t>C590-18-1</t>
  </si>
  <si>
    <t>cis-2-butene</t>
  </si>
  <si>
    <t>C5-OLE2</t>
  </si>
  <si>
    <t>C5 Internal Alkenes</t>
  </si>
  <si>
    <t>C9-STYR</t>
  </si>
  <si>
    <t>C9 Styrenes</t>
  </si>
  <si>
    <t>CYC-C15</t>
  </si>
  <si>
    <t>C2883-02-5</t>
  </si>
  <si>
    <t>Nonyl Cyclohexane</t>
  </si>
  <si>
    <t>Sx-019</t>
  </si>
  <si>
    <t>1,3,5-Tripropyl Cyclohexane</t>
  </si>
  <si>
    <t>Sx-024</t>
  </si>
  <si>
    <t>1-Methyl-2-Octyl Cyclohexane</t>
  </si>
  <si>
    <t>CYC-C16</t>
  </si>
  <si>
    <t>C1795-16-0</t>
  </si>
  <si>
    <t>Decyl Cyclohexane</t>
  </si>
  <si>
    <t>C39762-40-8</t>
  </si>
  <si>
    <t>1-Methyl-4-Nonyl Cyclohexane</t>
  </si>
  <si>
    <t>Sx-023</t>
  </si>
  <si>
    <t>1,3-Propyl-5-Butyl Cyclohexane</t>
  </si>
  <si>
    <t>C922-61-2</t>
  </si>
  <si>
    <t>3-methyl-2-pentene</t>
  </si>
  <si>
    <t>C922-62-3</t>
  </si>
  <si>
    <t>3-methyl-cis-2-pentene</t>
  </si>
  <si>
    <t>SP4-1819</t>
  </si>
  <si>
    <t>P-diethylbenzene &amp; n-butylbenzene</t>
  </si>
  <si>
    <t>C31711-53-2</t>
  </si>
  <si>
    <t>Methylphenanthrene</t>
  </si>
  <si>
    <t>C832-69-9</t>
  </si>
  <si>
    <t>1-methylphenanthrene</t>
  </si>
  <si>
    <t>SP4-1875</t>
  </si>
  <si>
    <t>C1-MW 178 PAH</t>
  </si>
  <si>
    <t>C779-02-2</t>
  </si>
  <si>
    <t>9-methylanthracene</t>
  </si>
  <si>
    <t>SP4-1773</t>
  </si>
  <si>
    <t>C1576-67-6</t>
  </si>
  <si>
    <t>3,6-dimethylphenanthrene</t>
  </si>
  <si>
    <t>C2-MW 178 PAH</t>
  </si>
  <si>
    <t>SP4-1774</t>
  </si>
  <si>
    <t>Sx-026</t>
  </si>
  <si>
    <t>3-ethyl,6-methylphenanthrene</t>
  </si>
  <si>
    <t>C3-MW 178 PAH</t>
  </si>
  <si>
    <t>SP4-1776</t>
  </si>
  <si>
    <t>C1-MW 202 PAH</t>
  </si>
  <si>
    <t>C2381-21-7</t>
  </si>
  <si>
    <t>1-Methylpyrene</t>
  </si>
  <si>
    <t>SP4-1794</t>
  </si>
  <si>
    <t>C1-MW 226 PAH</t>
  </si>
  <si>
    <t>SP4-1784</t>
  </si>
  <si>
    <t>M- &amp; p-tolualdehyde</t>
  </si>
  <si>
    <t>SP4-1821</t>
  </si>
  <si>
    <t>C67-47-0</t>
  </si>
  <si>
    <t>2-Furancarboxaldehyde, 5-(hydroxymethyl)-</t>
  </si>
  <si>
    <t>Hydroxymethylfurfural</t>
  </si>
  <si>
    <t>SPx-2003</t>
  </si>
  <si>
    <t>C118-90-1</t>
  </si>
  <si>
    <t>2-methylbenzoic acid</t>
  </si>
  <si>
    <t>Methylbenzoic acid</t>
  </si>
  <si>
    <t>C99-04-7</t>
  </si>
  <si>
    <t>3-methylbenzoic acid</t>
  </si>
  <si>
    <t>C99-94-5</t>
  </si>
  <si>
    <t>4-methylbenzoic acid</t>
  </si>
  <si>
    <t>SP4-1874</t>
  </si>
  <si>
    <t>C2-Naphthalenes</t>
  </si>
  <si>
    <t>SP4-1685</t>
  </si>
  <si>
    <t>SX-027</t>
  </si>
  <si>
    <t>1-Hydroxy-2-methoxy-4-methyl benzene</t>
  </si>
  <si>
    <t>Methylguaicol; 1-hydroxy-2-ethoxy methyl benzenes</t>
  </si>
  <si>
    <t>SP4-1779</t>
  </si>
  <si>
    <t>C3-naphthalenes</t>
  </si>
  <si>
    <t>C25378-22-7</t>
  </si>
  <si>
    <t>Dodecene</t>
  </si>
  <si>
    <t>S1-90059</t>
  </si>
  <si>
    <t>C4313-03-5</t>
  </si>
  <si>
    <t>trans, trans-2,4-heptadienal</t>
  </si>
  <si>
    <t>heptadienal</t>
  </si>
  <si>
    <t>SP4-1859</t>
  </si>
  <si>
    <t>SP4-1859A</t>
  </si>
  <si>
    <t>11-Dodecenal</t>
  </si>
  <si>
    <t>Dodecenal</t>
  </si>
  <si>
    <t>SP4-1860</t>
  </si>
  <si>
    <t>SP4-1860A</t>
  </si>
  <si>
    <t>12-tridecenal</t>
  </si>
  <si>
    <t>tridecenal</t>
  </si>
  <si>
    <t>SP4-1862</t>
  </si>
  <si>
    <t>SP4-1862A</t>
  </si>
  <si>
    <t>14-pentadecenal</t>
  </si>
  <si>
    <t>pentadecenal</t>
  </si>
  <si>
    <t>SP4-1835</t>
  </si>
  <si>
    <t>SP4-1835A</t>
  </si>
  <si>
    <t>o-Hydroxybenzaldehyde (Salicylylaldehyde)</t>
  </si>
  <si>
    <t>Hydroxybenzaldehydes</t>
  </si>
  <si>
    <t>C589-90-2</t>
  </si>
  <si>
    <t>1,4-dimethylcyclohexane</t>
  </si>
  <si>
    <t>C583-57-3</t>
  </si>
  <si>
    <t>1,2-dimethylcyclohexane</t>
  </si>
  <si>
    <t>C12-NAPH</t>
  </si>
  <si>
    <t>C575-43-9</t>
  </si>
  <si>
    <t>1,6-Dimethylnaphthalene</t>
  </si>
  <si>
    <t>C13-NAPH</t>
  </si>
  <si>
    <t>MC10BEN2</t>
  </si>
  <si>
    <t>m-c10 disubstituted benzenes</t>
  </si>
  <si>
    <t>OC10BEN2</t>
  </si>
  <si>
    <t>o-c10 disubstituted benzenes</t>
  </si>
  <si>
    <t>PC10BEN2</t>
  </si>
  <si>
    <t>p-c10 disubstituted benzenes</t>
  </si>
  <si>
    <t>3C10BEN3</t>
  </si>
  <si>
    <t>1,2,3-c10 trisubstituted benzenes</t>
  </si>
  <si>
    <t>4C10BEN3</t>
  </si>
  <si>
    <t>1,2,4-c10 trisubstituted benzenes</t>
  </si>
  <si>
    <t>5C10BEN3</t>
  </si>
  <si>
    <t>1,3,5-c10 trisubstituted benzenes</t>
  </si>
  <si>
    <t>5C11BEN3</t>
  </si>
  <si>
    <t>C2050-24-0</t>
  </si>
  <si>
    <t>1,3-diethyl-5-methyl benzene</t>
  </si>
  <si>
    <t>1,3,5-c11 trisubstituted benzenes</t>
  </si>
  <si>
    <t>4C12BEN3</t>
  </si>
  <si>
    <t>1,2,4-c12 trisubstituted benzenes</t>
  </si>
  <si>
    <t>5C12BEN3</t>
  </si>
  <si>
    <t>1,3,5-c12 trisubstituted benzenes</t>
  </si>
  <si>
    <t>C10-BEN3</t>
  </si>
  <si>
    <t>13-DCP</t>
  </si>
  <si>
    <t>1,3-dichloropropene mixture</t>
  </si>
  <si>
    <t>C4-OLE</t>
  </si>
  <si>
    <t>C4 alkenes</t>
  </si>
  <si>
    <t>C5-OLE</t>
  </si>
  <si>
    <t>C5 alkenes</t>
  </si>
  <si>
    <t>C6-ACET</t>
  </si>
  <si>
    <t>C142-92-7</t>
  </si>
  <si>
    <t>n-Hexyl Acetate</t>
  </si>
  <si>
    <t>hexyl acetates</t>
  </si>
  <si>
    <t>2MC5-ACT</t>
  </si>
  <si>
    <t>2-Methylpentyl Acetate</t>
  </si>
  <si>
    <t>3MC5-ACT</t>
  </si>
  <si>
    <t>3-Methylpentyl Acetate</t>
  </si>
  <si>
    <t>4MC5-ACT</t>
  </si>
  <si>
    <t>4-Methylpentyl Acetate</t>
  </si>
  <si>
    <t>23MC4ACT</t>
  </si>
  <si>
    <t>2,3-Dimethylbutyl Acetate</t>
  </si>
  <si>
    <t>C12-BEN4</t>
  </si>
  <si>
    <t>C12 tetrasubstituted benzenes</t>
  </si>
  <si>
    <t>3C12BEN3-1</t>
  </si>
  <si>
    <t>1,2,3-triethylbenzene</t>
  </si>
  <si>
    <t>C12-BEN5</t>
  </si>
  <si>
    <t>C12 pentasubstituted benzenes</t>
  </si>
  <si>
    <t>C12-BEN6</t>
  </si>
  <si>
    <t>C12 hexasubstituted benzenes</t>
  </si>
  <si>
    <t>C13-OLE</t>
  </si>
  <si>
    <t>C13 alkenes</t>
  </si>
  <si>
    <t>C14-BEN1</t>
  </si>
  <si>
    <t>C2189-60-8</t>
  </si>
  <si>
    <t>C14-BEN2</t>
  </si>
  <si>
    <t>MC14BEN2-1</t>
  </si>
  <si>
    <t>1,3-di-n-butylbenzene</t>
  </si>
  <si>
    <t>OC14BEN2-1</t>
  </si>
  <si>
    <t>1,2-di-n-butylbenzene</t>
  </si>
  <si>
    <t>PC14BEN2-1</t>
  </si>
  <si>
    <t>1,4-di-n-butylbenzene</t>
  </si>
  <si>
    <t>C14-BEN3</t>
  </si>
  <si>
    <t>4C14BEN3-1</t>
  </si>
  <si>
    <t>1,2-dipropyl-4-ethylbenzene</t>
  </si>
  <si>
    <t>3C14BEN3-1</t>
  </si>
  <si>
    <t>1,2-dipropyl-3-ethylbenzene</t>
  </si>
  <si>
    <t>5C14BEN3-1</t>
  </si>
  <si>
    <t>1,3-dipropyl-5-ethylbenzene</t>
  </si>
  <si>
    <t>C15-BEN1</t>
  </si>
  <si>
    <t>C1081-77-2</t>
  </si>
  <si>
    <t>n-nonyl benzene</t>
  </si>
  <si>
    <t>C15-BEN2</t>
  </si>
  <si>
    <t>MC15BEN2-1</t>
  </si>
  <si>
    <t>1-n-butyl-3-n-pentylbenzene</t>
  </si>
  <si>
    <t>OC15BEN2-1</t>
  </si>
  <si>
    <t>1-n-butyl-2-n-pentylbenzene</t>
  </si>
  <si>
    <t>PC15BEN2-1</t>
  </si>
  <si>
    <t>1-n-butyl-4-n-pentylbenzene</t>
  </si>
  <si>
    <t>C15-BEN3</t>
  </si>
  <si>
    <t>4C15BEN3-1</t>
  </si>
  <si>
    <t>1,2,4-tripropylbenzene</t>
  </si>
  <si>
    <t>3C15BEN3-1</t>
  </si>
  <si>
    <t>1,2,3-tripropylbenzene</t>
  </si>
  <si>
    <t>5C15BEN3-1</t>
  </si>
  <si>
    <t>1,3,5-tripropylbenzene</t>
  </si>
  <si>
    <t>C15-OLE</t>
  </si>
  <si>
    <t>C15 alkenes</t>
  </si>
  <si>
    <t>C16-BEN2</t>
  </si>
  <si>
    <t>MC16BEN2-1</t>
  </si>
  <si>
    <t>1,3-di-n-pentylbenzene</t>
  </si>
  <si>
    <t>C16 disubstituted benzenes</t>
  </si>
  <si>
    <t>OC16BEN2-1</t>
  </si>
  <si>
    <t>1,2-di-n-pentylbenzene</t>
  </si>
  <si>
    <t>PC16BEN2-1</t>
  </si>
  <si>
    <t>1,4-di-n-pentylbenzene</t>
  </si>
  <si>
    <t>C16-BEN3</t>
  </si>
  <si>
    <t>4C16BEN3-1</t>
  </si>
  <si>
    <t>1,2-dipropyl-4-n-butylbenzene</t>
  </si>
  <si>
    <t>C16 trisubstituted benzenes</t>
  </si>
  <si>
    <t>3C16BEN3-1</t>
  </si>
  <si>
    <t>1,2-dipropyl-3-n-butylbenzene</t>
  </si>
  <si>
    <t>5C16BEN3-1</t>
  </si>
  <si>
    <t>1,3-dipropyl-5-n-butylbenzene</t>
  </si>
  <si>
    <t>C6-OL2D</t>
  </si>
  <si>
    <t>C693-89-0</t>
  </si>
  <si>
    <t>1-methylcyclopentene</t>
  </si>
  <si>
    <t>C6 cyclic or di-olefins</t>
  </si>
  <si>
    <t>C763-30-4</t>
  </si>
  <si>
    <t>2-methyl-1,4-pentadiene</t>
  </si>
  <si>
    <t>C1120-62-3</t>
  </si>
  <si>
    <t>3-methylcyclopentene</t>
  </si>
  <si>
    <t>C1759-81-5</t>
  </si>
  <si>
    <t>4-Methylcyclopentene</t>
  </si>
  <si>
    <t>C110-83-8</t>
  </si>
  <si>
    <t>cyclohexene</t>
  </si>
  <si>
    <t>C42296-74-2</t>
  </si>
  <si>
    <t>hexadiene</t>
  </si>
  <si>
    <t>C20237-34-7</t>
  </si>
  <si>
    <t>Trans 1,3-Hexadiene</t>
  </si>
  <si>
    <t>C7319-00-8</t>
  </si>
  <si>
    <t>Trans 1,4-Hexadiene</t>
  </si>
  <si>
    <t>KET7C</t>
  </si>
  <si>
    <t>C7 cyclic ketones</t>
  </si>
  <si>
    <t>KET9C</t>
  </si>
  <si>
    <t>C9 cyclic ketones</t>
  </si>
  <si>
    <t>KET10C</t>
  </si>
  <si>
    <t>C10 cyclic ketones</t>
  </si>
  <si>
    <t>BCYC-C12</t>
  </si>
  <si>
    <t>C12 bicycloalkanes</t>
  </si>
  <si>
    <t>C13-NAP1</t>
  </si>
  <si>
    <t>C13 monosubstituted naphthalene</t>
  </si>
  <si>
    <t>C14-NAPH</t>
  </si>
  <si>
    <t>ISO-PROD</t>
  </si>
  <si>
    <t>UNS-ISO-PROD</t>
  </si>
  <si>
    <t>Unspecified C5 unsaturated carbonyl isoprene product</t>
  </si>
  <si>
    <t>Lumped C5 unsaturated carbonyl isoprene product</t>
  </si>
  <si>
    <t>TCYC-C12</t>
  </si>
  <si>
    <t>UNS-TCYC-C12</t>
  </si>
  <si>
    <t>unspecified C12 tricycloalkane</t>
  </si>
  <si>
    <t>C12 tricycloalkanes</t>
  </si>
  <si>
    <t>C12-PHEN</t>
  </si>
  <si>
    <t>UNS-C12-PHEN</t>
  </si>
  <si>
    <t>unspecified C12 alkyl phenol</t>
  </si>
  <si>
    <t>C12 alkyl phenols</t>
  </si>
  <si>
    <t>C13-NAP2</t>
  </si>
  <si>
    <t>UNS-C13-NAP2</t>
  </si>
  <si>
    <t>unspecified C13 disubstituted naphthalene</t>
  </si>
  <si>
    <t>C13 disubstituted naphthalenes</t>
  </si>
  <si>
    <t>C13-TET</t>
  </si>
  <si>
    <t>UNS-C13-TET</t>
  </si>
  <si>
    <t>unspecified C13 tetralin or indan</t>
  </si>
  <si>
    <t>C13 tetralin or indan</t>
  </si>
  <si>
    <t>TCYC-C13</t>
  </si>
  <si>
    <t>UNS-TCYC-C13</t>
  </si>
  <si>
    <t>unspecified C13 tricycloalkane</t>
  </si>
  <si>
    <t>C13 tricycloalkanes</t>
  </si>
  <si>
    <t>BCYC-C13</t>
  </si>
  <si>
    <t>UNS-BCYC-C13</t>
  </si>
  <si>
    <t>unspecified C13 bicycloalkane</t>
  </si>
  <si>
    <t>C13 bicycloalkanes</t>
  </si>
  <si>
    <t>C14-TET</t>
  </si>
  <si>
    <t>UNS-C14-TET</t>
  </si>
  <si>
    <t>unspecified C14 tetralin or indan</t>
  </si>
  <si>
    <t>C14 tetralin or indan</t>
  </si>
  <si>
    <t>TCYC-C14</t>
  </si>
  <si>
    <t>UNS-TCYC-C14</t>
  </si>
  <si>
    <t>unspecified C14 tricycloalkane</t>
  </si>
  <si>
    <t>C14 tricycloalkanes</t>
  </si>
  <si>
    <t>BCYC-C14</t>
  </si>
  <si>
    <t>UNS-BCYC-C14</t>
  </si>
  <si>
    <t>unspecified C14 bicycloalkane</t>
  </si>
  <si>
    <t>C14 bicycloalkanes</t>
  </si>
  <si>
    <t>C15-NAPH</t>
  </si>
  <si>
    <t>UNS-C15-NAPH</t>
  </si>
  <si>
    <t>unspecified C15 naphthalene</t>
  </si>
  <si>
    <t>C15-TET</t>
  </si>
  <si>
    <t>UNS-C15-TET</t>
  </si>
  <si>
    <t>unspecified C15 tetralin or indan</t>
  </si>
  <si>
    <t>C15 tetralin or indan</t>
  </si>
  <si>
    <t>TCYC-C15</t>
  </si>
  <si>
    <t>UNS-TCYC-C15</t>
  </si>
  <si>
    <t>unspecified C15 tricycloalkane</t>
  </si>
  <si>
    <t>C15 tricycloalkanes</t>
  </si>
  <si>
    <t>BCYC-C15</t>
  </si>
  <si>
    <t>UNS-BCYC-C15</t>
  </si>
  <si>
    <t>unspecified C15 bicycloalkane</t>
  </si>
  <si>
    <t>C15 bicycloalkanes</t>
  </si>
  <si>
    <t>C16-NAPH</t>
  </si>
  <si>
    <t>UNS-C16-NAPH</t>
  </si>
  <si>
    <t>unspecified C16 naphthalene</t>
  </si>
  <si>
    <t>C16-TET</t>
  </si>
  <si>
    <t>UNS-C16-TET</t>
  </si>
  <si>
    <t>unspecified C16 tetralin or indan</t>
  </si>
  <si>
    <t>C16 tetralin or indan</t>
  </si>
  <si>
    <t>TCYC-C16</t>
  </si>
  <si>
    <t>UNS-TCYC-C16</t>
  </si>
  <si>
    <t>unspecified C16 tricycloalkane</t>
  </si>
  <si>
    <t>C16 tricycloalkanes</t>
  </si>
  <si>
    <t>BCYC-C16</t>
  </si>
  <si>
    <t>UNS-BCYC-C16</t>
  </si>
  <si>
    <t>unspecified C16 bicycloalkane</t>
  </si>
  <si>
    <t>C16 bicycloalkanes</t>
  </si>
  <si>
    <t>C17-NAPH</t>
  </si>
  <si>
    <t>UNS-C17-NAPH</t>
  </si>
  <si>
    <t>unspecified C17 naphthalene</t>
  </si>
  <si>
    <t>C17 naphthalenes</t>
  </si>
  <si>
    <t>C17-TET</t>
  </si>
  <si>
    <t>UNS-C17-TET</t>
  </si>
  <si>
    <t>unspecified C17 tetralin or indan</t>
  </si>
  <si>
    <t>C17 tetralin or indan</t>
  </si>
  <si>
    <t>C17-BEN1</t>
  </si>
  <si>
    <t>UNS-C17-BEN1</t>
  </si>
  <si>
    <t>unspecified C17 monosubstituted benzene</t>
  </si>
  <si>
    <t>C17 monosubstituted benzenes</t>
  </si>
  <si>
    <t>C17-BEN2</t>
  </si>
  <si>
    <t>UNS-C17-BEN2</t>
  </si>
  <si>
    <t>unspecified C17 disubstituted benzene</t>
  </si>
  <si>
    <t>C17 disubstituted benzenes</t>
  </si>
  <si>
    <t>C17-BEN3</t>
  </si>
  <si>
    <t>UNS-C17-BEN3</t>
  </si>
  <si>
    <t>unspecified C17 trisubstituted benzene</t>
  </si>
  <si>
    <t>C17 trisubstituted benzenes</t>
  </si>
  <si>
    <t>TCYC-C17</t>
  </si>
  <si>
    <t>UNS-TCYC-C17</t>
  </si>
  <si>
    <t>unspecified C17 tricycloalkane</t>
  </si>
  <si>
    <t>C17 tricycloalkanes</t>
  </si>
  <si>
    <t>BCYC-C17</t>
  </si>
  <si>
    <t>UNS-BCYC-C17</t>
  </si>
  <si>
    <t>unspecified C17 bicycloalkane</t>
  </si>
  <si>
    <t>C17 bicycloalkanes</t>
  </si>
  <si>
    <t>CYC-C17</t>
  </si>
  <si>
    <t>UNS-CYC-C17</t>
  </si>
  <si>
    <t>unspecified C17 cycloalkane</t>
  </si>
  <si>
    <t>C18-NAPH</t>
  </si>
  <si>
    <t>UNS-C18-NAPH</t>
  </si>
  <si>
    <t>unspecified C18 naphthalene</t>
  </si>
  <si>
    <t>C18 naphthalenes</t>
  </si>
  <si>
    <t>C18-TET</t>
  </si>
  <si>
    <t>UNS-C18-TET</t>
  </si>
  <si>
    <t>unspecified C18 tetralin or indan</t>
  </si>
  <si>
    <t>C18 tetralin or indan</t>
  </si>
  <si>
    <t>C18-BEN1</t>
  </si>
  <si>
    <t>UNS-C18-BEN1</t>
  </si>
  <si>
    <t>unspecified C18 monosubstituted benzene</t>
  </si>
  <si>
    <t>C18 monosubstituted benzenes</t>
  </si>
  <si>
    <t>C18-BEN2</t>
  </si>
  <si>
    <t>UNS-C18-BEN2</t>
  </si>
  <si>
    <t>unspecified C18 disubstituted benzene</t>
  </si>
  <si>
    <t>C18 disubstituted benzenes</t>
  </si>
  <si>
    <t>C18-BEN3</t>
  </si>
  <si>
    <t>UNS-C18-BEN3</t>
  </si>
  <si>
    <t>unspecified C18 trisubstituted benzene</t>
  </si>
  <si>
    <t>C18 trisubstituted benzenes</t>
  </si>
  <si>
    <t>TCYC-C18</t>
  </si>
  <si>
    <t>UNS-TCYC-C18</t>
  </si>
  <si>
    <t>unspecified C18 tricycloalkane</t>
  </si>
  <si>
    <t>C18 tricycloalkanes</t>
  </si>
  <si>
    <t>BCYC-C18</t>
  </si>
  <si>
    <t>UNS-BCYC-C18</t>
  </si>
  <si>
    <t>unspecified C18 bicycloalkane</t>
  </si>
  <si>
    <t>C18 bicycloalkanes</t>
  </si>
  <si>
    <t>CYC-C18</t>
  </si>
  <si>
    <t>UNS-CYC-C18</t>
  </si>
  <si>
    <t>unspecified C18 cycloalkane</t>
  </si>
  <si>
    <t>C18 cycloalkanes</t>
  </si>
  <si>
    <t>C19-NAPH</t>
  </si>
  <si>
    <t>UNS-C19-NAPH</t>
  </si>
  <si>
    <t>unspecified C19 naphthalene</t>
  </si>
  <si>
    <t>C19 naphthalenes</t>
  </si>
  <si>
    <t>C19-TET</t>
  </si>
  <si>
    <t>UNS-C19-TET</t>
  </si>
  <si>
    <t>unspecified C19 tetralin or indan</t>
  </si>
  <si>
    <t>C19 tetralin or indan</t>
  </si>
  <si>
    <t>C19-BEN1</t>
  </si>
  <si>
    <t>UNS-C19-BEN1</t>
  </si>
  <si>
    <t>unspecified C19 monosubstituted benzene</t>
  </si>
  <si>
    <t>C19 monosubstituted benzenes</t>
  </si>
  <si>
    <t>C19-BEN2</t>
  </si>
  <si>
    <t>UNS-C19-BEN2</t>
  </si>
  <si>
    <t>unspecified C19 disubstituted benzene</t>
  </si>
  <si>
    <t>C19 disubstituted benzenes</t>
  </si>
  <si>
    <t>C19-BEN3</t>
  </si>
  <si>
    <t>UNS-C19-BEN3</t>
  </si>
  <si>
    <t>unspecified C19 trisubstituted benzene</t>
  </si>
  <si>
    <t>C19 trisubstituted benzenes</t>
  </si>
  <si>
    <t>TCYC-C19</t>
  </si>
  <si>
    <t>UNS-TCYC-C19</t>
  </si>
  <si>
    <t>unspecified C19 tricycloalkane</t>
  </si>
  <si>
    <t>C19 tricycloalkanes</t>
  </si>
  <si>
    <t>BCYC-C19</t>
  </si>
  <si>
    <t>UNS-BCYC-C19</t>
  </si>
  <si>
    <t>unspecified C19 bicycloalkane</t>
  </si>
  <si>
    <t>C19 bicycloalkanes</t>
  </si>
  <si>
    <t>CYC-C19</t>
  </si>
  <si>
    <t>UNS-CYC-C19</t>
  </si>
  <si>
    <t>unspecified C19 cycloalkane</t>
  </si>
  <si>
    <t>C19 cycloalkanes</t>
  </si>
  <si>
    <t>BR-C19</t>
  </si>
  <si>
    <t>UNS-BR-C19</t>
  </si>
  <si>
    <t>unspecified branched C19 alkane</t>
  </si>
  <si>
    <t>branched C19 alkanes</t>
  </si>
  <si>
    <t>C20-NAPH</t>
  </si>
  <si>
    <t>UNS-C20-NAPH</t>
  </si>
  <si>
    <t>unspecified C20 naphthalene</t>
  </si>
  <si>
    <t>C20 naphthalenes</t>
  </si>
  <si>
    <t>C20-TET</t>
  </si>
  <si>
    <t>UNS-C20-TET</t>
  </si>
  <si>
    <t>unspecified C20 tetralin or indan</t>
  </si>
  <si>
    <t>C20 tetralin or indan</t>
  </si>
  <si>
    <t>C20-BEN1</t>
  </si>
  <si>
    <t>UNS-C20-BEN1</t>
  </si>
  <si>
    <t>unspecified C20 monosubstituted benzene</t>
  </si>
  <si>
    <t>C20 monosubstituted benzenes</t>
  </si>
  <si>
    <t>C20-BEN2</t>
  </si>
  <si>
    <t>UNS-C20-BEN2</t>
  </si>
  <si>
    <t>unspecified C20 disubstituted benzene</t>
  </si>
  <si>
    <t>C20 disubstituted benzenes</t>
  </si>
  <si>
    <t>C20-BEN3</t>
  </si>
  <si>
    <t>UNS-C20-BEN3</t>
  </si>
  <si>
    <t>unspecified C20 trisubstituted benzene</t>
  </si>
  <si>
    <t>C20 trisubstituted benzenes</t>
  </si>
  <si>
    <t>TCYC-C20</t>
  </si>
  <si>
    <t>UNS-TCYC-C20</t>
  </si>
  <si>
    <t>unspecified C20 tricycloalkane</t>
  </si>
  <si>
    <t>C20 tricycloalkanes</t>
  </si>
  <si>
    <t>BCYC-C20</t>
  </si>
  <si>
    <t>UNS-BCYC-C20</t>
  </si>
  <si>
    <t>unspecified C20 bicycloalkane</t>
  </si>
  <si>
    <t>C20 bicycloalkanes</t>
  </si>
  <si>
    <t>CYC-C20</t>
  </si>
  <si>
    <t>UNS-CYC-C20</t>
  </si>
  <si>
    <t>unspecified C20 cycloalkane</t>
  </si>
  <si>
    <t>C20 cycloalkanes</t>
  </si>
  <si>
    <t>BR-C20</t>
  </si>
  <si>
    <t>UNS-BR-C20</t>
  </si>
  <si>
    <t>unspecified branched C20 alkane</t>
  </si>
  <si>
    <t>branched C20 alkanes</t>
  </si>
  <si>
    <t>C21-NAPH</t>
  </si>
  <si>
    <t>UNS-C21-NAPH</t>
  </si>
  <si>
    <t>unspecified C21 naphthalene</t>
  </si>
  <si>
    <t>C21 naphthalenes</t>
  </si>
  <si>
    <t>C21-TET</t>
  </si>
  <si>
    <t>UNS-C21-TET</t>
  </si>
  <si>
    <t>unspecified C21 tetralin or indan</t>
  </si>
  <si>
    <t>C21 tetralin or indan</t>
  </si>
  <si>
    <t>C21-BEN1</t>
  </si>
  <si>
    <t>UNS-C21-BEN1</t>
  </si>
  <si>
    <t>unspecified C21 monosubstituted benzene</t>
  </si>
  <si>
    <t>C21 monosubstituted benzenes</t>
  </si>
  <si>
    <t>C21-BEN2</t>
  </si>
  <si>
    <t>UNS-C21-BEN2</t>
  </si>
  <si>
    <t>unspecified C21 disubstituted benzene</t>
  </si>
  <si>
    <t>C21 disubstituted benzenes</t>
  </si>
  <si>
    <t>C21-BEN3</t>
  </si>
  <si>
    <t>UNS-C21-BEN3</t>
  </si>
  <si>
    <t>unspecified C21 trisubstituted benzene</t>
  </si>
  <si>
    <t>C21 trisubstituted benzenes</t>
  </si>
  <si>
    <t>TCYC-C21</t>
  </si>
  <si>
    <t>UNS-TCYC-C21</t>
  </si>
  <si>
    <t>unspecified C21 tricycloalkane</t>
  </si>
  <si>
    <t>C21 tricycloalkanes</t>
  </si>
  <si>
    <t>BCYC-C21</t>
  </si>
  <si>
    <t>UNS-BCYC-C21</t>
  </si>
  <si>
    <t>unspecified C21 bicycloalkane</t>
  </si>
  <si>
    <t>C21 bicycloalkanes</t>
  </si>
  <si>
    <t>CYC-C21</t>
  </si>
  <si>
    <t>UNS-CYC-C21</t>
  </si>
  <si>
    <t>unspecified C21 cycloalkane</t>
  </si>
  <si>
    <t>C21 cycloalkanes</t>
  </si>
  <si>
    <t>BR-C21</t>
  </si>
  <si>
    <t>UNS-BR-C21</t>
  </si>
  <si>
    <t>unspecified branched C21 alkane</t>
  </si>
  <si>
    <t>branched C21 alkanes</t>
  </si>
  <si>
    <t>C22-NAPH</t>
  </si>
  <si>
    <t>UNS-C22-NAPH</t>
  </si>
  <si>
    <t>unspecified C22 naphthalene</t>
  </si>
  <si>
    <t>C22 naphthalenes</t>
  </si>
  <si>
    <t>C22-TET</t>
  </si>
  <si>
    <t>UNS-C22-TET</t>
  </si>
  <si>
    <t>unspecified C22 tetralin or indan</t>
  </si>
  <si>
    <t>C22 tetralin or indan</t>
  </si>
  <si>
    <t>C22-BEN1</t>
  </si>
  <si>
    <t>UNS-C22-BEN1</t>
  </si>
  <si>
    <t>unspecified C22 monosubstituted benzene</t>
  </si>
  <si>
    <t>C22 monosubstituted benzenes</t>
  </si>
  <si>
    <t>C22-BEN2</t>
  </si>
  <si>
    <t>UNS-C22-BEN2</t>
  </si>
  <si>
    <t>unspecified C22 disubstituted benzene</t>
  </si>
  <si>
    <t>C22 disubstituted benzenes</t>
  </si>
  <si>
    <t>C22-BEN3</t>
  </si>
  <si>
    <t>UNS-C22-BEN3</t>
  </si>
  <si>
    <t>unspecified C22 trisubstituted benzene</t>
  </si>
  <si>
    <t>C22 trisubstituted benzenes</t>
  </si>
  <si>
    <t>TCYC-C22</t>
  </si>
  <si>
    <t>UNS-TCYC-C22</t>
  </si>
  <si>
    <t>unspecified C22 tricycloalkane</t>
  </si>
  <si>
    <t>C22 tricycloalkanes</t>
  </si>
  <si>
    <t>BCYC-C22</t>
  </si>
  <si>
    <t>UNS-BCYC-C22</t>
  </si>
  <si>
    <t>unspecified C22 bicycloalkane</t>
  </si>
  <si>
    <t>C22 bicycloalkanes</t>
  </si>
  <si>
    <t>CYC-C22</t>
  </si>
  <si>
    <t>UNS-CYC-C22</t>
  </si>
  <si>
    <t>unspecified C22 cycloalkane</t>
  </si>
  <si>
    <t>C22 cycloalkanes</t>
  </si>
  <si>
    <t>BR-C22</t>
  </si>
  <si>
    <t>UNS-BR-C22</t>
  </si>
  <si>
    <t>unspecified branched C22 alkane</t>
  </si>
  <si>
    <t>branched C22 alkanes</t>
  </si>
  <si>
    <t>C8-BEN2</t>
  </si>
  <si>
    <t>o-, m-, or p-xylenes</t>
  </si>
  <si>
    <t>C27457-18-7</t>
  </si>
  <si>
    <t>Octanone</t>
  </si>
  <si>
    <t>SP4-2367</t>
  </si>
  <si>
    <t>M &amp; p-cresol</t>
  </si>
  <si>
    <t>C1300-71-6</t>
  </si>
  <si>
    <t>C105-67-9</t>
  </si>
  <si>
    <t>2,4-dimethyl phenol</t>
  </si>
  <si>
    <t>xylenol</t>
  </si>
  <si>
    <t>C95-65-8</t>
  </si>
  <si>
    <t>3,4-dimethyl phenol</t>
  </si>
  <si>
    <t>C576-26-1</t>
  </si>
  <si>
    <t>Phenol, 2,6-dimethyl-</t>
  </si>
  <si>
    <t>C95-87-4</t>
  </si>
  <si>
    <t>2,5-dimethyl phenol</t>
  </si>
  <si>
    <t>SP4-2220</t>
  </si>
  <si>
    <t>C591-95-7</t>
  </si>
  <si>
    <t>1,2-Pentadiene</t>
  </si>
  <si>
    <t>Pentadiene</t>
  </si>
  <si>
    <t>C591-93-5</t>
  </si>
  <si>
    <t>1,4-pentadiene</t>
  </si>
  <si>
    <t>C1574-41-0</t>
  </si>
  <si>
    <t>cis 1,3-pentadiene</t>
  </si>
  <si>
    <t>C2004-70-8</t>
  </si>
  <si>
    <t>trans-1,3-pentadiene</t>
  </si>
  <si>
    <t>SP4-1161</t>
  </si>
  <si>
    <t>C527-84-4</t>
  </si>
  <si>
    <t>1-methyl-2-isopropylbenzene</t>
  </si>
  <si>
    <t>Propyltoluene</t>
  </si>
  <si>
    <t>C1074-17-5</t>
  </si>
  <si>
    <t>1-methyl-2n-propylbenzene</t>
  </si>
  <si>
    <t>C1074-43-7</t>
  </si>
  <si>
    <t>1-methyl-3n-propylbenzene</t>
  </si>
  <si>
    <t>C1074-55-1</t>
  </si>
  <si>
    <t>1-methyl-4n-propylbenzene</t>
  </si>
  <si>
    <t>SP4-2336</t>
  </si>
  <si>
    <t>Chrysene/Triphenylene</t>
  </si>
  <si>
    <t>C217-59-4</t>
  </si>
  <si>
    <t>Triphenylene</t>
  </si>
  <si>
    <t>SP4-2339</t>
  </si>
  <si>
    <t>C95-71-6</t>
  </si>
  <si>
    <t>2-methylbenzene-1,4-diol</t>
  </si>
  <si>
    <t>Methylbenzenediols</t>
  </si>
  <si>
    <t>BCYC-C9</t>
  </si>
  <si>
    <t>C9 bicycloalkanes</t>
  </si>
  <si>
    <t>C280-65-9</t>
  </si>
  <si>
    <t>bicyclo[3.3.1] Nonane</t>
  </si>
  <si>
    <t>C3296-50-2</t>
  </si>
  <si>
    <t>trans octahydro Indene</t>
  </si>
  <si>
    <t>CYC-C9</t>
  </si>
  <si>
    <t>C53907-60-1</t>
  </si>
  <si>
    <t>1,1,3,4-tetramethyl Cyclopentane</t>
  </si>
  <si>
    <t>C3728-57-2</t>
  </si>
  <si>
    <t>1-methyl-2-propyl Cyclopentane</t>
  </si>
  <si>
    <t>C10-COLE</t>
  </si>
  <si>
    <t>C10 cycloolefins</t>
  </si>
  <si>
    <t>C9-COLE</t>
  </si>
  <si>
    <t>C9 cycloolefins</t>
  </si>
  <si>
    <t>C9-DOLE</t>
  </si>
  <si>
    <t>C9 diolefins</t>
  </si>
  <si>
    <t>C7-COLE</t>
  </si>
  <si>
    <t>C7 cycloolefins</t>
  </si>
  <si>
    <t>C591-47-9</t>
  </si>
  <si>
    <t>4-Methyl Cyclohexene</t>
  </si>
  <si>
    <t>C7-DOLE</t>
  </si>
  <si>
    <t>C7 diolefins</t>
  </si>
  <si>
    <t>C12-OLE1</t>
  </si>
  <si>
    <t>C141-70-8</t>
  </si>
  <si>
    <t>4,4-dimethyl-2-neopentyl-1-pentene</t>
  </si>
  <si>
    <t>c12 terminal alkenes</t>
  </si>
  <si>
    <t>C104256-06-6</t>
  </si>
  <si>
    <t>4-ethyl 1-Decene</t>
  </si>
  <si>
    <t>C104256-07-7</t>
  </si>
  <si>
    <t>6-ethyl 1-Decene</t>
  </si>
  <si>
    <t>C104256-08-8</t>
  </si>
  <si>
    <t>8-ethyl 1-Decene</t>
  </si>
  <si>
    <t>C6-DOLE</t>
  </si>
  <si>
    <t>C592-48-3</t>
  </si>
  <si>
    <t>1,3-hexadiene</t>
  </si>
  <si>
    <t>C6 diolefins</t>
  </si>
  <si>
    <t>C592-45-0</t>
  </si>
  <si>
    <t>1,4-hexadiene</t>
  </si>
  <si>
    <t>C592-42-7</t>
  </si>
  <si>
    <t>1,5-hexadiene</t>
  </si>
  <si>
    <t>C8-DOLE</t>
  </si>
  <si>
    <t>C8 diolefins</t>
  </si>
  <si>
    <t>C8-COLE</t>
  </si>
  <si>
    <t>C8 cycloolefins</t>
  </si>
  <si>
    <t>BR-C5</t>
  </si>
  <si>
    <t>CYC-C5</t>
  </si>
  <si>
    <t>C287-92-3</t>
  </si>
  <si>
    <t>C5 cycloalkanes</t>
  </si>
  <si>
    <t>BR-C13</t>
  </si>
  <si>
    <t>BR-C14</t>
  </si>
  <si>
    <t>BR-C15</t>
  </si>
  <si>
    <t>BR-C16</t>
  </si>
  <si>
    <t>CYC-C8</t>
  </si>
  <si>
    <t>C16747-50-5</t>
  </si>
  <si>
    <t>1,1-methylethylcyclopentane</t>
  </si>
  <si>
    <t>C19374-46-0</t>
  </si>
  <si>
    <t>cis,trans,cis-1,2,3-trimethyl Cyclopentane</t>
  </si>
  <si>
    <t>CYC-C11</t>
  </si>
  <si>
    <t>S2-99059</t>
  </si>
  <si>
    <t>1,1-dimethyl-2-propylcyclohexane</t>
  </si>
  <si>
    <t>CYC-C12</t>
  </si>
  <si>
    <t>CYC-C7</t>
  </si>
  <si>
    <t>C25155-15-1</t>
  </si>
  <si>
    <t>Cymenes</t>
  </si>
  <si>
    <t>S43-2575</t>
  </si>
  <si>
    <t>2,4-dimethylhexane; 2,2,3-trimethylpentane</t>
  </si>
  <si>
    <t>S43-2566</t>
  </si>
  <si>
    <t>C630-19-3</t>
  </si>
  <si>
    <t>2,2-Dimethylpropanal (pivaldehyde)</t>
  </si>
  <si>
    <t>2,2-Dimethylpropanal; Methyl isopropyl ketone</t>
  </si>
  <si>
    <t>C563-80-4</t>
  </si>
  <si>
    <t>Methyl Isopropyl Ketone</t>
  </si>
  <si>
    <t>S43-2308</t>
  </si>
  <si>
    <t>4-n-propyltoluene; n-butylbenzene; 1,3-dimethyl-5-ethylbenzene</t>
  </si>
  <si>
    <t>S43-2304</t>
  </si>
  <si>
    <t>C691-38-3</t>
  </si>
  <si>
    <t>4-methyl-cis-2-pentene</t>
  </si>
  <si>
    <t>cis/trans-4-methyl-2-pentene</t>
  </si>
  <si>
    <t>S43-2622</t>
  </si>
  <si>
    <t>1,2-dimethylcyclopentane; 1-heptene</t>
  </si>
  <si>
    <t>S43-2315</t>
  </si>
  <si>
    <t>C2216-30-0</t>
  </si>
  <si>
    <t>2,5-dimethylheptane</t>
  </si>
  <si>
    <t>2,5-dimethylheptane; 3,5-dimethylheptane; 3,3-dimethylheptane</t>
  </si>
  <si>
    <t>S43-2589</t>
  </si>
  <si>
    <t>1-heptane; Trans-1,2-dimethylcyclopentane</t>
  </si>
  <si>
    <t>S43-2311</t>
  </si>
  <si>
    <t>C20237-46-1</t>
  </si>
  <si>
    <t>cis-3-nonene</t>
  </si>
  <si>
    <t>Cis-3-nonene; isobutylcyclopentane</t>
  </si>
  <si>
    <t>C3788-32-7</t>
  </si>
  <si>
    <t>isobutylcyclopentane (2-methylpropyl cyclopentane)</t>
  </si>
  <si>
    <t>S43-2585</t>
  </si>
  <si>
    <t>C78-84-2</t>
  </si>
  <si>
    <t>isobutyraldehyde</t>
  </si>
  <si>
    <t>Isobutyraldehyde; Butyraldehyde</t>
  </si>
  <si>
    <t>S43-2582</t>
  </si>
  <si>
    <t>3,4-dimethylheptane; 4-methyloctane</t>
  </si>
  <si>
    <t>S43-2592</t>
  </si>
  <si>
    <t>4-methylheptane; 3-methyl-3-ethylpentane</t>
  </si>
  <si>
    <t>C1067-08-9</t>
  </si>
  <si>
    <t>3-methyl-3-ethylpentane</t>
  </si>
  <si>
    <t>S43-2305</t>
  </si>
  <si>
    <t>4-methyl-1-pentene; 3-methyl-1-pentene</t>
  </si>
  <si>
    <t>S43-2613</t>
  </si>
  <si>
    <t>3-methylheptane; 3-ethylhexane</t>
  </si>
  <si>
    <t>S43-2593</t>
  </si>
  <si>
    <t>3-methylhexane; 3-ethylhexane</t>
  </si>
  <si>
    <t>S43-2595</t>
  </si>
  <si>
    <t>2,5-dimethylheptane; 3,5-dimethylheptane</t>
  </si>
  <si>
    <t>S43-2583</t>
  </si>
  <si>
    <t>2-methyloctane; 2,4-dimethylheptane</t>
  </si>
  <si>
    <t>S43-2321</t>
  </si>
  <si>
    <t>1,1-dimethylcyclohexane; 1-octene</t>
  </si>
  <si>
    <t>S43-2609</t>
  </si>
  <si>
    <t>1-nonene; 1,1,2-trimethylcyclohexane</t>
  </si>
  <si>
    <t>S43-2608</t>
  </si>
  <si>
    <t>1-hexene; 2-methyl-1-pentene</t>
  </si>
  <si>
    <t>C763-29-1</t>
  </si>
  <si>
    <t>2-methyl-1-pentene</t>
  </si>
  <si>
    <t>S43-2612</t>
  </si>
  <si>
    <t>C1067-20-5</t>
  </si>
  <si>
    <t>3,3-diethylpentane</t>
  </si>
  <si>
    <t>3,3-diethylpentane; 3-ethylheptane</t>
  </si>
  <si>
    <t>S43-2614</t>
  </si>
  <si>
    <t>C1068-19-5</t>
  </si>
  <si>
    <t>4,4-dimethylheptane</t>
  </si>
  <si>
    <t>4,4-dimethylheptane; 2,2-dimethylheptane</t>
  </si>
  <si>
    <t>S2-43131</t>
  </si>
  <si>
    <t>C67-63-0</t>
  </si>
  <si>
    <t>isopropyl alcohol</t>
  </si>
  <si>
    <t>C3-C3 alcohol isomers</t>
  </si>
  <si>
    <t>C71-23-8</t>
  </si>
  <si>
    <t>n-propyl alcohol</t>
  </si>
  <si>
    <t>TXC-55005</t>
  </si>
  <si>
    <t>DIPENTENE (racemic limonene)</t>
  </si>
  <si>
    <t>MS-CP96</t>
  </si>
  <si>
    <t>CALPOLY-96 mineral spirits</t>
  </si>
  <si>
    <t>C108-88-3</t>
  </si>
  <si>
    <t>C67-64-1</t>
  </si>
  <si>
    <t>acetone</t>
  </si>
  <si>
    <t>C64-17-5</t>
  </si>
  <si>
    <t>ethyl alcohol</t>
  </si>
  <si>
    <t>C2815-58-9</t>
  </si>
  <si>
    <t>1,2,4-trimethylcyclopentane</t>
  </si>
  <si>
    <t>C1678-80-4</t>
  </si>
  <si>
    <t>trans,trans-1,2,4-trimethylcyclohexane</t>
  </si>
  <si>
    <t>C123-86-4</t>
  </si>
  <si>
    <t>n-butyl acetate</t>
  </si>
  <si>
    <t>C1072-05-5</t>
  </si>
  <si>
    <t>2,6-dimethylheptane</t>
  </si>
  <si>
    <t>C1795-27-3</t>
  </si>
  <si>
    <t>cis-1,cis-3,5-trimethylcyclohexane</t>
  </si>
  <si>
    <t>S2-99075</t>
  </si>
  <si>
    <t>trans,cis-1,2,4-trimethylcyclohexane</t>
  </si>
  <si>
    <t>S2-99076</t>
  </si>
  <si>
    <t>trans,trans-1,3,5-trimethylcyclohexane</t>
  </si>
  <si>
    <t>C874-35-1</t>
  </si>
  <si>
    <t>5-methylindan</t>
  </si>
  <si>
    <t>C111-76-2</t>
  </si>
  <si>
    <t>butyl cellosolve {2-butoxyethanol} {egbe}</t>
  </si>
  <si>
    <t>C19489-10-2</t>
  </si>
  <si>
    <t>cis-1-ethyl-3-methylcyclohexane</t>
  </si>
  <si>
    <t>C1678-97-3</t>
  </si>
  <si>
    <t>1,2,3-trimethylcyclohexane</t>
  </si>
  <si>
    <t>C67-56-1</t>
  </si>
  <si>
    <t>methyl alcohol</t>
  </si>
  <si>
    <t>S2-99040</t>
  </si>
  <si>
    <t>1-methyl-3-isopropylcyclohexane</t>
  </si>
  <si>
    <t>C3741-00-2</t>
  </si>
  <si>
    <t>pentylcyclopentane</t>
  </si>
  <si>
    <t>C1678-98-4</t>
  </si>
  <si>
    <t>isobutylcyclohexane (2-methylpropyl cyclohexane)</t>
  </si>
  <si>
    <t>C91-20-3</t>
  </si>
  <si>
    <t>C4926-76-5</t>
  </si>
  <si>
    <t>trans-1-ethyl-3-methylcyclohexane</t>
  </si>
  <si>
    <t>C496-11-7</t>
  </si>
  <si>
    <t>C15869-96-2</t>
  </si>
  <si>
    <t>4,5-dimethyloctane</t>
  </si>
  <si>
    <t>C1636-44-8</t>
  </si>
  <si>
    <t>4-ethyldecane</t>
  </si>
  <si>
    <t>C7094-27-1</t>
  </si>
  <si>
    <t>1,1,4-trimethylcyclohexane</t>
  </si>
  <si>
    <t>C4218-48-8</t>
  </si>
  <si>
    <t>1-ethyl-4-isopropylbenzene</t>
  </si>
  <si>
    <t>S2-99054</t>
  </si>
  <si>
    <t>cis,cis-1,2,4-trimethylcyclohexane</t>
  </si>
  <si>
    <t>C4923-78-8</t>
  </si>
  <si>
    <t>trans-1-ethyl-2-methylcyclohexane</t>
  </si>
  <si>
    <t>C3522-94-9</t>
  </si>
  <si>
    <t>2,2,5-trimethylhexane</t>
  </si>
  <si>
    <t>S2-99055</t>
  </si>
  <si>
    <t>2-ethyl-1,3-dimethylcyclohexane</t>
  </si>
  <si>
    <t>C15869-92-8</t>
  </si>
  <si>
    <t>3,4-dimethyloctane</t>
  </si>
  <si>
    <t>C135-98-8</t>
  </si>
  <si>
    <t>C824-22-6</t>
  </si>
  <si>
    <t>4-methylindan</t>
  </si>
  <si>
    <t>S2-99060</t>
  </si>
  <si>
    <t>1-ethyl-2,2,6-trimethylcyclohexane</t>
  </si>
  <si>
    <t>C2040-96-2</t>
  </si>
  <si>
    <t>propylcyclopentane</t>
  </si>
  <si>
    <t>S2-99064</t>
  </si>
  <si>
    <t>1-methyl-4-isobutylbenzene</t>
  </si>
  <si>
    <t>S2-99062</t>
  </si>
  <si>
    <t>1,1,2,3-tetramethylcyclohexane</t>
  </si>
  <si>
    <t>C4923-77-7</t>
  </si>
  <si>
    <t>cis-1-ethyl-2-methylcyclohexane</t>
  </si>
  <si>
    <t>C4706-89-2</t>
  </si>
  <si>
    <t>1,3-dimethyl-4-isopropylbenzene</t>
  </si>
  <si>
    <t>C930-89-2</t>
  </si>
  <si>
    <t>cis-1-ethyl-2-methylcyclopentane</t>
  </si>
  <si>
    <t>C7154-79-2</t>
  </si>
  <si>
    <t>2,2,3,3-tetramethylpentane</t>
  </si>
  <si>
    <t>C108-10-1</t>
  </si>
  <si>
    <t>methyl isobutyl ketone</t>
  </si>
  <si>
    <t>C71-36-3</t>
  </si>
  <si>
    <t>n-butyl alcohol</t>
  </si>
  <si>
    <t>C4306-65-4</t>
  </si>
  <si>
    <t>1,1,3,5-tetramethylcyclohexane</t>
  </si>
  <si>
    <t>C100-42-5</t>
  </si>
  <si>
    <t>styrene</t>
  </si>
  <si>
    <t>C96-37-7</t>
  </si>
  <si>
    <t>methylcyclopentane</t>
  </si>
  <si>
    <t>C78-93-3</t>
  </si>
  <si>
    <t>methyl ethyl ketone (mek) (2-butanone)</t>
  </si>
  <si>
    <t>CA-LPG</t>
  </si>
  <si>
    <t>C74-84-0</t>
  </si>
  <si>
    <t>ethane</t>
  </si>
  <si>
    <t>California LPG mixture</t>
  </si>
  <si>
    <t>C74-98-6</t>
  </si>
  <si>
    <t>propane</t>
  </si>
  <si>
    <t>C115-07-1</t>
  </si>
  <si>
    <t>propylene</t>
  </si>
  <si>
    <t>C115-11-7</t>
  </si>
  <si>
    <t>2-methylpropene (isobutene)</t>
  </si>
  <si>
    <t>C7-ALK</t>
  </si>
  <si>
    <t>Unspeciated C7 Alkanes</t>
  </si>
  <si>
    <t>C8-ALK</t>
  </si>
  <si>
    <t>Unspeciated C8 Alkanes</t>
  </si>
  <si>
    <t>C9-ALK</t>
  </si>
  <si>
    <t>Unspeciated C9 Alkanes</t>
  </si>
  <si>
    <t>C10-ALK</t>
  </si>
  <si>
    <t>Unspeciated C10 Alkanes</t>
  </si>
  <si>
    <t>C11-ALK</t>
  </si>
  <si>
    <t>Unspeciated C11 Alkanes</t>
  </si>
  <si>
    <t>C12-ALK</t>
  </si>
  <si>
    <t>Unspeciated C12 Alkanes</t>
  </si>
  <si>
    <t>C13-ALK</t>
  </si>
  <si>
    <t>Unspeciated C13 Alkanes</t>
  </si>
  <si>
    <t>C14-ALK</t>
  </si>
  <si>
    <t>Unspeciated C14 Alkanes</t>
  </si>
  <si>
    <t>CP96-ALK</t>
  </si>
  <si>
    <t>Alkanes in MS-CP96</t>
  </si>
  <si>
    <t>C2C5-ALD</t>
  </si>
  <si>
    <t>C75-07-0</t>
  </si>
  <si>
    <t>acetaldehyde</t>
  </si>
  <si>
    <t>total c2-c5 aldehydes</t>
  </si>
  <si>
    <t>CREOSOTE</t>
  </si>
  <si>
    <t>creosote</t>
  </si>
  <si>
    <t>CA-HCPRO</t>
  </si>
  <si>
    <t>misc. hydrocarbon propellants</t>
  </si>
  <si>
    <t>ESTR-S97</t>
  </si>
  <si>
    <t>SCOS-97 esters and glycol esters</t>
  </si>
  <si>
    <t>C109-60-4</t>
  </si>
  <si>
    <t>propyl acetate</t>
  </si>
  <si>
    <t>C141-78-6</t>
  </si>
  <si>
    <t>ethyl acetate</t>
  </si>
  <si>
    <t>C110-19-0</t>
  </si>
  <si>
    <t>isobutyl acetate</t>
  </si>
  <si>
    <t>C108-65-6</t>
  </si>
  <si>
    <t>propylene glycol monomethyl ether acetate {2-(1-methoxy)propyl acetate}</t>
  </si>
  <si>
    <t>C97-85-8</t>
  </si>
  <si>
    <t>isobutyl isobutyrate</t>
  </si>
  <si>
    <t>C79-20-9</t>
  </si>
  <si>
    <t>methyl acetate</t>
  </si>
  <si>
    <t>C107-31-3</t>
  </si>
  <si>
    <t>methyl formate</t>
  </si>
  <si>
    <t>C763-69-9</t>
  </si>
  <si>
    <t>ethyl-3-ethoxypropionate</t>
  </si>
  <si>
    <t>C111-15-9</t>
  </si>
  <si>
    <t>2-ethoxyethyl acetate {cellosolve acetate}</t>
  </si>
  <si>
    <t>C540-88-5</t>
  </si>
  <si>
    <t>t-butyl acetate</t>
  </si>
  <si>
    <t>C124-17-4</t>
  </si>
  <si>
    <t>diethylene glycol butyl ether acetate {2-2-(butoxyethoxy)ethylacetate}</t>
  </si>
  <si>
    <t>C108-21-4</t>
  </si>
  <si>
    <t>isopropyl acetate</t>
  </si>
  <si>
    <t>C2050-01-3</t>
  </si>
  <si>
    <t>isoamyl isobutyrate</t>
  </si>
  <si>
    <t>C102-76-1</t>
  </si>
  <si>
    <t>glyceryl triacetate</t>
  </si>
  <si>
    <t>C108-32-7</t>
  </si>
  <si>
    <t>propylene carbonate</t>
  </si>
  <si>
    <t>C124-10-7</t>
  </si>
  <si>
    <t>methyl myristate {methyl tetradecanoate}</t>
  </si>
  <si>
    <t>C628-63-7</t>
  </si>
  <si>
    <t>amyl acetate</t>
  </si>
  <si>
    <t>C547-63-7</t>
  </si>
  <si>
    <t>methyl isobutyrate</t>
  </si>
  <si>
    <t>C9C11ARO</t>
  </si>
  <si>
    <t>c3/c4/c5 alkylbenzenes</t>
  </si>
  <si>
    <t>C5-ESTR</t>
  </si>
  <si>
    <t>c5 ester</t>
  </si>
  <si>
    <t>C9C15ARO</t>
  </si>
  <si>
    <t>C9 - C15 aromatic mixture</t>
  </si>
  <si>
    <t>CP01-ARO</t>
  </si>
  <si>
    <t>aromatic 100</t>
  </si>
  <si>
    <t>C3982-67-0</t>
  </si>
  <si>
    <t>2-ethyl-1,3,5-trimethyl benzene</t>
  </si>
  <si>
    <t>C61827-85-8</t>
  </si>
  <si>
    <t>2,4-dimethyl-1-propyl benzene</t>
  </si>
  <si>
    <t>C1758-85-6</t>
  </si>
  <si>
    <t>1,3-diethyl-4-methyl benzene</t>
  </si>
  <si>
    <t>C3042-50-0</t>
  </si>
  <si>
    <t>1,4-dimethyl-2-propyl Benzene</t>
  </si>
  <si>
    <t>C3982-66-9</t>
  </si>
  <si>
    <t>1,2-dimethyl-4-propyl benzene</t>
  </si>
  <si>
    <t>C5PAROLE</t>
  </si>
  <si>
    <t>c5 paraffin/olefin</t>
  </si>
  <si>
    <t>BR-C9C12</t>
  </si>
  <si>
    <t>c9-c12 isoalkanes</t>
  </si>
  <si>
    <t>ALCL-S97</t>
  </si>
  <si>
    <t>misc. alcohols</t>
  </si>
  <si>
    <t>C75-65-0</t>
  </si>
  <si>
    <t>tert-butyl alcohol</t>
  </si>
  <si>
    <t>C78-83-1</t>
  </si>
  <si>
    <t>isobutyl alcohol</t>
  </si>
  <si>
    <t>C78-92-2</t>
  </si>
  <si>
    <t>sec-butyl alcohol</t>
  </si>
  <si>
    <t>C111-27-3</t>
  </si>
  <si>
    <t>1-hexanol (n-hexanol)</t>
  </si>
  <si>
    <t>C108-11-2</t>
  </si>
  <si>
    <t>4-methyl-2-pentanol (methyl isobutyl carbinol)</t>
  </si>
  <si>
    <t>C108-93-0</t>
  </si>
  <si>
    <t>cyclohexanol</t>
  </si>
  <si>
    <t>C111-70-6</t>
  </si>
  <si>
    <t>1-heptanol</t>
  </si>
  <si>
    <t>C104-76-7</t>
  </si>
  <si>
    <t>2-ethyl-1-hexanol</t>
  </si>
  <si>
    <t>C1321-60-4</t>
  </si>
  <si>
    <t>trimethylcyclohexanol</t>
  </si>
  <si>
    <t>GLE-ACET</t>
  </si>
  <si>
    <t>misc. glycol ethers and acetates</t>
  </si>
  <si>
    <t>GEE-S97</t>
  </si>
  <si>
    <t>SCOS-07 oxygenates</t>
  </si>
  <si>
    <t>C57-55-6</t>
  </si>
  <si>
    <t>propylene glycol</t>
  </si>
  <si>
    <t>C107-21-1</t>
  </si>
  <si>
    <t>ethylene glycol</t>
  </si>
  <si>
    <t>C115-10-6</t>
  </si>
  <si>
    <t>dimethyl ether</t>
  </si>
  <si>
    <t>C112-34-5</t>
  </si>
  <si>
    <t>2-(2-butoxyethoxy)ethanol {butyl carbitol}</t>
  </si>
  <si>
    <t>C107-98-2</t>
  </si>
  <si>
    <t>propylene glycol methyl ether {1-methoxy-2-propanol}</t>
  </si>
  <si>
    <t>C111-77-3</t>
  </si>
  <si>
    <t>methyl carbitol {2-(2-methoxyethoxy)ethanol} {degme}</t>
  </si>
  <si>
    <t>C111-90-0</t>
  </si>
  <si>
    <t>carbitol {degee} {2-(2-ethoxyethoxy)ethanol}</t>
  </si>
  <si>
    <t>C111-46-6</t>
  </si>
  <si>
    <t>diethylene glycol (2,2'-oxybisethanol)</t>
  </si>
  <si>
    <t>C109-99-9</t>
  </si>
  <si>
    <t>tetrahydrofuran</t>
  </si>
  <si>
    <t>C625-54-7</t>
  </si>
  <si>
    <t>ethyl isopropyl ether</t>
  </si>
  <si>
    <t>C29911-28-2</t>
  </si>
  <si>
    <t>glycol ether dpnb {1-(2-butoxy-1-methylethoxy)-2-propanol}</t>
  </si>
  <si>
    <t>C60-29-7</t>
  </si>
  <si>
    <t>ethyl ether</t>
  </si>
  <si>
    <t>C107-41-5</t>
  </si>
  <si>
    <t>hexylene glycol (2-methylpentane-2,4-diol)</t>
  </si>
  <si>
    <t>C110-80-5</t>
  </si>
  <si>
    <t>2-ethoxyethanol {cellosolve} {egee}</t>
  </si>
  <si>
    <t>C2807-30-9</t>
  </si>
  <si>
    <t>ethylene glycol propyl ether {2-propoxyethanol}</t>
  </si>
  <si>
    <t>C1569-01-3</t>
  </si>
  <si>
    <t>propylene glycol n-propyl ether</t>
  </si>
  <si>
    <t>C109-87-5</t>
  </si>
  <si>
    <t>dimethoxymethane (methylal)</t>
  </si>
  <si>
    <t>C56-81-5</t>
  </si>
  <si>
    <t>glycerol</t>
  </si>
  <si>
    <t>C1589-47-5</t>
  </si>
  <si>
    <t>2-methoxy-1-propanol</t>
  </si>
  <si>
    <t>C56539-66-3</t>
  </si>
  <si>
    <t>3-methyl-3-methoxy-1-butanol</t>
  </si>
  <si>
    <t>C57018-52-7</t>
  </si>
  <si>
    <t>propyleneglycol-t-butylether{1-(1,1,-dimethylethoxy)-2-propanol}</t>
  </si>
  <si>
    <t>C142-96-1</t>
  </si>
  <si>
    <t>dibutyl ether</t>
  </si>
  <si>
    <t>C994-05-8</t>
  </si>
  <si>
    <t>t-amylmethylether (tame)</t>
  </si>
  <si>
    <t>C1004-29-1</t>
  </si>
  <si>
    <t>2-butyltetrahydrofuran</t>
  </si>
  <si>
    <t>C109-86-4</t>
  </si>
  <si>
    <t>2-methoxyethanol {methyl cellosolve} {egme}</t>
  </si>
  <si>
    <t>C7-ESTR</t>
  </si>
  <si>
    <t>c7 ester</t>
  </si>
  <si>
    <t>ETHACTYL</t>
  </si>
  <si>
    <t>ethane&amp;acetylene</t>
  </si>
  <si>
    <t>C74-86-2</t>
  </si>
  <si>
    <t>acetylene</t>
  </si>
  <si>
    <t>GLETH</t>
  </si>
  <si>
    <t>other glycol ethers</t>
  </si>
  <si>
    <t>C5C6PFC</t>
  </si>
  <si>
    <t>C678-26-2</t>
  </si>
  <si>
    <t>perfluoropentane</t>
  </si>
  <si>
    <t>perfluorocarbons c5/c6</t>
  </si>
  <si>
    <t>C355-42-0</t>
  </si>
  <si>
    <t>perfluorohexane</t>
  </si>
  <si>
    <t>ALKOLE14</t>
  </si>
  <si>
    <t>Unspeciated C14 alkanes and alkenes</t>
  </si>
  <si>
    <t>ACIDMX10</t>
  </si>
  <si>
    <t>C334-48-5</t>
  </si>
  <si>
    <t>n-Decanoic acid</t>
  </si>
  <si>
    <t>napththenic acids</t>
  </si>
  <si>
    <t>C112-37-8</t>
  </si>
  <si>
    <t>n-Undecanoic acid</t>
  </si>
  <si>
    <t>C143-07-7</t>
  </si>
  <si>
    <t>n-Dodedanoic acid</t>
  </si>
  <si>
    <t>C638-53-9</t>
  </si>
  <si>
    <t>n-Tridecanoic acid</t>
  </si>
  <si>
    <t>C544-63-8</t>
  </si>
  <si>
    <t>n-Tetradecanoic acid</t>
  </si>
  <si>
    <t>C1002-84-2</t>
  </si>
  <si>
    <t>n-Pentadecanoic acid</t>
  </si>
  <si>
    <t>C57-10-3</t>
  </si>
  <si>
    <t>palmitic acid {n-hexadecanoic acid}</t>
  </si>
  <si>
    <t>C506-12-7</t>
  </si>
  <si>
    <t>n-Heptadecanoic acid</t>
  </si>
  <si>
    <t>C57-11-4</t>
  </si>
  <si>
    <t>Stearic acid (n-octadecanoic acid)</t>
  </si>
  <si>
    <t>C646-30-0</t>
  </si>
  <si>
    <t>n-Nonadecanoic acid</t>
  </si>
  <si>
    <t>PINEOIL1</t>
  </si>
  <si>
    <t>C507-70-0</t>
  </si>
  <si>
    <t>borneol</t>
  </si>
  <si>
    <t>pine oil</t>
  </si>
  <si>
    <t>C76-49-3</t>
  </si>
  <si>
    <t>Bornyl acetate</t>
  </si>
  <si>
    <t>C555-10-2</t>
  </si>
  <si>
    <t>b-phellandrene {1(7)-2-p-menthadiene}</t>
  </si>
  <si>
    <t>C99-83-2</t>
  </si>
  <si>
    <t>alpha-Phellandrene</t>
  </si>
  <si>
    <t>PETETHR1</t>
  </si>
  <si>
    <t>petroleum ether</t>
  </si>
  <si>
    <t>KET-S97</t>
  </si>
  <si>
    <t>SCOS-97 ketones</t>
  </si>
  <si>
    <t>C123-42-2</t>
  </si>
  <si>
    <t>diacetone alcohol (4-hydroxy-4-methyl-2-pentanone)</t>
  </si>
  <si>
    <t>C7379-12-6</t>
  </si>
  <si>
    <t>2-methyl-3-hexanone</t>
  </si>
  <si>
    <t>C815-24-7</t>
  </si>
  <si>
    <t>2,2,4,4-tetramethyl-3-pentanone</t>
  </si>
  <si>
    <t>AROAMIN</t>
  </si>
  <si>
    <t>C103-90-2</t>
  </si>
  <si>
    <t>acetaminophen</t>
  </si>
  <si>
    <t>total aromatic amines</t>
  </si>
  <si>
    <t>C110-86-1</t>
  </si>
  <si>
    <t>pyridine</t>
  </si>
  <si>
    <t>C122-39-4</t>
  </si>
  <si>
    <t>n-phenylaniline {diphenylamine}</t>
  </si>
  <si>
    <t>C120-72-9</t>
  </si>
  <si>
    <t>Indole</t>
  </si>
  <si>
    <t>C119-65-3</t>
  </si>
  <si>
    <t>Isoquinoline</t>
  </si>
  <si>
    <t>C91-22-5</t>
  </si>
  <si>
    <t>quinoline</t>
  </si>
  <si>
    <t>C27323-28-0</t>
  </si>
  <si>
    <t>Methylindole</t>
  </si>
  <si>
    <t>C260-94-6</t>
  </si>
  <si>
    <t>Acridine</t>
  </si>
  <si>
    <t>C101-77-9</t>
  </si>
  <si>
    <t>4,4-methylene dianiline</t>
  </si>
  <si>
    <t>C494-97-3</t>
  </si>
  <si>
    <t>Nornicotine</t>
  </si>
  <si>
    <t>C366-18-7</t>
  </si>
  <si>
    <t>Bipyridyl</t>
  </si>
  <si>
    <t>C54-11-5</t>
  </si>
  <si>
    <t>nicotine</t>
  </si>
  <si>
    <t>C9-ARO</t>
  </si>
  <si>
    <t>Unspeciated C9 Aromatics</t>
  </si>
  <si>
    <t>C10-ARO</t>
  </si>
  <si>
    <t>Unspeciated C10 Aromatics</t>
  </si>
  <si>
    <t>C11-ARO</t>
  </si>
  <si>
    <t>Unspeciated C11 Aromatics</t>
  </si>
  <si>
    <t>C12-ARO</t>
  </si>
  <si>
    <t>Unspeciated C12 Aromatics</t>
  </si>
  <si>
    <t>C13-ARO</t>
  </si>
  <si>
    <t>Unspeciated C13 Aromatics</t>
  </si>
  <si>
    <t>C14-ARO</t>
  </si>
  <si>
    <t>Sx-029</t>
  </si>
  <si>
    <t>1,2,3,5-tetraethyl benzene</t>
  </si>
  <si>
    <t>Unspeciated C14 Aromatics</t>
  </si>
  <si>
    <t>JETA-1</t>
  </si>
  <si>
    <t>kerosene/diesel/fuel oil</t>
  </si>
  <si>
    <t>REPUNK-1</t>
  </si>
  <si>
    <t>Represents unknown mixtures (ver 1)</t>
  </si>
  <si>
    <t>C108-90-7</t>
  </si>
  <si>
    <t>chlorobenzene</t>
  </si>
  <si>
    <t>C141-32-2</t>
  </si>
  <si>
    <t>n-butyl acrylate</t>
  </si>
  <si>
    <t>C124-04-9</t>
  </si>
  <si>
    <t>adipic acid</t>
  </si>
  <si>
    <t>C106-63-8</t>
  </si>
  <si>
    <t>isobutyl acrylate {2-propenoic acid}</t>
  </si>
  <si>
    <t>C98-95-3</t>
  </si>
  <si>
    <t>nitrobenzene</t>
  </si>
  <si>
    <t>C544-76-3</t>
  </si>
  <si>
    <t>C123-35-3</t>
  </si>
  <si>
    <t>myrcene</t>
  </si>
  <si>
    <t>C107-39-1</t>
  </si>
  <si>
    <t>2,4,4-trimethyl-1-pentene</t>
  </si>
  <si>
    <t>REPNOA-1</t>
  </si>
  <si>
    <t>C50-00-0</t>
  </si>
  <si>
    <t>formaldehyde</t>
  </si>
  <si>
    <t>Represents unassigned compounds (ver 1)</t>
  </si>
  <si>
    <t>C64-18-6</t>
  </si>
  <si>
    <t>formic acid</t>
  </si>
  <si>
    <t>C74-87-3</t>
  </si>
  <si>
    <t>methyl chloride</t>
  </si>
  <si>
    <t>C75-10-5</t>
  </si>
  <si>
    <t>difluoromethane {hfc-32}</t>
  </si>
  <si>
    <t>C593-70-4</t>
  </si>
  <si>
    <t>chlorofluoromethane {hcfc-31}</t>
  </si>
  <si>
    <t>C75-46-7</t>
  </si>
  <si>
    <t>trifluoromethane (f-23)</t>
  </si>
  <si>
    <t>C75-15-0</t>
  </si>
  <si>
    <t>carbon disulfide</t>
  </si>
  <si>
    <t>C75-09-2</t>
  </si>
  <si>
    <t>dichloromethane {methylene chloride}</t>
  </si>
  <si>
    <t>C75-45-6</t>
  </si>
  <si>
    <t>chlorodifluoromethane (f-22)</t>
  </si>
  <si>
    <t>C75-73-0</t>
  </si>
  <si>
    <t>tetrafluoromethane {carbon tetrafluoride} {r 14}</t>
  </si>
  <si>
    <t>C74-83-9</t>
  </si>
  <si>
    <t>methyl bromide</t>
  </si>
  <si>
    <t>C75-72-9</t>
  </si>
  <si>
    <t>chlorotrifluoromethane (f-13)</t>
  </si>
  <si>
    <t>C67-66-3</t>
  </si>
  <si>
    <t>chloroform</t>
  </si>
  <si>
    <t>C75-71-8</t>
  </si>
  <si>
    <t>dichlorodifluoromethane (f-12)</t>
  </si>
  <si>
    <t>C75-69-4</t>
  </si>
  <si>
    <t>trichlorofluoromethane</t>
  </si>
  <si>
    <t>C56-23-5</t>
  </si>
  <si>
    <t>carbon tetrachloride</t>
  </si>
  <si>
    <t>C75-27-4</t>
  </si>
  <si>
    <t>bromodichloromethane</t>
  </si>
  <si>
    <t>C74-95-3</t>
  </si>
  <si>
    <t>methylene bromide</t>
  </si>
  <si>
    <t>C124-48-1</t>
  </si>
  <si>
    <t>chlorodibromomethane</t>
  </si>
  <si>
    <t>C558-13-4</t>
  </si>
  <si>
    <t>carbon tetrabromide</t>
  </si>
  <si>
    <t>C74-85-1</t>
  </si>
  <si>
    <t>ethylene</t>
  </si>
  <si>
    <t>C75-21-8</t>
  </si>
  <si>
    <t>ethylene oxide</t>
  </si>
  <si>
    <t>C124-40-3</t>
  </si>
  <si>
    <t>dimethylamine</t>
  </si>
  <si>
    <t>C75-04-7</t>
  </si>
  <si>
    <t>ethylamine</t>
  </si>
  <si>
    <t>C107-22-2</t>
  </si>
  <si>
    <t>glyoxal</t>
  </si>
  <si>
    <t>C64-19-7</t>
  </si>
  <si>
    <t>acetic acid</t>
  </si>
  <si>
    <t>C141-43-5</t>
  </si>
  <si>
    <t>ethanolamine</t>
  </si>
  <si>
    <t>C75-18-3</t>
  </si>
  <si>
    <t>dimethyl sulfide</t>
  </si>
  <si>
    <t>C75-01-4</t>
  </si>
  <si>
    <t>vinyl chloride</t>
  </si>
  <si>
    <t>C75-00-3</t>
  </si>
  <si>
    <t>ethyl chloride</t>
  </si>
  <si>
    <t>C75-37-6</t>
  </si>
  <si>
    <t>1,1-difluoroethane (hfc-152a)</t>
  </si>
  <si>
    <t>C79-14-1</t>
  </si>
  <si>
    <t>glycolic acid {hydroxyacetic acid}</t>
  </si>
  <si>
    <t>C79-21-0</t>
  </si>
  <si>
    <t>peroxyacetic acid</t>
  </si>
  <si>
    <t>C67-68-5</t>
  </si>
  <si>
    <t>dimethyl sulfoxide</t>
  </si>
  <si>
    <t>C420-46-2</t>
  </si>
  <si>
    <t>1,1,1-trifluoroethane {hfc-143a}</t>
  </si>
  <si>
    <t>C156-60-5</t>
  </si>
  <si>
    <t>trans-1,2-dichloroethene</t>
  </si>
  <si>
    <t>C75-35-4</t>
  </si>
  <si>
    <t>1,1-dichloroethene {vinylidene chloride}</t>
  </si>
  <si>
    <t>C107-06-2</t>
  </si>
  <si>
    <t>ethylene dichloride</t>
  </si>
  <si>
    <t>C75-34-3</t>
  </si>
  <si>
    <t>1,1-dichloroethane</t>
  </si>
  <si>
    <t>C74-96-4</t>
  </si>
  <si>
    <t>Ethyl Bromide</t>
  </si>
  <si>
    <t>C1717-00-6</t>
  </si>
  <si>
    <t>1,1-dichloro-1-fluoroethane {hcfc-141b}</t>
  </si>
  <si>
    <t>C354-33-6</t>
  </si>
  <si>
    <t>pentafluoroethane {hfc-125}</t>
  </si>
  <si>
    <t>C79-01-6</t>
  </si>
  <si>
    <t>trichloroethylene (tce)</t>
  </si>
  <si>
    <t>C71-55-6</t>
  </si>
  <si>
    <t>1,1,1-trichloroethane</t>
  </si>
  <si>
    <t>C79-00-5</t>
  </si>
  <si>
    <t>1,1,2-trichloroethane</t>
  </si>
  <si>
    <t>C2837-89-0</t>
  </si>
  <si>
    <t>2-chloro-1,1,1,2-tetrafluoroethane {hcfc-124}</t>
  </si>
  <si>
    <t>C76-16-4</t>
  </si>
  <si>
    <t>hexafluoroethane {f-116}</t>
  </si>
  <si>
    <t>C306-83-2</t>
  </si>
  <si>
    <t>1,1,1-trifluoro-2,2-dichloroethane {hcfc-123}</t>
  </si>
  <si>
    <t>C76-15-3</t>
  </si>
  <si>
    <t>chloropentafluoroethane (f115)</t>
  </si>
  <si>
    <t>C127-18-4</t>
  </si>
  <si>
    <t>perchloroethylene</t>
  </si>
  <si>
    <t>C79-34-5</t>
  </si>
  <si>
    <t>1,1,2,2-tetrachloroethane</t>
  </si>
  <si>
    <t>C76-13-1</t>
  </si>
  <si>
    <t>trichlorotrifluoroethane-f113</t>
  </si>
  <si>
    <t>C106-93-4</t>
  </si>
  <si>
    <t>ethylene dibromide</t>
  </si>
  <si>
    <t>C76-11-9</t>
  </si>
  <si>
    <t>difluorotetrachloroethane {f-112}</t>
  </si>
  <si>
    <t>C67-72-1</t>
  </si>
  <si>
    <t>hexachloroethane</t>
  </si>
  <si>
    <t>C74-99-7</t>
  </si>
  <si>
    <t>1-propyne</t>
  </si>
  <si>
    <t>C75-19-4</t>
  </si>
  <si>
    <t>cyclopropane</t>
  </si>
  <si>
    <t>C107-13-1</t>
  </si>
  <si>
    <t>acrylonitrile</t>
  </si>
  <si>
    <t>C107-02-8</t>
  </si>
  <si>
    <t>acrolein (2-propenal)</t>
  </si>
  <si>
    <t>C503-30-0</t>
  </si>
  <si>
    <t>Trimethylene Oxide (1,3-epoxypropane)</t>
  </si>
  <si>
    <t>C75-56-9</t>
  </si>
  <si>
    <t>propylene oxide</t>
  </si>
  <si>
    <t>C78-98-8</t>
  </si>
  <si>
    <t>methyl glyoxal</t>
  </si>
  <si>
    <t>C79-10-7</t>
  </si>
  <si>
    <t>acrylic acid</t>
  </si>
  <si>
    <t>C109-94-4</t>
  </si>
  <si>
    <t>Ethyl Formate</t>
  </si>
  <si>
    <t>C116-09-6</t>
  </si>
  <si>
    <t>Hydroxy Acetone (Acetol)</t>
  </si>
  <si>
    <t>C79-09-4</t>
  </si>
  <si>
    <t>propionic acid</t>
  </si>
  <si>
    <t>C616-38-6</t>
  </si>
  <si>
    <t>Dimethyl Carbonate</t>
  </si>
  <si>
    <t>C78-87-5</t>
  </si>
  <si>
    <t>1,2-dichloropropane</t>
  </si>
  <si>
    <t>C106-94-5</t>
  </si>
  <si>
    <t>n-Propyl Bromide</t>
  </si>
  <si>
    <t>C24270-66-4</t>
  </si>
  <si>
    <t>1,1,2,3,3-pentafluoropropane {hfc-245ea}</t>
  </si>
  <si>
    <t>C431-31-2</t>
  </si>
  <si>
    <t>1,1,1,2,3-pentafluoropropane {hfc-245eb}</t>
  </si>
  <si>
    <t>C460-73-1</t>
  </si>
  <si>
    <t>1,1,1,3,3-pentafluoropropane {hfc-245fa}</t>
  </si>
  <si>
    <t>C679-86-7</t>
  </si>
  <si>
    <t>1,1,2,2,3-pentafluoropropane {hfc-245ca}</t>
  </si>
  <si>
    <t>C431-63-0</t>
  </si>
  <si>
    <t>1,1,1,2,3,3-hexafluoropropane {hfc-236ea}</t>
  </si>
  <si>
    <t>C690-39-1</t>
  </si>
  <si>
    <t>1,1,1,3,3,3-hexafluoropropane {hfc-236fa}</t>
  </si>
  <si>
    <t>C422-56-0</t>
  </si>
  <si>
    <t>3,3-dichloro-1,1,1,2,2-pentafluoropropane {hcfc-225ca}</t>
  </si>
  <si>
    <t>C106-99-0</t>
  </si>
  <si>
    <t>1,3-butadiene</t>
  </si>
  <si>
    <t>C107-00-6</t>
  </si>
  <si>
    <t>1-butyne (ethylacetylene)</t>
  </si>
  <si>
    <t>C503-17-3</t>
  </si>
  <si>
    <t>2-butyne</t>
  </si>
  <si>
    <t>C287-23-0</t>
  </si>
  <si>
    <t>Cyclobutane</t>
  </si>
  <si>
    <t>C110-00-9</t>
  </si>
  <si>
    <t>furan</t>
  </si>
  <si>
    <t>C1191-95-3</t>
  </si>
  <si>
    <t>Cyclobutanone</t>
  </si>
  <si>
    <t>C4170-30-3</t>
  </si>
  <si>
    <t>crotonaldehyde</t>
  </si>
  <si>
    <t>C78-85-3</t>
  </si>
  <si>
    <t>2-methyl-2-propenal (methacrolein)</t>
  </si>
  <si>
    <t>C78-94-4</t>
  </si>
  <si>
    <t>Methylvinyl ketone</t>
  </si>
  <si>
    <t>C106-88-7</t>
  </si>
  <si>
    <t>1,2-epoxybutane</t>
  </si>
  <si>
    <t>C108-05-4</t>
  </si>
  <si>
    <t>vinyl acetate</t>
  </si>
  <si>
    <t>C40364-84-9</t>
  </si>
  <si>
    <t>Hydroxy Methacrolein (2-(Hydroxymethyl)-2-propenal)</t>
  </si>
  <si>
    <t>C431-03-8</t>
  </si>
  <si>
    <t>Biacetyl</t>
  </si>
  <si>
    <t>C79-41-4</t>
  </si>
  <si>
    <t>methyacrylic acid</t>
  </si>
  <si>
    <t>C96-33-3</t>
  </si>
  <si>
    <t>methyl acrylate</t>
  </si>
  <si>
    <t>C96-48-0</t>
  </si>
  <si>
    <t>gamma- butyrolactone</t>
  </si>
  <si>
    <t>C107-92-6</t>
  </si>
  <si>
    <t>butanoic acid</t>
  </si>
  <si>
    <t>C110-74-7</t>
  </si>
  <si>
    <t>n-Propyl Formate</t>
  </si>
  <si>
    <t>C123-91-1</t>
  </si>
  <si>
    <t>1,4-dioxane</t>
  </si>
  <si>
    <t>C554-12-1</t>
  </si>
  <si>
    <t>Methyl Propionate</t>
  </si>
  <si>
    <t>C5878-19-3</t>
  </si>
  <si>
    <t>Methoxy Acetone</t>
  </si>
  <si>
    <t>C625-55-8</t>
  </si>
  <si>
    <t>Isopropyl Formate</t>
  </si>
  <si>
    <t>C79-31-2</t>
  </si>
  <si>
    <t>isobutyric acid</t>
  </si>
  <si>
    <t>C108-01-0</t>
  </si>
  <si>
    <t>n,n-dimethylethanolamine</t>
  </si>
  <si>
    <t>C124-68-5</t>
  </si>
  <si>
    <t>2-amino-2-methyl-1-propanol</t>
  </si>
  <si>
    <t>C110-63-4</t>
  </si>
  <si>
    <t>1,4-butanediol</t>
  </si>
  <si>
    <t>C109-69-3</t>
  </si>
  <si>
    <t>1-chlorobutane</t>
  </si>
  <si>
    <t>C547-64-8</t>
  </si>
  <si>
    <t>Methyl Lactate</t>
  </si>
  <si>
    <t>C111-42-2</t>
  </si>
  <si>
    <t>diethanolamine</t>
  </si>
  <si>
    <t>C1871-57-4</t>
  </si>
  <si>
    <t>2-(Chloromethyl)-3-Chloro-Propene</t>
  </si>
  <si>
    <t>C6915-15-7</t>
  </si>
  <si>
    <t>malic acid</t>
  </si>
  <si>
    <t>C109-65-9</t>
  </si>
  <si>
    <t>n-Butyl Bromide</t>
  </si>
  <si>
    <t>C542-92-7</t>
  </si>
  <si>
    <t>1,3-cyclopentadiene</t>
  </si>
  <si>
    <t>C142-29-0</t>
  </si>
  <si>
    <t>cyclopentene</t>
  </si>
  <si>
    <t>C463-82-1</t>
  </si>
  <si>
    <t>2,2-dimethylpropane</t>
  </si>
  <si>
    <t>C142-68-7</t>
  </si>
  <si>
    <t>Tetrahydropyran</t>
  </si>
  <si>
    <t>C96-41-3</t>
  </si>
  <si>
    <t>Cyclopentanol</t>
  </si>
  <si>
    <t>C96-47-9</t>
  </si>
  <si>
    <t>Alpha-Methyltetrahydrofuran (2-methyl tetrahydrofuran)</t>
  </si>
  <si>
    <t>C123-51-3</t>
  </si>
  <si>
    <t>isoamyl alcohol (3-methyl-1-butanol)</t>
  </si>
  <si>
    <t>C137-32-6</t>
  </si>
  <si>
    <t>2-methyl-1-butanol</t>
  </si>
  <si>
    <t>C1634-04-4</t>
  </si>
  <si>
    <t>methyl t-butyl ether (mtbe)</t>
  </si>
  <si>
    <t>C628-28-4</t>
  </si>
  <si>
    <t>Methyl n-Butyl Ether</t>
  </si>
  <si>
    <t>C872-50-4</t>
  </si>
  <si>
    <t>1-methyl-2-pyrrolidinone</t>
  </si>
  <si>
    <t>C111-30-8</t>
  </si>
  <si>
    <t>glutaraldehyde (a dialdehyde)</t>
  </si>
  <si>
    <t>C140-88-5</t>
  </si>
  <si>
    <t>ethyl acrylate</t>
  </si>
  <si>
    <t>C80-62-6</t>
  </si>
  <si>
    <t>methyl methacrylate</t>
  </si>
  <si>
    <t>C105-37-3</t>
  </si>
  <si>
    <t>Ethyl Propionate</t>
  </si>
  <si>
    <t>C503-74-2</t>
  </si>
  <si>
    <t>3-Methylbutanoic acid</t>
  </si>
  <si>
    <t>C592-84-7</t>
  </si>
  <si>
    <t>n-Butyl Formate</t>
  </si>
  <si>
    <t>C623-42-7</t>
  </si>
  <si>
    <t>Methyl Butyrate</t>
  </si>
  <si>
    <t>C111-35-3</t>
  </si>
  <si>
    <t>3-Ethoxy-1-Propanol (Propylene glycol, monoethyl ether)</t>
  </si>
  <si>
    <t>C2517-43-3</t>
  </si>
  <si>
    <t>3-Methoxy-1-Butanol</t>
  </si>
  <si>
    <t>C77-76-9</t>
  </si>
  <si>
    <t>dimethoxypropane</t>
  </si>
  <si>
    <t>C110-49-6</t>
  </si>
  <si>
    <t>methyl cellosolve acetate</t>
  </si>
  <si>
    <t>C51729-83-0</t>
  </si>
  <si>
    <t>Methyl Isopropyl Carbonate</t>
  </si>
  <si>
    <t>C97-64-3</t>
  </si>
  <si>
    <t>Ethyl Lactate</t>
  </si>
  <si>
    <t>C138495-42-8</t>
  </si>
  <si>
    <t>1,1,1,2,3,4,4,5,5,5-decafluoropentane {hfc-43-10mee}</t>
  </si>
  <si>
    <t>C71-43-2</t>
  </si>
  <si>
    <t>C13269-52-8</t>
  </si>
  <si>
    <t>trans-3-hexene</t>
  </si>
  <si>
    <t>C3638-35-5</t>
  </si>
  <si>
    <t>Isopropyl Cyclopropane</t>
  </si>
  <si>
    <t>C558-37-2</t>
  </si>
  <si>
    <t>3,3-dimethyl-1-butene</t>
  </si>
  <si>
    <t>C760-21-4</t>
  </si>
  <si>
    <t>2-ethyl-1-butene</t>
  </si>
  <si>
    <t>C108-95-2</t>
  </si>
  <si>
    <t>phenol (carbolic acid)</t>
  </si>
  <si>
    <t>C141-79-7</t>
  </si>
  <si>
    <t>mesityl oxide (2-methyl-2-penten-4-one)</t>
  </si>
  <si>
    <t>C75-97-8</t>
  </si>
  <si>
    <t>Methyl t-Butyl Ketone (Pinacolin)</t>
  </si>
  <si>
    <t>C108-20-3</t>
  </si>
  <si>
    <t>diisopropyl ether</t>
  </si>
  <si>
    <t>C111-43-3</t>
  </si>
  <si>
    <t>Di n-Propyl Ether</t>
  </si>
  <si>
    <t>C626-93-7</t>
  </si>
  <si>
    <t>2-Hexanol</t>
  </si>
  <si>
    <t>C628-81-9</t>
  </si>
  <si>
    <t>Ethyl n-Butyl Ether</t>
  </si>
  <si>
    <t>C637-92-3</t>
  </si>
  <si>
    <t>ethyl t-butyl ether</t>
  </si>
  <si>
    <t>C105-46-4</t>
  </si>
  <si>
    <t>s-Butyl Acetate</t>
  </si>
  <si>
    <t>C105-54-4</t>
  </si>
  <si>
    <t>Ethyl Butyrate</t>
  </si>
  <si>
    <t>C106-36-5</t>
  </si>
  <si>
    <t>n-Propyl Propionate</t>
  </si>
  <si>
    <t>C598-98-1</t>
  </si>
  <si>
    <t>Methyl Pivalate</t>
  </si>
  <si>
    <t>C105-57-7</t>
  </si>
  <si>
    <t>acetal (1,1-diethoxyethane)</t>
  </si>
  <si>
    <t>C30136-13-1</t>
  </si>
  <si>
    <t>n-propoxypropanol</t>
  </si>
  <si>
    <t>C629-14-1</t>
  </si>
  <si>
    <t>ethylene glycol diethyl ether; 1,2-diethoxyethane</t>
  </si>
  <si>
    <t>C2918-23-2</t>
  </si>
  <si>
    <t>hydroxypropyl acrylate</t>
  </si>
  <si>
    <t>C70657-70-4</t>
  </si>
  <si>
    <t>2-methoxy-1-propanol acetate</t>
  </si>
  <si>
    <t>C84540-57-8</t>
  </si>
  <si>
    <t>methoxypropanol acetate</t>
  </si>
  <si>
    <t>C106-65-0</t>
  </si>
  <si>
    <t>dimethyl succinate (dimethyl butaneoate)</t>
  </si>
  <si>
    <t>C111-55-7</t>
  </si>
  <si>
    <t>Ethylene Glycol Diacetate</t>
  </si>
  <si>
    <t>C102-71-6</t>
  </si>
  <si>
    <t>triethanolamine</t>
  </si>
  <si>
    <t>C112-27-6</t>
  </si>
  <si>
    <t>triethylene glycol</t>
  </si>
  <si>
    <t>C118-74-1</t>
  </si>
  <si>
    <t>hexachlorobenzene</t>
  </si>
  <si>
    <t>C10574-36-4</t>
  </si>
  <si>
    <t>3-methyl-cis-2-hexene</t>
  </si>
  <si>
    <t>C14686-13-6</t>
  </si>
  <si>
    <t>trans-2-heptene</t>
  </si>
  <si>
    <t>C15840-60-5</t>
  </si>
  <si>
    <t>2-methyl-cis-3-hexene</t>
  </si>
  <si>
    <t>C20710-38-7</t>
  </si>
  <si>
    <t>3-methyl-trans-2-hexene</t>
  </si>
  <si>
    <t>C2738-19-4</t>
  </si>
  <si>
    <t>2-methyl-2-hexene</t>
  </si>
  <si>
    <t>C291-64-5</t>
  </si>
  <si>
    <t>Cycloheptane</t>
  </si>
  <si>
    <t>C3404-62-4</t>
  </si>
  <si>
    <t>5-methyl-cis-2-hexene</t>
  </si>
  <si>
    <t>C3524-73-0</t>
  </si>
  <si>
    <t>5-methyl-1-hexene</t>
  </si>
  <si>
    <t>C3899-36-3</t>
  </si>
  <si>
    <t>3-methyl-trans-3-hexene</t>
  </si>
  <si>
    <t>C4914-89-0</t>
  </si>
  <si>
    <t>3-methyl-cis-3-hexene</t>
  </si>
  <si>
    <t>C594-56-9</t>
  </si>
  <si>
    <t>2,3,3-trimethyl-1-butene</t>
  </si>
  <si>
    <t>C690-08-4</t>
  </si>
  <si>
    <t>Trans 4,4-dimethyl-2-Pentene</t>
  </si>
  <si>
    <t>C7145-20-2</t>
  </si>
  <si>
    <t>2,3-Dimethyl-2-Hexene</t>
  </si>
  <si>
    <t>C7357-93-9</t>
  </si>
  <si>
    <t>2-ethyl-3-methyl-1-butene</t>
  </si>
  <si>
    <t>C7385-82-2</t>
  </si>
  <si>
    <t>5-methyl-trans-2-hexene</t>
  </si>
  <si>
    <t>C100-52-7</t>
  </si>
  <si>
    <t>benzaldehyde</t>
  </si>
  <si>
    <t>C110-12-3</t>
  </si>
  <si>
    <t>methyl isoamyl ketone</t>
  </si>
  <si>
    <t>C2550-21-2</t>
  </si>
  <si>
    <t>3-Methyl-2-Hexanone</t>
  </si>
  <si>
    <t>C565-80-0</t>
  </si>
  <si>
    <t>Di-Isopropyl Ketone</t>
  </si>
  <si>
    <t>C10143-23-4</t>
  </si>
  <si>
    <t>dimethylpentanol (2,3-dimethyl-1-pentanol)</t>
  </si>
  <si>
    <t>C919-94-8</t>
  </si>
  <si>
    <t>4,4-Dimethyl-3-oxahexane</t>
  </si>
  <si>
    <t>C105-66-8</t>
  </si>
  <si>
    <t>n-Propyl Butyrate</t>
  </si>
  <si>
    <t>C123-92-2</t>
  </si>
  <si>
    <t>isoamyl acetate (3-methylbutyl acetate)</t>
  </si>
  <si>
    <t>C590-01-2</t>
  </si>
  <si>
    <t>Butyl Propionate</t>
  </si>
  <si>
    <t>C624-41-9</t>
  </si>
  <si>
    <t>2-methyl-1-butyl acetate</t>
  </si>
  <si>
    <t>C94023-15-1</t>
  </si>
  <si>
    <t>2-tert-Butoxy-1-Propanol</t>
  </si>
  <si>
    <t>C98-08-8</t>
  </si>
  <si>
    <t>Benzotrifluoride</t>
  </si>
  <si>
    <t>C6482-34-4</t>
  </si>
  <si>
    <t>Diisopropyl Carbonate</t>
  </si>
  <si>
    <t>C6881-94-3</t>
  </si>
  <si>
    <t>2-(2-Propoxyethoxy) ethanol</t>
  </si>
  <si>
    <t>C1119-40-0</t>
  </si>
  <si>
    <t>pentanedioic acid, dimethyl ester (dimethyl glutarate)</t>
  </si>
  <si>
    <t>C623-84-7</t>
  </si>
  <si>
    <t>1,2-Propylene glycol diacetate</t>
  </si>
  <si>
    <t>C112-35-6</t>
  </si>
  <si>
    <t>2-[2-(2-Methoxyethoxy) ethoxy] ethanol</t>
  </si>
  <si>
    <t>C98-56-6</t>
  </si>
  <si>
    <t>parachlorobenzotrifluoride {pcbtf}</t>
  </si>
  <si>
    <t>C100-40-3</t>
  </si>
  <si>
    <t>4-vinylcyclohexene</t>
  </si>
  <si>
    <t>C1674-10-8</t>
  </si>
  <si>
    <t>1,2-Dimethyl Cyclohexene</t>
  </si>
  <si>
    <t>C107-40-4</t>
  </si>
  <si>
    <t>2,4,4-trimethyl-2-pentene (beta diisobutylene)</t>
  </si>
  <si>
    <t>C111823-35-9</t>
  </si>
  <si>
    <t>3-Methyl-2-Isopropyl-1-Butene</t>
  </si>
  <si>
    <t>C13389-42-9</t>
  </si>
  <si>
    <t>trans-2-octene</t>
  </si>
  <si>
    <t>C13990-92-6</t>
  </si>
  <si>
    <t>cis 1,4-diethyl Cyclohexane</t>
  </si>
  <si>
    <t>C13990-93-7</t>
  </si>
  <si>
    <t>trans 1,4-diethyl Cyclohexane</t>
  </si>
  <si>
    <t>C13990-94-8</t>
  </si>
  <si>
    <t>trans 1,3-diethyl Cyclohexane</t>
  </si>
  <si>
    <t>C13990-95-9</t>
  </si>
  <si>
    <t>trans 1,2-diethyl Cyclohexane</t>
  </si>
  <si>
    <t>C13991-43-0</t>
  </si>
  <si>
    <t>cis 1,3-diethyl Cyclohexane</t>
  </si>
  <si>
    <t>C18679-30-6</t>
  </si>
  <si>
    <t>cis,trans,cis-1,2,4-trimethyl Cyclopentane</t>
  </si>
  <si>
    <t>C292-64-8</t>
  </si>
  <si>
    <t>Cyclooctane</t>
  </si>
  <si>
    <t>C4850-28-6</t>
  </si>
  <si>
    <t>trans-1,2-cis-4-trimethylcyclopentane</t>
  </si>
  <si>
    <t>C690-93-7</t>
  </si>
  <si>
    <t>Trans 2,2-Dimethyl 3-Hexene</t>
  </si>
  <si>
    <t>C7642-15-1</t>
  </si>
  <si>
    <t>Cis-4-Octene</t>
  </si>
  <si>
    <t>S2-91031</t>
  </si>
  <si>
    <t>cis-1,trans-2,4-trimethylcyclopentane</t>
  </si>
  <si>
    <t>S2-91032</t>
  </si>
  <si>
    <t>trans-1,cis-2,3-trimethylcyclopentane</t>
  </si>
  <si>
    <t>S2-91037</t>
  </si>
  <si>
    <t>cis-1,cis-2,4-trimethylcyclopentane</t>
  </si>
  <si>
    <t>C594-82-1</t>
  </si>
  <si>
    <t>2,2,3,3-Tetramethyl Butane</t>
  </si>
  <si>
    <t>C628-55-7</t>
  </si>
  <si>
    <t>Di-Isobutyl Ether</t>
  </si>
  <si>
    <t>C122-99-6</t>
  </si>
  <si>
    <t>2-phenoxyethanol</t>
  </si>
  <si>
    <t>C97-86-9</t>
  </si>
  <si>
    <t>Isobutyl Methacrylate</t>
  </si>
  <si>
    <t>C97-88-1</t>
  </si>
  <si>
    <t>butyl methacrylate</t>
  </si>
  <si>
    <t>C108-84-9</t>
  </si>
  <si>
    <t>methyl amyl acetate (4-methyl-2-pentanol acetate)</t>
  </si>
  <si>
    <t>C109-21-7</t>
  </si>
  <si>
    <t>n-Butyl Butyrate</t>
  </si>
  <si>
    <t>C149-57-5</t>
  </si>
  <si>
    <t>2-ethylhexanoic acid</t>
  </si>
  <si>
    <t>C624-54-4</t>
  </si>
  <si>
    <t>n-pentyl propionate</t>
  </si>
  <si>
    <t>C112-25-4</t>
  </si>
  <si>
    <t>2-Hexyloxyethanol</t>
  </si>
  <si>
    <t>C144-19-4</t>
  </si>
  <si>
    <t>2,2,4-Trimethyl-1,3-Pentanediol</t>
  </si>
  <si>
    <t>C94-96-2</t>
  </si>
  <si>
    <t>2-Ethyl-1,3-hexanediol</t>
  </si>
  <si>
    <t>C123-04-6</t>
  </si>
  <si>
    <t>3-(chloromethyl)-heptane</t>
  </si>
  <si>
    <t>C112-07-2</t>
  </si>
  <si>
    <t>2-butoxyethyl acetate (ethylene glycol butyl ether acetate)</t>
  </si>
  <si>
    <t>C15764-24-6</t>
  </si>
  <si>
    <t>dipropylene glycol ethyl ether</t>
  </si>
  <si>
    <t>C627-93-0</t>
  </si>
  <si>
    <t>dimethyl adipate (dimethylhexanedioate)</t>
  </si>
  <si>
    <t>C112-15-2</t>
  </si>
  <si>
    <t>2-(2-Ethoxyethoxy) ethyl acetate</t>
  </si>
  <si>
    <t>C112-50-5</t>
  </si>
  <si>
    <t>2-[2-(2-Ethoxyethoxy) ethoxy] Ethanol</t>
  </si>
  <si>
    <t>C112-60-7</t>
  </si>
  <si>
    <t>tetraethylene glycol</t>
  </si>
  <si>
    <t>C1897-45-6</t>
  </si>
  <si>
    <t>chlorothalonil (2,4,5,6-tetrachloro-1,3-dicyanobenzene)</t>
  </si>
  <si>
    <t>C95-13-6</t>
  </si>
  <si>
    <t>indene</t>
  </si>
  <si>
    <t>C1678-81-5</t>
  </si>
  <si>
    <t>cis,trans,cis-1,2,3-trimethyl Cyclohexane</t>
  </si>
  <si>
    <t>C1839-63-0</t>
  </si>
  <si>
    <t>1,3,5-trimethylcyclohexane</t>
  </si>
  <si>
    <t>C1839-88-9</t>
  </si>
  <si>
    <t>cis,cis,cis-1,2,3-trimethyl Cyclohexane</t>
  </si>
  <si>
    <t>C19549-87-2</t>
  </si>
  <si>
    <t>2,4-dimethyl-1-heptene</t>
  </si>
  <si>
    <t>C2234-75-5</t>
  </si>
  <si>
    <t>1,2,4-trimethyl Cyclohexane</t>
  </si>
  <si>
    <t>C3074-78-0</t>
  </si>
  <si>
    <t>2,6-dimethyl-1-heptene</t>
  </si>
  <si>
    <t>C4588-18-5</t>
  </si>
  <si>
    <t>2-methyl-1-octene</t>
  </si>
  <si>
    <t>C4926-78-7</t>
  </si>
  <si>
    <t>cis 1-ethyl-4-methyl Cyclohexane</t>
  </si>
  <si>
    <t>C50876-33-0</t>
  </si>
  <si>
    <t>1,1,3,3-tetramethyl Cyclopentane</t>
  </si>
  <si>
    <t>C52937-36-7</t>
  </si>
  <si>
    <t>trans-2-methyl-3-octene</t>
  </si>
  <si>
    <t>C62016-60-8</t>
  </si>
  <si>
    <t>1,3-diethyl, trans Cyclopentane</t>
  </si>
  <si>
    <t>C6434-78-2</t>
  </si>
  <si>
    <t>trans-2-nonene</t>
  </si>
  <si>
    <t>C7667-55-2</t>
  </si>
  <si>
    <t>cis,cis,trans-1,2,3-trimethyl, cct Cyclohexane</t>
  </si>
  <si>
    <t>C7667-58-5</t>
  </si>
  <si>
    <t>cis,cis,trans-1,2,4-trimethyl Cyclohexane</t>
  </si>
  <si>
    <t>C7667-59-6</t>
  </si>
  <si>
    <t>cis,trans,cis-1,2,4-trimethyl Cyclohexane</t>
  </si>
  <si>
    <t>S2-91073</t>
  </si>
  <si>
    <t>cis-1,trans-2,cis-4-trimethylcyclohexane</t>
  </si>
  <si>
    <t>C1186-53-4</t>
  </si>
  <si>
    <t>2,2,3,4-tetramethylpentane</t>
  </si>
  <si>
    <t>C16747-32-3</t>
  </si>
  <si>
    <t>3-ethyl-2,2-dimethyl Pentane</t>
  </si>
  <si>
    <t>C3074-76-8</t>
  </si>
  <si>
    <t>3-ethyl-3-methyl Hexane</t>
  </si>
  <si>
    <t>C78-59-1</t>
  </si>
  <si>
    <t>isophorone {3,5,5-trimethyl-2-cyclohexenone}</t>
  </si>
  <si>
    <t>C108-83-8</t>
  </si>
  <si>
    <t>2,6-dimethyl-4-heptanone (diisobutyl ketone)</t>
  </si>
  <si>
    <t>C108-82-7</t>
  </si>
  <si>
    <t>2,6-dimethyl-4-heptanol</t>
  </si>
  <si>
    <t>C13254-34-7</t>
  </si>
  <si>
    <t>dimethylheptanol (2,6-dimethyl-2-heptanol)</t>
  </si>
  <si>
    <t>C112-06-1</t>
  </si>
  <si>
    <t>n-Heptyl Acetate</t>
  </si>
  <si>
    <t>C124-16-3</t>
  </si>
  <si>
    <t>1-(butoxyethoxy)-2-propanol</t>
  </si>
  <si>
    <t>C29911-27-1</t>
  </si>
  <si>
    <t>Dipropylene glycol n-propyl ether isomer #1</t>
  </si>
  <si>
    <t>C23305-64-8</t>
  </si>
  <si>
    <t>2-[2-(2-Propoxyethoxy) ethoxy] Ethanol (Triethylene glycol monopropyl ether)</t>
  </si>
  <si>
    <t>C23783-42-8</t>
  </si>
  <si>
    <t>2,5,8,11-Tetraoxatridecan-13-ol</t>
  </si>
  <si>
    <t>C7785-26-4</t>
  </si>
  <si>
    <t>(1s)-(-)-alpha-pinene</t>
  </si>
  <si>
    <t>C99-85-4</t>
  </si>
  <si>
    <t>gamma-terpinene (1-isopropyl-4-methyl-1,4-cyclohexadiene)</t>
  </si>
  <si>
    <t>C1331-43-7</t>
  </si>
  <si>
    <t>diethyl Cyclohexane</t>
  </si>
  <si>
    <t>C16580-23-7</t>
  </si>
  <si>
    <t>1-isopropyl-2-methyl Cyclohexane</t>
  </si>
  <si>
    <t>C26741-23-1</t>
  </si>
  <si>
    <t>7-methyl 1-Nonene</t>
  </si>
  <si>
    <t>C28352-42-3</t>
  </si>
  <si>
    <t>trans 1-methyl-4-propyl Cyclohexane</t>
  </si>
  <si>
    <t>C28954-42-9</t>
  </si>
  <si>
    <t>cis 1-methyl-4-propyl Cyclohexane</t>
  </si>
  <si>
    <t>C42806-75-7</t>
  </si>
  <si>
    <t>cis 1-methyl-3-propyl Cyclohexane</t>
  </si>
  <si>
    <t>C42806-77-9</t>
  </si>
  <si>
    <t>trans 1-methyl-2-propyl Cyclohexane</t>
  </si>
  <si>
    <t>C4291-79-6</t>
  </si>
  <si>
    <t>trans-1,methyl-2n-propylcyclohexane</t>
  </si>
  <si>
    <t>C4926-71-0</t>
  </si>
  <si>
    <t>cis 1-methyl-2-propyl Cyclohexane</t>
  </si>
  <si>
    <t>C61142-69-6</t>
  </si>
  <si>
    <t>1-ethyl-2,4-dimethyl Cyclohexane</t>
  </si>
  <si>
    <t>C6783-92-2</t>
  </si>
  <si>
    <t>1,1,2,3-tetramethyl Cyclohexane</t>
  </si>
  <si>
    <t>C692-48-8</t>
  </si>
  <si>
    <t>trans-2,2,5,5-tetramethyl-3-hexene</t>
  </si>
  <si>
    <t>C7045-67-2</t>
  </si>
  <si>
    <t>2-ethyl-1,3-dimethyl Cyclohexane</t>
  </si>
  <si>
    <t>C7058-05-1</t>
  </si>
  <si>
    <t>1-ethyl-2,3-dimethyl Cyclohexane</t>
  </si>
  <si>
    <t>C7433-78-5</t>
  </si>
  <si>
    <t>Cis-5-Decene</t>
  </si>
  <si>
    <t>C824-43-1</t>
  </si>
  <si>
    <t>cis 1,2-diethyl Cyclohexane</t>
  </si>
  <si>
    <t>C15869-86-0</t>
  </si>
  <si>
    <t>4-ethyl Octane</t>
  </si>
  <si>
    <t>C20278-84-6</t>
  </si>
  <si>
    <t>2,4,5-trimethylheptane</t>
  </si>
  <si>
    <t>C20291-95-6</t>
  </si>
  <si>
    <t>2,2,5-trimethylheptane</t>
  </si>
  <si>
    <t>C52896-95-4</t>
  </si>
  <si>
    <t>2,3,4-trimethyl Heptane</t>
  </si>
  <si>
    <t>C79004-85-6</t>
  </si>
  <si>
    <t>tetramethylhexane</t>
  </si>
  <si>
    <t>C85528-07-0</t>
  </si>
  <si>
    <t>ethyldimethylphenol</t>
  </si>
  <si>
    <t>C89-78-1</t>
  </si>
  <si>
    <t>menthol</t>
  </si>
  <si>
    <t>C106-21-8</t>
  </si>
  <si>
    <t>3,7-dimethyl-1-octanol</t>
  </si>
  <si>
    <t>C112-30-1</t>
  </si>
  <si>
    <t>1-decanol</t>
  </si>
  <si>
    <t>C25339-17-7</t>
  </si>
  <si>
    <t>8-Methyl-1-Nonanol (Isodecyl Alcohol)</t>
  </si>
  <si>
    <t>C693-65-2</t>
  </si>
  <si>
    <t>Di-n-Pentyl Ether</t>
  </si>
  <si>
    <t>C103-09-3</t>
  </si>
  <si>
    <t>2-ethyl hexyl acetate</t>
  </si>
  <si>
    <t>C112-14-1</t>
  </si>
  <si>
    <t>n-Octyl Acetate</t>
  </si>
  <si>
    <t>C1559-35-9</t>
  </si>
  <si>
    <t>2-(2-ethylhexyloxy)ethanol (ethylene glycol mono-2-ethylhexyl ether)</t>
  </si>
  <si>
    <t>C112-59-4</t>
  </si>
  <si>
    <t>2-(2-Hexyloxyethoxy) Ethanol</t>
  </si>
  <si>
    <t>C143-22-6</t>
  </si>
  <si>
    <t>triethylene glycol monobutyl ether</t>
  </si>
  <si>
    <t>C25498-49-1</t>
  </si>
  <si>
    <t>Tripropylene Glycol Monomethyl Ether ([2-(2-methoxymethylethoxy)methylethoxy]-Propanol)</t>
  </si>
  <si>
    <t>C1074-92-6</t>
  </si>
  <si>
    <t>1-methyl-2-tert-butylbenzene</t>
  </si>
  <si>
    <t>C13632-95-6</t>
  </si>
  <si>
    <t>1,3-diethyl-2-methyl Benzene</t>
  </si>
  <si>
    <t>C1595-11-5</t>
  </si>
  <si>
    <t>1-methyl-2-n-butylbenzene</t>
  </si>
  <si>
    <t>C17059-44-8</t>
  </si>
  <si>
    <t>1,2-dimethyl-3-propyl benzene</t>
  </si>
  <si>
    <t>C17059-45-9</t>
  </si>
  <si>
    <t>1,3-dimethyl-2-propyl benzene</t>
  </si>
  <si>
    <t>C17851-27-3</t>
  </si>
  <si>
    <t>1-ethyl-2,4,5-trimethyl benzene</t>
  </si>
  <si>
    <t>C18262-85-6</t>
  </si>
  <si>
    <t>1-ethyl-2,3,5-trimethyl benzene</t>
  </si>
  <si>
    <t>C18970-44-0</t>
  </si>
  <si>
    <t>1-ethyl-2-isopropylbenzene</t>
  </si>
  <si>
    <t>C25321-29-3</t>
  </si>
  <si>
    <t>dimethyl, isopropyl benzene</t>
  </si>
  <si>
    <t>C26573-16-0</t>
  </si>
  <si>
    <t>ethyl isopropyl benzene</t>
  </si>
  <si>
    <t>C27138-21-2</t>
  </si>
  <si>
    <t>trans-1-butyl-2-methylbenzene</t>
  </si>
  <si>
    <t>C31366-00-4</t>
  </si>
  <si>
    <t>1,2,3-trimethyl-5-ethyl Benzene</t>
  </si>
  <si>
    <t>C98-51-1</t>
  </si>
  <si>
    <t>1-methyl-4-t-butylbenzene</t>
  </si>
  <si>
    <t>C1002-17-1</t>
  </si>
  <si>
    <t>2,9-dimethyl Decane</t>
  </si>
  <si>
    <t>C17302-11-3</t>
  </si>
  <si>
    <t>3-ethyl Nonane</t>
  </si>
  <si>
    <t>C17302-12-4</t>
  </si>
  <si>
    <t>5-ethyl Nonane</t>
  </si>
  <si>
    <t>C5911-05-7</t>
  </si>
  <si>
    <t>4-ethyl Nonane</t>
  </si>
  <si>
    <t>C61868-54-0</t>
  </si>
  <si>
    <t>2,3,4,6-Tetramethyl Heptane</t>
  </si>
  <si>
    <t>C61869-02-1</t>
  </si>
  <si>
    <t>3,5-Diethyl Heptane</t>
  </si>
  <si>
    <t>S2-91097</t>
  </si>
  <si>
    <t>3-ethylnonane</t>
  </si>
  <si>
    <t>C103-11-7</t>
  </si>
  <si>
    <t>2-Ethyl-Hexyl Acrylate</t>
  </si>
  <si>
    <t>C143-13-5</t>
  </si>
  <si>
    <t>n-Nonyl Acetate</t>
  </si>
  <si>
    <t>C17171-72-1</t>
  </si>
  <si>
    <t>m-dipropyl benzene</t>
  </si>
  <si>
    <t>C7364-19-4</t>
  </si>
  <si>
    <t>trans-1-butyl-4-ethylbenzene</t>
  </si>
  <si>
    <t>C13475-82-6</t>
  </si>
  <si>
    <t>2,2,4,6,6-pentamethylheptane</t>
  </si>
  <si>
    <t>C17302-36-2</t>
  </si>
  <si>
    <t>5-ethyl Decane</t>
  </si>
  <si>
    <t>C17312-44-6</t>
  </si>
  <si>
    <t>2,3-dimethyl Decane</t>
  </si>
  <si>
    <t>C17312-46-8</t>
  </si>
  <si>
    <t>4,5-dimethyl Decane</t>
  </si>
  <si>
    <t>C17312-48-0</t>
  </si>
  <si>
    <t>3,5-dimethyl Decane</t>
  </si>
  <si>
    <t>C17312-49-1</t>
  </si>
  <si>
    <t>4,6-dimethyl Decane</t>
  </si>
  <si>
    <t>C17312-50-4</t>
  </si>
  <si>
    <t>2,5-dimethyl Decane</t>
  </si>
  <si>
    <t>C17312-52-6</t>
  </si>
  <si>
    <t>2,8-dimethyl Decane</t>
  </si>
  <si>
    <t>C17312-54-8</t>
  </si>
  <si>
    <t>3,7-dimethyl Decane</t>
  </si>
  <si>
    <t>C17312-55-9</t>
  </si>
  <si>
    <t>3,8-dimethyl Decane</t>
  </si>
  <si>
    <t>C17312-56-0</t>
  </si>
  <si>
    <t>4,7-dimethyl Decane</t>
  </si>
  <si>
    <t>C2801-84-5</t>
  </si>
  <si>
    <t>2,4-dimethyl Decane</t>
  </si>
  <si>
    <t>C62183-94-2</t>
  </si>
  <si>
    <t>3,6-Diethyl Octane</t>
  </si>
  <si>
    <t>C62199-32-0</t>
  </si>
  <si>
    <t>2,3,5,7-Tetramethyloctane</t>
  </si>
  <si>
    <t>S2-91112</t>
  </si>
  <si>
    <t>trans-1-methyl-2-(4-methylpropyl)cyclohexane</t>
  </si>
  <si>
    <t>C123-18-2</t>
  </si>
  <si>
    <t>2,6,8-trimethyl-4-nonanone</t>
  </si>
  <si>
    <t>C123-17-1</t>
  </si>
  <si>
    <t>Trimethylnonanolthreoerythro; 2,6,8-Trimethyl-4-nonanol</t>
  </si>
  <si>
    <t>C106-79-6</t>
  </si>
  <si>
    <t>Dimethyl Sebacate</t>
  </si>
  <si>
    <t>C6938-94-9</t>
  </si>
  <si>
    <t>diisopropyl adipate</t>
  </si>
  <si>
    <t>C1559-34-8</t>
  </si>
  <si>
    <t>3,6,9,12-Tetraoxahexadecan-1-ol</t>
  </si>
  <si>
    <t>C1560-97-0</t>
  </si>
  <si>
    <t>2-methyl Dodecane</t>
  </si>
  <si>
    <t>C17312-58-2</t>
  </si>
  <si>
    <t>3-ethyl Undecane</t>
  </si>
  <si>
    <t>C17453-94-0</t>
  </si>
  <si>
    <t>5-ethyl Undecane</t>
  </si>
  <si>
    <t>C6117-97-1</t>
  </si>
  <si>
    <t>4-methyl Dodecane</t>
  </si>
  <si>
    <t>C111-82-0</t>
  </si>
  <si>
    <t>methyl dodecanoate {methyl laurate}</t>
  </si>
  <si>
    <t>C6864-53-5</t>
  </si>
  <si>
    <t>2,6,10-trimethyl Undecane</t>
  </si>
  <si>
    <t>C101-68-8</t>
  </si>
  <si>
    <t>methene(b)4-phenylisocyanate {methylenediphenyldiisocyanate}</t>
  </si>
  <si>
    <t>C629-92-5</t>
  </si>
  <si>
    <t>nonadecane</t>
  </si>
  <si>
    <t>SP4-2325</t>
  </si>
  <si>
    <t>toluene; 2,3,3-trimethylpentane</t>
  </si>
  <si>
    <t>SP4-2307</t>
  </si>
  <si>
    <t>n-undecane; 1,2-dimethyl-3-ethylbenzene; 1,2,4,5-tetramethylbenzene</t>
  </si>
  <si>
    <t>SP4-2309</t>
  </si>
  <si>
    <t>1,2,4-trimethylbenzene; t-butylbenzene; 1-decene</t>
  </si>
  <si>
    <t>SP4-2314</t>
  </si>
  <si>
    <t>m/p-xylene; 3,4-dimethylheptane</t>
  </si>
  <si>
    <t>C15-ALK</t>
  </si>
  <si>
    <t>Unspeciated C15 Alkanes</t>
  </si>
  <si>
    <t>C16-ALK</t>
  </si>
  <si>
    <t>Unspeciated C16 Alkanes</t>
  </si>
  <si>
    <t>C17-ALK</t>
  </si>
  <si>
    <t>Unspeciated C17 Alkanes</t>
  </si>
  <si>
    <t>C18-ALK</t>
  </si>
  <si>
    <t>Unspeciated C18 Alkanes</t>
  </si>
  <si>
    <t>C19-ALK</t>
  </si>
  <si>
    <t>Unspeciated C19 Alkanes</t>
  </si>
  <si>
    <t>C20-ALK</t>
  </si>
  <si>
    <t>Unspeciated C20 Alkanes</t>
  </si>
  <si>
    <t>C6-OLE</t>
  </si>
  <si>
    <t>Unspeciated C6 Alkenes</t>
  </si>
  <si>
    <t>C7-OLE</t>
  </si>
  <si>
    <t>Unspeciated C7 Alkenes</t>
  </si>
  <si>
    <t>C8-OLE</t>
  </si>
  <si>
    <t>Unspeciated C8 Alkenes</t>
  </si>
  <si>
    <t>C9-OLE</t>
  </si>
  <si>
    <t>Unspeciated C9 Alkenes</t>
  </si>
  <si>
    <t>C10-OLE</t>
  </si>
  <si>
    <t>Unspeciated C10 Alkenes</t>
  </si>
  <si>
    <t>C11-OLE</t>
  </si>
  <si>
    <t>Unspeciated C11 Alkenes</t>
  </si>
  <si>
    <t>C12-OLE</t>
  </si>
  <si>
    <t>Unspeciated C12 Alkenes</t>
  </si>
  <si>
    <t>S43-2597</t>
  </si>
  <si>
    <t>1-nonene; 1,1,2-trimethylcyclopentane</t>
  </si>
  <si>
    <t>S43-2319</t>
  </si>
  <si>
    <t>n-octane; trans-1,2-dimethylcyclohexane</t>
  </si>
  <si>
    <t>S43-2581</t>
  </si>
  <si>
    <t>M &amp; p-xylene; 2,3-dimethylheptane</t>
  </si>
  <si>
    <t>S43-2584</t>
  </si>
  <si>
    <t>1-Methyl-4-n-pentylbenzene; N-butylbenzene; 1,3-dimethyl-5-ethylbenzene</t>
  </si>
  <si>
    <t>S43-2574</t>
  </si>
  <si>
    <t>2,5-dimethylhexane; Ethylcyclopentane</t>
  </si>
  <si>
    <t>S43-2578</t>
  </si>
  <si>
    <t>4-methylheptane; 3-methyl-3-ethylpentane; 3,4-dimethylheptane; Methylcyclohexane</t>
  </si>
  <si>
    <t>S43-2310</t>
  </si>
  <si>
    <t>4-ethyltoluene; 2,3-dimethyloctane</t>
  </si>
  <si>
    <t>S43-2327</t>
  </si>
  <si>
    <t>methylcyclohexane; 2,2-dimethylhexane</t>
  </si>
  <si>
    <t>S43-2313</t>
  </si>
  <si>
    <t>3-methyloctane; 3,3-diethylpentane; 3-ethylheptane</t>
  </si>
  <si>
    <t>S43-2596</t>
  </si>
  <si>
    <t>Styrene; Cis,trans-1,2,4-trimethylcyclohexane</t>
  </si>
  <si>
    <t>S43-2598</t>
  </si>
  <si>
    <t>1,2,4,5-tetramethylbenzene; 1-Methyl-2-n-butylbenzene</t>
  </si>
  <si>
    <t>S43-2601</t>
  </si>
  <si>
    <t>isobutylbenzene; 1-Methyl-2-propylcyclohexane</t>
  </si>
  <si>
    <t>S43-2571</t>
  </si>
  <si>
    <t>3-ethylpentane; Trans-1,3-dimethylcyclopentane</t>
  </si>
  <si>
    <t>S43-2318</t>
  </si>
  <si>
    <t>2,4,4-trimethylhexane; isopropylcyclopentane</t>
  </si>
  <si>
    <t>S43-2610</t>
  </si>
  <si>
    <t>2,2-dimethylbutane; cis-1,3-pentadiene</t>
  </si>
  <si>
    <t>S43-2324</t>
  </si>
  <si>
    <t>1,1,2-trimethylcyclopentane; 2-methyl-3-ethylpentane</t>
  </si>
  <si>
    <t>S43-2320</t>
  </si>
  <si>
    <t>1-ethyl-1-methylcyclopentane; 2,2,4-trimethylhexane</t>
  </si>
  <si>
    <t>S43-2590</t>
  </si>
  <si>
    <t>2,4-dimethylheptane; 2,2,3-trimethylpentane</t>
  </si>
  <si>
    <t>S43-2591</t>
  </si>
  <si>
    <t>2-methylheptane; 1-Methylcyclohexene</t>
  </si>
  <si>
    <t>S43-2572</t>
  </si>
  <si>
    <t>2,2,4-trimethylpentane; 1-heptene</t>
  </si>
  <si>
    <t>S43-2615</t>
  </si>
  <si>
    <t>Cis-1,3-dimethylcyclohexane; 1,2,4-trimethylcyclopentane</t>
  </si>
  <si>
    <t>S43-2576</t>
  </si>
  <si>
    <t>3,3-dimethylhexane; 1,2,4-trimethylcyclopentane</t>
  </si>
  <si>
    <t>S43-2312</t>
  </si>
  <si>
    <t>o-xylene; 1,1,2-trimethylcyclohexane</t>
  </si>
  <si>
    <t>S43-2316</t>
  </si>
  <si>
    <t>n-propylcyclopentane; ethylcyclohexane; cis-cis-1,3,5-trimethylcyclohexane</t>
  </si>
  <si>
    <t>S43-2580</t>
  </si>
  <si>
    <t>Propylcyclopentane; Cis-1,cis-3,5-trimethylcyclohexane; Ethylcyclohexane</t>
  </si>
  <si>
    <t>S43-2579</t>
  </si>
  <si>
    <t>3-ethylhexane; Cis-1,3-dimethylcyclohexane; 1,2,4-trimethylcyclopentane</t>
  </si>
  <si>
    <t>S43-2577</t>
  </si>
  <si>
    <t>2,3-dimethylhexane; 2-methyl-3-ethylpentane; 1,1,2-trimethylcyclopentane</t>
  </si>
  <si>
    <t>S43-2323</t>
  </si>
  <si>
    <t>4-methylheptane; 3-methyl-3-ethylpentane; methylcyclohexane; 3,4-dimethylhexane</t>
  </si>
  <si>
    <t>S43-2322</t>
  </si>
  <si>
    <t>3-methylheptane; 3-ethylhexane; cis-trans-1,2,4-trimethylcyclopentane; cis-1,3-dimethylcyclohexane</t>
  </si>
  <si>
    <t>S43-2673</t>
  </si>
  <si>
    <t>2,6-dimethylheptane, propylcyclopentane</t>
  </si>
  <si>
    <t>S43-2611</t>
  </si>
  <si>
    <t>2,6-dimethylheptane; cis-1,2-dimethylcyclohexane</t>
  </si>
  <si>
    <t>DBEMIX</t>
  </si>
  <si>
    <t>Dibasic esters</t>
  </si>
  <si>
    <t>S2-43948</t>
  </si>
  <si>
    <t>C68171-50-6</t>
  </si>
  <si>
    <t>2-propenoic acid, 2-methyl dodecyl ester</t>
  </si>
  <si>
    <t>Alkyl (C16-C18) Methyl Esters</t>
  </si>
  <si>
    <t>C112-39-0</t>
  </si>
  <si>
    <t>methyl palmitate {methyl hexadecanoate}</t>
  </si>
  <si>
    <t>C1731-92-6</t>
  </si>
  <si>
    <t>methyl heptadecanoate</t>
  </si>
  <si>
    <t>S2-43937</t>
  </si>
  <si>
    <t>C10-16 Alkenes</t>
  </si>
  <si>
    <t>S43PROF-8748</t>
  </si>
  <si>
    <t>Speciate 4.3 profile 8748</t>
  </si>
  <si>
    <t>REPNOA-2</t>
  </si>
  <si>
    <t>Represents unassigned compounds (ver 2)</t>
  </si>
  <si>
    <t>TERPINEN</t>
  </si>
  <si>
    <t>C99-86-5</t>
  </si>
  <si>
    <t>alpha-terpinene</t>
  </si>
  <si>
    <t>mixed terpinenes</t>
  </si>
  <si>
    <t>OCIMENES</t>
  </si>
  <si>
    <t>C502-99-8</t>
  </si>
  <si>
    <t>alpha-ocimene (3,7-dimethyl-1,3,7-octatriene)</t>
  </si>
  <si>
    <t>ocimenes</t>
  </si>
  <si>
    <t>C3338-55-4</t>
  </si>
  <si>
    <t>cis-beta-ocimene</t>
  </si>
  <si>
    <t>C3779-61-1</t>
  </si>
  <si>
    <t>trans-beta-ocimene</t>
  </si>
  <si>
    <t>TXC-STOD</t>
  </si>
  <si>
    <t>Generic "Stoddard solvent" profile used for Texas stationary source categories</t>
  </si>
  <si>
    <t>C95-16-9</t>
  </si>
  <si>
    <t>benzothiazole</t>
  </si>
  <si>
    <t>C2782-91-4</t>
  </si>
  <si>
    <t>tetramethylthiourea</t>
  </si>
  <si>
    <t>TXC-REFN</t>
  </si>
  <si>
    <t>Generic "Refinery" profile used for Texas stationary source categories</t>
  </si>
  <si>
    <t>TXC-NAPH</t>
  </si>
  <si>
    <t>Generic "Naphthas" profile used for Texas stationary source categories</t>
  </si>
  <si>
    <t>TXC-GASO</t>
  </si>
  <si>
    <t>Generic "Gasoline" profile used for Texas stationary source categories</t>
  </si>
  <si>
    <t>TXC-CRUD</t>
  </si>
  <si>
    <t>Generic "Crude Oil" profile used for Texas stationary source categories</t>
  </si>
  <si>
    <t>B3-ORVOC</t>
  </si>
  <si>
    <t>C6789-80-6</t>
  </si>
  <si>
    <t>cis-3-hexenal</t>
  </si>
  <si>
    <t>BEIS3: other reactive biogenic VOCs</t>
  </si>
  <si>
    <t>C78-70-6</t>
  </si>
  <si>
    <t>linalool</t>
  </si>
  <si>
    <t>C118-56-9</t>
  </si>
  <si>
    <t>Homosalate</t>
  </si>
  <si>
    <t>C51911-82-1</t>
  </si>
  <si>
    <t>4,8-dimethyl-1,3,7-nonatriene</t>
  </si>
  <si>
    <t>C119-36-8</t>
  </si>
  <si>
    <t>methyl salicylate (an ester)</t>
  </si>
  <si>
    <t>C470-82-6</t>
  </si>
  <si>
    <t>Cineole</t>
  </si>
  <si>
    <t>C118-60-5</t>
  </si>
  <si>
    <t>2-ethylhexyl salicylate</t>
  </si>
  <si>
    <t>C3796-70-1</t>
  </si>
  <si>
    <t>Geranyl acetone</t>
  </si>
  <si>
    <t>C74-90-8</t>
  </si>
  <si>
    <t>hydrogen cyanide</t>
  </si>
  <si>
    <t>C34995-77-2</t>
  </si>
  <si>
    <t>trans-linalool oxide</t>
  </si>
  <si>
    <t>C127-17-3</t>
  </si>
  <si>
    <t>Pyruvic acid</t>
  </si>
  <si>
    <t>C1211-29-6</t>
  </si>
  <si>
    <t>methyl jasmonate</t>
  </si>
  <si>
    <t>C110-93-0</t>
  </si>
  <si>
    <t>methyl heptenone</t>
  </si>
  <si>
    <t>C626-96-0</t>
  </si>
  <si>
    <t>oxopentanal</t>
  </si>
  <si>
    <t>C546-80-5</t>
  </si>
  <si>
    <t>alpha-thujone</t>
  </si>
  <si>
    <t>C1195-32-0</t>
  </si>
  <si>
    <t>alpha para-dimethyl styrene</t>
  </si>
  <si>
    <t>C1195-79-5</t>
  </si>
  <si>
    <t>fenchone</t>
  </si>
  <si>
    <t>C74-82-8</t>
  </si>
  <si>
    <t>methane</t>
  </si>
  <si>
    <t>SESQTERP</t>
  </si>
  <si>
    <t>C87-44-5</t>
  </si>
  <si>
    <t>beta-caryophyllene</t>
  </si>
  <si>
    <t>sesquiterpenes</t>
  </si>
  <si>
    <t>C502-61-4</t>
  </si>
  <si>
    <t>alpha-farnesene</t>
  </si>
  <si>
    <t>C77129-48-7</t>
  </si>
  <si>
    <t>beta-famesene</t>
  </si>
  <si>
    <t>C17066-67-0</t>
  </si>
  <si>
    <t>beta-selinene</t>
  </si>
  <si>
    <t>C6753-98-6</t>
  </si>
  <si>
    <t>alpha-humulene</t>
  </si>
  <si>
    <t>C13474-59-4</t>
  </si>
  <si>
    <t>alpha-bergamotene</t>
  </si>
  <si>
    <t>C495-61-4</t>
  </si>
  <si>
    <t>beta-bisabolene</t>
  </si>
  <si>
    <t>TERPENES</t>
  </si>
  <si>
    <t>monoterpenes</t>
  </si>
  <si>
    <t>C5794-03-6</t>
  </si>
  <si>
    <t>camphene</t>
  </si>
  <si>
    <t>C586-62-9</t>
  </si>
  <si>
    <t>Terpinolene</t>
  </si>
  <si>
    <t>C2867-05-2</t>
  </si>
  <si>
    <t>alpha-thujene</t>
  </si>
  <si>
    <t>M2-OSQT</t>
  </si>
  <si>
    <t>MEGAN 2 biogenics: Other sesquiterpenes</t>
  </si>
  <si>
    <t>M2-STRESS</t>
  </si>
  <si>
    <t>MEGAN 2 biogenics: "Stress" VOCs</t>
  </si>
  <si>
    <t>C928-96-1</t>
  </si>
  <si>
    <t>cis-3-hexen-1-ol</t>
  </si>
  <si>
    <t>C1708-82-3</t>
  </si>
  <si>
    <t>cis-3-hexenyl acetate</t>
  </si>
  <si>
    <t>M2-OTHER</t>
  </si>
  <si>
    <t>MEGAN 2 biogenics: Other VOCs</t>
  </si>
  <si>
    <t>M2-BIDIR</t>
  </si>
  <si>
    <t>MEGAN 2 biogenics: "Bidirectional" VOCs</t>
  </si>
  <si>
    <t>M2-OMTP</t>
  </si>
  <si>
    <t>MEGAN 2 biogenics: Other monoterpenes</t>
  </si>
  <si>
    <t>C673-84-7</t>
  </si>
  <si>
    <t>2,6-dimethyl-2,4,6-octatriene</t>
  </si>
  <si>
    <t>C508-32-7</t>
  </si>
  <si>
    <t>tricyclene</t>
  </si>
  <si>
    <t>C464-17-5</t>
  </si>
  <si>
    <t>2-bornene</t>
  </si>
  <si>
    <t>M2-ALLBIO</t>
  </si>
  <si>
    <t>MEGAN 2 biogenics: All VOCs</t>
  </si>
  <si>
    <t>SP4-1171</t>
  </si>
  <si>
    <t>1,2,4-trimethylbenzene+t-butylbenzene</t>
  </si>
  <si>
    <t>S43-2306</t>
  </si>
  <si>
    <t>C66553-50-2</t>
  </si>
  <si>
    <t>trans-1-methyl-2-(4-methylpentyl)cyclopentane</t>
  </si>
  <si>
    <t>n-pentylbenzene; trans-1-methyl-2-(4-methylpentyl)cyclopentane</t>
  </si>
  <si>
    <t>S43-2573</t>
  </si>
  <si>
    <t>Methylcyclohexane; Cis-1-2-dimethylcyclopentane; Trimethylcyclopentane</t>
  </si>
  <si>
    <t>123TMCC5</t>
  </si>
  <si>
    <t>S44-2757</t>
  </si>
  <si>
    <t>pinenes</t>
  </si>
  <si>
    <t>C8-BEN</t>
  </si>
  <si>
    <t>isomers of ethylbenzene</t>
  </si>
  <si>
    <t>C9-BEN2</t>
  </si>
  <si>
    <t>C9 disubstituted benzenes</t>
  </si>
  <si>
    <t>C9-BEN</t>
  </si>
  <si>
    <t>isomers of propyl benzene</t>
  </si>
  <si>
    <t>C8-PHEN</t>
  </si>
  <si>
    <t>C8 alkyl phenols</t>
  </si>
  <si>
    <t>C10-BEN2</t>
  </si>
  <si>
    <t>C10 disubstituted benzenes</t>
  </si>
  <si>
    <t>C10-BEN4</t>
  </si>
  <si>
    <t>C10 tetrasubstituted benzenes</t>
  </si>
  <si>
    <t>C10-BEN</t>
  </si>
  <si>
    <t>butylbenzenes</t>
  </si>
  <si>
    <t>C11-BEN</t>
  </si>
  <si>
    <t>pentyl benzenes</t>
  </si>
  <si>
    <t>OC11BEN2-1</t>
  </si>
  <si>
    <t>1-ethyl-2-propyl benzene</t>
  </si>
  <si>
    <t>PC11BEN2-1</t>
  </si>
  <si>
    <t>1-ethyl-4-propyl benzene</t>
  </si>
  <si>
    <t>3C11BEN3-1</t>
  </si>
  <si>
    <t>1,2-diethyl-3-methylbenzene</t>
  </si>
  <si>
    <t>4C11BEN3-1</t>
  </si>
  <si>
    <t>C12-BEN2</t>
  </si>
  <si>
    <t>MC12BEN2-1</t>
  </si>
  <si>
    <t>1,3-dipropylbenzene</t>
  </si>
  <si>
    <t>C12 disubstituted benzenes</t>
  </si>
  <si>
    <t>OC12BEN2-1</t>
  </si>
  <si>
    <t>1,2-dipropylbenzene</t>
  </si>
  <si>
    <t>PC12BEN2-1</t>
  </si>
  <si>
    <t>1,4-dipropylbenzene</t>
  </si>
  <si>
    <t>C12-BEN</t>
  </si>
  <si>
    <t>hexyl benzenes</t>
  </si>
  <si>
    <t>C15-DOLE</t>
  </si>
  <si>
    <t>C15 diolefins</t>
  </si>
  <si>
    <t>C15-COLE</t>
  </si>
  <si>
    <t>C15 cycloolefins</t>
  </si>
  <si>
    <t>C14-DOLE</t>
  </si>
  <si>
    <t>C14 diolefins</t>
  </si>
  <si>
    <t>C14-COLE</t>
  </si>
  <si>
    <t>C14 cycloolefins</t>
  </si>
  <si>
    <t>C13-DOLE</t>
  </si>
  <si>
    <t>C13 diolefins</t>
  </si>
  <si>
    <t>C13-COLE</t>
  </si>
  <si>
    <t>C13 cycloolefins</t>
  </si>
  <si>
    <t>C12-DOLE</t>
  </si>
  <si>
    <t>C12 diolefins</t>
  </si>
  <si>
    <t>C12-COLE</t>
  </si>
  <si>
    <t>C12 cycloolefins</t>
  </si>
  <si>
    <t>C11-DOLE</t>
  </si>
  <si>
    <t>C11 diolefins</t>
  </si>
  <si>
    <t>C11-COLE</t>
  </si>
  <si>
    <t>C11 cycloolefins</t>
  </si>
  <si>
    <t>C10-DOLE</t>
  </si>
  <si>
    <t>C10 diolefins</t>
  </si>
  <si>
    <t>C6-COLE</t>
  </si>
  <si>
    <t>C6 cycloolefins</t>
  </si>
  <si>
    <t>NPHE</t>
  </si>
  <si>
    <t>C88-75-5</t>
  </si>
  <si>
    <t>2-Nitrophenol</t>
  </si>
  <si>
    <t>nitrophenols</t>
  </si>
  <si>
    <t>C8-ARO</t>
  </si>
  <si>
    <t>Unspeciated C8 Aromatics</t>
  </si>
  <si>
    <t>C15-ARO</t>
  </si>
  <si>
    <t>Unspeciated C15 Aromatics</t>
  </si>
  <si>
    <t>C16-ARO</t>
  </si>
  <si>
    <t>Unspeciated C16 Aromatics</t>
  </si>
  <si>
    <t>C6-UALK</t>
  </si>
  <si>
    <t>Unspeciated C6 Alkanes</t>
  </si>
  <si>
    <t>US-EMIT</t>
  </si>
  <si>
    <t>Total US Emissions</t>
  </si>
  <si>
    <t>C556-61-6</t>
  </si>
  <si>
    <t>methyl isothiocyanate</t>
  </si>
  <si>
    <t>C124-19-6</t>
  </si>
  <si>
    <t>Nonanal</t>
  </si>
  <si>
    <t>C109201-63-0</t>
  </si>
  <si>
    <t>butyl isopropyl phthalate</t>
  </si>
  <si>
    <t>C76-06-2</t>
  </si>
  <si>
    <t>chloropicrin</t>
  </si>
  <si>
    <t>C93-51-6</t>
  </si>
  <si>
    <t>4-me-guaiacol-TMS , also noted as "m4gucl"</t>
  </si>
  <si>
    <t>C120-80-9</t>
  </si>
  <si>
    <t>1,2-Benzenediol</t>
  </si>
  <si>
    <t>C62-53-3</t>
  </si>
  <si>
    <t>aniline {aminobenzene}</t>
  </si>
  <si>
    <t>C90-05-1</t>
  </si>
  <si>
    <t>Guaiacol-TMS</t>
  </si>
  <si>
    <t>SP4-1824</t>
  </si>
  <si>
    <t>2-oxobutanal; ethyl glyoxal</t>
  </si>
  <si>
    <t>C2785-89-9</t>
  </si>
  <si>
    <t>Phenol, 4-ethyl-2-methoxy-</t>
  </si>
  <si>
    <t>C98-86-2</t>
  </si>
  <si>
    <t>acetophenone (Phenyl methyl ketone)</t>
  </si>
  <si>
    <t>C112-31-2</t>
  </si>
  <si>
    <t>Decanal</t>
  </si>
  <si>
    <t>C1331-14-2</t>
  </si>
  <si>
    <t>2,2-dichloronitroaniline</t>
  </si>
  <si>
    <t>C2212-67-1</t>
  </si>
  <si>
    <t>molinate</t>
  </si>
  <si>
    <t>C5779-94-2</t>
  </si>
  <si>
    <t>2,5-Dimethylbenzaldehyde</t>
  </si>
  <si>
    <t>C98-01-1</t>
  </si>
  <si>
    <t>2-furfural</t>
  </si>
  <si>
    <t>C5932-68-3</t>
  </si>
  <si>
    <t>Phenol, 2-methoxy-4-(1-propenyl)-, (E)- ; trans-isoeugenol</t>
  </si>
  <si>
    <t>C420-56-4</t>
  </si>
  <si>
    <t>trimethylfluorosilane</t>
  </si>
  <si>
    <t>C121-33-5</t>
  </si>
  <si>
    <t>Vanillin</t>
  </si>
  <si>
    <t>C100-51-6</t>
  </si>
  <si>
    <t>benzyl alcohol</t>
  </si>
  <si>
    <t>C124-09-4</t>
  </si>
  <si>
    <t>hexamethylenediamine</t>
  </si>
  <si>
    <t>C112-44-7</t>
  </si>
  <si>
    <t>Undecanal</t>
  </si>
  <si>
    <t>C2921-88-2</t>
  </si>
  <si>
    <t>chlorpyrifos</t>
  </si>
  <si>
    <t>C103-71-9</t>
  </si>
  <si>
    <t>phenyl isocyanate</t>
  </si>
  <si>
    <t>C10486-19-8</t>
  </si>
  <si>
    <t>Tridecanal</t>
  </si>
  <si>
    <t>C2785-87-7</t>
  </si>
  <si>
    <t>Phenol, 2-methoxy-4-propyl-</t>
  </si>
  <si>
    <t>C97-53-0</t>
  </si>
  <si>
    <t>4-allyl-guaiacol-TMS , also noted as "a4gucl"</t>
  </si>
  <si>
    <t>C112-54-9</t>
  </si>
  <si>
    <t>Dodecanal</t>
  </si>
  <si>
    <t>C3943-74-6</t>
  </si>
  <si>
    <t>Benzoic acid, 4-hydroxy-3-methoxy-, methyl ester</t>
  </si>
  <si>
    <t>C75-08-1</t>
  </si>
  <si>
    <t>ethyl mercaptan</t>
  </si>
  <si>
    <t>C5912-86-7</t>
  </si>
  <si>
    <t>Cis-iso-eugenol</t>
  </si>
  <si>
    <t>C106-89-8</t>
  </si>
  <si>
    <t>epichlorohydrin</t>
  </si>
  <si>
    <t>C100-44-7</t>
  </si>
  <si>
    <t>benzyl chloride</t>
  </si>
  <si>
    <t>C108-24-7</t>
  </si>
  <si>
    <t>acetic anhydride</t>
  </si>
  <si>
    <t>C590-19-2</t>
  </si>
  <si>
    <t>1,2-butadiene {methylallene}</t>
  </si>
  <si>
    <t>C504-60-9</t>
  </si>
  <si>
    <t>piperylene {1,3-pentadiene} (mixed isomers)</t>
  </si>
  <si>
    <t>C68-12-2</t>
  </si>
  <si>
    <t>dimethyl formamide</t>
  </si>
  <si>
    <t>C498-02-2</t>
  </si>
  <si>
    <t>Acetovanillone-TMS , also noted as "acetva"</t>
  </si>
  <si>
    <t>C28249-77-6</t>
  </si>
  <si>
    <t>thiobencarb</t>
  </si>
  <si>
    <t>C126-99-8</t>
  </si>
  <si>
    <t>chloroprene (2-chloro-1,3-butadiene)</t>
  </si>
  <si>
    <t>C7085-85-0</t>
  </si>
  <si>
    <t>ethyl cyanoacrylate</t>
  </si>
  <si>
    <t>C759-94-4</t>
  </si>
  <si>
    <t>eptc {s-ethyl dipropylthiocarbamate}</t>
  </si>
  <si>
    <t>C208-96-8</t>
  </si>
  <si>
    <t>acenaphthylene</t>
  </si>
  <si>
    <t>C136-60-7</t>
  </si>
  <si>
    <t>n-butyl benzoate</t>
  </si>
  <si>
    <t>C85-44-9</t>
  </si>
  <si>
    <t>phthalic anhydride</t>
  </si>
  <si>
    <t>Calc:</t>
  </si>
  <si>
    <t>To add more species, insert new columns above grey row</t>
  </si>
  <si>
    <t>Note: Components must be compounds or simple mixtures. Unassigned compounds are ok. No complex mixture or "UNKNOWN"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</si>
</sst>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0.0E+00"/>
    <numFmt numFmtId="167" formatCode="0.000E+00"/>
    <numFmt numFmtId="168" formatCode="0E+0;\-0E+0;&quot;ok&quot;"/>
  </numFmts>
  <fonts count="32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color indexed="12"/>
      <name val="Arial"/>
      <family val="2"/>
      <charset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color indexed="61"/>
      <name val="Arial"/>
      <family val="2"/>
    </font>
    <font>
      <sz val="8"/>
      <color rgb="FF00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 applyBorder="0">
      <protection locked="0"/>
    </xf>
  </cellStyleXfs>
  <cellXfs count="145">
    <xf numFmtId="0" fontId="0" fillId="0" borderId="0" xfId="0"/>
    <xf numFmtId="0" fontId="0" fillId="0" borderId="0" xfId="0" applyProtection="1">
      <protection locked="0"/>
    </xf>
    <xf numFmtId="0" fontId="19" fillId="0" borderId="0" xfId="0" applyFont="1" applyProtection="1">
      <protection locked="0"/>
    </xf>
    <xf numFmtId="0" fontId="19" fillId="0" borderId="0" xfId="43" applyFont="1">
      <protection locked="0"/>
    </xf>
    <xf numFmtId="0" fontId="20" fillId="0" borderId="0" xfId="43">
      <protection locked="0"/>
    </xf>
    <xf numFmtId="0" fontId="22" fillId="0" borderId="0" xfId="0" applyFont="1" applyAlignment="1">
      <alignment horizontal="left"/>
    </xf>
    <xf numFmtId="10" fontId="23" fillId="0" borderId="0" xfId="39" applyNumberFormat="1" applyFont="1" applyAlignment="1">
      <alignment horizont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14" fontId="24" fillId="0" borderId="0" xfId="0" applyNumberFormat="1" applyFont="1" applyAlignment="1">
      <alignment horizontal="center" vertical="top"/>
    </xf>
    <xf numFmtId="0" fontId="23" fillId="0" borderId="0" xfId="0" applyFont="1" applyAlignment="1">
      <alignment horizontal="right"/>
    </xf>
    <xf numFmtId="0" fontId="24" fillId="0" borderId="11" xfId="0" applyFont="1" applyBorder="1" applyAlignment="1">
      <alignment horizontal="left"/>
    </xf>
    <xf numFmtId="10" fontId="24" fillId="0" borderId="11" xfId="39" applyNumberFormat="1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11" xfId="0" applyFont="1" applyBorder="1" applyAlignment="1">
      <alignment horizontal="centerContinuous"/>
    </xf>
    <xf numFmtId="0" fontId="23" fillId="0" borderId="11" xfId="0" applyFont="1" applyBorder="1" applyAlignment="1">
      <alignment horizontal="center"/>
    </xf>
    <xf numFmtId="0" fontId="23" fillId="25" borderId="0" xfId="0" applyFont="1" applyFill="1" applyAlignment="1">
      <alignment vertical="top"/>
    </xf>
    <xf numFmtId="10" fontId="23" fillId="25" borderId="0" xfId="39" applyNumberFormat="1" applyFont="1" applyFill="1" applyAlignment="1">
      <alignment horizontal="center"/>
    </xf>
    <xf numFmtId="0" fontId="23" fillId="25" borderId="0" xfId="0" applyFont="1" applyFill="1" applyAlignment="1">
      <alignment horizontal="left"/>
    </xf>
    <xf numFmtId="0" fontId="23" fillId="25" borderId="0" xfId="0" applyFont="1" applyFill="1" applyAlignment="1">
      <alignment horizontal="center"/>
    </xf>
    <xf numFmtId="165" fontId="23" fillId="25" borderId="0" xfId="39" applyNumberFormat="1" applyFont="1" applyFill="1" applyAlignment="1">
      <alignment horizontal="center"/>
    </xf>
    <xf numFmtId="164" fontId="23" fillId="0" borderId="13" xfId="0" applyNumberFormat="1" applyFont="1" applyBorder="1" applyAlignment="1">
      <alignment horizontal="center"/>
    </xf>
    <xf numFmtId="0" fontId="23" fillId="26" borderId="0" xfId="0" applyFont="1" applyFill="1" applyAlignment="1">
      <alignment vertical="top"/>
    </xf>
    <xf numFmtId="10" fontId="23" fillId="26" borderId="0" xfId="39" applyNumberFormat="1" applyFont="1" applyFill="1" applyAlignment="1">
      <alignment horizontal="center"/>
    </xf>
    <xf numFmtId="0" fontId="23" fillId="26" borderId="0" xfId="0" applyFont="1" applyFill="1" applyAlignment="1">
      <alignment horizontal="left"/>
    </xf>
    <xf numFmtId="0" fontId="23" fillId="26" borderId="0" xfId="0" applyFont="1" applyFill="1" applyAlignment="1">
      <alignment horizontal="center"/>
    </xf>
    <xf numFmtId="165" fontId="23" fillId="26" borderId="0" xfId="39" applyNumberFormat="1" applyFont="1" applyFill="1" applyAlignment="1">
      <alignment horizontal="center"/>
    </xf>
    <xf numFmtId="0" fontId="23" fillId="27" borderId="0" xfId="0" applyFont="1" applyFill="1" applyAlignment="1">
      <alignment vertical="top"/>
    </xf>
    <xf numFmtId="10" fontId="23" fillId="27" borderId="0" xfId="39" applyNumberFormat="1" applyFont="1" applyFill="1" applyAlignment="1">
      <alignment horizontal="center"/>
    </xf>
    <xf numFmtId="0" fontId="23" fillId="27" borderId="0" xfId="0" applyFont="1" applyFill="1" applyAlignment="1">
      <alignment horizontal="left"/>
    </xf>
    <xf numFmtId="0" fontId="23" fillId="27" borderId="0" xfId="0" applyFont="1" applyFill="1" applyAlignment="1">
      <alignment horizontal="center"/>
    </xf>
    <xf numFmtId="165" fontId="23" fillId="27" borderId="0" xfId="39" applyNumberFormat="1" applyFont="1" applyFill="1" applyAlignment="1">
      <alignment horizontal="center"/>
    </xf>
    <xf numFmtId="0" fontId="23" fillId="28" borderId="0" xfId="0" applyFont="1" applyFill="1" applyAlignment="1">
      <alignment vertical="top"/>
    </xf>
    <xf numFmtId="10" fontId="23" fillId="28" borderId="0" xfId="39" applyNumberFormat="1" applyFont="1" applyFill="1" applyAlignment="1">
      <alignment horizontal="center"/>
    </xf>
    <xf numFmtId="0" fontId="23" fillId="28" borderId="0" xfId="0" applyFont="1" applyFill="1" applyAlignment="1">
      <alignment horizontal="left"/>
    </xf>
    <xf numFmtId="0" fontId="23" fillId="28" borderId="0" xfId="0" applyFont="1" applyFill="1" applyAlignment="1">
      <alignment horizontal="center"/>
    </xf>
    <xf numFmtId="165" fontId="23" fillId="28" borderId="0" xfId="39" applyNumberFormat="1" applyFont="1" applyFill="1" applyAlignment="1">
      <alignment horizontal="center"/>
    </xf>
    <xf numFmtId="0" fontId="23" fillId="29" borderId="0" xfId="0" applyFont="1" applyFill="1" applyAlignment="1">
      <alignment vertical="top"/>
    </xf>
    <xf numFmtId="10" fontId="23" fillId="29" borderId="0" xfId="39" applyNumberFormat="1" applyFont="1" applyFill="1" applyAlignment="1">
      <alignment horizontal="center"/>
    </xf>
    <xf numFmtId="0" fontId="23" fillId="29" borderId="0" xfId="0" applyFont="1" applyFill="1" applyAlignment="1">
      <alignment horizontal="left"/>
    </xf>
    <xf numFmtId="0" fontId="23" fillId="29" borderId="0" xfId="0" applyFont="1" applyFill="1" applyAlignment="1">
      <alignment horizontal="center"/>
    </xf>
    <xf numFmtId="165" fontId="23" fillId="29" borderId="0" xfId="39" applyNumberFormat="1" applyFont="1" applyFill="1" applyAlignment="1">
      <alignment horizontal="center"/>
    </xf>
    <xf numFmtId="0" fontId="23" fillId="30" borderId="0" xfId="0" applyFont="1" applyFill="1" applyAlignment="1">
      <alignment vertical="top"/>
    </xf>
    <xf numFmtId="10" fontId="23" fillId="30" borderId="0" xfId="39" applyNumberFormat="1" applyFont="1" applyFill="1" applyAlignment="1">
      <alignment horizontal="center"/>
    </xf>
    <xf numFmtId="0" fontId="23" fillId="30" borderId="0" xfId="0" applyFont="1" applyFill="1" applyAlignment="1">
      <alignment horizontal="left"/>
    </xf>
    <xf numFmtId="0" fontId="23" fillId="30" borderId="0" xfId="0" applyFont="1" applyFill="1" applyAlignment="1">
      <alignment horizontal="center"/>
    </xf>
    <xf numFmtId="165" fontId="23" fillId="30" borderId="0" xfId="39" applyNumberFormat="1" applyFont="1" applyFill="1" applyAlignment="1">
      <alignment horizontal="center"/>
    </xf>
    <xf numFmtId="0" fontId="23" fillId="31" borderId="0" xfId="0" applyFont="1" applyFill="1" applyAlignment="1">
      <alignment vertical="top"/>
    </xf>
    <xf numFmtId="10" fontId="23" fillId="31" borderId="0" xfId="39" applyNumberFormat="1" applyFont="1" applyFill="1" applyAlignment="1">
      <alignment horizontal="center"/>
    </xf>
    <xf numFmtId="0" fontId="23" fillId="31" borderId="0" xfId="0" applyFont="1" applyFill="1" applyAlignment="1">
      <alignment horizontal="left"/>
    </xf>
    <xf numFmtId="0" fontId="23" fillId="31" borderId="0" xfId="0" applyFont="1" applyFill="1" applyAlignment="1">
      <alignment horizontal="center"/>
    </xf>
    <xf numFmtId="165" fontId="23" fillId="31" borderId="0" xfId="39" applyNumberFormat="1" applyFont="1" applyFill="1" applyAlignment="1">
      <alignment horizontal="center"/>
    </xf>
    <xf numFmtId="0" fontId="23" fillId="24" borderId="0" xfId="0" applyFont="1" applyFill="1" applyAlignment="1">
      <alignment horizontal="left"/>
    </xf>
    <xf numFmtId="10" fontId="23" fillId="24" borderId="0" xfId="39" applyNumberFormat="1" applyFont="1" applyFill="1" applyAlignment="1">
      <alignment horizontal="center"/>
    </xf>
    <xf numFmtId="0" fontId="23" fillId="24" borderId="0" xfId="0" applyFont="1" applyFill="1" applyAlignment="1">
      <alignment horizontal="center"/>
    </xf>
    <xf numFmtId="0" fontId="25" fillId="0" borderId="15" xfId="0" applyFont="1" applyBorder="1" applyAlignment="1" applyProtection="1">
      <alignment vertical="center"/>
      <protection locked="0"/>
    </xf>
    <xf numFmtId="0" fontId="25" fillId="0" borderId="16" xfId="0" applyFont="1" applyBorder="1" applyAlignment="1" applyProtection="1">
      <alignment vertical="center"/>
      <protection locked="0"/>
    </xf>
    <xf numFmtId="0" fontId="25" fillId="0" borderId="17" xfId="0" applyFont="1" applyBorder="1" applyAlignment="1" applyProtection="1">
      <alignment vertical="center"/>
      <protection locked="0"/>
    </xf>
    <xf numFmtId="0" fontId="23" fillId="0" borderId="18" xfId="0" applyFont="1" applyFill="1" applyBorder="1" applyAlignment="1">
      <alignment horizontal="left"/>
    </xf>
    <xf numFmtId="0" fontId="23" fillId="0" borderId="11" xfId="0" applyFont="1" applyBorder="1" applyAlignment="1">
      <alignment horizontal="left"/>
    </xf>
    <xf numFmtId="0" fontId="23" fillId="0" borderId="11" xfId="0" applyFont="1" applyBorder="1" applyProtection="1">
      <protection locked="0"/>
    </xf>
    <xf numFmtId="164" fontId="23" fillId="0" borderId="11" xfId="0" applyNumberFormat="1" applyFont="1" applyBorder="1" applyAlignment="1">
      <alignment horizontal="center"/>
    </xf>
    <xf numFmtId="11" fontId="26" fillId="0" borderId="11" xfId="0" applyNumberFormat="1" applyFont="1" applyBorder="1" applyAlignment="1" applyProtection="1">
      <alignment horizontal="center"/>
      <protection locked="0"/>
    </xf>
    <xf numFmtId="11" fontId="26" fillId="0" borderId="19" xfId="0" applyNumberFormat="1" applyFont="1" applyBorder="1" applyAlignment="1" applyProtection="1">
      <alignment horizontal="center"/>
      <protection locked="0"/>
    </xf>
    <xf numFmtId="0" fontId="23" fillId="0" borderId="11" xfId="0" applyFont="1" applyBorder="1" applyAlignment="1" applyProtection="1">
      <alignment horizontal="left"/>
      <protection locked="0"/>
    </xf>
    <xf numFmtId="0" fontId="23" fillId="0" borderId="11" xfId="0" applyFont="1" applyFill="1" applyBorder="1" applyAlignment="1">
      <alignment horizontal="left"/>
    </xf>
    <xf numFmtId="0" fontId="23" fillId="0" borderId="20" xfId="0" applyFont="1" applyFill="1" applyBorder="1" applyAlignment="1">
      <alignment horizontal="left"/>
    </xf>
    <xf numFmtId="0" fontId="23" fillId="0" borderId="21" xfId="0" applyFont="1" applyBorder="1" applyAlignment="1">
      <alignment horizontal="left"/>
    </xf>
    <xf numFmtId="164" fontId="23" fillId="0" borderId="21" xfId="0" applyNumberFormat="1" applyFont="1" applyBorder="1" applyAlignment="1">
      <alignment horizontal="center"/>
    </xf>
    <xf numFmtId="11" fontId="26" fillId="0" borderId="21" xfId="0" applyNumberFormat="1" applyFont="1" applyBorder="1" applyAlignment="1" applyProtection="1">
      <alignment horizontal="center"/>
      <protection locked="0"/>
    </xf>
    <xf numFmtId="11" fontId="26" fillId="0" borderId="22" xfId="0" applyNumberFormat="1" applyFont="1" applyBorder="1" applyAlignment="1" applyProtection="1">
      <alignment horizontal="center"/>
      <protection locked="0"/>
    </xf>
    <xf numFmtId="0" fontId="23" fillId="0" borderId="11" xfId="0" applyFont="1" applyBorder="1" applyAlignment="1" applyProtection="1">
      <alignment horizontal="center"/>
      <protection locked="0"/>
    </xf>
    <xf numFmtId="11" fontId="23" fillId="0" borderId="11" xfId="0" applyNumberFormat="1" applyFont="1" applyBorder="1" applyAlignment="1" applyProtection="1">
      <alignment horizontal="center"/>
      <protection locked="0"/>
    </xf>
    <xf numFmtId="0" fontId="23" fillId="0" borderId="21" xfId="0" applyFont="1" applyBorder="1" applyAlignment="1" applyProtection="1">
      <alignment horizontal="center"/>
      <protection locked="0"/>
    </xf>
    <xf numFmtId="11" fontId="23" fillId="0" borderId="21" xfId="0" applyNumberFormat="1" applyFont="1" applyBorder="1" applyAlignment="1" applyProtection="1">
      <alignment horizontal="center"/>
      <protection locked="0"/>
    </xf>
    <xf numFmtId="0" fontId="23" fillId="0" borderId="1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0" fontId="23" fillId="0" borderId="14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164" fontId="23" fillId="0" borderId="14" xfId="0" applyNumberFormat="1" applyFont="1" applyBorder="1" applyAlignment="1">
      <alignment horizontal="center"/>
    </xf>
    <xf numFmtId="167" fontId="23" fillId="0" borderId="14" xfId="0" applyNumberFormat="1" applyFont="1" applyBorder="1" applyAlignment="1">
      <alignment horizontal="center"/>
    </xf>
    <xf numFmtId="0" fontId="25" fillId="0" borderId="12" xfId="0" applyFont="1" applyBorder="1" applyAlignment="1" applyProtection="1">
      <alignment vertical="center"/>
      <protection locked="0"/>
    </xf>
    <xf numFmtId="167" fontId="23" fillId="0" borderId="13" xfId="0" applyNumberFormat="1" applyFont="1" applyBorder="1" applyAlignment="1">
      <alignment horizontal="center"/>
    </xf>
    <xf numFmtId="2" fontId="23" fillId="0" borderId="0" xfId="0" applyNumberFormat="1" applyFont="1" applyAlignment="1">
      <alignment horizontal="center"/>
    </xf>
    <xf numFmtId="0" fontId="24" fillId="0" borderId="0" xfId="0" applyFont="1" applyBorder="1" applyAlignment="1">
      <alignment horizontal="left"/>
    </xf>
    <xf numFmtId="164" fontId="23" fillId="25" borderId="0" xfId="0" applyNumberFormat="1" applyFont="1" applyFill="1" applyAlignment="1">
      <alignment horizontal="center"/>
    </xf>
    <xf numFmtId="1" fontId="23" fillId="25" borderId="0" xfId="0" applyNumberFormat="1" applyFont="1" applyFill="1" applyAlignment="1">
      <alignment horizontal="center"/>
    </xf>
    <xf numFmtId="166" fontId="23" fillId="25" borderId="0" xfId="0" applyNumberFormat="1" applyFont="1" applyFill="1" applyAlignment="1">
      <alignment horizontal="center"/>
    </xf>
    <xf numFmtId="1" fontId="23" fillId="27" borderId="0" xfId="0" applyNumberFormat="1" applyFont="1" applyFill="1" applyAlignment="1">
      <alignment horizontal="center"/>
    </xf>
    <xf numFmtId="164" fontId="23" fillId="27" borderId="0" xfId="0" applyNumberFormat="1" applyFont="1" applyFill="1" applyAlignment="1">
      <alignment horizontal="center"/>
    </xf>
    <xf numFmtId="166" fontId="23" fillId="27" borderId="0" xfId="0" applyNumberFormat="1" applyFont="1" applyFill="1" applyAlignment="1">
      <alignment horizontal="center"/>
    </xf>
    <xf numFmtId="1" fontId="23" fillId="26" borderId="0" xfId="0" applyNumberFormat="1" applyFont="1" applyFill="1" applyAlignment="1">
      <alignment horizontal="center"/>
    </xf>
    <xf numFmtId="164" fontId="23" fillId="26" borderId="0" xfId="0" applyNumberFormat="1" applyFont="1" applyFill="1" applyAlignment="1">
      <alignment horizontal="center"/>
    </xf>
    <xf numFmtId="166" fontId="23" fillId="26" borderId="0" xfId="0" applyNumberFormat="1" applyFont="1" applyFill="1" applyAlignment="1">
      <alignment horizontal="center"/>
    </xf>
    <xf numFmtId="1" fontId="23" fillId="31" borderId="0" xfId="0" applyNumberFormat="1" applyFont="1" applyFill="1" applyAlignment="1">
      <alignment horizontal="center"/>
    </xf>
    <xf numFmtId="164" fontId="23" fillId="31" borderId="0" xfId="0" applyNumberFormat="1" applyFont="1" applyFill="1" applyAlignment="1">
      <alignment horizontal="center"/>
    </xf>
    <xf numFmtId="166" fontId="23" fillId="31" borderId="0" xfId="0" applyNumberFormat="1" applyFont="1" applyFill="1" applyAlignment="1">
      <alignment horizontal="center"/>
    </xf>
    <xf numFmtId="1" fontId="23" fillId="30" borderId="0" xfId="0" applyNumberFormat="1" applyFont="1" applyFill="1" applyAlignment="1">
      <alignment horizontal="center"/>
    </xf>
    <xf numFmtId="164" fontId="23" fillId="30" borderId="0" xfId="0" applyNumberFormat="1" applyFont="1" applyFill="1" applyAlignment="1">
      <alignment horizontal="center"/>
    </xf>
    <xf numFmtId="166" fontId="23" fillId="30" borderId="0" xfId="0" applyNumberFormat="1" applyFont="1" applyFill="1" applyAlignment="1">
      <alignment horizontal="center"/>
    </xf>
    <xf numFmtId="0" fontId="21" fillId="0" borderId="0" xfId="0" applyFont="1" applyProtection="1">
      <protection locked="0"/>
    </xf>
    <xf numFmtId="1" fontId="23" fillId="28" borderId="0" xfId="0" applyNumberFormat="1" applyFont="1" applyFill="1" applyAlignment="1">
      <alignment horizontal="center"/>
    </xf>
    <xf numFmtId="164" fontId="23" fillId="28" borderId="0" xfId="0" applyNumberFormat="1" applyFont="1" applyFill="1" applyAlignment="1">
      <alignment horizontal="center"/>
    </xf>
    <xf numFmtId="166" fontId="23" fillId="28" borderId="0" xfId="0" applyNumberFormat="1" applyFont="1" applyFill="1" applyAlignment="1">
      <alignment horizontal="center"/>
    </xf>
    <xf numFmtId="1" fontId="23" fillId="29" borderId="0" xfId="0" applyNumberFormat="1" applyFont="1" applyFill="1" applyAlignment="1">
      <alignment horizontal="center"/>
    </xf>
    <xf numFmtId="164" fontId="23" fillId="29" borderId="0" xfId="0" applyNumberFormat="1" applyFont="1" applyFill="1" applyAlignment="1">
      <alignment horizontal="center"/>
    </xf>
    <xf numFmtId="166" fontId="23" fillId="29" borderId="0" xfId="0" applyNumberFormat="1" applyFont="1" applyFill="1" applyAlignment="1">
      <alignment horizontal="center"/>
    </xf>
    <xf numFmtId="0" fontId="24" fillId="0" borderId="11" xfId="0" applyFont="1" applyBorder="1" applyAlignment="1">
      <alignment horizontal="center" wrapText="1"/>
    </xf>
    <xf numFmtId="0" fontId="0" fillId="9" borderId="0" xfId="0" applyFill="1" applyProtection="1">
      <protection locked="0"/>
    </xf>
    <xf numFmtId="0" fontId="27" fillId="0" borderId="0" xfId="0" applyFont="1" applyAlignment="1">
      <alignment horizontal="left"/>
    </xf>
    <xf numFmtId="0" fontId="0" fillId="0" borderId="0" xfId="0" applyAlignment="1">
      <alignment horizontal="left"/>
    </xf>
    <xf numFmtId="10" fontId="1" fillId="0" borderId="0" xfId="39" applyNumberFormat="1" applyAlignment="1">
      <alignment horizontal="center"/>
    </xf>
    <xf numFmtId="0" fontId="1" fillId="0" borderId="0" xfId="39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8" fontId="28" fillId="0" borderId="0" xfId="0" applyNumberFormat="1" applyFont="1" applyAlignment="1">
      <alignment horizontal="center"/>
    </xf>
    <xf numFmtId="0" fontId="0" fillId="24" borderId="0" xfId="0" applyFill="1" applyAlignment="1">
      <alignment horizontal="center"/>
    </xf>
    <xf numFmtId="14" fontId="29" fillId="0" borderId="0" xfId="0" applyNumberFormat="1" applyFont="1" applyAlignment="1">
      <alignment horizontal="center" vertical="top"/>
    </xf>
    <xf numFmtId="165" fontId="28" fillId="0" borderId="0" xfId="0" applyNumberFormat="1" applyFont="1" applyAlignment="1">
      <alignment horizontal="center"/>
    </xf>
    <xf numFmtId="165" fontId="28" fillId="24" borderId="0" xfId="0" applyNumberFormat="1" applyFont="1" applyFill="1" applyAlignment="1">
      <alignment horizontal="center"/>
    </xf>
    <xf numFmtId="0" fontId="29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29" fillId="0" borderId="11" xfId="0" applyFont="1" applyBorder="1" applyAlignment="1">
      <alignment horizontal="left"/>
    </xf>
    <xf numFmtId="10" fontId="29" fillId="0" borderId="11" xfId="39" applyNumberFormat="1" applyFont="1" applyBorder="1" applyAlignment="1">
      <alignment horizontal="center"/>
    </xf>
    <xf numFmtId="0" fontId="29" fillId="0" borderId="11" xfId="39" applyNumberFormat="1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29" fillId="0" borderId="11" xfId="0" applyFont="1" applyBorder="1" applyAlignment="1">
      <alignment horizontal="centerContinuous"/>
    </xf>
    <xf numFmtId="0" fontId="29" fillId="24" borderId="11" xfId="0" quotePrefix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3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5" fontId="1" fillId="0" borderId="0" xfId="39" applyNumberFormat="1" applyAlignment="1">
      <alignment horizontal="center"/>
    </xf>
    <xf numFmtId="165" fontId="28" fillId="24" borderId="0" xfId="39" quotePrefix="1" applyNumberFormat="1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24" borderId="0" xfId="0" applyFill="1" applyAlignment="1">
      <alignment horizontal="left"/>
    </xf>
    <xf numFmtId="10" fontId="1" fillId="24" borderId="0" xfId="39" applyNumberFormat="1" applyFill="1" applyAlignment="1">
      <alignment horizontal="center"/>
    </xf>
    <xf numFmtId="0" fontId="1" fillId="24" borderId="0" xfId="39" applyNumberFormat="1" applyFill="1" applyAlignment="1">
      <alignment horizontal="center"/>
    </xf>
    <xf numFmtId="0" fontId="28" fillId="0" borderId="0" xfId="0" applyFont="1" applyAlignment="1">
      <alignment horizontal="left"/>
    </xf>
    <xf numFmtId="165" fontId="28" fillId="0" borderId="0" xfId="39" applyNumberFormat="1" applyFont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 xr:uid="{00000000-0005-0000-0000-000025000000}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</xdr:row>
          <xdr:rowOff>0</xdr:rowOff>
        </xdr:from>
        <xdr:to>
          <xdr:col>6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-my.sharepoint.com/personal/seltzer_karl_epa_gov1/Documents/Profile/Documents/projects/VCPs/model/documentation/SpecD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Update history"/>
      <sheetName val="Parameters and Commands"/>
      <sheetName val="Master List"/>
      <sheetName val="Compounds"/>
      <sheetName val="Notes"/>
      <sheetName val="Atoms"/>
      <sheetName val="Mix Profile Assignments"/>
      <sheetName val="SAROAD assignments"/>
      <sheetName val="Master Assignments"/>
      <sheetName val="SpTool Data"/>
      <sheetName val="SpecDB"/>
    </sheetNames>
    <definedNames>
      <definedName name="UpdateMixIndexData"/>
    </definedNames>
    <sheetDataSet>
      <sheetData sheetId="0" refreshError="1"/>
      <sheetData sheetId="1" refreshError="1"/>
      <sheetData sheetId="2" refreshError="1"/>
      <sheetData sheetId="3" refreshError="1">
        <row r="6">
          <cell r="B6" t="str">
            <v>Description</v>
          </cell>
        </row>
        <row r="7">
          <cell r="A7" t="str">
            <v>UNKNOWN</v>
          </cell>
          <cell r="B7" t="str">
            <v>Unknown volatile mixture</v>
          </cell>
        </row>
        <row r="8">
          <cell r="A8" t="str">
            <v>NONVOL</v>
          </cell>
          <cell r="B8" t="str">
            <v>Unknown nonvolatile mixture</v>
          </cell>
        </row>
        <row r="9">
          <cell r="A9" t="str">
            <v>C74-82-8</v>
          </cell>
          <cell r="B9" t="str">
            <v>methane</v>
          </cell>
        </row>
        <row r="10">
          <cell r="A10" t="str">
            <v>C74-90-8</v>
          </cell>
          <cell r="B10" t="str">
            <v>hydrogen cyanide</v>
          </cell>
        </row>
        <row r="11">
          <cell r="A11" t="str">
            <v>C630-08-0</v>
          </cell>
          <cell r="B11" t="str">
            <v>carbon monoxide</v>
          </cell>
        </row>
        <row r="12">
          <cell r="A12" t="str">
            <v>C50-00-0</v>
          </cell>
          <cell r="B12" t="str">
            <v>formaldehyde</v>
          </cell>
        </row>
        <row r="13">
          <cell r="A13" t="str">
            <v>C74-89-5</v>
          </cell>
          <cell r="B13" t="str">
            <v>methylamine</v>
          </cell>
        </row>
        <row r="14">
          <cell r="A14" t="str">
            <v>C67-56-1</v>
          </cell>
          <cell r="B14" t="str">
            <v>methyl alcohol</v>
          </cell>
        </row>
        <row r="15">
          <cell r="A15" t="str">
            <v>C75-13-8</v>
          </cell>
          <cell r="B15" t="str">
            <v>isocyanate (isocyanic acid?)</v>
          </cell>
        </row>
        <row r="16">
          <cell r="A16" t="str">
            <v>C64-18-6</v>
          </cell>
          <cell r="B16" t="str">
            <v>formic acid</v>
          </cell>
        </row>
        <row r="17">
          <cell r="A17" t="str">
            <v>C60-34-4</v>
          </cell>
          <cell r="B17" t="str">
            <v>Monomethyl Hydrazine</v>
          </cell>
        </row>
        <row r="18">
          <cell r="A18" t="str">
            <v>C74-93-1</v>
          </cell>
          <cell r="B18" t="str">
            <v>methyl mercaptan</v>
          </cell>
        </row>
        <row r="19">
          <cell r="A19" t="str">
            <v>C74-87-3</v>
          </cell>
          <cell r="B19" t="str">
            <v>methyl chloride</v>
          </cell>
        </row>
        <row r="20">
          <cell r="A20" t="str">
            <v>C75-10-5</v>
          </cell>
          <cell r="B20" t="str">
            <v>difluoromethane {hfc-32}</v>
          </cell>
        </row>
        <row r="21">
          <cell r="A21" t="str">
            <v>C57-13-6</v>
          </cell>
          <cell r="B21" t="str">
            <v>urea</v>
          </cell>
        </row>
        <row r="22">
          <cell r="A22" t="str">
            <v>C463-58-1</v>
          </cell>
          <cell r="B22" t="str">
            <v>carbonyl sulfide</v>
          </cell>
        </row>
        <row r="23">
          <cell r="A23" t="str">
            <v>C624-91-9</v>
          </cell>
          <cell r="B23" t="str">
            <v>Methyl Nitrite</v>
          </cell>
        </row>
        <row r="24">
          <cell r="A24" t="str">
            <v>C75-52-5</v>
          </cell>
          <cell r="B24" t="str">
            <v>nitromethane</v>
          </cell>
        </row>
        <row r="25">
          <cell r="A25" t="str">
            <v>C2171-96-2</v>
          </cell>
          <cell r="B25" t="str">
            <v>Methoxysilane</v>
          </cell>
        </row>
        <row r="26">
          <cell r="A26" t="str">
            <v>C593-70-4</v>
          </cell>
          <cell r="B26" t="str">
            <v>chlorofluoromethane {hcfc-31}</v>
          </cell>
        </row>
        <row r="27">
          <cell r="A27" t="str">
            <v>C75-46-7</v>
          </cell>
          <cell r="B27" t="str">
            <v>trifluoromethane (f-23)</v>
          </cell>
        </row>
        <row r="28">
          <cell r="A28" t="str">
            <v>C75-15-0</v>
          </cell>
          <cell r="B28" t="str">
            <v>carbon disulfide</v>
          </cell>
        </row>
        <row r="29">
          <cell r="A29" t="str">
            <v>C75-09-2</v>
          </cell>
          <cell r="B29" t="str">
            <v>dichloromethane {methylene chloride}</v>
          </cell>
        </row>
        <row r="30">
          <cell r="A30" t="str">
            <v>C75-45-6</v>
          </cell>
          <cell r="B30" t="str">
            <v>chlorodifluoromethane (f-22)</v>
          </cell>
        </row>
        <row r="31">
          <cell r="A31" t="str">
            <v>C75-73-0</v>
          </cell>
          <cell r="B31" t="str">
            <v>tetrafluoromethane {carbon tetrafluoride} {r 14}</v>
          </cell>
        </row>
        <row r="32">
          <cell r="A32" t="str">
            <v>C74-83-9</v>
          </cell>
          <cell r="B32" t="str">
            <v>methyl bromide</v>
          </cell>
        </row>
        <row r="33">
          <cell r="A33" t="str">
            <v>C75-44-5</v>
          </cell>
          <cell r="B33" t="str">
            <v>phosgene (ccl2o)</v>
          </cell>
        </row>
        <row r="34">
          <cell r="A34" t="str">
            <v>C75-72-9</v>
          </cell>
          <cell r="B34" t="str">
            <v>chlorotrifluoromethane (f-13)</v>
          </cell>
        </row>
        <row r="35">
          <cell r="A35" t="str">
            <v>C67-66-3</v>
          </cell>
          <cell r="B35" t="str">
            <v>chloroform</v>
          </cell>
        </row>
        <row r="36">
          <cell r="A36" t="str">
            <v>C75-71-8</v>
          </cell>
          <cell r="B36" t="str">
            <v>dichlorodifluoromethane (f-12)</v>
          </cell>
        </row>
        <row r="37">
          <cell r="A37" t="str">
            <v>C75-69-4</v>
          </cell>
          <cell r="B37" t="str">
            <v>trichlorofluoromethane</v>
          </cell>
        </row>
        <row r="38">
          <cell r="A38" t="str">
            <v>C74-88-4</v>
          </cell>
          <cell r="B38" t="str">
            <v>Iodomethane</v>
          </cell>
        </row>
        <row r="39">
          <cell r="A39" t="str">
            <v>C56-23-5</v>
          </cell>
          <cell r="B39" t="str">
            <v>carbon tetrachloride</v>
          </cell>
        </row>
        <row r="40">
          <cell r="A40" t="str">
            <v>C2163-80-6</v>
          </cell>
          <cell r="B40" t="str">
            <v>monosodium acid methanearsonate</v>
          </cell>
        </row>
        <row r="41">
          <cell r="A41" t="str">
            <v>C75-27-4</v>
          </cell>
          <cell r="B41" t="str">
            <v>bromodichloromethane</v>
          </cell>
        </row>
        <row r="42">
          <cell r="A42" t="str">
            <v>C76-06-2</v>
          </cell>
          <cell r="B42" t="str">
            <v>chloropicrin</v>
          </cell>
        </row>
        <row r="43">
          <cell r="A43" t="str">
            <v>C74-95-3</v>
          </cell>
          <cell r="B43" t="str">
            <v>methylene bromide</v>
          </cell>
        </row>
        <row r="44">
          <cell r="A44" t="str">
            <v>C124-48-1</v>
          </cell>
          <cell r="B44" t="str">
            <v>chlorodibromomethane</v>
          </cell>
        </row>
        <row r="45">
          <cell r="A45" t="str">
            <v>C75-25-2</v>
          </cell>
          <cell r="B45" t="str">
            <v>bromoform</v>
          </cell>
        </row>
        <row r="46">
          <cell r="A46" t="str">
            <v>C558-13-4</v>
          </cell>
          <cell r="B46" t="str">
            <v>carbon tetrabromide</v>
          </cell>
        </row>
        <row r="47">
          <cell r="A47" t="str">
            <v>C74-84-0</v>
          </cell>
          <cell r="B47" t="str">
            <v>ethane</v>
          </cell>
        </row>
        <row r="48">
          <cell r="A48" t="str">
            <v>C74-86-2</v>
          </cell>
          <cell r="B48" t="str">
            <v>acetylene</v>
          </cell>
        </row>
        <row r="49">
          <cell r="A49" t="str">
            <v>C74-85-1</v>
          </cell>
          <cell r="B49" t="str">
            <v>ethylene</v>
          </cell>
        </row>
        <row r="50">
          <cell r="A50" t="str">
            <v>C75-05-8</v>
          </cell>
          <cell r="B50" t="str">
            <v>acetonitrile</v>
          </cell>
        </row>
        <row r="51">
          <cell r="A51" t="str">
            <v>C593-67-9</v>
          </cell>
          <cell r="B51" t="str">
            <v>Ethylene amine</v>
          </cell>
        </row>
        <row r="52">
          <cell r="A52" t="str">
            <v>C75-07-0</v>
          </cell>
          <cell r="B52" t="str">
            <v>acetaldehyde</v>
          </cell>
        </row>
        <row r="53">
          <cell r="A53" t="str">
            <v>C75-21-8</v>
          </cell>
          <cell r="B53" t="str">
            <v>ethylene oxide</v>
          </cell>
        </row>
        <row r="54">
          <cell r="A54" t="str">
            <v>C75-04-7</v>
          </cell>
          <cell r="B54" t="str">
            <v>ethylamine</v>
          </cell>
        </row>
        <row r="55">
          <cell r="A55" t="str">
            <v>C124-40-3</v>
          </cell>
          <cell r="B55" t="str">
            <v>dimethylamine</v>
          </cell>
        </row>
        <row r="56">
          <cell r="A56" t="str">
            <v>C64-17-5</v>
          </cell>
          <cell r="B56" t="str">
            <v>ethyl alcohol</v>
          </cell>
        </row>
        <row r="57">
          <cell r="A57" t="str">
            <v>C115-10-6</v>
          </cell>
          <cell r="B57" t="str">
            <v>dimethyl ether</v>
          </cell>
        </row>
        <row r="58">
          <cell r="A58" t="str">
            <v>C353-36-6</v>
          </cell>
          <cell r="B58" t="str">
            <v>ethylfluoride {hfc-161}</v>
          </cell>
        </row>
        <row r="59">
          <cell r="A59" t="str">
            <v>C107-16-4</v>
          </cell>
          <cell r="B59" t="str">
            <v>hydroxyacetonitrile</v>
          </cell>
        </row>
        <row r="60">
          <cell r="A60" t="str">
            <v>C107-22-2</v>
          </cell>
          <cell r="B60" t="str">
            <v>glyoxal</v>
          </cell>
        </row>
        <row r="61">
          <cell r="A61" t="str">
            <v>C141-46-8</v>
          </cell>
          <cell r="B61" t="str">
            <v>glycolaldehyde</v>
          </cell>
        </row>
        <row r="62">
          <cell r="A62" t="str">
            <v>C64-19-7</v>
          </cell>
          <cell r="B62" t="str">
            <v>acetic acid</v>
          </cell>
        </row>
        <row r="63">
          <cell r="A63" t="str">
            <v>C107-31-3</v>
          </cell>
          <cell r="B63" t="str">
            <v>methyl formate</v>
          </cell>
        </row>
        <row r="64">
          <cell r="A64" t="str">
            <v>C107-15-3</v>
          </cell>
          <cell r="B64" t="str">
            <v>ethylene diamine</v>
          </cell>
        </row>
        <row r="65">
          <cell r="A65" t="str">
            <v>C141-43-5</v>
          </cell>
          <cell r="B65" t="str">
            <v>ethanolamine</v>
          </cell>
        </row>
        <row r="66">
          <cell r="A66" t="str">
            <v>C107-21-1</v>
          </cell>
          <cell r="B66" t="str">
            <v>ethylene glycol</v>
          </cell>
        </row>
        <row r="67">
          <cell r="A67" t="str">
            <v>C75-18-3</v>
          </cell>
          <cell r="B67" t="str">
            <v>dimethyl sulfide</v>
          </cell>
        </row>
        <row r="68">
          <cell r="A68" t="str">
            <v>C75-08-1</v>
          </cell>
          <cell r="B68" t="str">
            <v>ethyl mercaptan</v>
          </cell>
        </row>
        <row r="69">
          <cell r="A69" t="str">
            <v>C75-01-4</v>
          </cell>
          <cell r="B69" t="str">
            <v>vinyl chloride</v>
          </cell>
        </row>
        <row r="70">
          <cell r="A70" t="str">
            <v>C75-00-3</v>
          </cell>
          <cell r="B70" t="str">
            <v>ethyl chloride</v>
          </cell>
        </row>
        <row r="71">
          <cell r="A71" t="str">
            <v>C75-37-6</v>
          </cell>
          <cell r="B71" t="str">
            <v>1,1-difluoroethane (hfc-152a)</v>
          </cell>
        </row>
        <row r="72">
          <cell r="A72" t="str">
            <v>C556-61-6</v>
          </cell>
          <cell r="B72" t="str">
            <v>methyl isothiocyanate</v>
          </cell>
        </row>
        <row r="73">
          <cell r="A73" t="str">
            <v>C298-12-4</v>
          </cell>
          <cell r="B73" t="str">
            <v>Glyoxylic Acid</v>
          </cell>
        </row>
        <row r="74">
          <cell r="A74" t="str">
            <v>C79-24-3</v>
          </cell>
          <cell r="B74" t="str">
            <v>nitroethane</v>
          </cell>
        </row>
        <row r="75">
          <cell r="A75" t="str">
            <v>C79-14-1</v>
          </cell>
          <cell r="B75" t="str">
            <v>glycolic acid {hydroxyacetic acid}</v>
          </cell>
        </row>
        <row r="76">
          <cell r="A76" t="str">
            <v>C79-21-0</v>
          </cell>
          <cell r="B76" t="str">
            <v>peroxyacetic acid</v>
          </cell>
        </row>
        <row r="77">
          <cell r="A77" t="str">
            <v>C67-68-5</v>
          </cell>
          <cell r="B77" t="str">
            <v>dimethyl sulfoxide</v>
          </cell>
        </row>
        <row r="78">
          <cell r="A78" t="str">
            <v>C107-20-0</v>
          </cell>
          <cell r="B78" t="str">
            <v>chloroacetaldehyde</v>
          </cell>
        </row>
        <row r="79">
          <cell r="A79" t="str">
            <v>C1615-75-4</v>
          </cell>
          <cell r="B79" t="str">
            <v>1-chloro-1-fluoroethane {hcfc-151a}</v>
          </cell>
        </row>
        <row r="80">
          <cell r="A80" t="str">
            <v>C420-46-2</v>
          </cell>
          <cell r="B80" t="str">
            <v>1,1,1-trifluoroethane {hfc-143a}</v>
          </cell>
        </row>
        <row r="81">
          <cell r="A81" t="str">
            <v>C144-62-7</v>
          </cell>
          <cell r="B81" t="str">
            <v>oxalic acid</v>
          </cell>
        </row>
        <row r="82">
          <cell r="A82" t="str">
            <v>C624-92-0</v>
          </cell>
          <cell r="B82" t="str">
            <v>dimethyl disulfide</v>
          </cell>
        </row>
        <row r="83">
          <cell r="A83" t="str">
            <v>C156-60-5</v>
          </cell>
          <cell r="B83" t="str">
            <v>trans-1,2-dichloroethene</v>
          </cell>
        </row>
        <row r="84">
          <cell r="A84" t="str">
            <v>C156-59-2</v>
          </cell>
          <cell r="B84" t="str">
            <v>cis-1,2-dichloroethene</v>
          </cell>
        </row>
        <row r="85">
          <cell r="A85" t="str">
            <v>C75-35-4</v>
          </cell>
          <cell r="B85" t="str">
            <v>1,1-dichloroethene {vinylidene chloride}</v>
          </cell>
        </row>
        <row r="86">
          <cell r="A86" t="str">
            <v>C107-06-2</v>
          </cell>
          <cell r="B86" t="str">
            <v>ethylene dichloride</v>
          </cell>
        </row>
        <row r="87">
          <cell r="A87" t="str">
            <v>C75-34-3</v>
          </cell>
          <cell r="B87" t="str">
            <v>1,1-dichloroethane</v>
          </cell>
        </row>
        <row r="88">
          <cell r="A88" t="str">
            <v>C75-68-3</v>
          </cell>
          <cell r="B88" t="str">
            <v>1-chloro-1,1-difluoroethane {hcfc-142b}</v>
          </cell>
        </row>
        <row r="89">
          <cell r="A89" t="str">
            <v>C811-97-2</v>
          </cell>
          <cell r="B89" t="str">
            <v>1,1,1,2-tetrafluoroethane {hfc-134a}</v>
          </cell>
        </row>
        <row r="90">
          <cell r="A90" t="str">
            <v>C359-35-3</v>
          </cell>
          <cell r="B90" t="str">
            <v>1,1,2,2-tetrafluoroethane {hfc-134}</v>
          </cell>
        </row>
        <row r="91">
          <cell r="A91" t="str">
            <v>C74-96-4</v>
          </cell>
          <cell r="B91" t="str">
            <v>Ethyl Bromide</v>
          </cell>
        </row>
        <row r="92">
          <cell r="A92" t="str">
            <v>C1717-00-6</v>
          </cell>
          <cell r="B92" t="str">
            <v>1,1-dichloro-1-fluoroethane {hcfc-141b}</v>
          </cell>
        </row>
        <row r="93">
          <cell r="A93" t="str">
            <v>C354-33-6</v>
          </cell>
          <cell r="B93" t="str">
            <v>pentafluoroethane {hfc-125}</v>
          </cell>
        </row>
        <row r="94">
          <cell r="A94" t="str">
            <v>C79-01-6</v>
          </cell>
          <cell r="B94" t="str">
            <v>trichloroethylene (tce)</v>
          </cell>
        </row>
        <row r="95">
          <cell r="A95" t="str">
            <v>C79-00-5</v>
          </cell>
          <cell r="B95" t="str">
            <v>1,1,2-trichloroethane</v>
          </cell>
        </row>
        <row r="96">
          <cell r="A96" t="str">
            <v>C71-55-6</v>
          </cell>
          <cell r="B96" t="str">
            <v>1,1,1-trichloroethane</v>
          </cell>
        </row>
        <row r="97">
          <cell r="A97" t="str">
            <v>C2837-89-0</v>
          </cell>
          <cell r="B97" t="str">
            <v>2-chloro-1,1,1,2-tetrafluoroethane {hcfc-124}</v>
          </cell>
        </row>
        <row r="98">
          <cell r="A98" t="str">
            <v>C76-16-4</v>
          </cell>
          <cell r="B98" t="str">
            <v>hexafluoroethane {f-116}</v>
          </cell>
        </row>
        <row r="99">
          <cell r="A99" t="str">
            <v>C306-83-2</v>
          </cell>
          <cell r="B99" t="str">
            <v>1,1,1-trifluoro-2,2-dichloroethane {hcfc-123}</v>
          </cell>
        </row>
        <row r="100">
          <cell r="A100" t="str">
            <v>C354-23-4</v>
          </cell>
          <cell r="B100" t="str">
            <v>1,2-dichloro-1,1,2-trifluoroethane {hcfc-123a}</v>
          </cell>
        </row>
        <row r="101">
          <cell r="A101" t="str">
            <v>C76-15-3</v>
          </cell>
          <cell r="B101" t="str">
            <v>chloropentafluoroethane (f115)</v>
          </cell>
        </row>
        <row r="102">
          <cell r="A102" t="str">
            <v>C127-18-4</v>
          </cell>
          <cell r="B102" t="str">
            <v>perchloroethylene</v>
          </cell>
        </row>
        <row r="103">
          <cell r="A103" t="str">
            <v>C79-34-5</v>
          </cell>
          <cell r="B103" t="str">
            <v>1,1,2,2-tetrachloroethane</v>
          </cell>
        </row>
        <row r="104">
          <cell r="A104" t="str">
            <v>C76-14-2</v>
          </cell>
          <cell r="B104" t="str">
            <v>1,2-dichloro-1,1,2,2-tetrafluoroethane {cfc-114}</v>
          </cell>
        </row>
        <row r="105">
          <cell r="A105" t="str">
            <v>C76-13-1</v>
          </cell>
          <cell r="B105" t="str">
            <v>trichlorotrifluoroethane-f113</v>
          </cell>
        </row>
        <row r="106">
          <cell r="A106" t="str">
            <v>C106-93-4</v>
          </cell>
          <cell r="B106" t="str">
            <v>ethylene dibromide</v>
          </cell>
        </row>
        <row r="107">
          <cell r="A107" t="str">
            <v>C3252-43-5</v>
          </cell>
          <cell r="B107" t="str">
            <v>dibromoacetonitrile</v>
          </cell>
        </row>
        <row r="108">
          <cell r="A108" t="str">
            <v>C76-11-9</v>
          </cell>
          <cell r="B108" t="str">
            <v>difluorotetrachloroethane {f-112}</v>
          </cell>
        </row>
        <row r="109">
          <cell r="A109" t="str">
            <v>C67-72-1</v>
          </cell>
          <cell r="B109" t="str">
            <v>hexachloroethane</v>
          </cell>
        </row>
        <row r="110">
          <cell r="A110" t="str">
            <v>C75-19-4</v>
          </cell>
          <cell r="B110" t="str">
            <v>cyclopropane</v>
          </cell>
        </row>
        <row r="111">
          <cell r="A111" t="str">
            <v>C74-98-6</v>
          </cell>
          <cell r="B111" t="str">
            <v>propane</v>
          </cell>
        </row>
        <row r="112">
          <cell r="A112" t="str">
            <v>C74-99-7</v>
          </cell>
          <cell r="B112" t="str">
            <v>1-propyne</v>
          </cell>
        </row>
        <row r="113">
          <cell r="A113" t="str">
            <v>C463-49-0</v>
          </cell>
          <cell r="B113" t="str">
            <v>1,2-propadiene</v>
          </cell>
        </row>
        <row r="114">
          <cell r="A114" t="str">
            <v>C115-07-1</v>
          </cell>
          <cell r="B114" t="str">
            <v>propylene</v>
          </cell>
        </row>
        <row r="115">
          <cell r="A115" t="str">
            <v>C107-13-1</v>
          </cell>
          <cell r="B115" t="str">
            <v>acrylonitrile</v>
          </cell>
        </row>
        <row r="116">
          <cell r="A116" t="str">
            <v>C107-02-8</v>
          </cell>
          <cell r="B116" t="str">
            <v>acrolein (2-propenal)</v>
          </cell>
        </row>
        <row r="117">
          <cell r="A117" t="str">
            <v>C123-38-6</v>
          </cell>
          <cell r="B117" t="str">
            <v>propionaldehyde</v>
          </cell>
        </row>
        <row r="118">
          <cell r="A118" t="str">
            <v>C67-64-1</v>
          </cell>
          <cell r="B118" t="str">
            <v>acetone</v>
          </cell>
        </row>
        <row r="119">
          <cell r="A119" t="str">
            <v>C75-56-9</v>
          </cell>
          <cell r="B119" t="str">
            <v>propylene oxide</v>
          </cell>
        </row>
        <row r="120">
          <cell r="A120" t="str">
            <v>C503-30-0</v>
          </cell>
          <cell r="B120" t="str">
            <v>Trimethylene Oxide (1,3-epoxypropane)</v>
          </cell>
        </row>
        <row r="121">
          <cell r="A121" t="str">
            <v>C75-31-0</v>
          </cell>
          <cell r="B121" t="str">
            <v>isopropylamine</v>
          </cell>
        </row>
        <row r="122">
          <cell r="A122" t="str">
            <v>C75-50-3</v>
          </cell>
          <cell r="B122" t="str">
            <v>trimethyl amine</v>
          </cell>
        </row>
        <row r="123">
          <cell r="A123" t="str">
            <v>C67-63-0</v>
          </cell>
          <cell r="B123" t="str">
            <v>isopropyl alcohol</v>
          </cell>
        </row>
        <row r="124">
          <cell r="A124" t="str">
            <v>C71-23-8</v>
          </cell>
          <cell r="B124" t="str">
            <v>n-propyl alcohol</v>
          </cell>
        </row>
        <row r="125">
          <cell r="A125" t="str">
            <v>C79-06-1</v>
          </cell>
          <cell r="B125" t="str">
            <v>acrylamide</v>
          </cell>
        </row>
        <row r="126">
          <cell r="A126" t="str">
            <v>C78-98-8</v>
          </cell>
          <cell r="B126" t="str">
            <v>methyl glyoxal</v>
          </cell>
        </row>
        <row r="127">
          <cell r="A127" t="str">
            <v>C79-10-7</v>
          </cell>
          <cell r="B127" t="str">
            <v>acrylic acid</v>
          </cell>
        </row>
        <row r="128">
          <cell r="A128" t="str">
            <v>C68-12-2</v>
          </cell>
          <cell r="B128" t="str">
            <v>dimethyl formamide</v>
          </cell>
        </row>
        <row r="129">
          <cell r="A129" t="str">
            <v>C79-09-4</v>
          </cell>
          <cell r="B129" t="str">
            <v>propionic acid</v>
          </cell>
        </row>
        <row r="130">
          <cell r="A130" t="str">
            <v>C116-09-6</v>
          </cell>
          <cell r="B130" t="str">
            <v>Hydroxy Acetone (Acetol)</v>
          </cell>
        </row>
        <row r="131">
          <cell r="A131" t="str">
            <v>C79-20-9</v>
          </cell>
          <cell r="B131" t="str">
            <v>methyl acetate</v>
          </cell>
        </row>
        <row r="132">
          <cell r="A132" t="str">
            <v>C109-94-4</v>
          </cell>
          <cell r="B132" t="str">
            <v>Ethyl Formate</v>
          </cell>
        </row>
        <row r="133">
          <cell r="A133" t="str">
            <v>C646-06-0</v>
          </cell>
          <cell r="B133" t="str">
            <v>1,3-dioxolane</v>
          </cell>
        </row>
        <row r="134">
          <cell r="A134" t="str">
            <v>C78-96-6</v>
          </cell>
          <cell r="B134" t="str">
            <v>monoisopropanolamine {1-amino-2-propanol}</v>
          </cell>
        </row>
        <row r="135">
          <cell r="A135" t="str">
            <v>C109-83-1</v>
          </cell>
          <cell r="B135" t="str">
            <v>2-Methylaminoethanol</v>
          </cell>
        </row>
        <row r="136">
          <cell r="A136" t="str">
            <v>C109-87-5</v>
          </cell>
          <cell r="B136" t="str">
            <v>dimethoxymethane (methylal)</v>
          </cell>
        </row>
        <row r="137">
          <cell r="A137" t="str">
            <v>C109-86-4</v>
          </cell>
          <cell r="B137" t="str">
            <v>2-methoxyethanol {methyl cellosolve} {egme}</v>
          </cell>
        </row>
        <row r="138">
          <cell r="A138" t="str">
            <v>C57-55-6</v>
          </cell>
          <cell r="B138" t="str">
            <v>propylene glycol</v>
          </cell>
        </row>
        <row r="139">
          <cell r="A139" t="str">
            <v>C107-05-1</v>
          </cell>
          <cell r="B139" t="str">
            <v>allyl chloride</v>
          </cell>
        </row>
        <row r="140">
          <cell r="A140" t="str">
            <v>C540-54-5</v>
          </cell>
          <cell r="B140" t="str">
            <v>1-chloropropane</v>
          </cell>
        </row>
        <row r="141">
          <cell r="A141" t="str">
            <v>C127-17-3</v>
          </cell>
          <cell r="B141" t="str">
            <v>Pyruvic acid</v>
          </cell>
        </row>
        <row r="142">
          <cell r="A142" t="str">
            <v>C79-46-9</v>
          </cell>
          <cell r="B142" t="str">
            <v>2-nitropropane</v>
          </cell>
        </row>
        <row r="143">
          <cell r="A143" t="str">
            <v>C108-03-2</v>
          </cell>
          <cell r="B143" t="str">
            <v>1-nitropropane</v>
          </cell>
        </row>
        <row r="144">
          <cell r="A144" t="str">
            <v>C50-21-5</v>
          </cell>
          <cell r="B144" t="str">
            <v>Lactic Acid</v>
          </cell>
        </row>
        <row r="145">
          <cell r="A145" t="str">
            <v>C96-26-4</v>
          </cell>
          <cell r="B145" t="str">
            <v>dihydroxyacetone</v>
          </cell>
        </row>
        <row r="146">
          <cell r="A146" t="str">
            <v>C616-38-6</v>
          </cell>
          <cell r="B146" t="str">
            <v>Dimethyl Carbonate</v>
          </cell>
        </row>
        <row r="147">
          <cell r="A147" t="str">
            <v>C56-81-5</v>
          </cell>
          <cell r="B147" t="str">
            <v>glycerol</v>
          </cell>
        </row>
        <row r="148">
          <cell r="A148" t="str">
            <v>C420-56-4</v>
          </cell>
          <cell r="B148" t="str">
            <v>trimethylfluorosilane</v>
          </cell>
        </row>
        <row r="149">
          <cell r="A149" t="str">
            <v>C78-95-5</v>
          </cell>
          <cell r="B149" t="str">
            <v>chloroacetone</v>
          </cell>
        </row>
        <row r="150">
          <cell r="A150" t="str">
            <v>C106-89-8</v>
          </cell>
          <cell r="B150" t="str">
            <v>epichlorohydrin</v>
          </cell>
        </row>
        <row r="151">
          <cell r="A151" t="str">
            <v>C1712-64-7</v>
          </cell>
          <cell r="B151" t="str">
            <v>isopropyl nitrate</v>
          </cell>
        </row>
        <row r="152">
          <cell r="A152" t="str">
            <v>C96-24-2</v>
          </cell>
          <cell r="B152" t="str">
            <v>Glycerol alpha-monochlorohydrin</v>
          </cell>
        </row>
        <row r="153">
          <cell r="A153" t="str">
            <v>C10061-01-5</v>
          </cell>
          <cell r="B153" t="str">
            <v>cis-1,3-dichloropropene</v>
          </cell>
        </row>
        <row r="154">
          <cell r="A154" t="str">
            <v>C10061-02-6</v>
          </cell>
          <cell r="B154" t="str">
            <v>trans-1,3-dichloropropene</v>
          </cell>
        </row>
        <row r="155">
          <cell r="A155" t="str">
            <v>C78-87-5</v>
          </cell>
          <cell r="B155" t="str">
            <v>1,2-dichloropropane</v>
          </cell>
        </row>
        <row r="156">
          <cell r="A156" t="str">
            <v>C26638-19-7</v>
          </cell>
          <cell r="B156" t="str">
            <v>propylene dichloride</v>
          </cell>
        </row>
        <row r="157">
          <cell r="A157" t="str">
            <v>C142-28-9</v>
          </cell>
          <cell r="B157" t="str">
            <v>1,3-Dichloropropane</v>
          </cell>
        </row>
        <row r="158">
          <cell r="A158" t="str">
            <v>C1645-83-6</v>
          </cell>
          <cell r="B158" t="str">
            <v xml:space="preserve">trans 1,3,3,3-tetrafluoropropene </v>
          </cell>
        </row>
        <row r="159">
          <cell r="A159" t="str">
            <v xml:space="preserve">C754-12-1 </v>
          </cell>
          <cell r="B159" t="str">
            <v>2,3,3,3-tetrafluoropropene</v>
          </cell>
        </row>
        <row r="160">
          <cell r="A160" t="str">
            <v>C106-94-5</v>
          </cell>
          <cell r="B160" t="str">
            <v>n-Propyl Bromide</v>
          </cell>
        </row>
        <row r="161">
          <cell r="A161" t="str">
            <v>C6317-18-6</v>
          </cell>
          <cell r="B161" t="str">
            <v>methylene bis(thiocyanate)</v>
          </cell>
        </row>
        <row r="162">
          <cell r="A162" t="str">
            <v>C460-73-1</v>
          </cell>
          <cell r="B162" t="str">
            <v>1,1,1,3,3-pentafluoropropane {hfc-245fa}</v>
          </cell>
        </row>
        <row r="163">
          <cell r="A163" t="str">
            <v>C431-31-2</v>
          </cell>
          <cell r="B163" t="str">
            <v>1,1,1,2,3-pentafluoropropane {hfc-245eb}</v>
          </cell>
        </row>
        <row r="164">
          <cell r="A164" t="str">
            <v>C679-86-7</v>
          </cell>
          <cell r="B164" t="str">
            <v>1,1,2,2,3-pentafluoropropane {hfc-245ca}</v>
          </cell>
        </row>
        <row r="165">
          <cell r="A165" t="str">
            <v>C24270-66-4</v>
          </cell>
          <cell r="B165" t="str">
            <v>1,1,2,3,3-pentafluoropropane {hfc-245ea}</v>
          </cell>
        </row>
        <row r="166">
          <cell r="A166" t="str">
            <v>C431-63-0</v>
          </cell>
          <cell r="B166" t="str">
            <v>1,1,1,2,3,3-hexafluoropropane {hfc-236ea}</v>
          </cell>
        </row>
        <row r="167">
          <cell r="A167" t="str">
            <v>C690-39-1</v>
          </cell>
          <cell r="B167" t="str">
            <v>1,1,1,3,3,3-hexafluoropropane {hfc-236fa}</v>
          </cell>
        </row>
        <row r="168">
          <cell r="A168" t="str">
            <v>C128-03-0</v>
          </cell>
          <cell r="B168" t="str">
            <v>dimethylcarbamodithioic acid, potassium salt</v>
          </cell>
        </row>
        <row r="169">
          <cell r="A169" t="str">
            <v>C76-38-0</v>
          </cell>
          <cell r="B169" t="str">
            <v>methoxyflurane</v>
          </cell>
        </row>
        <row r="170">
          <cell r="A170" t="str">
            <v>C1071-83-6</v>
          </cell>
          <cell r="B170" t="str">
            <v>glyphosate</v>
          </cell>
        </row>
        <row r="171">
          <cell r="A171" t="str">
            <v>C431-89-0</v>
          </cell>
          <cell r="B171" t="str">
            <v>1,1,1,2,3,3,3-heptafluoropropane (HFC 227ea)</v>
          </cell>
        </row>
        <row r="172">
          <cell r="A172" t="str">
            <v>C375-03-1</v>
          </cell>
          <cell r="B172" t="str">
            <v>1,1,1,2,2,3,3-heptafluoro-3-methoxy-propane (n-C3F7OCH3 or HFE-7000)</v>
          </cell>
        </row>
        <row r="173">
          <cell r="A173" t="str">
            <v>C507-55-1</v>
          </cell>
          <cell r="B173" t="str">
            <v>1,3-dichloro-1,1,2,2,3-pentafluoropropane {hcfc-225cb}</v>
          </cell>
        </row>
        <row r="174">
          <cell r="A174" t="str">
            <v>C422-56-0</v>
          </cell>
          <cell r="B174" t="str">
            <v>3,3-dichloro-1,1,1,2,2-pentafluoropropane {hcfc-225ca}</v>
          </cell>
        </row>
        <row r="175">
          <cell r="A175" t="str">
            <v>C10222-01-2</v>
          </cell>
          <cell r="B175" t="str">
            <v>2,2-dibromo-3-nitrilopropionamide</v>
          </cell>
        </row>
        <row r="176">
          <cell r="A176" t="str">
            <v>C287-23-0</v>
          </cell>
          <cell r="B176" t="str">
            <v>Cyclobutane</v>
          </cell>
        </row>
        <row r="177">
          <cell r="A177" t="str">
            <v>C106-97-8</v>
          </cell>
          <cell r="B177" t="str">
            <v>n-butane</v>
          </cell>
        </row>
        <row r="178">
          <cell r="A178" t="str">
            <v>C75-28-5</v>
          </cell>
          <cell r="B178" t="str">
            <v>2-methylpropane; isobutane</v>
          </cell>
        </row>
        <row r="179">
          <cell r="A179" t="str">
            <v>C460-12-8</v>
          </cell>
          <cell r="B179" t="str">
            <v>1,3-butadiyne</v>
          </cell>
        </row>
        <row r="180">
          <cell r="A180" t="str">
            <v>C689-97-4</v>
          </cell>
          <cell r="B180" t="str">
            <v>vinylacetylene</v>
          </cell>
        </row>
        <row r="181">
          <cell r="A181" t="str">
            <v>C106-99-0</v>
          </cell>
          <cell r="B181" t="str">
            <v>1,3-butadiene</v>
          </cell>
        </row>
        <row r="182">
          <cell r="A182" t="str">
            <v>C107-00-6</v>
          </cell>
          <cell r="B182" t="str">
            <v>1-butyne (ethylacetylene)</v>
          </cell>
        </row>
        <row r="183">
          <cell r="A183" t="str">
            <v>C590-19-2</v>
          </cell>
          <cell r="B183" t="str">
            <v>1,2-butadiene {methylallene}</v>
          </cell>
        </row>
        <row r="184">
          <cell r="A184" t="str">
            <v>C503-17-3</v>
          </cell>
          <cell r="B184" t="str">
            <v>2-butyne</v>
          </cell>
        </row>
        <row r="185">
          <cell r="A185" t="str">
            <v>C106-98-9</v>
          </cell>
          <cell r="B185" t="str">
            <v>1-butene</v>
          </cell>
        </row>
        <row r="186">
          <cell r="A186" t="str">
            <v>C115-11-7</v>
          </cell>
          <cell r="B186" t="str">
            <v>2-methylpropene (isobutene)</v>
          </cell>
        </row>
        <row r="187">
          <cell r="A187" t="str">
            <v>C590-18-1</v>
          </cell>
          <cell r="B187" t="str">
            <v>cis-2-butene</v>
          </cell>
        </row>
        <row r="188">
          <cell r="A188" t="str">
            <v>C624-64-6</v>
          </cell>
          <cell r="B188" t="str">
            <v>trans-2-butene</v>
          </cell>
        </row>
        <row r="189">
          <cell r="A189" t="str">
            <v>C126-98-7</v>
          </cell>
          <cell r="B189" t="str">
            <v>methacrylonitrile</v>
          </cell>
        </row>
        <row r="190">
          <cell r="A190" t="str">
            <v>C110-00-9</v>
          </cell>
          <cell r="B190" t="str">
            <v>furan</v>
          </cell>
        </row>
        <row r="191">
          <cell r="A191" t="str">
            <v>C109-74-0</v>
          </cell>
          <cell r="B191" t="str">
            <v>butyronitrile</v>
          </cell>
        </row>
        <row r="192">
          <cell r="A192" t="str">
            <v>C78-82-0</v>
          </cell>
          <cell r="B192" t="str">
            <v>Isobutyronitrile</v>
          </cell>
        </row>
        <row r="193">
          <cell r="A193" t="str">
            <v>C1191-95-3</v>
          </cell>
          <cell r="B193" t="str">
            <v>Cyclobutanone</v>
          </cell>
        </row>
        <row r="194">
          <cell r="A194" t="str">
            <v>C78-85-3</v>
          </cell>
          <cell r="B194" t="str">
            <v>2-methyl-2-propenal (methacrolein)</v>
          </cell>
        </row>
        <row r="195">
          <cell r="A195" t="str">
            <v>C78-94-4</v>
          </cell>
          <cell r="B195" t="str">
            <v>Methylvinyl ketone</v>
          </cell>
        </row>
        <row r="196">
          <cell r="A196" t="str">
            <v>C4170-30-3</v>
          </cell>
          <cell r="B196" t="str">
            <v>crotonaldehyde</v>
          </cell>
        </row>
        <row r="197">
          <cell r="A197" t="str">
            <v>C1191-99-7</v>
          </cell>
          <cell r="B197" t="str">
            <v>2,3-dihydrofuran</v>
          </cell>
        </row>
        <row r="198">
          <cell r="A198" t="str">
            <v>C123-72-8</v>
          </cell>
          <cell r="B198" t="str">
            <v>butyraldehyde</v>
          </cell>
        </row>
        <row r="199">
          <cell r="A199" t="str">
            <v>C78-84-2</v>
          </cell>
          <cell r="B199" t="str">
            <v>isobutyraldehyde</v>
          </cell>
        </row>
        <row r="200">
          <cell r="A200" t="str">
            <v>C78-93-3</v>
          </cell>
          <cell r="B200" t="str">
            <v>methyl ethyl ketone (mek) (2-butanone)</v>
          </cell>
        </row>
        <row r="201">
          <cell r="A201" t="str">
            <v>C106-88-7</v>
          </cell>
          <cell r="B201" t="str">
            <v>1,2-epoxybutane</v>
          </cell>
        </row>
        <row r="202">
          <cell r="A202" t="str">
            <v>C109-99-9</v>
          </cell>
          <cell r="B202" t="str">
            <v>tetrahydrofuran</v>
          </cell>
        </row>
        <row r="203">
          <cell r="A203" t="str">
            <v>C513-42-8</v>
          </cell>
          <cell r="B203" t="str">
            <v>Methally alcohol</v>
          </cell>
        </row>
        <row r="204">
          <cell r="A204" t="str">
            <v>C109-89-7</v>
          </cell>
          <cell r="B204" t="str">
            <v>diethylamine</v>
          </cell>
        </row>
        <row r="205">
          <cell r="A205" t="str">
            <v>C109-73-9</v>
          </cell>
          <cell r="B205" t="str">
            <v>n-Butylamine</v>
          </cell>
        </row>
        <row r="206">
          <cell r="A206" t="str">
            <v>C75-64-9</v>
          </cell>
          <cell r="B206" t="str">
            <v>tert-butyl amine</v>
          </cell>
        </row>
        <row r="207">
          <cell r="A207" t="str">
            <v>C75-65-0</v>
          </cell>
          <cell r="B207" t="str">
            <v>tert-butyl alcohol</v>
          </cell>
        </row>
        <row r="208">
          <cell r="A208" t="str">
            <v>C71-36-3</v>
          </cell>
          <cell r="B208" t="str">
            <v>n-butyl alcohol</v>
          </cell>
        </row>
        <row r="209">
          <cell r="A209" t="str">
            <v>C78-92-2</v>
          </cell>
          <cell r="B209" t="str">
            <v>sec-butyl alcohol</v>
          </cell>
        </row>
        <row r="210">
          <cell r="A210" t="str">
            <v>C78-83-1</v>
          </cell>
          <cell r="B210" t="str">
            <v>isobutyl alcohol</v>
          </cell>
        </row>
        <row r="211">
          <cell r="A211" t="str">
            <v>C60-29-7</v>
          </cell>
          <cell r="B211" t="str">
            <v>ethyl ether</v>
          </cell>
        </row>
        <row r="212">
          <cell r="A212" t="str">
            <v>C110-02-1</v>
          </cell>
          <cell r="B212" t="str">
            <v>Thiophene</v>
          </cell>
        </row>
        <row r="213">
          <cell r="A213" t="str">
            <v>C431-03-8</v>
          </cell>
          <cell r="B213" t="str">
            <v>Biacetyl</v>
          </cell>
        </row>
        <row r="214">
          <cell r="A214" t="str">
            <v>SP4-1824</v>
          </cell>
          <cell r="B214" t="str">
            <v>2-oxobutanal; ethyl glyoxal</v>
          </cell>
        </row>
        <row r="215">
          <cell r="A215" t="str">
            <v>C40364-84-9</v>
          </cell>
          <cell r="B215" t="str">
            <v>Hydroxy Methacrolein (2-(Hydroxymethyl)-2-propenal)</v>
          </cell>
        </row>
        <row r="216">
          <cell r="A216" t="str">
            <v>C96-48-0</v>
          </cell>
          <cell r="B216" t="str">
            <v>gamma- butyrolactone</v>
          </cell>
        </row>
        <row r="217">
          <cell r="A217" t="str">
            <v>C96-33-3</v>
          </cell>
          <cell r="B217" t="str">
            <v>methyl acrylate</v>
          </cell>
        </row>
        <row r="218">
          <cell r="A218" t="str">
            <v>C108-05-4</v>
          </cell>
          <cell r="B218" t="str">
            <v>vinyl acetate</v>
          </cell>
        </row>
        <row r="219">
          <cell r="A219" t="str">
            <v>C79-41-4</v>
          </cell>
          <cell r="B219" t="str">
            <v>methyacrylic acid</v>
          </cell>
        </row>
        <row r="220">
          <cell r="A220" t="str">
            <v>C96-29-7</v>
          </cell>
          <cell r="B220" t="str">
            <v>methyl ethyl ketoxime</v>
          </cell>
        </row>
        <row r="221">
          <cell r="A221" t="str">
            <v>C127-19-5</v>
          </cell>
          <cell r="B221" t="str">
            <v>dimethylacetamide</v>
          </cell>
        </row>
        <row r="222">
          <cell r="A222" t="str">
            <v>C110-91-8</v>
          </cell>
          <cell r="B222" t="str">
            <v>morpholine (tetrahydro-1,4-oxazin)</v>
          </cell>
        </row>
        <row r="223">
          <cell r="A223" t="str">
            <v>C107-92-6</v>
          </cell>
          <cell r="B223" t="str">
            <v>butanoic acid</v>
          </cell>
        </row>
        <row r="224">
          <cell r="A224" t="str">
            <v>C79-31-2</v>
          </cell>
          <cell r="B224" t="str">
            <v>isobutyric acid</v>
          </cell>
        </row>
        <row r="225">
          <cell r="A225" t="str">
            <v>C5878-19-3</v>
          </cell>
          <cell r="B225" t="str">
            <v>Methoxy Acetone</v>
          </cell>
        </row>
        <row r="226">
          <cell r="A226" t="str">
            <v>C513-86-0</v>
          </cell>
          <cell r="B226" t="str">
            <v>3-Hydroxy-2-butanone</v>
          </cell>
        </row>
        <row r="227">
          <cell r="A227" t="str">
            <v>C554-12-1</v>
          </cell>
          <cell r="B227" t="str">
            <v>Methyl Propionate</v>
          </cell>
        </row>
        <row r="228">
          <cell r="A228" t="str">
            <v>C141-78-6</v>
          </cell>
          <cell r="B228" t="str">
            <v>ethyl acetate</v>
          </cell>
        </row>
        <row r="229">
          <cell r="A229" t="str">
            <v>C625-55-8</v>
          </cell>
          <cell r="B229" t="str">
            <v>Isopropyl Formate</v>
          </cell>
        </row>
        <row r="230">
          <cell r="A230" t="str">
            <v>C110-74-7</v>
          </cell>
          <cell r="B230" t="str">
            <v>n-Propyl Formate</v>
          </cell>
        </row>
        <row r="231">
          <cell r="A231" t="str">
            <v>C123-91-1</v>
          </cell>
          <cell r="B231" t="str">
            <v>1,4-dioxane</v>
          </cell>
        </row>
        <row r="232">
          <cell r="A232" t="str">
            <v>C75-76-3</v>
          </cell>
          <cell r="B232" t="str">
            <v>tetramethylsilane</v>
          </cell>
        </row>
        <row r="233">
          <cell r="A233" t="str">
            <v>C126-99-8</v>
          </cell>
          <cell r="B233" t="str">
            <v>chloroprene (2-chloro-1,3-butadiene)</v>
          </cell>
        </row>
        <row r="234">
          <cell r="A234" t="str">
            <v>C96-20-8</v>
          </cell>
          <cell r="B234" t="str">
            <v>2-amino-1-butanol</v>
          </cell>
        </row>
        <row r="235">
          <cell r="A235" t="str">
            <v>C108-01-0</v>
          </cell>
          <cell r="B235" t="str">
            <v>n,n-dimethylethanolamine</v>
          </cell>
        </row>
        <row r="236">
          <cell r="A236" t="str">
            <v>C124-68-5</v>
          </cell>
          <cell r="B236" t="str">
            <v>2-amino-2-methyl-1-propanol</v>
          </cell>
        </row>
        <row r="237">
          <cell r="A237" t="str">
            <v>C110-63-4</v>
          </cell>
          <cell r="B237" t="str">
            <v>1,4-butanediol</v>
          </cell>
        </row>
        <row r="238">
          <cell r="A238" t="str">
            <v>C1320-67-8</v>
          </cell>
          <cell r="B238" t="str">
            <v>3-methoxy-1-propanol</v>
          </cell>
        </row>
        <row r="239">
          <cell r="A239" t="str">
            <v>C110-80-5</v>
          </cell>
          <cell r="B239" t="str">
            <v>2-ethoxyethanol {cellosolve} {egee}</v>
          </cell>
        </row>
        <row r="240">
          <cell r="A240" t="str">
            <v>C107-98-2</v>
          </cell>
          <cell r="B240" t="str">
            <v>propylene glycol methyl ether {1-methoxy-2-propanol}</v>
          </cell>
        </row>
        <row r="241">
          <cell r="A241" t="str">
            <v>C513-85-9</v>
          </cell>
          <cell r="B241" t="str">
            <v>2,3-Butanediol</v>
          </cell>
        </row>
        <row r="242">
          <cell r="A242" t="str">
            <v>C1589-47-5</v>
          </cell>
          <cell r="B242" t="str">
            <v>2-methoxy-1-propanol</v>
          </cell>
        </row>
        <row r="243">
          <cell r="A243" t="str">
            <v>C584-03-2</v>
          </cell>
          <cell r="B243" t="str">
            <v>1,2-butanediol</v>
          </cell>
        </row>
        <row r="244">
          <cell r="A244" t="str">
            <v>C107-88-0</v>
          </cell>
          <cell r="B244" t="str">
            <v>1,3-butanediol</v>
          </cell>
        </row>
        <row r="245">
          <cell r="A245" t="str">
            <v>C534-15-6</v>
          </cell>
          <cell r="B245" t="str">
            <v>1,1-dimethoxy ethane</v>
          </cell>
        </row>
        <row r="246">
          <cell r="A246" t="str">
            <v>C110-71-4</v>
          </cell>
          <cell r="B246" t="str">
            <v>1,2-Dimethoxyethane</v>
          </cell>
        </row>
        <row r="247">
          <cell r="A247" t="str">
            <v>C109-69-3</v>
          </cell>
          <cell r="B247" t="str">
            <v>1-chlorobutane</v>
          </cell>
        </row>
        <row r="248">
          <cell r="A248" t="str">
            <v>C108-31-6</v>
          </cell>
          <cell r="B248" t="str">
            <v>maleic anhydride</v>
          </cell>
        </row>
        <row r="249">
          <cell r="A249" t="str">
            <v>C123-56-8</v>
          </cell>
          <cell r="B249" t="str">
            <v>succinimide</v>
          </cell>
        </row>
        <row r="250">
          <cell r="A250" t="str">
            <v>C108-32-7</v>
          </cell>
          <cell r="B250" t="str">
            <v>propylene carbonate</v>
          </cell>
        </row>
        <row r="251">
          <cell r="A251" t="str">
            <v>C108-24-7</v>
          </cell>
          <cell r="B251" t="str">
            <v>acetic anhydride</v>
          </cell>
        </row>
        <row r="252">
          <cell r="A252" t="str">
            <v>C111-40-0</v>
          </cell>
          <cell r="B252" t="str">
            <v>diethylenetriamine</v>
          </cell>
        </row>
        <row r="253">
          <cell r="A253" t="str">
            <v>C547-64-8</v>
          </cell>
          <cell r="B253" t="str">
            <v>Methyl Lactate</v>
          </cell>
        </row>
        <row r="254">
          <cell r="A254" t="str">
            <v>C111-41-1</v>
          </cell>
          <cell r="B254" t="str">
            <v>N-(2-Hydroxyethyl)ethylenediamine</v>
          </cell>
        </row>
        <row r="255">
          <cell r="A255" t="str">
            <v>2C4-ONO2</v>
          </cell>
          <cell r="B255" t="str">
            <v>2-butyl nitrate</v>
          </cell>
        </row>
        <row r="256">
          <cell r="A256" t="str">
            <v>C929-06-6</v>
          </cell>
          <cell r="B256" t="str">
            <v>diglycolamine (2-(2-aminoethoxy)ethanol)</v>
          </cell>
        </row>
        <row r="257">
          <cell r="A257" t="str">
            <v>C111-42-2</v>
          </cell>
          <cell r="B257" t="str">
            <v>diethanolamine</v>
          </cell>
        </row>
        <row r="258">
          <cell r="A258" t="str">
            <v>C111-46-6</v>
          </cell>
          <cell r="B258" t="str">
            <v>diethylene glycol (2,2'-oxybisethanol)</v>
          </cell>
        </row>
        <row r="259">
          <cell r="A259" t="str">
            <v>C2682-20-4</v>
          </cell>
          <cell r="B259" t="str">
            <v>2-methyl-4-isothiazolin-3-one</v>
          </cell>
        </row>
        <row r="260">
          <cell r="A260" t="str">
            <v>C59-89-2</v>
          </cell>
          <cell r="B260" t="str">
            <v>n-nitrosomorpholine</v>
          </cell>
        </row>
        <row r="261">
          <cell r="A261" t="str">
            <v>C110-15-6</v>
          </cell>
          <cell r="B261" t="str">
            <v>Succinic acid-TMS</v>
          </cell>
        </row>
        <row r="262">
          <cell r="A262" t="str">
            <v>C543-29-3</v>
          </cell>
          <cell r="B262" t="str">
            <v>isobutyl nitrate</v>
          </cell>
        </row>
        <row r="263">
          <cell r="A263" t="str">
            <v>C1871-57-4</v>
          </cell>
          <cell r="B263" t="str">
            <v>2-(Chloromethyl)-3-Chloro-Propene</v>
          </cell>
        </row>
        <row r="264">
          <cell r="A264" t="str">
            <v>C6915-15-7</v>
          </cell>
          <cell r="B264" t="str">
            <v>malic acid</v>
          </cell>
        </row>
        <row r="265">
          <cell r="A265" t="str">
            <v>C1185-55-3</v>
          </cell>
          <cell r="B265" t="str">
            <v>methyltrimethoxysilane</v>
          </cell>
        </row>
        <row r="266">
          <cell r="A266" t="str">
            <v>C109-65-9</v>
          </cell>
          <cell r="B266" t="str">
            <v>n-Butyl Bromide</v>
          </cell>
        </row>
        <row r="267">
          <cell r="A267" t="str">
            <v>C406-58-6</v>
          </cell>
          <cell r="B267" t="str">
            <v>1,1,1,3,3-pentafluorobutane {hfc-365mfc}</v>
          </cell>
        </row>
        <row r="268">
          <cell r="A268" t="str">
            <v>C26172-55-4</v>
          </cell>
          <cell r="B268" t="str">
            <v>5-chloro-2-methyl-4-isothiazolin-3-one</v>
          </cell>
        </row>
        <row r="269">
          <cell r="A269" t="str">
            <v>C64-67-5</v>
          </cell>
          <cell r="B269" t="str">
            <v>Diethyl Sulfate</v>
          </cell>
        </row>
        <row r="270">
          <cell r="A270" t="str">
            <v>C62-73-7</v>
          </cell>
          <cell r="B270" t="str">
            <v>dichlorovos</v>
          </cell>
        </row>
        <row r="271">
          <cell r="A271" t="str">
            <v>C6156-78-1</v>
          </cell>
          <cell r="B271" t="str">
            <v>manganese (ii) acetate, tetrahydrate</v>
          </cell>
        </row>
        <row r="272">
          <cell r="A272" t="str">
            <v>C287-92-3</v>
          </cell>
          <cell r="B272" t="str">
            <v>cyclopentane</v>
          </cell>
        </row>
        <row r="273">
          <cell r="A273" t="str">
            <v>C109-66-0</v>
          </cell>
          <cell r="B273" t="str">
            <v>n-pentane</v>
          </cell>
        </row>
        <row r="274">
          <cell r="A274" t="str">
            <v>C78-78-4</v>
          </cell>
          <cell r="B274" t="str">
            <v>2-methyl-butane</v>
          </cell>
        </row>
        <row r="275">
          <cell r="A275" t="str">
            <v>C463-82-1</v>
          </cell>
          <cell r="B275" t="str">
            <v>2,2-dimethylpropane</v>
          </cell>
        </row>
        <row r="276">
          <cell r="A276" t="str">
            <v>C2206-23-7</v>
          </cell>
          <cell r="B276" t="str">
            <v>3-Penten-1-yne</v>
          </cell>
        </row>
        <row r="277">
          <cell r="A277" t="str">
            <v>C542-92-7</v>
          </cell>
          <cell r="B277" t="str">
            <v>1,3-cyclopentadiene</v>
          </cell>
        </row>
        <row r="278">
          <cell r="A278" t="str">
            <v>C78-79-5</v>
          </cell>
          <cell r="B278" t="str">
            <v>isoprene</v>
          </cell>
        </row>
        <row r="279">
          <cell r="A279" t="str">
            <v>C591-95-7</v>
          </cell>
          <cell r="B279" t="str">
            <v>1,2-Pentadiene</v>
          </cell>
        </row>
        <row r="280">
          <cell r="A280" t="str">
            <v>C591-93-5</v>
          </cell>
          <cell r="B280" t="str">
            <v>1,4-pentadiene</v>
          </cell>
        </row>
        <row r="281">
          <cell r="A281" t="str">
            <v>C627-19-0</v>
          </cell>
          <cell r="B281" t="str">
            <v>1-pentyne</v>
          </cell>
        </row>
        <row r="282">
          <cell r="A282" t="str">
            <v>C598-25-4</v>
          </cell>
          <cell r="B282" t="str">
            <v>3-Methyl-1,2-Butadiene</v>
          </cell>
        </row>
        <row r="283">
          <cell r="A283" t="str">
            <v>C142-29-0</v>
          </cell>
          <cell r="B283" t="str">
            <v>cyclopentene</v>
          </cell>
        </row>
        <row r="284">
          <cell r="A284" t="str">
            <v>C2004-70-8</v>
          </cell>
          <cell r="B284" t="str">
            <v>trans-1,3-pentadiene</v>
          </cell>
        </row>
        <row r="285">
          <cell r="A285" t="str">
            <v>C504-60-9</v>
          </cell>
          <cell r="B285" t="str">
            <v>piperylene {1,3-pentadiene} (mixed isomers)</v>
          </cell>
        </row>
        <row r="286">
          <cell r="A286" t="str">
            <v>C1574-41-0</v>
          </cell>
          <cell r="B286" t="str">
            <v>cis 1,3-pentadiene</v>
          </cell>
        </row>
        <row r="287">
          <cell r="A287" t="str">
            <v>C109-67-1</v>
          </cell>
          <cell r="B287" t="str">
            <v>1-pentene</v>
          </cell>
        </row>
        <row r="288">
          <cell r="A288" t="str">
            <v>C563-45-1</v>
          </cell>
          <cell r="B288" t="str">
            <v>3-methyl-1-butene</v>
          </cell>
        </row>
        <row r="289">
          <cell r="A289" t="str">
            <v>C627-20-3</v>
          </cell>
          <cell r="B289" t="str">
            <v>cis-2-pentene</v>
          </cell>
        </row>
        <row r="290">
          <cell r="A290" t="str">
            <v>C563-46-2</v>
          </cell>
          <cell r="B290" t="str">
            <v>2-methyl-1-butene</v>
          </cell>
        </row>
        <row r="291">
          <cell r="A291" t="str">
            <v>C513-35-9</v>
          </cell>
          <cell r="B291" t="str">
            <v>2-methyl-2-butene</v>
          </cell>
        </row>
        <row r="292">
          <cell r="A292" t="str">
            <v>C646-04-8</v>
          </cell>
          <cell r="B292" t="str">
            <v>trans-2-pentene</v>
          </cell>
        </row>
        <row r="293">
          <cell r="A293" t="str">
            <v>C110-86-1</v>
          </cell>
          <cell r="B293" t="str">
            <v>pyridine</v>
          </cell>
        </row>
        <row r="294">
          <cell r="A294" t="str">
            <v>C16529-56-9</v>
          </cell>
          <cell r="B294" t="str">
            <v>2-methyl-3-butenenitrile</v>
          </cell>
        </row>
        <row r="295">
          <cell r="A295" t="str">
            <v>C534-22-5</v>
          </cell>
          <cell r="B295" t="str">
            <v>2-methyl furan</v>
          </cell>
        </row>
        <row r="296">
          <cell r="A296" t="str">
            <v>C930-27-8</v>
          </cell>
          <cell r="B296" t="str">
            <v>3-methyl furan</v>
          </cell>
        </row>
        <row r="297">
          <cell r="A297" t="str">
            <v>C120-92-3</v>
          </cell>
          <cell r="B297" t="str">
            <v>Cyclopentanone</v>
          </cell>
        </row>
        <row r="298">
          <cell r="A298" t="str">
            <v>C115-18-4</v>
          </cell>
          <cell r="B298" t="str">
            <v>2-methyl-3-buten-2-ol</v>
          </cell>
        </row>
        <row r="299">
          <cell r="A299" t="str">
            <v>C590-86-3</v>
          </cell>
          <cell r="B299" t="str">
            <v>isovaleraldehyde (3-methylbutanal)</v>
          </cell>
        </row>
        <row r="300">
          <cell r="A300" t="str">
            <v>C630-19-3</v>
          </cell>
          <cell r="B300" t="str">
            <v>2,2-Dimethylpropanal (pivaldehyde)</v>
          </cell>
        </row>
        <row r="301">
          <cell r="A301" t="str">
            <v>C110-62-3</v>
          </cell>
          <cell r="B301" t="str">
            <v>n-pentanal (n-valeraldehyde)</v>
          </cell>
        </row>
        <row r="302">
          <cell r="A302" t="str">
            <v>C96-17-3</v>
          </cell>
          <cell r="B302" t="str">
            <v>2-Methylbutyraldehyde</v>
          </cell>
        </row>
        <row r="303">
          <cell r="A303" t="str">
            <v>C96-22-0</v>
          </cell>
          <cell r="B303" t="str">
            <v>diethyl ketone</v>
          </cell>
        </row>
        <row r="304">
          <cell r="A304" t="str">
            <v>C563-80-4</v>
          </cell>
          <cell r="B304" t="str">
            <v>Methyl Isopropyl Ketone</v>
          </cell>
        </row>
        <row r="305">
          <cell r="A305" t="str">
            <v>C107-87-9</v>
          </cell>
          <cell r="B305" t="str">
            <v>methyl propyl ketone (2-pentanone)</v>
          </cell>
        </row>
        <row r="306">
          <cell r="A306" t="str">
            <v>C96-41-3</v>
          </cell>
          <cell r="B306" t="str">
            <v>Cyclopentanol</v>
          </cell>
        </row>
        <row r="307">
          <cell r="A307" t="str">
            <v>C142-68-7</v>
          </cell>
          <cell r="B307" t="str">
            <v>Tetrahydropyran</v>
          </cell>
        </row>
        <row r="308">
          <cell r="A308" t="str">
            <v>C96-47-9</v>
          </cell>
          <cell r="B308" t="str">
            <v>Alpha-Methyltetrahydrofuran (2-methyl tetrahydrofuran)</v>
          </cell>
        </row>
        <row r="309">
          <cell r="A309" t="str">
            <v>C1634-04-4</v>
          </cell>
          <cell r="B309" t="str">
            <v>methyl t-butyl ether (mtbe)</v>
          </cell>
        </row>
        <row r="310">
          <cell r="A310" t="str">
            <v>C75-85-4</v>
          </cell>
          <cell r="B310" t="str">
            <v>2-methyl-2-butanol; t-amyl alcohol</v>
          </cell>
        </row>
        <row r="311">
          <cell r="A311" t="str">
            <v>C137-32-6</v>
          </cell>
          <cell r="B311" t="str">
            <v>2-methyl-1-butanol</v>
          </cell>
        </row>
        <row r="312">
          <cell r="A312" t="str">
            <v>C71-41-0</v>
          </cell>
          <cell r="B312" t="str">
            <v>n-pentanol</v>
          </cell>
        </row>
        <row r="313">
          <cell r="A313" t="str">
            <v>C6032-29-7</v>
          </cell>
          <cell r="B313" t="str">
            <v>2-Pentanol (sec amyl alcohol)</v>
          </cell>
        </row>
        <row r="314">
          <cell r="A314" t="str">
            <v>C123-51-3</v>
          </cell>
          <cell r="B314" t="str">
            <v>isoamyl alcohol (3-methyl-1-butanol)</v>
          </cell>
        </row>
        <row r="315">
          <cell r="A315" t="str">
            <v>C584-02-1</v>
          </cell>
          <cell r="B315" t="str">
            <v>3-Pentanol (diethyl carbinol)</v>
          </cell>
        </row>
        <row r="316">
          <cell r="A316" t="str">
            <v>C628-28-4</v>
          </cell>
          <cell r="B316" t="str">
            <v>Methyl n-Butyl Ether</v>
          </cell>
        </row>
        <row r="317">
          <cell r="A317" t="str">
            <v>C625-54-7</v>
          </cell>
          <cell r="B317" t="str">
            <v>ethyl isopropyl ether</v>
          </cell>
        </row>
        <row r="318">
          <cell r="A318" t="str">
            <v>C598-75-4</v>
          </cell>
          <cell r="B318" t="str">
            <v>3-methyl-2-butanol</v>
          </cell>
        </row>
        <row r="319">
          <cell r="A319" t="str">
            <v>C98-01-1</v>
          </cell>
          <cell r="B319" t="str">
            <v>2-furfural</v>
          </cell>
        </row>
        <row r="320">
          <cell r="A320" t="str">
            <v>C98-00-0</v>
          </cell>
          <cell r="B320" t="str">
            <v>furfuryl alcohol</v>
          </cell>
        </row>
        <row r="321">
          <cell r="A321" t="str">
            <v>C872-50-4</v>
          </cell>
          <cell r="B321" t="str">
            <v>1-methyl-2-pyrrolidinone</v>
          </cell>
        </row>
        <row r="322">
          <cell r="A322" t="str">
            <v>C626-96-0</v>
          </cell>
          <cell r="B322" t="str">
            <v>oxopentanal</v>
          </cell>
        </row>
        <row r="323">
          <cell r="A323" t="str">
            <v>C111-30-8</v>
          </cell>
          <cell r="B323" t="str">
            <v>glutaraldehyde (a dialdehyde)</v>
          </cell>
        </row>
        <row r="324">
          <cell r="A324" t="str">
            <v>C123-54-6</v>
          </cell>
          <cell r="B324" t="str">
            <v>2,4-pentanedione</v>
          </cell>
        </row>
        <row r="325">
          <cell r="A325" t="str">
            <v>UNS-ISO-PROD</v>
          </cell>
          <cell r="B325" t="str">
            <v>Unspecified C5 unsaturated carbonyl isoprene product</v>
          </cell>
        </row>
        <row r="326">
          <cell r="A326" t="str">
            <v>C140-88-5</v>
          </cell>
          <cell r="B326" t="str">
            <v>ethyl acrylate</v>
          </cell>
        </row>
        <row r="327">
          <cell r="A327" t="str">
            <v>C80-62-6</v>
          </cell>
          <cell r="B327" t="str">
            <v>methyl methacrylate</v>
          </cell>
        </row>
        <row r="328">
          <cell r="A328" t="str">
            <v>C51200-87-4</v>
          </cell>
          <cell r="B328" t="str">
            <v>4,4-Dimethyloxazolidine</v>
          </cell>
        </row>
        <row r="329">
          <cell r="A329" t="str">
            <v>C503-74-2</v>
          </cell>
          <cell r="B329" t="str">
            <v>3-Methylbutanoic acid</v>
          </cell>
        </row>
        <row r="330">
          <cell r="A330" t="str">
            <v>C547-63-7</v>
          </cell>
          <cell r="B330" t="str">
            <v>methyl isobutyrate</v>
          </cell>
        </row>
        <row r="331">
          <cell r="A331" t="str">
            <v>C105-37-3</v>
          </cell>
          <cell r="B331" t="str">
            <v>Ethyl Propionate</v>
          </cell>
        </row>
        <row r="332">
          <cell r="A332" t="str">
            <v>C623-42-7</v>
          </cell>
          <cell r="B332" t="str">
            <v>Methyl Butyrate</v>
          </cell>
        </row>
        <row r="333">
          <cell r="A333" t="str">
            <v>C592-84-7</v>
          </cell>
          <cell r="B333" t="str">
            <v>n-Butyl Formate</v>
          </cell>
        </row>
        <row r="334">
          <cell r="A334" t="str">
            <v>C108-21-4</v>
          </cell>
          <cell r="B334" t="str">
            <v>isopropyl acetate</v>
          </cell>
        </row>
        <row r="335">
          <cell r="A335" t="str">
            <v>C109-60-4</v>
          </cell>
          <cell r="B335" t="str">
            <v>propyl acetate</v>
          </cell>
        </row>
        <row r="336">
          <cell r="A336" t="str">
            <v>C97-99-4</v>
          </cell>
          <cell r="B336" t="str">
            <v>tetrahydro-2-furanmethanol</v>
          </cell>
        </row>
        <row r="337">
          <cell r="A337" t="str">
            <v>C77-76-9</v>
          </cell>
          <cell r="B337" t="str">
            <v>dimethoxypropane</v>
          </cell>
        </row>
        <row r="338">
          <cell r="A338" t="str">
            <v>C111-35-3</v>
          </cell>
          <cell r="B338" t="str">
            <v>3-Ethoxy-1-Propanol (Propylene glycol, monoethyl ether)</v>
          </cell>
        </row>
        <row r="339">
          <cell r="A339" t="str">
            <v>C2517-43-3</v>
          </cell>
          <cell r="B339" t="str">
            <v>3-Methoxy-1-Butanol</v>
          </cell>
        </row>
        <row r="340">
          <cell r="A340" t="str">
            <v>C2807-30-9</v>
          </cell>
          <cell r="B340" t="str">
            <v>ethylene glycol propyl ether {2-propoxyethanol}</v>
          </cell>
        </row>
        <row r="341">
          <cell r="A341" t="str">
            <v>C1569-02-4</v>
          </cell>
          <cell r="B341" t="str">
            <v>1-ethoxy-2-propanol</v>
          </cell>
        </row>
        <row r="342">
          <cell r="A342" t="str">
            <v>C26447-28-9</v>
          </cell>
          <cell r="B342" t="str">
            <v>Furancarboxylic acid</v>
          </cell>
        </row>
        <row r="343">
          <cell r="A343" t="str">
            <v>C1121-07-9</v>
          </cell>
          <cell r="B343" t="str">
            <v>2,5-Pyrrolidinedione, 1-methyl-  (N-Methylsuccinimide)</v>
          </cell>
        </row>
        <row r="344">
          <cell r="A344" t="str">
            <v>C51729-83-0</v>
          </cell>
          <cell r="B344" t="str">
            <v>Methyl Isopropyl Carbonate</v>
          </cell>
        </row>
        <row r="345">
          <cell r="A345" t="str">
            <v>C97-64-3</v>
          </cell>
          <cell r="B345" t="str">
            <v>Ethyl Lactate</v>
          </cell>
        </row>
        <row r="346">
          <cell r="A346" t="str">
            <v>C110-49-6</v>
          </cell>
          <cell r="B346" t="str">
            <v>methyl cellosolve acetate</v>
          </cell>
        </row>
        <row r="347">
          <cell r="A347" t="str">
            <v>C115-70-8</v>
          </cell>
          <cell r="B347" t="str">
            <v>2-amino-2-ethyl-1,3-propanediol</v>
          </cell>
        </row>
        <row r="348">
          <cell r="A348" t="str">
            <v>C111-77-3</v>
          </cell>
          <cell r="B348" t="str">
            <v>methyl carbitol {2-(2-methoxyethoxy)ethanol} {degme}</v>
          </cell>
        </row>
        <row r="349">
          <cell r="A349" t="str">
            <v>C2782-91-4</v>
          </cell>
          <cell r="B349" t="str">
            <v>tetramethylthiourea</v>
          </cell>
        </row>
        <row r="350">
          <cell r="A350" t="str">
            <v>C115-77-5</v>
          </cell>
          <cell r="B350" t="str">
            <v>pentaerythritol</v>
          </cell>
        </row>
        <row r="351">
          <cell r="A351" t="str">
            <v>C2768-02-7</v>
          </cell>
          <cell r="B351" t="str">
            <v>vinyltrimethoxysilane</v>
          </cell>
        </row>
        <row r="352">
          <cell r="A352" t="str">
            <v>SI2OMEOH</v>
          </cell>
          <cell r="B352" t="str">
            <v>Hydroxymethyldisiloxane</v>
          </cell>
        </row>
        <row r="353">
          <cell r="A353" t="str">
            <v>C60-51-5</v>
          </cell>
          <cell r="B353" t="str">
            <v>dimethoate</v>
          </cell>
        </row>
        <row r="354">
          <cell r="A354" t="str">
            <v>C32718-18-6</v>
          </cell>
          <cell r="B354" t="str">
            <v>2,4-imidazolidinedione, bromochloro-5,5-dimethyl</v>
          </cell>
        </row>
        <row r="355">
          <cell r="A355" t="str">
            <v>C163702-07-6</v>
          </cell>
          <cell r="B355" t="str">
            <v>1,1,1,2,2,3,3,4,4-nonafluoro-4-methoxy-butane {c4f9och3}</v>
          </cell>
        </row>
        <row r="356">
          <cell r="A356" t="str">
            <v>C163702-08-7</v>
          </cell>
          <cell r="B356" t="str">
            <v>2-(fl2methoxymethyl)-1,1,1,2,3,3,3-fl7propane {(cf3)2cfcf2och3}</v>
          </cell>
        </row>
        <row r="357">
          <cell r="A357" t="str">
            <v>C138495-42-8</v>
          </cell>
          <cell r="B357" t="str">
            <v>1,1,1,2,3,4,4,5,5,5-decafluoropentane {hfc-43-10mee}</v>
          </cell>
        </row>
        <row r="358">
          <cell r="A358" t="str">
            <v>C77-47-4</v>
          </cell>
          <cell r="B358" t="str">
            <v>hexachlorocyclopentadiene</v>
          </cell>
        </row>
        <row r="359">
          <cell r="A359" t="str">
            <v>C678-26-2</v>
          </cell>
          <cell r="B359" t="str">
            <v>perfluoropentane</v>
          </cell>
        </row>
        <row r="360">
          <cell r="A360" t="str">
            <v>C3638-35-5</v>
          </cell>
          <cell r="B360" t="str">
            <v>Isopropyl Cyclopropane</v>
          </cell>
        </row>
        <row r="361">
          <cell r="A361" t="str">
            <v>C96-37-7</v>
          </cell>
          <cell r="B361" t="str">
            <v>methylcyclopentane</v>
          </cell>
        </row>
        <row r="362">
          <cell r="A362" t="str">
            <v>C110-82-7</v>
          </cell>
          <cell r="B362" t="str">
            <v>cyclohexane</v>
          </cell>
        </row>
        <row r="363">
          <cell r="A363" t="str">
            <v>C110-54-3</v>
          </cell>
          <cell r="B363" t="str">
            <v>n-hexane</v>
          </cell>
        </row>
        <row r="364">
          <cell r="A364" t="str">
            <v>C107-83-5</v>
          </cell>
          <cell r="B364" t="str">
            <v>2-methylpentane</v>
          </cell>
        </row>
        <row r="365">
          <cell r="A365" t="str">
            <v>C96-14-0</v>
          </cell>
          <cell r="B365" t="str">
            <v>3-methylpentane</v>
          </cell>
        </row>
        <row r="366">
          <cell r="A366" t="str">
            <v>C75-83-2</v>
          </cell>
          <cell r="B366" t="str">
            <v>2,2-dimethylbutane</v>
          </cell>
        </row>
        <row r="367">
          <cell r="A367" t="str">
            <v>C79-29-8</v>
          </cell>
          <cell r="B367" t="str">
            <v>2,3-dimethylbutane</v>
          </cell>
        </row>
        <row r="368">
          <cell r="A368" t="str">
            <v>C71-43-2</v>
          </cell>
          <cell r="B368" t="str">
            <v>benzene</v>
          </cell>
        </row>
        <row r="369">
          <cell r="A369" t="str">
            <v>C96-39-9</v>
          </cell>
          <cell r="B369" t="str">
            <v>1-Methyl-1,3-cyclopentadiene</v>
          </cell>
        </row>
        <row r="370">
          <cell r="A370" t="str">
            <v>3727-31-9</v>
          </cell>
          <cell r="B370" t="str">
            <v>2-Methyl-1,3-cyclopentadiene</v>
          </cell>
        </row>
        <row r="371">
          <cell r="A371" t="str">
            <v>C693-02-7</v>
          </cell>
          <cell r="B371" t="str">
            <v>1-hexyne</v>
          </cell>
        </row>
        <row r="372">
          <cell r="A372" t="str">
            <v>C592-42-7</v>
          </cell>
          <cell r="B372" t="str">
            <v>1,5-hexadiene</v>
          </cell>
        </row>
        <row r="373">
          <cell r="A373" t="str">
            <v>C42296-74-2</v>
          </cell>
          <cell r="B373" t="str">
            <v>hexadiene</v>
          </cell>
        </row>
        <row r="374">
          <cell r="A374" t="str">
            <v>C7319-00-8</v>
          </cell>
          <cell r="B374" t="str">
            <v>Trans 1,4-Hexadiene</v>
          </cell>
        </row>
        <row r="375">
          <cell r="A375" t="str">
            <v>C592-45-0</v>
          </cell>
          <cell r="B375" t="str">
            <v>1,4-hexadiene</v>
          </cell>
        </row>
        <row r="376">
          <cell r="A376" t="str">
            <v>C763-30-4</v>
          </cell>
          <cell r="B376" t="str">
            <v>2-methyl-1,4-pentadiene</v>
          </cell>
        </row>
        <row r="377">
          <cell r="A377" t="str">
            <v>C1120-62-3</v>
          </cell>
          <cell r="B377" t="str">
            <v>3-methylcyclopentene</v>
          </cell>
        </row>
        <row r="378">
          <cell r="A378" t="str">
            <v>C110-83-8</v>
          </cell>
          <cell r="B378" t="str">
            <v>cyclohexene</v>
          </cell>
        </row>
        <row r="379">
          <cell r="A379" t="str">
            <v>C693-89-0</v>
          </cell>
          <cell r="B379" t="str">
            <v>1-methylcyclopentene</v>
          </cell>
        </row>
        <row r="380">
          <cell r="A380" t="str">
            <v>C1759-81-5</v>
          </cell>
          <cell r="B380" t="str">
            <v>4-Methylcyclopentene</v>
          </cell>
        </row>
        <row r="381">
          <cell r="A381" t="str">
            <v>C592-48-3</v>
          </cell>
          <cell r="B381" t="str">
            <v>1,3-hexadiene</v>
          </cell>
        </row>
        <row r="382">
          <cell r="A382" t="str">
            <v>C5194-51-4</v>
          </cell>
          <cell r="B382" t="str">
            <v>trans,trans-2,4-hexadiene</v>
          </cell>
        </row>
        <row r="383">
          <cell r="A383" t="str">
            <v>C20237-34-7</v>
          </cell>
          <cell r="B383" t="str">
            <v>Trans 1,3-Hexadiene</v>
          </cell>
        </row>
        <row r="384">
          <cell r="A384" t="str">
            <v>C558-37-2</v>
          </cell>
          <cell r="B384" t="str">
            <v>3,3-dimethyl-1-butene</v>
          </cell>
        </row>
        <row r="385">
          <cell r="A385" t="str">
            <v>C760-20-3</v>
          </cell>
          <cell r="B385" t="str">
            <v>3-methyl-1-pentene</v>
          </cell>
        </row>
        <row r="386">
          <cell r="A386" t="str">
            <v>C691-37-2</v>
          </cell>
          <cell r="B386" t="str">
            <v>4-methyl-1-pentene</v>
          </cell>
        </row>
        <row r="387">
          <cell r="A387" t="str">
            <v>C592-41-6</v>
          </cell>
          <cell r="B387" t="str">
            <v>1-hexene</v>
          </cell>
        </row>
        <row r="388">
          <cell r="A388" t="str">
            <v>C763-29-1</v>
          </cell>
          <cell r="B388" t="str">
            <v>2-methyl-1-pentene</v>
          </cell>
        </row>
        <row r="389">
          <cell r="A389" t="str">
            <v>C674-76-0</v>
          </cell>
          <cell r="B389" t="str">
            <v>4-methyl-trans-2-pentene</v>
          </cell>
        </row>
        <row r="390">
          <cell r="A390" t="str">
            <v>C7642-09-3</v>
          </cell>
          <cell r="B390" t="str">
            <v>cis-3-hexene</v>
          </cell>
        </row>
        <row r="391">
          <cell r="A391" t="str">
            <v>C7688-21-3</v>
          </cell>
          <cell r="B391" t="str">
            <v>cis-2-hexene</v>
          </cell>
        </row>
        <row r="392">
          <cell r="A392" t="str">
            <v>C691-38-3</v>
          </cell>
          <cell r="B392" t="str">
            <v>4-methyl-cis-2-pentene</v>
          </cell>
        </row>
        <row r="393">
          <cell r="A393" t="str">
            <v>C4461-48-7</v>
          </cell>
          <cell r="B393" t="str">
            <v>4-methyl-2-pentene</v>
          </cell>
        </row>
        <row r="394">
          <cell r="A394" t="str">
            <v>C760-21-4</v>
          </cell>
          <cell r="B394" t="str">
            <v>2-ethyl-1-butene</v>
          </cell>
        </row>
        <row r="395">
          <cell r="A395" t="str">
            <v>C563-78-0</v>
          </cell>
          <cell r="B395" t="str">
            <v>2,3-dimethyl-1-butene</v>
          </cell>
        </row>
        <row r="396">
          <cell r="A396" t="str">
            <v>C922-62-3</v>
          </cell>
          <cell r="B396" t="str">
            <v>3-methyl-cis-2-pentene</v>
          </cell>
        </row>
        <row r="397">
          <cell r="A397" t="str">
            <v>C616-12-6</v>
          </cell>
          <cell r="B397" t="str">
            <v>3-methyl-trans-2-pentene</v>
          </cell>
        </row>
        <row r="398">
          <cell r="A398" t="str">
            <v>C13269-52-8</v>
          </cell>
          <cell r="B398" t="str">
            <v>trans-3-hexene</v>
          </cell>
        </row>
        <row r="399">
          <cell r="A399" t="str">
            <v>C4050-45-7</v>
          </cell>
          <cell r="B399" t="str">
            <v>trans-2-hexene</v>
          </cell>
        </row>
        <row r="400">
          <cell r="A400" t="str">
            <v>C563-79-1</v>
          </cell>
          <cell r="B400" t="str">
            <v>2,3-dimethyl-2-butene</v>
          </cell>
        </row>
        <row r="401">
          <cell r="A401" t="str">
            <v>C625-27-4</v>
          </cell>
          <cell r="B401" t="str">
            <v>2-methyl-2-pentene</v>
          </cell>
        </row>
        <row r="402">
          <cell r="A402" t="str">
            <v>C62-53-3</v>
          </cell>
          <cell r="B402" t="str">
            <v>aniline {aminobenzene}</v>
          </cell>
        </row>
        <row r="403">
          <cell r="A403" t="str">
            <v>C108-95-2</v>
          </cell>
          <cell r="B403" t="str">
            <v>phenol (carbolic acid)</v>
          </cell>
        </row>
        <row r="404">
          <cell r="A404" t="str">
            <v>C142-83-6</v>
          </cell>
          <cell r="B404" t="str">
            <v>2,4-hexadienal</v>
          </cell>
        </row>
        <row r="405">
          <cell r="A405" t="str">
            <v>C625-86-5</v>
          </cell>
          <cell r="B405" t="str">
            <v>2,5-dimethyl furan</v>
          </cell>
        </row>
        <row r="406">
          <cell r="A406" t="str">
            <v>C3208-16-0</v>
          </cell>
          <cell r="B406" t="str">
            <v>2-ethyl furan</v>
          </cell>
        </row>
        <row r="407">
          <cell r="A407" t="str">
            <v>C3710-43-8</v>
          </cell>
          <cell r="B407" t="str">
            <v>2,4-dimethyl furan</v>
          </cell>
        </row>
        <row r="408">
          <cell r="A408" t="str">
            <v>C6789-80-6</v>
          </cell>
          <cell r="B408" t="str">
            <v>cis-3-hexenal</v>
          </cell>
        </row>
        <row r="409">
          <cell r="A409" t="str">
            <v>C108-94-1</v>
          </cell>
          <cell r="B409" t="str">
            <v>cyclohexanone</v>
          </cell>
        </row>
        <row r="410">
          <cell r="A410" t="str">
            <v>C1192-14-9</v>
          </cell>
          <cell r="B410" t="str">
            <v>2,2-dimethyl cyclobutanone</v>
          </cell>
        </row>
        <row r="411">
          <cell r="A411" t="str">
            <v>C141-79-7</v>
          </cell>
          <cell r="B411" t="str">
            <v>mesityl oxide (2-methyl-2-penten-4-one)</v>
          </cell>
        </row>
        <row r="412">
          <cell r="A412" t="str">
            <v>C6728-26-3</v>
          </cell>
          <cell r="B412" t="str">
            <v>trans-2-Hexenal</v>
          </cell>
        </row>
        <row r="413">
          <cell r="A413" t="str">
            <v>C111-49-9</v>
          </cell>
          <cell r="B413" t="str">
            <v>hexamethyleneimine</v>
          </cell>
        </row>
        <row r="414">
          <cell r="A414" t="str">
            <v>C108-91-8</v>
          </cell>
          <cell r="B414" t="str">
            <v>cyclohexamine</v>
          </cell>
        </row>
        <row r="415">
          <cell r="A415" t="str">
            <v>C66-25-1</v>
          </cell>
          <cell r="B415" t="str">
            <v>hexanal (hexanaladehyde)</v>
          </cell>
        </row>
        <row r="416">
          <cell r="A416" t="str">
            <v>C75-97-8</v>
          </cell>
          <cell r="B416" t="str">
            <v>Methyl t-Butyl Ketone (Pinacolin)</v>
          </cell>
        </row>
        <row r="417">
          <cell r="A417" t="str">
            <v>C591-78-6</v>
          </cell>
          <cell r="B417" t="str">
            <v>methyl n-butyl ketone</v>
          </cell>
        </row>
        <row r="418">
          <cell r="A418" t="str">
            <v>C108-10-1</v>
          </cell>
          <cell r="B418" t="str">
            <v>methyl isobutyl ketone</v>
          </cell>
        </row>
        <row r="419">
          <cell r="A419" t="str">
            <v>C589-38-8</v>
          </cell>
          <cell r="B419" t="str">
            <v>3-hexanone; ethyl n-propyl ketone</v>
          </cell>
        </row>
        <row r="420">
          <cell r="A420" t="str">
            <v>C108-93-0</v>
          </cell>
          <cell r="B420" t="str">
            <v>cyclohexanol</v>
          </cell>
        </row>
        <row r="421">
          <cell r="A421" t="str">
            <v>C4798-44-1</v>
          </cell>
          <cell r="B421" t="str">
            <v>1-hexenol</v>
          </cell>
        </row>
        <row r="422">
          <cell r="A422" t="str">
            <v>C928-96-1</v>
          </cell>
          <cell r="B422" t="str">
            <v>cis-3-hexen-1-ol</v>
          </cell>
        </row>
        <row r="423">
          <cell r="A423" t="str">
            <v>C121-44-8</v>
          </cell>
          <cell r="B423" t="str">
            <v>triethylamine</v>
          </cell>
        </row>
        <row r="424">
          <cell r="A424" t="str">
            <v>C111-26-2</v>
          </cell>
          <cell r="B424" t="str">
            <v>n-Hexylamine</v>
          </cell>
        </row>
        <row r="425">
          <cell r="A425" t="str">
            <v>C108-18-9</v>
          </cell>
          <cell r="B425" t="str">
            <v>Bis(Isopropyl)Amine</v>
          </cell>
        </row>
        <row r="426">
          <cell r="A426" t="str">
            <v>C994-05-8</v>
          </cell>
          <cell r="B426" t="str">
            <v>t-amylmethylether (tame)</v>
          </cell>
        </row>
        <row r="427">
          <cell r="A427" t="str">
            <v>C637-92-3</v>
          </cell>
          <cell r="B427" t="str">
            <v>ethyl t-butyl ether</v>
          </cell>
        </row>
        <row r="428">
          <cell r="A428" t="str">
            <v>C626-93-7</v>
          </cell>
          <cell r="B428" t="str">
            <v>2-Hexanol</v>
          </cell>
        </row>
        <row r="429">
          <cell r="A429" t="str">
            <v>C108-11-2</v>
          </cell>
          <cell r="B429" t="str">
            <v>4-methyl-2-pentanol (methyl isobutyl carbinol)</v>
          </cell>
        </row>
        <row r="430">
          <cell r="A430" t="str">
            <v>C111-27-3</v>
          </cell>
          <cell r="B430" t="str">
            <v>1-hexanol (n-hexanol)</v>
          </cell>
        </row>
        <row r="431">
          <cell r="A431" t="str">
            <v>C111-43-3</v>
          </cell>
          <cell r="B431" t="str">
            <v>Di n-Propyl Ether</v>
          </cell>
        </row>
        <row r="432">
          <cell r="A432" t="str">
            <v>C628-81-9</v>
          </cell>
          <cell r="B432" t="str">
            <v>Ethyl n-Butyl Ether</v>
          </cell>
        </row>
        <row r="433">
          <cell r="A433" t="str">
            <v>C108-20-3</v>
          </cell>
          <cell r="B433" t="str">
            <v>diisopropyl ether</v>
          </cell>
        </row>
        <row r="434">
          <cell r="A434" t="str">
            <v>C4553-62-2</v>
          </cell>
          <cell r="B434" t="str">
            <v>methyl glutaronitrile</v>
          </cell>
        </row>
        <row r="435">
          <cell r="A435" t="str">
            <v>C123-31-9</v>
          </cell>
          <cell r="B435" t="str">
            <v>Hydroquinone</v>
          </cell>
        </row>
        <row r="436">
          <cell r="A436" t="str">
            <v>C108-46-3</v>
          </cell>
          <cell r="B436" t="str">
            <v>Resorcinol</v>
          </cell>
        </row>
        <row r="437">
          <cell r="A437" t="str">
            <v>C120-80-9</v>
          </cell>
          <cell r="B437" t="str">
            <v>1,2-Benzenediol</v>
          </cell>
        </row>
        <row r="438">
          <cell r="A438" t="str">
            <v>SP4-1820</v>
          </cell>
          <cell r="B438" t="str">
            <v>2-methylfuraldehyde</v>
          </cell>
        </row>
        <row r="439">
          <cell r="A439" t="str">
            <v>C88-12-0</v>
          </cell>
          <cell r="B439" t="str">
            <v>n-vinyl-2-pyrrolidinone</v>
          </cell>
        </row>
        <row r="440">
          <cell r="A440" t="str">
            <v>C280-57-9</v>
          </cell>
          <cell r="B440" t="str">
            <v>1,4-Diazabicyclo[2.2.2]octane</v>
          </cell>
        </row>
        <row r="441">
          <cell r="A441" t="str">
            <v>C108-90-7</v>
          </cell>
          <cell r="B441" t="str">
            <v>chlorobenzene</v>
          </cell>
        </row>
        <row r="442">
          <cell r="A442" t="str">
            <v>C105-60-2</v>
          </cell>
          <cell r="B442" t="str">
            <v>caprolactam</v>
          </cell>
        </row>
        <row r="443">
          <cell r="A443" t="str">
            <v>SP4-1751</v>
          </cell>
          <cell r="B443" t="str">
            <v>5-ethyldihydro-2(3H)-furanone</v>
          </cell>
        </row>
        <row r="444">
          <cell r="A444" t="str">
            <v>C97-63-2</v>
          </cell>
          <cell r="B444" t="str">
            <v>Ethyl Methacrylate</v>
          </cell>
        </row>
        <row r="445">
          <cell r="A445" t="str">
            <v>C123-42-2</v>
          </cell>
          <cell r="B445" t="str">
            <v>diacetone alcohol (4-hydroxy-4-methyl-2-pentanone)</v>
          </cell>
        </row>
        <row r="446">
          <cell r="A446" t="str">
            <v>C540-88-5</v>
          </cell>
          <cell r="B446" t="str">
            <v>t-butyl acetate</v>
          </cell>
        </row>
        <row r="447">
          <cell r="A447" t="str">
            <v>C598-98-1</v>
          </cell>
          <cell r="B447" t="str">
            <v>Methyl Pivalate</v>
          </cell>
        </row>
        <row r="448">
          <cell r="A448" t="str">
            <v>C106-36-5</v>
          </cell>
          <cell r="B448" t="str">
            <v>n-Propyl Propionate</v>
          </cell>
        </row>
        <row r="449">
          <cell r="A449" t="str">
            <v>C123-86-4</v>
          </cell>
          <cell r="B449" t="str">
            <v>n-butyl acetate</v>
          </cell>
        </row>
        <row r="450">
          <cell r="A450" t="str">
            <v>C110-19-0</v>
          </cell>
          <cell r="B450" t="str">
            <v>isobutyl acetate</v>
          </cell>
        </row>
        <row r="451">
          <cell r="A451" t="str">
            <v>C105-54-4</v>
          </cell>
          <cell r="B451" t="str">
            <v>Ethyl Butyrate</v>
          </cell>
        </row>
        <row r="452">
          <cell r="A452" t="str">
            <v>C105-46-4</v>
          </cell>
          <cell r="B452" t="str">
            <v>s-Butyl Acetate</v>
          </cell>
        </row>
        <row r="453">
          <cell r="A453" t="str">
            <v>C766-20-1</v>
          </cell>
          <cell r="B453" t="str">
            <v>2,4-dimethyl-1,3-dioxane</v>
          </cell>
        </row>
        <row r="454">
          <cell r="A454" t="str">
            <v>C142-62-1</v>
          </cell>
          <cell r="B454" t="str">
            <v>n-Hexanoic acid</v>
          </cell>
        </row>
        <row r="455">
          <cell r="A455" t="str">
            <v>C624-24-8</v>
          </cell>
          <cell r="B455" t="str">
            <v>methyl pentanoate; methyl valerate</v>
          </cell>
        </row>
        <row r="456">
          <cell r="A456" t="str">
            <v>C124-09-4</v>
          </cell>
          <cell r="B456" t="str">
            <v>hexamethylenediamine</v>
          </cell>
        </row>
        <row r="457">
          <cell r="A457" t="str">
            <v>C100-37-8</v>
          </cell>
          <cell r="B457" t="str">
            <v>diethyl aminoethanol</v>
          </cell>
        </row>
        <row r="458">
          <cell r="A458" t="str">
            <v>C56539-66-3</v>
          </cell>
          <cell r="B458" t="str">
            <v>3-methyl-3-methoxy-1-butanol</v>
          </cell>
        </row>
        <row r="459">
          <cell r="A459" t="str">
            <v>C6920-22-5</v>
          </cell>
          <cell r="B459" t="str">
            <v>1,2-Dihydroxy Hexane</v>
          </cell>
        </row>
        <row r="460">
          <cell r="A460" t="str">
            <v>C111-76-2</v>
          </cell>
          <cell r="B460" t="str">
            <v>butyl cellosolve {2-butoxyethanol} {egbe}</v>
          </cell>
        </row>
        <row r="461">
          <cell r="A461" t="str">
            <v>C30136-13-1</v>
          </cell>
          <cell r="B461" t="str">
            <v>n-propoxypropanol</v>
          </cell>
        </row>
        <row r="462">
          <cell r="A462" t="str">
            <v>C107-41-5</v>
          </cell>
          <cell r="B462" t="str">
            <v>hexylene glycol (2-methylpentane-2,4-diol)</v>
          </cell>
        </row>
        <row r="463">
          <cell r="A463" t="str">
            <v>C1569-01-3</v>
          </cell>
          <cell r="B463" t="str">
            <v>propylene glycol n-propyl ether</v>
          </cell>
        </row>
        <row r="464">
          <cell r="A464" t="str">
            <v>C629-14-1</v>
          </cell>
          <cell r="B464" t="str">
            <v>ethylene glycol diethyl ether; 1,2-diethoxyethane</v>
          </cell>
        </row>
        <row r="465">
          <cell r="A465" t="str">
            <v>C105-57-7</v>
          </cell>
          <cell r="B465" t="str">
            <v>acetal (1,1-diethoxyethane)</v>
          </cell>
        </row>
        <row r="466">
          <cell r="A466" t="str">
            <v>C10215-30-2</v>
          </cell>
          <cell r="B466" t="str">
            <v>2-Propoxy-1-Propanol</v>
          </cell>
        </row>
        <row r="467">
          <cell r="A467" t="str">
            <v>C98-92-0</v>
          </cell>
          <cell r="B467" t="str">
            <v>nicotinamide</v>
          </cell>
        </row>
        <row r="468">
          <cell r="A468" t="str">
            <v>C59-67-6</v>
          </cell>
          <cell r="B468" t="str">
            <v>Niacin</v>
          </cell>
        </row>
        <row r="469">
          <cell r="A469" t="str">
            <v>C98-95-3</v>
          </cell>
          <cell r="B469" t="str">
            <v>nitrobenzene</v>
          </cell>
        </row>
        <row r="470">
          <cell r="A470" t="str">
            <v>C7085-85-0</v>
          </cell>
          <cell r="B470" t="str">
            <v>ethyl cyanoacrylate</v>
          </cell>
        </row>
        <row r="471">
          <cell r="A471" t="str">
            <v>C67-47-0</v>
          </cell>
          <cell r="B471" t="str">
            <v>2-Furancarboxaldehyde, 5-(hydroxymethyl)-</v>
          </cell>
        </row>
        <row r="472">
          <cell r="A472" t="str">
            <v>C2044-64-6</v>
          </cell>
          <cell r="B472" t="str">
            <v>N,N-Dimethylacetoacetamide</v>
          </cell>
        </row>
        <row r="473">
          <cell r="A473" t="str">
            <v>C140-31-8</v>
          </cell>
          <cell r="B473" t="str">
            <v>N-aminoethylpiperazine</v>
          </cell>
        </row>
        <row r="474">
          <cell r="A474" t="str">
            <v>C2918-23-2</v>
          </cell>
          <cell r="B474" t="str">
            <v>hydroxypropyl acrylate</v>
          </cell>
        </row>
        <row r="475">
          <cell r="A475" t="str">
            <v>C868-77-9</v>
          </cell>
          <cell r="B475" t="str">
            <v>Hydroxyethyl Methacrylate</v>
          </cell>
        </row>
        <row r="476">
          <cell r="A476" t="str">
            <v>C56-18-8</v>
          </cell>
          <cell r="B476" t="str">
            <v>iminobispropylamine</v>
          </cell>
        </row>
        <row r="477">
          <cell r="A477" t="str">
            <v>C84540-57-8</v>
          </cell>
          <cell r="B477" t="str">
            <v>methoxypropanol acetate</v>
          </cell>
        </row>
        <row r="478">
          <cell r="A478" t="str">
            <v>C108-65-6</v>
          </cell>
          <cell r="B478" t="str">
            <v>propylene glycol monomethyl ether acetate {2-(1-methoxy)propyl acetate}</v>
          </cell>
        </row>
        <row r="479">
          <cell r="A479" t="str">
            <v>C111-15-9</v>
          </cell>
          <cell r="B479" t="str">
            <v>2-ethoxyethyl acetate {cellosolve acetate}</v>
          </cell>
        </row>
        <row r="480">
          <cell r="A480" t="str">
            <v>C70657-70-4</v>
          </cell>
          <cell r="B480" t="str">
            <v>2-methoxy-1-propanol acetate</v>
          </cell>
        </row>
        <row r="481">
          <cell r="A481" t="str">
            <v>C110-97-4</v>
          </cell>
          <cell r="B481" t="str">
            <v>Diisopropanolamine</v>
          </cell>
        </row>
        <row r="482">
          <cell r="A482" t="str">
            <v>C110-98-5</v>
          </cell>
          <cell r="B482" t="str">
            <v>diisopropylene glycol; 1,1'-oxydipropan-2-ol</v>
          </cell>
        </row>
        <row r="483">
          <cell r="A483" t="str">
            <v>C111-90-0</v>
          </cell>
          <cell r="B483" t="str">
            <v>carbitol {degee} {2-(2-ethoxyethoxy)ethanol}</v>
          </cell>
        </row>
        <row r="484">
          <cell r="A484" t="str">
            <v>C88-75-5</v>
          </cell>
          <cell r="B484" t="str">
            <v>2-Nitrophenol</v>
          </cell>
        </row>
        <row r="485">
          <cell r="A485" t="str">
            <v>C124-04-9</v>
          </cell>
          <cell r="B485" t="str">
            <v>adipic acid</v>
          </cell>
        </row>
        <row r="486">
          <cell r="A486" t="str">
            <v>C106-65-0</v>
          </cell>
          <cell r="B486" t="str">
            <v>dimethyl succinate (dimethyl butaneoate)</v>
          </cell>
        </row>
        <row r="487">
          <cell r="A487" t="str">
            <v>C111-55-7</v>
          </cell>
          <cell r="B487" t="str">
            <v>Ethylene Glycol Diacetate</v>
          </cell>
        </row>
        <row r="488">
          <cell r="A488" t="str">
            <v>C112-24-3</v>
          </cell>
          <cell r="B488" t="str">
            <v>triethylene tetramine</v>
          </cell>
        </row>
        <row r="489">
          <cell r="A489" t="str">
            <v>C541-73-1</v>
          </cell>
          <cell r="B489" t="str">
            <v>1,3-dichlorobenzene {m-dichlorobenzene}</v>
          </cell>
        </row>
        <row r="490">
          <cell r="A490" t="str">
            <v>C106-46-7</v>
          </cell>
          <cell r="B490" t="str">
            <v>p-dichlorobenzene</v>
          </cell>
        </row>
        <row r="491">
          <cell r="A491" t="str">
            <v>C95-50-1</v>
          </cell>
          <cell r="B491" t="str">
            <v>o-dichlorobenzene</v>
          </cell>
        </row>
        <row r="492">
          <cell r="A492" t="str">
            <v>C102-71-6</v>
          </cell>
          <cell r="B492" t="str">
            <v>triethanolamine</v>
          </cell>
        </row>
        <row r="493">
          <cell r="A493" t="str">
            <v>C112-27-6</v>
          </cell>
          <cell r="B493" t="str">
            <v>triethylene glycol</v>
          </cell>
        </row>
        <row r="494">
          <cell r="A494" t="str">
            <v>C590-00-1</v>
          </cell>
          <cell r="B494" t="str">
            <v>potassium sorbate</v>
          </cell>
        </row>
        <row r="495">
          <cell r="A495" t="str">
            <v>C107-46-0</v>
          </cell>
          <cell r="B495" t="str">
            <v>Hexamethyldisiloxane</v>
          </cell>
        </row>
        <row r="496">
          <cell r="A496" t="str">
            <v>C122-52-1</v>
          </cell>
          <cell r="B496" t="str">
            <v>triethyl phosphite</v>
          </cell>
        </row>
        <row r="497">
          <cell r="A497" t="str">
            <v>C13822-56-5</v>
          </cell>
          <cell r="B497" t="str">
            <v>3-Aminopropyltrimethoxysilane</v>
          </cell>
        </row>
        <row r="498">
          <cell r="A498" t="str">
            <v>C120-82-1</v>
          </cell>
          <cell r="B498" t="str">
            <v>1,2,4-trichlorobenzene</v>
          </cell>
        </row>
        <row r="499">
          <cell r="A499" t="str">
            <v>C392-56-3</v>
          </cell>
          <cell r="B499" t="str">
            <v>hexafluorobenzene</v>
          </cell>
        </row>
        <row r="500">
          <cell r="A500" t="str">
            <v>C526-95-4</v>
          </cell>
          <cell r="B500" t="str">
            <v>Gluconic Acid</v>
          </cell>
        </row>
        <row r="501">
          <cell r="A501" t="str">
            <v>C95-95-4</v>
          </cell>
          <cell r="B501" t="str">
            <v>2,4,5-trichlorophenol</v>
          </cell>
        </row>
        <row r="502">
          <cell r="A502" t="str">
            <v>C1331-14-2</v>
          </cell>
          <cell r="B502" t="str">
            <v>2,2-dichloronitroaniline</v>
          </cell>
        </row>
        <row r="503">
          <cell r="A503" t="str">
            <v>C634-66-2</v>
          </cell>
          <cell r="B503" t="str">
            <v>1,2,3,4-tetrachlorobenzene</v>
          </cell>
        </row>
        <row r="504">
          <cell r="A504" t="str">
            <v>C541-05-9</v>
          </cell>
          <cell r="B504" t="str">
            <v>hexamethylcyclotrisiloxane</v>
          </cell>
        </row>
        <row r="505">
          <cell r="A505" t="str">
            <v>C38641-94-0</v>
          </cell>
          <cell r="B505" t="str">
            <v>glyphosate, isopropylamine salt</v>
          </cell>
        </row>
        <row r="506">
          <cell r="A506" t="str">
            <v>C301-12-2</v>
          </cell>
          <cell r="B506" t="str">
            <v>oxydemeton-methyl</v>
          </cell>
        </row>
        <row r="507">
          <cell r="A507" t="str">
            <v>C584-48-5</v>
          </cell>
          <cell r="B507" t="str">
            <v>bromodinitrobenzene</v>
          </cell>
        </row>
        <row r="508">
          <cell r="A508" t="str">
            <v>C1817-73-8</v>
          </cell>
          <cell r="B508" t="str">
            <v>bromodinitroaniline {2,4-dinitro-6-bromoaniline}</v>
          </cell>
        </row>
        <row r="509">
          <cell r="A509" t="str">
            <v>C163702-05-4</v>
          </cell>
          <cell r="B509" t="str">
            <v>1-ethoxy-1,1,2,2,3,3,4,4,4-nonafluorobutane {c4f9oc2h5}</v>
          </cell>
        </row>
        <row r="510">
          <cell r="A510" t="str">
            <v>C163702-06-5</v>
          </cell>
          <cell r="B510" t="str">
            <v>2-(ethoxy2flmethyl)-1,1,1,2,3,3,3-fl7propane {(cf3)2cfcf2oc2h5}</v>
          </cell>
        </row>
        <row r="511">
          <cell r="A511" t="str">
            <v>C118-74-1</v>
          </cell>
          <cell r="B511" t="str">
            <v>hexachlorobenzene</v>
          </cell>
        </row>
        <row r="512">
          <cell r="A512" t="str">
            <v>C82-68-8</v>
          </cell>
          <cell r="B512" t="str">
            <v>pentachloronitrobenzene</v>
          </cell>
        </row>
        <row r="513">
          <cell r="A513" t="str">
            <v>C355-42-0</v>
          </cell>
          <cell r="B513" t="str">
            <v>perfluorohexane</v>
          </cell>
        </row>
        <row r="514">
          <cell r="A514" t="str">
            <v>C25655-41-8</v>
          </cell>
          <cell r="B514" t="str">
            <v>polyvinylpyrrolidone-iodine complex</v>
          </cell>
        </row>
        <row r="515">
          <cell r="A515" t="str">
            <v>C1638-26-2</v>
          </cell>
          <cell r="B515" t="str">
            <v>1,1-dimethylcyclopentane</v>
          </cell>
        </row>
        <row r="516">
          <cell r="A516" t="str">
            <v>C2532-58-3</v>
          </cell>
          <cell r="B516" t="str">
            <v>cis-1,3-dimethylcyclopentane</v>
          </cell>
        </row>
        <row r="517">
          <cell r="A517" t="str">
            <v>C1759-58-6</v>
          </cell>
          <cell r="B517" t="str">
            <v>trans-1,3-dimethylcyclopentane</v>
          </cell>
        </row>
        <row r="518">
          <cell r="A518" t="str">
            <v>C2452-99-5</v>
          </cell>
          <cell r="B518" t="str">
            <v>1,2-dimethylcyclopentane</v>
          </cell>
        </row>
        <row r="519">
          <cell r="A519" t="str">
            <v>C1192-18-3</v>
          </cell>
          <cell r="B519" t="str">
            <v>cis-1-2-dimethylcyclopentane</v>
          </cell>
        </row>
        <row r="520">
          <cell r="A520" t="str">
            <v>C822-50-4</v>
          </cell>
          <cell r="B520" t="str">
            <v>trans-1-2-dimethylcyclopentane</v>
          </cell>
        </row>
        <row r="521">
          <cell r="A521" t="str">
            <v>C1640-89-7</v>
          </cell>
          <cell r="B521" t="str">
            <v>ethylcyclopentane</v>
          </cell>
        </row>
        <row r="522">
          <cell r="A522" t="str">
            <v>C108-87-2</v>
          </cell>
          <cell r="B522" t="str">
            <v>methylcyclohexane</v>
          </cell>
        </row>
        <row r="523">
          <cell r="A523" t="str">
            <v>C291-64-5</v>
          </cell>
          <cell r="B523" t="str">
            <v>Cycloheptane</v>
          </cell>
        </row>
        <row r="524">
          <cell r="A524" t="str">
            <v>C562-49-2</v>
          </cell>
          <cell r="B524" t="str">
            <v>3,3-dimethylpentane</v>
          </cell>
        </row>
        <row r="525">
          <cell r="A525" t="str">
            <v>C590-35-2</v>
          </cell>
          <cell r="B525" t="str">
            <v>2,2-dimethylpentane</v>
          </cell>
        </row>
        <row r="526">
          <cell r="A526" t="str">
            <v>C464-06-2</v>
          </cell>
          <cell r="B526" t="str">
            <v>2,2,3-trimethylbutane</v>
          </cell>
        </row>
        <row r="527">
          <cell r="A527" t="str">
            <v>C108-08-7</v>
          </cell>
          <cell r="B527" t="str">
            <v>2,4-dimethylpentane</v>
          </cell>
        </row>
        <row r="528">
          <cell r="A528" t="str">
            <v>C142-82-5</v>
          </cell>
          <cell r="B528" t="str">
            <v>n-heptane</v>
          </cell>
        </row>
        <row r="529">
          <cell r="A529" t="str">
            <v>C591-76-4</v>
          </cell>
          <cell r="B529" t="str">
            <v>2-methylhexane</v>
          </cell>
        </row>
        <row r="530">
          <cell r="A530" t="str">
            <v>C565-59-3</v>
          </cell>
          <cell r="B530" t="str">
            <v>2,3-dimethylpentane</v>
          </cell>
        </row>
        <row r="531">
          <cell r="A531" t="str">
            <v>C589-34-4</v>
          </cell>
          <cell r="B531" t="str">
            <v>3-methylhexane</v>
          </cell>
        </row>
        <row r="532">
          <cell r="A532" t="str">
            <v>C617-78-7</v>
          </cell>
          <cell r="B532" t="str">
            <v>3-ethylpentane</v>
          </cell>
        </row>
        <row r="533">
          <cell r="A533" t="str">
            <v>C108-88-3</v>
          </cell>
          <cell r="B533" t="str">
            <v>toluene</v>
          </cell>
        </row>
        <row r="534">
          <cell r="A534" t="str">
            <v>C30640-46-1</v>
          </cell>
          <cell r="B534" t="str">
            <v>methylcyclohexadiene</v>
          </cell>
        </row>
        <row r="535">
          <cell r="A535" t="str">
            <v>C3070-53-9</v>
          </cell>
          <cell r="B535" t="str">
            <v>1,6-heptadiene</v>
          </cell>
        </row>
        <row r="536">
          <cell r="A536" t="str">
            <v>C36566-80-0</v>
          </cell>
          <cell r="B536" t="str">
            <v>2-Methyl-3-hexyne</v>
          </cell>
        </row>
        <row r="537">
          <cell r="A537" t="str">
            <v>C591-47-9</v>
          </cell>
          <cell r="B537" t="str">
            <v>4-Methyl Cyclohexene</v>
          </cell>
        </row>
        <row r="538">
          <cell r="A538" t="str">
            <v>C1541-23-7</v>
          </cell>
          <cell r="B538" t="str">
            <v>1,5-heptadiene</v>
          </cell>
        </row>
        <row r="539">
          <cell r="A539" t="str">
            <v>C4049-81-4</v>
          </cell>
          <cell r="B539" t="str">
            <v>2-methyl-1,5-hexadiene</v>
          </cell>
        </row>
        <row r="540">
          <cell r="A540" t="str">
            <v>C591-49-1</v>
          </cell>
          <cell r="B540" t="str">
            <v>1-methyl cyclohexene</v>
          </cell>
        </row>
        <row r="541">
          <cell r="A541" t="str">
            <v>C765-47-9</v>
          </cell>
          <cell r="B541" t="str">
            <v>1,2-dimethylcyclopentene</v>
          </cell>
        </row>
        <row r="542">
          <cell r="A542" t="str">
            <v>C2146-38-5</v>
          </cell>
          <cell r="B542" t="str">
            <v>1-ethyl cyclopentene</v>
          </cell>
        </row>
        <row r="543">
          <cell r="A543" t="str">
            <v>C694-35-9</v>
          </cell>
          <cell r="B543" t="str">
            <v>3-ethylcyclopentene</v>
          </cell>
        </row>
        <row r="544">
          <cell r="A544" t="str">
            <v>C28823-42-9</v>
          </cell>
          <cell r="B544" t="str">
            <v>3-methyl-2,4-hexadiene</v>
          </cell>
        </row>
        <row r="545">
          <cell r="A545" t="str">
            <v>C3404-73-7</v>
          </cell>
          <cell r="B545" t="str">
            <v>3,3-dimethyl-1-pentene</v>
          </cell>
        </row>
        <row r="546">
          <cell r="A546" t="str">
            <v>C7385-78-6</v>
          </cell>
          <cell r="B546" t="str">
            <v>3,4-dimethyl-1-pentene</v>
          </cell>
        </row>
        <row r="547">
          <cell r="A547" t="str">
            <v>C3404-61-3</v>
          </cell>
          <cell r="B547" t="str">
            <v>3-methyl-1-hexene</v>
          </cell>
        </row>
        <row r="548">
          <cell r="A548" t="str">
            <v>C592-76-7</v>
          </cell>
          <cell r="B548" t="str">
            <v>1-heptene</v>
          </cell>
        </row>
        <row r="549">
          <cell r="A549" t="str">
            <v>C594-56-9</v>
          </cell>
          <cell r="B549" t="str">
            <v>2,3,3-trimethyl-1-butene</v>
          </cell>
        </row>
        <row r="550">
          <cell r="A550" t="str">
            <v>C2213-32-3</v>
          </cell>
          <cell r="B550" t="str">
            <v>2,4-dimethyl-1-pentene</v>
          </cell>
        </row>
        <row r="551">
          <cell r="A551" t="str">
            <v>C3404-72-6</v>
          </cell>
          <cell r="B551" t="str">
            <v>2,3-dimethyl-1-pentene</v>
          </cell>
        </row>
        <row r="552">
          <cell r="A552" t="str">
            <v>C6094-02-6</v>
          </cell>
          <cell r="B552" t="str">
            <v>2-methyl-1-hexene</v>
          </cell>
        </row>
        <row r="553">
          <cell r="A553" t="str">
            <v>C3404-71-5</v>
          </cell>
          <cell r="B553" t="str">
            <v>2-ethyl-1-pentene</v>
          </cell>
        </row>
        <row r="554">
          <cell r="A554" t="str">
            <v>C7357-93-9</v>
          </cell>
          <cell r="B554" t="str">
            <v>2-ethyl-3-methyl-1-butene</v>
          </cell>
        </row>
        <row r="555">
          <cell r="A555" t="str">
            <v>C4038-04-4</v>
          </cell>
          <cell r="B555" t="str">
            <v>3-ethyl-1-pentene</v>
          </cell>
        </row>
        <row r="556">
          <cell r="A556" t="str">
            <v>C3769-23-1</v>
          </cell>
          <cell r="B556" t="str">
            <v>4-methyl-1-hexene</v>
          </cell>
        </row>
        <row r="557">
          <cell r="A557" t="str">
            <v>C3524-73-0</v>
          </cell>
          <cell r="B557" t="str">
            <v>5-methyl-1-hexene</v>
          </cell>
        </row>
        <row r="558">
          <cell r="A558" t="str">
            <v>C762-63-0</v>
          </cell>
          <cell r="B558" t="str">
            <v>4,4-dimethyl-cis-2-pentene</v>
          </cell>
        </row>
        <row r="559">
          <cell r="A559" t="str">
            <v>C690-08-4</v>
          </cell>
          <cell r="B559" t="str">
            <v>Trans 4,4-dimethyl-2-Pentene</v>
          </cell>
        </row>
        <row r="560">
          <cell r="A560" t="str">
            <v>C3683-22-5</v>
          </cell>
          <cell r="B560" t="str">
            <v>4-methyl-trans-2-hexene</v>
          </cell>
        </row>
        <row r="561">
          <cell r="A561" t="str">
            <v>C7642-10-6</v>
          </cell>
          <cell r="B561" t="str">
            <v>cis-3-heptene</v>
          </cell>
        </row>
        <row r="562">
          <cell r="A562" t="str">
            <v>C6443-92-1</v>
          </cell>
          <cell r="B562" t="str">
            <v>cis-2-heptene</v>
          </cell>
        </row>
        <row r="563">
          <cell r="A563" t="str">
            <v>C14686-13-6</v>
          </cell>
          <cell r="B563" t="str">
            <v>trans-2-heptene</v>
          </cell>
        </row>
        <row r="564">
          <cell r="A564" t="str">
            <v>C26232-98-4</v>
          </cell>
          <cell r="B564" t="str">
            <v>4,4-dimethyl-2-pentene</v>
          </cell>
        </row>
        <row r="565">
          <cell r="A565" t="str">
            <v>C3404-62-4</v>
          </cell>
          <cell r="B565" t="str">
            <v>5-methyl-cis-2-hexene</v>
          </cell>
        </row>
        <row r="566">
          <cell r="A566" t="str">
            <v>C7385-82-2</v>
          </cell>
          <cell r="B566" t="str">
            <v>5-methyl-trans-2-hexene</v>
          </cell>
        </row>
        <row r="567">
          <cell r="A567" t="str">
            <v>C20710-38-7</v>
          </cell>
          <cell r="B567" t="str">
            <v>3-methyl-trans-2-hexene</v>
          </cell>
        </row>
        <row r="568">
          <cell r="A568" t="str">
            <v>C816-79-5</v>
          </cell>
          <cell r="B568" t="str">
            <v>3-ethyl-2-pentene</v>
          </cell>
        </row>
        <row r="569">
          <cell r="A569" t="str">
            <v>C4914-89-0</v>
          </cell>
          <cell r="B569" t="str">
            <v>3-methyl-cis-3-hexene</v>
          </cell>
        </row>
        <row r="570">
          <cell r="A570" t="str">
            <v>C3899-36-3</v>
          </cell>
          <cell r="B570" t="str">
            <v>3-methyl-trans-3-hexene</v>
          </cell>
        </row>
        <row r="571">
          <cell r="A571" t="str">
            <v>C625-65-0</v>
          </cell>
          <cell r="B571" t="str">
            <v>2,4-dimethyl-2-pentene</v>
          </cell>
        </row>
        <row r="572">
          <cell r="A572" t="str">
            <v>C2738-19-4</v>
          </cell>
          <cell r="B572" t="str">
            <v>2-methyl-2-hexene</v>
          </cell>
        </row>
        <row r="573">
          <cell r="A573" t="str">
            <v>C10574-36-4</v>
          </cell>
          <cell r="B573" t="str">
            <v>3-methyl-cis-2-hexene</v>
          </cell>
        </row>
        <row r="574">
          <cell r="A574" t="str">
            <v>C10574-37-5</v>
          </cell>
          <cell r="B574" t="str">
            <v>2,3-dimethyl-2-pentene</v>
          </cell>
        </row>
        <row r="575">
          <cell r="A575" t="str">
            <v>C24910-63-2</v>
          </cell>
          <cell r="B575" t="str">
            <v>3,4-dimethyl-2-pentene</v>
          </cell>
        </row>
        <row r="576">
          <cell r="A576" t="str">
            <v>C692-24-0</v>
          </cell>
          <cell r="B576" t="str">
            <v>2-methyl-trans-3-hexene</v>
          </cell>
        </row>
        <row r="577">
          <cell r="A577" t="str">
            <v>C14686-14-7</v>
          </cell>
          <cell r="B577" t="str">
            <v>trans-3-heptene</v>
          </cell>
        </row>
        <row r="578">
          <cell r="A578" t="str">
            <v>C4914-91-4</v>
          </cell>
          <cell r="B578" t="str">
            <v>3,4-dimethyl-cis-2-pentene</v>
          </cell>
        </row>
        <row r="579">
          <cell r="A579" t="str">
            <v>C15840-60-5</v>
          </cell>
          <cell r="B579" t="str">
            <v>2-methyl-cis-3-hexene</v>
          </cell>
        </row>
        <row r="580">
          <cell r="A580" t="str">
            <v>C3404-55-5</v>
          </cell>
          <cell r="B580" t="str">
            <v>trans 4-methyl-2-hexene</v>
          </cell>
        </row>
        <row r="581">
          <cell r="A581" t="str">
            <v>T3M2-C6E</v>
          </cell>
          <cell r="B581" t="str">
            <v>trans 3-methyl-2-hexene</v>
          </cell>
        </row>
        <row r="582">
          <cell r="A582" t="str">
            <v>C100-52-7</v>
          </cell>
          <cell r="B582" t="str">
            <v>benzaldehyde</v>
          </cell>
        </row>
        <row r="583">
          <cell r="A583" t="str">
            <v>C100-61-8</v>
          </cell>
          <cell r="B583" t="str">
            <v>4-methylaniline</v>
          </cell>
        </row>
        <row r="584">
          <cell r="A584" t="str">
            <v>C95-48-7</v>
          </cell>
          <cell r="B584" t="str">
            <v>o-cresol (2-methyl-benzenol)</v>
          </cell>
        </row>
        <row r="585">
          <cell r="A585" t="str">
            <v>C108-39-4</v>
          </cell>
          <cell r="B585" t="str">
            <v>m-cresol (3-methyl-benzenol)</v>
          </cell>
        </row>
        <row r="586">
          <cell r="A586" t="str">
            <v>C106-44-5</v>
          </cell>
          <cell r="B586" t="str">
            <v>p-cresol (4-methyl-benzenol)</v>
          </cell>
        </row>
        <row r="587">
          <cell r="A587" t="str">
            <v>C100-66-3</v>
          </cell>
          <cell r="B587" t="str">
            <v>methoxybenzene; anisole</v>
          </cell>
        </row>
        <row r="588">
          <cell r="A588" t="str">
            <v>C100-51-6</v>
          </cell>
          <cell r="B588" t="str">
            <v>benzyl alcohol</v>
          </cell>
        </row>
        <row r="589">
          <cell r="A589" t="str">
            <v>C4313-03-5</v>
          </cell>
          <cell r="B589" t="str">
            <v>trans, trans-2,4-heptadienal</v>
          </cell>
        </row>
        <row r="590">
          <cell r="A590" t="str">
            <v>C502-42-1</v>
          </cell>
          <cell r="B590" t="str">
            <v>cycloheptanone</v>
          </cell>
        </row>
        <row r="591">
          <cell r="A591" t="str">
            <v>C24332-22-7</v>
          </cell>
          <cell r="B591" t="str">
            <v>4-Hepten-2-one</v>
          </cell>
        </row>
        <row r="592">
          <cell r="A592" t="str">
            <v>C2463-63-0</v>
          </cell>
          <cell r="B592" t="str">
            <v>2-heptenal</v>
          </cell>
        </row>
        <row r="593">
          <cell r="A593" t="str">
            <v>C925-54-2</v>
          </cell>
          <cell r="B593" t="str">
            <v>2-methyl-hexanal</v>
          </cell>
        </row>
        <row r="594">
          <cell r="A594" t="str">
            <v>C111-71-7</v>
          </cell>
          <cell r="B594" t="str">
            <v>Heptanal</v>
          </cell>
        </row>
        <row r="595">
          <cell r="A595" t="str">
            <v>C565-80-0</v>
          </cell>
          <cell r="B595" t="str">
            <v>Di-Isopropyl Ketone</v>
          </cell>
        </row>
        <row r="596">
          <cell r="A596" t="str">
            <v>C7379-12-6</v>
          </cell>
          <cell r="B596" t="str">
            <v>2-methyl-3-hexanone</v>
          </cell>
        </row>
        <row r="597">
          <cell r="A597" t="str">
            <v>C2550-21-2</v>
          </cell>
          <cell r="B597" t="str">
            <v>3-Methyl-2-Hexanone</v>
          </cell>
        </row>
        <row r="598">
          <cell r="A598" t="str">
            <v>C110-43-0</v>
          </cell>
          <cell r="B598" t="str">
            <v>methyl amyl ketone</v>
          </cell>
        </row>
        <row r="599">
          <cell r="A599" t="str">
            <v>C110-12-3</v>
          </cell>
          <cell r="B599" t="str">
            <v>methyl isoamyl ketone</v>
          </cell>
        </row>
        <row r="600">
          <cell r="A600" t="str">
            <v>C919-94-8</v>
          </cell>
          <cell r="B600" t="str">
            <v>4,4-Dimethyl-3-oxahexane</v>
          </cell>
        </row>
        <row r="601">
          <cell r="A601" t="str">
            <v>C10143-23-4</v>
          </cell>
          <cell r="B601" t="str">
            <v>dimethylpentanol (2,3-dimethyl-1-pentanol)</v>
          </cell>
        </row>
        <row r="602">
          <cell r="A602" t="str">
            <v>C111-70-6</v>
          </cell>
          <cell r="B602" t="str">
            <v>1-heptanol</v>
          </cell>
        </row>
        <row r="603">
          <cell r="A603" t="str">
            <v>C103-71-9</v>
          </cell>
          <cell r="B603" t="str">
            <v>phenyl isocyanate</v>
          </cell>
        </row>
        <row r="604">
          <cell r="A604" t="str">
            <v>SP4-1835A</v>
          </cell>
          <cell r="B604" t="str">
            <v>o-Hydroxybenzaldehyde (Salicylylaldehyde)</v>
          </cell>
        </row>
        <row r="605">
          <cell r="A605" t="str">
            <v>C65-85-0</v>
          </cell>
          <cell r="B605" t="str">
            <v>benzoic acid</v>
          </cell>
        </row>
        <row r="606">
          <cell r="A606" t="str">
            <v>C90-05-1</v>
          </cell>
          <cell r="B606" t="str">
            <v>Guaiacol-TMS</v>
          </cell>
        </row>
        <row r="607">
          <cell r="A607" t="str">
            <v>C95-71-6</v>
          </cell>
          <cell r="B607" t="str">
            <v>2-methylbenzene-1,4-diol</v>
          </cell>
        </row>
        <row r="608">
          <cell r="A608" t="str">
            <v>C100-44-7</v>
          </cell>
          <cell r="B608" t="str">
            <v>benzyl chloride</v>
          </cell>
        </row>
        <row r="609">
          <cell r="A609" t="str">
            <v>C95-49-8</v>
          </cell>
          <cell r="B609" t="str">
            <v>o-chlorotoluene</v>
          </cell>
        </row>
        <row r="610">
          <cell r="A610" t="str">
            <v>SP4-1752</v>
          </cell>
          <cell r="B610" t="str">
            <v>5-propyldihydro-2(3H)-furanone</v>
          </cell>
        </row>
        <row r="611">
          <cell r="A611" t="str">
            <v>C141-32-2</v>
          </cell>
          <cell r="B611" t="str">
            <v>n-butyl acrylate</v>
          </cell>
        </row>
        <row r="612">
          <cell r="A612" t="str">
            <v>C106-63-8</v>
          </cell>
          <cell r="B612" t="str">
            <v>isobutyl acrylate {2-propenoic acid}</v>
          </cell>
        </row>
        <row r="613">
          <cell r="A613" t="str">
            <v>C590-01-2</v>
          </cell>
          <cell r="B613" t="str">
            <v>Butyl Propionate</v>
          </cell>
        </row>
        <row r="614">
          <cell r="A614" t="str">
            <v>C123-92-2</v>
          </cell>
          <cell r="B614" t="str">
            <v>isoamyl acetate (3-methylbutyl acetate)</v>
          </cell>
        </row>
        <row r="615">
          <cell r="A615" t="str">
            <v>C628-63-7</v>
          </cell>
          <cell r="B615" t="str">
            <v>amyl acetate</v>
          </cell>
        </row>
        <row r="616">
          <cell r="A616" t="str">
            <v>C624-41-9</v>
          </cell>
          <cell r="B616" t="str">
            <v>2-methyl-1-butyl acetate</v>
          </cell>
        </row>
        <row r="617">
          <cell r="A617" t="str">
            <v>C105-66-8</v>
          </cell>
          <cell r="B617" t="str">
            <v>n-Propyl Butyrate</v>
          </cell>
        </row>
        <row r="618">
          <cell r="A618" t="str">
            <v>C111-14-8</v>
          </cell>
          <cell r="B618" t="str">
            <v>n-Heptanoic acid</v>
          </cell>
        </row>
        <row r="619">
          <cell r="A619" t="str">
            <v>C106-70-7</v>
          </cell>
          <cell r="B619" t="str">
            <v>methyl hexanoate</v>
          </cell>
        </row>
        <row r="620">
          <cell r="A620" t="str">
            <v>C57018-52-7</v>
          </cell>
          <cell r="B620" t="str">
            <v>propyleneglycol-t-butylether{1-(1,1,-dimethylethoxy)-2-propanol}</v>
          </cell>
        </row>
        <row r="621">
          <cell r="A621" t="str">
            <v>C94023-15-1</v>
          </cell>
          <cell r="B621" t="str">
            <v>2-tert-Butoxy-1-Propanol</v>
          </cell>
        </row>
        <row r="622">
          <cell r="A622" t="str">
            <v>S2-99485</v>
          </cell>
          <cell r="B622" t="str">
            <v>2-Butoxy-1-Propanol</v>
          </cell>
        </row>
        <row r="623">
          <cell r="A623" t="str">
            <v>C5131-66-8</v>
          </cell>
          <cell r="B623" t="str">
            <v>propylene glycol butyl ether {1-butoxy-2-propanol}</v>
          </cell>
        </row>
        <row r="624">
          <cell r="A624" t="str">
            <v>C95-16-9</v>
          </cell>
          <cell r="B624" t="str">
            <v>benzothiazole</v>
          </cell>
        </row>
        <row r="625">
          <cell r="A625" t="str">
            <v>C99-08-1</v>
          </cell>
          <cell r="B625" t="str">
            <v>m-nitrotoluene</v>
          </cell>
        </row>
        <row r="626">
          <cell r="A626" t="str">
            <v>C88-72-2</v>
          </cell>
          <cell r="B626" t="str">
            <v>2-nitrotoluene</v>
          </cell>
        </row>
        <row r="627">
          <cell r="A627" t="str">
            <v>C98-88-4</v>
          </cell>
          <cell r="B627" t="str">
            <v>Benzoyl chloride</v>
          </cell>
        </row>
        <row r="628">
          <cell r="A628" t="str">
            <v>C3287-99-8</v>
          </cell>
          <cell r="B628" t="str">
            <v>benzylamine hydrochloride</v>
          </cell>
        </row>
        <row r="629">
          <cell r="A629" t="str">
            <v>C98-08-8</v>
          </cell>
          <cell r="B629" t="str">
            <v>Benzotrifluoride</v>
          </cell>
        </row>
        <row r="630">
          <cell r="A630" t="str">
            <v>C6482-34-4</v>
          </cell>
          <cell r="B630" t="str">
            <v>Diisopropyl Carbonate</v>
          </cell>
        </row>
        <row r="631">
          <cell r="A631" t="str">
            <v>C763-69-9</v>
          </cell>
          <cell r="B631" t="str">
            <v>ethyl-3-ethoxypropionate</v>
          </cell>
        </row>
        <row r="632">
          <cell r="A632" t="str">
            <v>C6881-94-3</v>
          </cell>
          <cell r="B632" t="str">
            <v>2-(2-Propoxyethoxy) ethanol</v>
          </cell>
        </row>
        <row r="633">
          <cell r="A633" t="str">
            <v>DPRGOME</v>
          </cell>
          <cell r="B633" t="str">
            <v>Dipropylene Glycol Methyl Ether isomer (1-methoxy-2-[2-hydroxypropoxy]-propane)</v>
          </cell>
        </row>
        <row r="634">
          <cell r="A634" t="str">
            <v>C13588-28-8</v>
          </cell>
          <cell r="B634" t="str">
            <v>2-(2-methoxypropoxy)-1-propanol (dipropylene glycol methyl ether isomer)</v>
          </cell>
        </row>
        <row r="635">
          <cell r="A635" t="str">
            <v>C1119-40-0</v>
          </cell>
          <cell r="B635" t="str">
            <v>pentanedioic acid, dimethyl ester (dimethyl glutarate)</v>
          </cell>
        </row>
        <row r="636">
          <cell r="A636" t="str">
            <v>C623-84-7</v>
          </cell>
          <cell r="B636" t="str">
            <v>1,2-Propylene glycol diacetate</v>
          </cell>
        </row>
        <row r="637">
          <cell r="A637" t="str">
            <v>C112-35-6</v>
          </cell>
          <cell r="B637" t="str">
            <v>2-[2-(2-Methoxyethoxy) ethoxy] ethanol</v>
          </cell>
        </row>
        <row r="638">
          <cell r="A638" t="str">
            <v>C149-91-7</v>
          </cell>
          <cell r="B638" t="str">
            <v>Gallic acid</v>
          </cell>
        </row>
        <row r="639">
          <cell r="A639" t="str">
            <v>C98-56-6</v>
          </cell>
          <cell r="B639" t="str">
            <v>parachlorobenzotrifluoride {pcbtf}</v>
          </cell>
        </row>
        <row r="640">
          <cell r="A640" t="str">
            <v>C121-14-2</v>
          </cell>
          <cell r="B640" t="str">
            <v>2,4-Dinitrotoluene</v>
          </cell>
        </row>
        <row r="641">
          <cell r="A641" t="str">
            <v>C4253-34-3</v>
          </cell>
          <cell r="B641" t="str">
            <v>Methyltriacetoxysilane</v>
          </cell>
        </row>
        <row r="642">
          <cell r="A642" t="str">
            <v>C6221-55-2</v>
          </cell>
          <cell r="B642" t="str">
            <v>bicyclo[3.2.1] Octane</v>
          </cell>
        </row>
        <row r="643">
          <cell r="A643" t="str">
            <v>C694-72-4</v>
          </cell>
          <cell r="B643" t="str">
            <v>cis-bicyclo[3.3.0]octane</v>
          </cell>
        </row>
        <row r="644">
          <cell r="A644" t="str">
            <v>C16747-50-5</v>
          </cell>
          <cell r="B644" t="str">
            <v>1,1-methylethylcyclopentane</v>
          </cell>
        </row>
        <row r="645">
          <cell r="A645" t="str">
            <v>C4259-00-1</v>
          </cell>
          <cell r="B645" t="str">
            <v>1,1,2-trimethylcyclopentane</v>
          </cell>
        </row>
        <row r="646">
          <cell r="A646" t="str">
            <v>C4516-69-2</v>
          </cell>
          <cell r="B646" t="str">
            <v>1,1,3-trimethylcyclopentane</v>
          </cell>
        </row>
        <row r="647">
          <cell r="A647" t="str">
            <v>C590-66-9</v>
          </cell>
          <cell r="B647" t="str">
            <v>1,1-dimethylcyclohexane</v>
          </cell>
        </row>
        <row r="648">
          <cell r="A648" t="str">
            <v>123TMCC5</v>
          </cell>
          <cell r="B648" t="str">
            <v>1,2,3-trimethylcyclopentane</v>
          </cell>
        </row>
        <row r="649">
          <cell r="A649" t="str">
            <v>C2815-58-9</v>
          </cell>
          <cell r="B649" t="str">
            <v>1,2,4-trimethylcyclopentane</v>
          </cell>
        </row>
        <row r="650">
          <cell r="A650" t="str">
            <v>1M3ECC5</v>
          </cell>
          <cell r="B650" t="str">
            <v>1-methyl-3-ethylcyclopentane</v>
          </cell>
        </row>
        <row r="651">
          <cell r="A651" t="str">
            <v>C2040-96-2</v>
          </cell>
          <cell r="B651" t="str">
            <v>propylcyclopentane</v>
          </cell>
        </row>
        <row r="652">
          <cell r="A652" t="str">
            <v>C638-04-0</v>
          </cell>
          <cell r="B652" t="str">
            <v>cis-1,3-dimethylcyclohexane</v>
          </cell>
        </row>
        <row r="653">
          <cell r="A653" t="str">
            <v>C2207-03-6</v>
          </cell>
          <cell r="B653" t="str">
            <v>trans-1,3-dimethylcyclohexane</v>
          </cell>
        </row>
        <row r="654">
          <cell r="A654" t="str">
            <v>C2207-04-7</v>
          </cell>
          <cell r="B654" t="str">
            <v>trans-1,4-dimethylcyclohexane</v>
          </cell>
        </row>
        <row r="655">
          <cell r="A655" t="str">
            <v>C6876-23-9</v>
          </cell>
          <cell r="B655" t="str">
            <v>trans-1,2-dimethylcyclohexane</v>
          </cell>
        </row>
        <row r="656">
          <cell r="A656" t="str">
            <v>C2207-01-4</v>
          </cell>
          <cell r="B656" t="str">
            <v>cis-1,2-dimethylcyclohexane</v>
          </cell>
        </row>
        <row r="657">
          <cell r="A657" t="str">
            <v>C1678-91-7</v>
          </cell>
          <cell r="B657" t="str">
            <v>ethylcyclohexane</v>
          </cell>
        </row>
        <row r="658">
          <cell r="A658" t="str">
            <v>C292-64-8</v>
          </cell>
          <cell r="B658" t="str">
            <v>Cyclooctane</v>
          </cell>
        </row>
        <row r="659">
          <cell r="A659" t="str">
            <v>C19374-46-0</v>
          </cell>
          <cell r="B659" t="str">
            <v>cis,trans,cis-1,2,3-trimethyl Cyclopentane</v>
          </cell>
        </row>
        <row r="660">
          <cell r="A660" t="str">
            <v>C18679-30-6</v>
          </cell>
          <cell r="B660" t="str">
            <v>cis,trans,cis-1,2,4-trimethyl Cyclopentane</v>
          </cell>
        </row>
        <row r="661">
          <cell r="A661" t="str">
            <v>C624-29-3</v>
          </cell>
          <cell r="B661" t="str">
            <v>cis-1,4-dimethylcyclohexane</v>
          </cell>
        </row>
        <row r="662">
          <cell r="A662" t="str">
            <v>C2613-69-6</v>
          </cell>
          <cell r="B662" t="str">
            <v>cis-1,cis-2,3-trimethylcyclopentane</v>
          </cell>
        </row>
        <row r="663">
          <cell r="A663" t="str">
            <v>S2-91037</v>
          </cell>
          <cell r="B663" t="str">
            <v>cis-1,cis-2,4-trimethylcyclopentane</v>
          </cell>
        </row>
        <row r="664">
          <cell r="A664" t="str">
            <v>C15890-40-1</v>
          </cell>
          <cell r="B664" t="str">
            <v>cis-1,trans-2,3-trimethylcyclopentane</v>
          </cell>
        </row>
        <row r="665">
          <cell r="A665" t="str">
            <v>S2-91031</v>
          </cell>
          <cell r="B665" t="str">
            <v>cis-1,trans-2,4-trimethylcyclopentane</v>
          </cell>
        </row>
        <row r="666">
          <cell r="A666" t="str">
            <v>C930-89-2</v>
          </cell>
          <cell r="B666" t="str">
            <v>cis-1-ethyl-2-methylcyclopentane</v>
          </cell>
        </row>
        <row r="667">
          <cell r="A667" t="str">
            <v>C2613-66-3</v>
          </cell>
          <cell r="B667" t="str">
            <v>cis-1-methyl-3-ethylcyclopentane</v>
          </cell>
        </row>
        <row r="668">
          <cell r="A668" t="str">
            <v>C3875-51-2</v>
          </cell>
          <cell r="B668" t="str">
            <v>isopropylcyclopentane</v>
          </cell>
        </row>
        <row r="669">
          <cell r="A669" t="str">
            <v>C4850-28-6</v>
          </cell>
          <cell r="B669" t="str">
            <v>trans-1,2-cis-4-trimethylcyclopentane</v>
          </cell>
        </row>
        <row r="670">
          <cell r="A670" t="str">
            <v>S2-91032</v>
          </cell>
          <cell r="B670" t="str">
            <v>trans-1,cis-2,3-trimethylcyclopentane</v>
          </cell>
        </row>
        <row r="671">
          <cell r="A671" t="str">
            <v>C2613-65-2</v>
          </cell>
          <cell r="B671" t="str">
            <v>trans-1-methyl-3-ethylcyclopentane</v>
          </cell>
        </row>
        <row r="672">
          <cell r="A672" t="str">
            <v>C930-90-5</v>
          </cell>
          <cell r="B672" t="str">
            <v>trans-2-ethylmethylcyclopentane</v>
          </cell>
        </row>
        <row r="673">
          <cell r="A673" t="str">
            <v>C540-84-1</v>
          </cell>
          <cell r="B673" t="str">
            <v>2,2,4-trimethylpentane</v>
          </cell>
        </row>
        <row r="674">
          <cell r="A674" t="str">
            <v>C594-82-1</v>
          </cell>
          <cell r="B674" t="str">
            <v>2,2,3,3-Tetramethyl Butane</v>
          </cell>
        </row>
        <row r="675">
          <cell r="A675" t="str">
            <v>C560-21-4</v>
          </cell>
          <cell r="B675" t="str">
            <v>2,3,3-trimethylpentane</v>
          </cell>
        </row>
        <row r="676">
          <cell r="A676" t="str">
            <v>C563-16-6</v>
          </cell>
          <cell r="B676" t="str">
            <v>3,3-dimethylhexane</v>
          </cell>
        </row>
        <row r="677">
          <cell r="A677" t="str">
            <v>C590-73-8</v>
          </cell>
          <cell r="B677" t="str">
            <v>2,2-dimethylhexane</v>
          </cell>
        </row>
        <row r="678">
          <cell r="A678" t="str">
            <v>C564-02-3</v>
          </cell>
          <cell r="B678" t="str">
            <v>2,2,3-trimethylpentane</v>
          </cell>
        </row>
        <row r="679">
          <cell r="A679" t="str">
            <v>C565-75-3</v>
          </cell>
          <cell r="B679" t="str">
            <v>2,3,4-trimethylpentane</v>
          </cell>
        </row>
        <row r="680">
          <cell r="A680" t="str">
            <v>C111-65-9</v>
          </cell>
          <cell r="B680" t="str">
            <v>n-octane</v>
          </cell>
        </row>
        <row r="681">
          <cell r="A681" t="str">
            <v>C592-13-2</v>
          </cell>
          <cell r="B681" t="str">
            <v>2,5-dimethylhexane</v>
          </cell>
        </row>
        <row r="682">
          <cell r="A682" t="str">
            <v>C592-27-8</v>
          </cell>
          <cell r="B682" t="str">
            <v>2-methylheptane</v>
          </cell>
        </row>
        <row r="683">
          <cell r="A683" t="str">
            <v>C584-94-1</v>
          </cell>
          <cell r="B683" t="str">
            <v>2,3-dimethylhexane</v>
          </cell>
        </row>
        <row r="684">
          <cell r="A684" t="str">
            <v>C589-43-5</v>
          </cell>
          <cell r="B684" t="str">
            <v>2,4-dimethylhexane</v>
          </cell>
        </row>
        <row r="685">
          <cell r="A685" t="str">
            <v>C589-81-1</v>
          </cell>
          <cell r="B685" t="str">
            <v>3-methylheptane</v>
          </cell>
        </row>
        <row r="686">
          <cell r="A686" t="str">
            <v>C589-53-7</v>
          </cell>
          <cell r="B686" t="str">
            <v>4-methylheptane</v>
          </cell>
        </row>
        <row r="687">
          <cell r="A687" t="str">
            <v>C583-48-2</v>
          </cell>
          <cell r="B687" t="str">
            <v>3,4-dimethylhexane</v>
          </cell>
        </row>
        <row r="688">
          <cell r="A688" t="str">
            <v>C609-26-7</v>
          </cell>
          <cell r="B688" t="str">
            <v>2-methyl-3-ethylpentane</v>
          </cell>
        </row>
        <row r="689">
          <cell r="A689" t="str">
            <v>C619-99-8</v>
          </cell>
          <cell r="B689" t="str">
            <v>3-ethylhexane</v>
          </cell>
        </row>
        <row r="690">
          <cell r="A690" t="str">
            <v>C1067-08-9</v>
          </cell>
          <cell r="B690" t="str">
            <v>3-methyl-3-ethylpentane</v>
          </cell>
        </row>
        <row r="691">
          <cell r="A691" t="str">
            <v>C100-42-5</v>
          </cell>
          <cell r="B691" t="str">
            <v>styrene</v>
          </cell>
        </row>
        <row r="692">
          <cell r="A692" t="str">
            <v>C100-41-4</v>
          </cell>
          <cell r="B692" t="str">
            <v>ethylbenzene</v>
          </cell>
        </row>
        <row r="693">
          <cell r="A693" t="str">
            <v>C108-38-3</v>
          </cell>
          <cell r="B693" t="str">
            <v>m-xylene</v>
          </cell>
        </row>
        <row r="694">
          <cell r="A694" t="str">
            <v>C95-47-6</v>
          </cell>
          <cell r="B694" t="str">
            <v>o-xylene</v>
          </cell>
        </row>
        <row r="695">
          <cell r="A695" t="str">
            <v>C106-42-3</v>
          </cell>
          <cell r="B695" t="str">
            <v>p-xylene</v>
          </cell>
        </row>
        <row r="696">
          <cell r="A696" t="str">
            <v>C100-40-3</v>
          </cell>
          <cell r="B696" t="str">
            <v>4-vinylcyclohexene</v>
          </cell>
        </row>
        <row r="697">
          <cell r="A697" t="str">
            <v>Sx-003</v>
          </cell>
          <cell r="B697" t="str">
            <v>1,3,5-octatriene</v>
          </cell>
        </row>
        <row r="698">
          <cell r="A698" t="str">
            <v>C32073-03-3</v>
          </cell>
          <cell r="B698" t="str">
            <v>octyne (1-octyne)</v>
          </cell>
        </row>
        <row r="699">
          <cell r="A699" t="str">
            <v>C51065-64-6</v>
          </cell>
          <cell r="B699" t="str">
            <v>methylheptyne (6-methyl-2-heptyne)</v>
          </cell>
        </row>
        <row r="700">
          <cell r="A700" t="str">
            <v>C1674-10-8</v>
          </cell>
          <cell r="B700" t="str">
            <v>1,2-Dimethyl Cyclohexene</v>
          </cell>
        </row>
        <row r="701">
          <cell r="A701" t="str">
            <v>C99363-12-9</v>
          </cell>
          <cell r="B701" t="str">
            <v>1,2,4-trimethylcyclopentene</v>
          </cell>
        </row>
        <row r="702">
          <cell r="A702" t="str">
            <v>C3200-65-5</v>
          </cell>
          <cell r="B702" t="str">
            <v>trans-1,2,3,4-Tetramethyl-1-cyclobutene</v>
          </cell>
        </row>
        <row r="703">
          <cell r="A703" t="str">
            <v>Sx-002</v>
          </cell>
          <cell r="B703" t="str">
            <v>2,4-dimethyl-1,3-hexadiene</v>
          </cell>
        </row>
        <row r="704">
          <cell r="A704" t="str">
            <v>C1002-33-1</v>
          </cell>
          <cell r="B704" t="str">
            <v>1,3-octadiene</v>
          </cell>
        </row>
        <row r="705">
          <cell r="A705" t="str">
            <v>C85893-67-0</v>
          </cell>
          <cell r="B705" t="str">
            <v>2,3,4-trimethyl 1,3-pentadiene</v>
          </cell>
        </row>
        <row r="706">
          <cell r="A706" t="str">
            <v>C13151-05-8</v>
          </cell>
          <cell r="B706" t="str">
            <v>4-methyl-1-heptene</v>
          </cell>
        </row>
        <row r="707">
          <cell r="A707" t="str">
            <v>C111-66-0</v>
          </cell>
          <cell r="B707" t="str">
            <v>1-octene</v>
          </cell>
        </row>
        <row r="708">
          <cell r="A708" t="str">
            <v>C1632-16-2</v>
          </cell>
          <cell r="B708" t="str">
            <v>2-ethyl-1-hexene</v>
          </cell>
        </row>
        <row r="709">
          <cell r="A709" t="str">
            <v>C1647-08-1</v>
          </cell>
          <cell r="B709" t="str">
            <v>4,4-Dimethyl-1-hexene</v>
          </cell>
        </row>
        <row r="710">
          <cell r="A710" t="str">
            <v>C107-39-1</v>
          </cell>
          <cell r="B710" t="str">
            <v>2,4,4-trimethyl-1-pentene</v>
          </cell>
        </row>
        <row r="711">
          <cell r="A711" t="str">
            <v>C3404-56-6</v>
          </cell>
          <cell r="B711" t="str">
            <v>4-methyl-2-heptene</v>
          </cell>
        </row>
        <row r="712">
          <cell r="A712" t="str">
            <v>C7642-15-1</v>
          </cell>
          <cell r="B712" t="str">
            <v>Cis-4-Octene</v>
          </cell>
        </row>
        <row r="713">
          <cell r="A713" t="str">
            <v>C13389-42-9</v>
          </cell>
          <cell r="B713" t="str">
            <v>trans-2-octene</v>
          </cell>
        </row>
        <row r="714">
          <cell r="A714" t="str">
            <v>C7642-04-8</v>
          </cell>
          <cell r="B714" t="str">
            <v>cis-2-octene</v>
          </cell>
        </row>
        <row r="715">
          <cell r="A715" t="str">
            <v>C15870-10-7</v>
          </cell>
          <cell r="B715" t="str">
            <v>2-methyl-1-heptene</v>
          </cell>
        </row>
        <row r="716">
          <cell r="A716" t="str">
            <v>C111823-35-9</v>
          </cell>
          <cell r="B716" t="str">
            <v>3-Methyl-2-Isopropyl-1-Butene</v>
          </cell>
        </row>
        <row r="717">
          <cell r="A717" t="str">
            <v>C107-40-4</v>
          </cell>
          <cell r="B717" t="str">
            <v>2,4,4-trimethyl-2-pentene (beta diisobutylene)</v>
          </cell>
        </row>
        <row r="718">
          <cell r="A718" t="str">
            <v>C3404-78-2</v>
          </cell>
          <cell r="B718" t="str">
            <v>2,5-dimethylhex-2-ene</v>
          </cell>
        </row>
        <row r="719">
          <cell r="A719" t="str">
            <v>C690-93-7</v>
          </cell>
          <cell r="B719" t="str">
            <v>Trans 2,2-Dimethyl 3-Hexene</v>
          </cell>
        </row>
        <row r="720">
          <cell r="A720" t="str">
            <v>C692-70-6</v>
          </cell>
          <cell r="B720" t="str">
            <v>Trans 2,5-Dimethyl 3-Hexene</v>
          </cell>
        </row>
        <row r="721">
          <cell r="A721" t="str">
            <v>C14919-01-8</v>
          </cell>
          <cell r="B721" t="str">
            <v>trans-3-octene</v>
          </cell>
        </row>
        <row r="722">
          <cell r="A722" t="str">
            <v>C14850-23-8</v>
          </cell>
          <cell r="B722" t="str">
            <v>trans-4-octene</v>
          </cell>
        </row>
        <row r="723">
          <cell r="A723" t="str">
            <v>C627-97-4</v>
          </cell>
          <cell r="B723" t="str">
            <v>2-methyl-2-heptene</v>
          </cell>
        </row>
        <row r="724">
          <cell r="A724" t="str">
            <v>C7145-20-2</v>
          </cell>
          <cell r="B724" t="str">
            <v>2,3-Dimethyl-2-Hexene</v>
          </cell>
        </row>
        <row r="725">
          <cell r="A725" t="str">
            <v>C120-72-9</v>
          </cell>
          <cell r="B725" t="str">
            <v>Indole</v>
          </cell>
        </row>
        <row r="726">
          <cell r="A726" t="str">
            <v>C271-89-6</v>
          </cell>
          <cell r="B726" t="str">
            <v>2,3-benzofuran</v>
          </cell>
        </row>
        <row r="727">
          <cell r="A727" t="str">
            <v>C2628-17-3</v>
          </cell>
          <cell r="B727" t="str">
            <v xml:space="preserve">4-vinylphenol </v>
          </cell>
        </row>
        <row r="728">
          <cell r="A728" t="str">
            <v>C620-23-5</v>
          </cell>
          <cell r="B728" t="str">
            <v>m-tolualdehyde</v>
          </cell>
        </row>
        <row r="729">
          <cell r="A729" t="str">
            <v>C529-20-4</v>
          </cell>
          <cell r="B729" t="str">
            <v>o-tolualdehyde</v>
          </cell>
        </row>
        <row r="730">
          <cell r="A730" t="str">
            <v>C104-87-0</v>
          </cell>
          <cell r="B730" t="str">
            <v>p-tolualdehyde {4-methylbenzaldehyde}</v>
          </cell>
        </row>
        <row r="731">
          <cell r="A731" t="str">
            <v>C98-86-2</v>
          </cell>
          <cell r="B731" t="str">
            <v>acetophenone (Phenyl methyl ketone)</v>
          </cell>
        </row>
        <row r="732">
          <cell r="A732" t="str">
            <v>C105-67-9</v>
          </cell>
          <cell r="B732" t="str">
            <v>2,4-dimethyl phenol</v>
          </cell>
        </row>
        <row r="733">
          <cell r="A733" t="str">
            <v>C526-75-0</v>
          </cell>
          <cell r="B733" t="str">
            <v>2,3-dimethyl phenol</v>
          </cell>
        </row>
        <row r="734">
          <cell r="A734" t="str">
            <v>C95-87-4</v>
          </cell>
          <cell r="B734" t="str">
            <v>2,5-dimethyl phenol</v>
          </cell>
        </row>
        <row r="735">
          <cell r="A735" t="str">
            <v>C576-26-1</v>
          </cell>
          <cell r="B735" t="str">
            <v>Phenol, 2,6-dimethyl-</v>
          </cell>
        </row>
        <row r="736">
          <cell r="A736" t="str">
            <v>C90-00-6</v>
          </cell>
          <cell r="B736" t="str">
            <v>2-Ethylphenol</v>
          </cell>
        </row>
        <row r="737">
          <cell r="A737" t="str">
            <v>C95-65-8</v>
          </cell>
          <cell r="B737" t="str">
            <v>3,4-dimethyl phenol</v>
          </cell>
        </row>
        <row r="738">
          <cell r="A738" t="str">
            <v>C60-12-8</v>
          </cell>
          <cell r="B738" t="str">
            <v xml:space="preserve">beta-phenethyl alcohol </v>
          </cell>
        </row>
        <row r="739">
          <cell r="A739" t="str">
            <v>C108-68-9</v>
          </cell>
          <cell r="B739" t="str">
            <v>3,5-dimethyl phenol</v>
          </cell>
        </row>
        <row r="740">
          <cell r="A740" t="str">
            <v>C85794-10-1</v>
          </cell>
          <cell r="B740" t="str">
            <v>2,3,4-trimethylcyclopentanone</v>
          </cell>
        </row>
        <row r="741">
          <cell r="A741" t="str">
            <v>C107-54-0</v>
          </cell>
          <cell r="B741" t="str">
            <v>3,5-dimethyl-1-hexyne-3-ol</v>
          </cell>
        </row>
        <row r="742">
          <cell r="A742" t="str">
            <v>C110-93-0</v>
          </cell>
          <cell r="B742" t="str">
            <v>methyl heptenone</v>
          </cell>
        </row>
        <row r="743">
          <cell r="A743" t="str">
            <v>C124-13-0</v>
          </cell>
          <cell r="B743" t="str">
            <v>octanal</v>
          </cell>
        </row>
        <row r="744">
          <cell r="A744" t="str">
            <v>C123-05-7</v>
          </cell>
          <cell r="B744" t="str">
            <v>2-ethyl hexanal</v>
          </cell>
        </row>
        <row r="745">
          <cell r="A745" t="str">
            <v>C111-13-7</v>
          </cell>
          <cell r="B745" t="str">
            <v>2-Octanone</v>
          </cell>
        </row>
        <row r="746">
          <cell r="A746" t="str">
            <v>C1004-29-1</v>
          </cell>
          <cell r="B746" t="str">
            <v>2-butyltetrahydrofuran</v>
          </cell>
        </row>
        <row r="747">
          <cell r="A747" t="str">
            <v>C37027-60-4</v>
          </cell>
          <cell r="B747" t="str">
            <v>3-Butoxy-1-butene</v>
          </cell>
        </row>
        <row r="748">
          <cell r="A748" t="str">
            <v>C7212-53-5</v>
          </cell>
          <cell r="B748" t="str">
            <v>5-methyl-1-heptanol</v>
          </cell>
        </row>
        <row r="749">
          <cell r="A749" t="str">
            <v>C104-76-7</v>
          </cell>
          <cell r="B749" t="str">
            <v>2-ethyl-1-hexanol</v>
          </cell>
        </row>
        <row r="750">
          <cell r="A750" t="str">
            <v>C111-87-5</v>
          </cell>
          <cell r="B750" t="str">
            <v>1-octanol</v>
          </cell>
        </row>
        <row r="751">
          <cell r="A751" t="str">
            <v>C4128-31-8</v>
          </cell>
          <cell r="B751" t="str">
            <v>2-Octanol</v>
          </cell>
        </row>
        <row r="752">
          <cell r="A752" t="str">
            <v>C628-55-7</v>
          </cell>
          <cell r="B752" t="str">
            <v>Di-Isobutyl Ether</v>
          </cell>
        </row>
        <row r="753">
          <cell r="A753" t="str">
            <v>C589-62-8</v>
          </cell>
          <cell r="B753" t="str">
            <v>4-Octanol</v>
          </cell>
        </row>
        <row r="754">
          <cell r="A754" t="str">
            <v>C142-96-1</v>
          </cell>
          <cell r="B754" t="str">
            <v>dibutyl ether</v>
          </cell>
        </row>
        <row r="755">
          <cell r="A755" t="str">
            <v>C20296-29-1</v>
          </cell>
          <cell r="B755" t="str">
            <v>3-Octanol</v>
          </cell>
        </row>
        <row r="756">
          <cell r="A756" t="str">
            <v>C622-58-2</v>
          </cell>
          <cell r="B756" t="str">
            <v>Para Toluene Isocyanate</v>
          </cell>
        </row>
        <row r="757">
          <cell r="A757" t="str">
            <v>C93-58-3</v>
          </cell>
          <cell r="B757" t="str">
            <v>methyl benzoate</v>
          </cell>
        </row>
        <row r="758">
          <cell r="A758" t="str">
            <v>C103-82-2</v>
          </cell>
          <cell r="B758" t="str">
            <v>Phenylacetic Acid</v>
          </cell>
        </row>
        <row r="759">
          <cell r="A759" t="str">
            <v>C118-90-1</v>
          </cell>
          <cell r="B759" t="str">
            <v>2-methylbenzoic acid</v>
          </cell>
        </row>
        <row r="760">
          <cell r="A760" t="str">
            <v>C99-04-7</v>
          </cell>
          <cell r="B760" t="str">
            <v>3-methylbenzoic acid</v>
          </cell>
        </row>
        <row r="761">
          <cell r="A761" t="str">
            <v>C99-94-5</v>
          </cell>
          <cell r="B761" t="str">
            <v>4-methylbenzoic acid</v>
          </cell>
        </row>
        <row r="762">
          <cell r="A762" t="str">
            <v>SX-027</v>
          </cell>
          <cell r="B762" t="str">
            <v>1-Hydroxy-2-methoxy-4-methyl benzene</v>
          </cell>
        </row>
        <row r="763">
          <cell r="A763" t="str">
            <v>C93-51-6</v>
          </cell>
          <cell r="B763" t="str">
            <v>4-me-guaiacol-TMS , also noted as "m4gucl"</v>
          </cell>
        </row>
        <row r="764">
          <cell r="A764" t="str">
            <v>C501-94-0</v>
          </cell>
          <cell r="B764" t="str">
            <v>4-hydroxy benzeneethanol</v>
          </cell>
        </row>
        <row r="765">
          <cell r="A765" t="str">
            <v>C122-99-6</v>
          </cell>
          <cell r="B765" t="str">
            <v>2-phenoxyethanol</v>
          </cell>
        </row>
        <row r="766">
          <cell r="A766" t="str">
            <v>SP4-1748</v>
          </cell>
          <cell r="B766" t="str">
            <v>5-butyldihydro-2(3H)-furanone</v>
          </cell>
        </row>
        <row r="767">
          <cell r="A767" t="str">
            <v>C1708-82-3</v>
          </cell>
          <cell r="B767" t="str">
            <v>cis-3-hexenyl acetate</v>
          </cell>
        </row>
        <row r="768">
          <cell r="A768" t="str">
            <v>C97-88-1</v>
          </cell>
          <cell r="B768" t="str">
            <v>butyl methacrylate</v>
          </cell>
        </row>
        <row r="769">
          <cell r="A769" t="str">
            <v>C97-86-9</v>
          </cell>
          <cell r="B769" t="str">
            <v>Isobutyl Methacrylate</v>
          </cell>
        </row>
        <row r="770">
          <cell r="A770" t="str">
            <v>C97-85-8</v>
          </cell>
          <cell r="B770" t="str">
            <v>isobutyl isobutyrate</v>
          </cell>
        </row>
        <row r="771">
          <cell r="A771" t="str">
            <v>C624-54-4</v>
          </cell>
          <cell r="B771" t="str">
            <v>n-pentyl propionate</v>
          </cell>
        </row>
        <row r="772">
          <cell r="A772" t="str">
            <v>4MC5-ACT</v>
          </cell>
          <cell r="B772" t="str">
            <v>4-Methylpentyl Acetate</v>
          </cell>
        </row>
        <row r="773">
          <cell r="A773" t="str">
            <v>C142-92-7</v>
          </cell>
          <cell r="B773" t="str">
            <v>n-Hexyl Acetate</v>
          </cell>
        </row>
        <row r="774">
          <cell r="A774" t="str">
            <v>23MC4ACT</v>
          </cell>
          <cell r="B774" t="str">
            <v>2,3-Dimethylbutyl Acetate</v>
          </cell>
        </row>
        <row r="775">
          <cell r="A775" t="str">
            <v>3MC5-ACT</v>
          </cell>
          <cell r="B775" t="str">
            <v>3-Methylpentyl Acetate</v>
          </cell>
        </row>
        <row r="776">
          <cell r="A776" t="str">
            <v>2MC5-ACT</v>
          </cell>
          <cell r="B776" t="str">
            <v>2-Methylpentyl Acetate</v>
          </cell>
        </row>
        <row r="777">
          <cell r="A777" t="str">
            <v>C108-84-9</v>
          </cell>
          <cell r="B777" t="str">
            <v>methyl amyl acetate (4-methyl-2-pentanol acetate)</v>
          </cell>
        </row>
        <row r="778">
          <cell r="A778" t="str">
            <v>C109-21-7</v>
          </cell>
          <cell r="B778" t="str">
            <v>n-Butyl Butyrate</v>
          </cell>
        </row>
        <row r="779">
          <cell r="A779" t="str">
            <v>C149-57-5</v>
          </cell>
          <cell r="B779" t="str">
            <v>2-ethylhexanoic acid</v>
          </cell>
        </row>
        <row r="780">
          <cell r="A780" t="str">
            <v>C123-66-0</v>
          </cell>
          <cell r="B780" t="str">
            <v>ethylhexanoate (ethyl n-hexanoate)</v>
          </cell>
        </row>
        <row r="781">
          <cell r="A781" t="str">
            <v>S1-43475</v>
          </cell>
          <cell r="B781" t="str">
            <v>methylethylpentanoate</v>
          </cell>
        </row>
        <row r="782">
          <cell r="A782" t="str">
            <v>C124-07-2</v>
          </cell>
          <cell r="B782" t="str">
            <v>n-Octanoic acid</v>
          </cell>
        </row>
        <row r="783">
          <cell r="A783" t="str">
            <v>C106-73-0</v>
          </cell>
          <cell r="B783" t="str">
            <v>methyl heptanoate</v>
          </cell>
        </row>
        <row r="784">
          <cell r="A784" t="str">
            <v>C144-19-4</v>
          </cell>
          <cell r="B784" t="str">
            <v>2,2,4-Trimethyl-1,3-Pentanediol</v>
          </cell>
        </row>
        <row r="785">
          <cell r="A785" t="str">
            <v>C94-96-2</v>
          </cell>
          <cell r="B785" t="str">
            <v>2-Ethyl-1,3-hexanediol</v>
          </cell>
        </row>
        <row r="786">
          <cell r="A786" t="str">
            <v>C112-25-4</v>
          </cell>
          <cell r="B786" t="str">
            <v>2-Hexyloxyethanol</v>
          </cell>
        </row>
        <row r="787">
          <cell r="A787" t="str">
            <v>C107-47-1</v>
          </cell>
          <cell r="B787" t="str">
            <v>Di-T-Butyl Sulfide</v>
          </cell>
        </row>
        <row r="788">
          <cell r="A788" t="str">
            <v>C85-44-9</v>
          </cell>
          <cell r="B788" t="str">
            <v>phthalic anhydride</v>
          </cell>
        </row>
        <row r="789">
          <cell r="A789" t="str">
            <v>C123-04-6</v>
          </cell>
          <cell r="B789" t="str">
            <v>3-(chloromethyl)-heptane</v>
          </cell>
        </row>
        <row r="790">
          <cell r="A790" t="str">
            <v>C103-90-2</v>
          </cell>
          <cell r="B790" t="str">
            <v>acetaminophen</v>
          </cell>
        </row>
        <row r="791">
          <cell r="A791" t="str">
            <v>C119-36-8</v>
          </cell>
          <cell r="B791" t="str">
            <v>methyl salicylate (an ester)</v>
          </cell>
        </row>
        <row r="792">
          <cell r="A792" t="str">
            <v>C99-76-3</v>
          </cell>
          <cell r="B792" t="str">
            <v>methylparaben (4-Hydroxybenzoic acid, methyl ester)</v>
          </cell>
        </row>
        <row r="793">
          <cell r="A793" t="str">
            <v>C121-33-5</v>
          </cell>
          <cell r="B793" t="str">
            <v>Vanillin</v>
          </cell>
        </row>
        <row r="794">
          <cell r="A794" t="str">
            <v>C91-10-1</v>
          </cell>
          <cell r="B794" t="str">
            <v>Syringol-TMS , also noted as "syrgol"</v>
          </cell>
        </row>
        <row r="795">
          <cell r="A795" t="str">
            <v>C88-04-0</v>
          </cell>
          <cell r="B795" t="str">
            <v>4-chloro-3,5-xylenol</v>
          </cell>
        </row>
        <row r="796">
          <cell r="A796" t="str">
            <v>C112-07-2</v>
          </cell>
          <cell r="B796" t="str">
            <v>2-butoxyethyl acetate (ethylene glycol butyl ether acetate)</v>
          </cell>
        </row>
        <row r="797">
          <cell r="A797" t="str">
            <v>C89399-28-0</v>
          </cell>
          <cell r="B797" t="str">
            <v>2-methoxy-1-(2-methoxy-1-methylethoxy)-propane</v>
          </cell>
        </row>
        <row r="798">
          <cell r="A798" t="str">
            <v>C15764-24-6</v>
          </cell>
          <cell r="B798" t="str">
            <v>dipropylene glycol ethyl ether</v>
          </cell>
        </row>
        <row r="799">
          <cell r="A799" t="str">
            <v>C112-34-5</v>
          </cell>
          <cell r="B799" t="str">
            <v>2-(2-butoxyethoxy)ethanol {butyl carbitol}</v>
          </cell>
        </row>
        <row r="800">
          <cell r="A800" t="str">
            <v>C100-21-0</v>
          </cell>
          <cell r="B800" t="str">
            <v>terephthalic acid (p-benzenedicarboxylic acid)</v>
          </cell>
        </row>
        <row r="801">
          <cell r="A801" t="str">
            <v>C822-06-0</v>
          </cell>
          <cell r="B801" t="str">
            <v>1,6-Diisocyanatohexane</v>
          </cell>
        </row>
        <row r="802">
          <cell r="A802" t="str">
            <v>C627-93-0</v>
          </cell>
          <cell r="B802" t="str">
            <v>dimethyl adipate (dimethylhexanedioate)</v>
          </cell>
        </row>
        <row r="803">
          <cell r="A803" t="str">
            <v>C5306-85-4</v>
          </cell>
          <cell r="B803" t="str">
            <v>Dimethyl Isosorbide</v>
          </cell>
        </row>
        <row r="804">
          <cell r="A804" t="str">
            <v>C505-48-6</v>
          </cell>
          <cell r="B804" t="str">
            <v>Octanedioic acid</v>
          </cell>
        </row>
        <row r="805">
          <cell r="A805" t="str">
            <v>C112-15-2</v>
          </cell>
          <cell r="B805" t="str">
            <v>2-(2-Ethoxyethoxy) ethyl acetate</v>
          </cell>
        </row>
        <row r="806">
          <cell r="A806" t="str">
            <v>C112-50-5</v>
          </cell>
          <cell r="B806" t="str">
            <v>2-[2-(2-Ethoxyethoxy) ethoxy] Ethanol</v>
          </cell>
        </row>
        <row r="807">
          <cell r="A807" t="str">
            <v>C112-57-2</v>
          </cell>
          <cell r="B807" t="str">
            <v>Tetraethylenepentamine</v>
          </cell>
        </row>
        <row r="808">
          <cell r="A808" t="str">
            <v>C112-60-7</v>
          </cell>
          <cell r="B808" t="str">
            <v>tetraethylene glycol</v>
          </cell>
        </row>
        <row r="809">
          <cell r="A809" t="str">
            <v>C17689-77-9</v>
          </cell>
          <cell r="B809" t="str">
            <v>Ethyltriacetoxysilane</v>
          </cell>
        </row>
        <row r="810">
          <cell r="A810" t="str">
            <v>C1897-45-6</v>
          </cell>
          <cell r="B810" t="str">
            <v>chlorothalonil (2,4,5,6-tetrachloro-1,3-dicyanobenzene)</v>
          </cell>
        </row>
        <row r="811">
          <cell r="A811" t="str">
            <v>C55406-53-6</v>
          </cell>
          <cell r="B811" t="str">
            <v>iodopropynyl butylcarbamate</v>
          </cell>
        </row>
        <row r="812">
          <cell r="A812" t="str">
            <v>C556-67-2</v>
          </cell>
          <cell r="B812" t="str">
            <v>octamethylcyclotetrasiloxane</v>
          </cell>
        </row>
        <row r="813">
          <cell r="A813" t="str">
            <v>C62-38-4</v>
          </cell>
          <cell r="B813" t="str">
            <v>(acetato)phenyl mercury</v>
          </cell>
        </row>
        <row r="814">
          <cell r="A814" t="str">
            <v>C4551-51-3</v>
          </cell>
          <cell r="B814" t="str">
            <v>cis-bicyclo[4.3.0]nonane</v>
          </cell>
        </row>
        <row r="815">
          <cell r="A815" t="str">
            <v>Sx-004</v>
          </cell>
          <cell r="B815" t="str">
            <v>2-ethyl bicyclo[3.2.0]heptane</v>
          </cell>
        </row>
        <row r="816">
          <cell r="A816" t="str">
            <v>C280-65-9</v>
          </cell>
          <cell r="B816" t="str">
            <v>bicyclo[3.3.1] Nonane</v>
          </cell>
        </row>
        <row r="817">
          <cell r="A817" t="str">
            <v>C3296-50-2</v>
          </cell>
          <cell r="B817" t="str">
            <v>trans octahydro Indene</v>
          </cell>
        </row>
        <row r="818">
          <cell r="A818" t="str">
            <v>C3073-66-3</v>
          </cell>
          <cell r="B818" t="str">
            <v>1,1,3-trimethylcyclohexane</v>
          </cell>
        </row>
        <row r="819">
          <cell r="A819" t="str">
            <v>S2-43195</v>
          </cell>
          <cell r="B819" t="str">
            <v>trans-1,3-Diethylcyclopentane</v>
          </cell>
        </row>
        <row r="820">
          <cell r="A820" t="str">
            <v>C1678-92-8</v>
          </cell>
          <cell r="B820" t="str">
            <v>propylcyclohexane</v>
          </cell>
        </row>
        <row r="821">
          <cell r="A821" t="str">
            <v>C1678-97-3</v>
          </cell>
          <cell r="B821" t="str">
            <v>1,2,3-trimethylcyclohexane</v>
          </cell>
        </row>
        <row r="822">
          <cell r="A822" t="str">
            <v>C20348-72-5</v>
          </cell>
          <cell r="B822" t="str">
            <v>cis,trans-1,2,3-trimethylcyclohexane</v>
          </cell>
        </row>
        <row r="823">
          <cell r="A823" t="str">
            <v>C1839-63-0</v>
          </cell>
          <cell r="B823" t="str">
            <v>1,3,5-trimethylcyclohexane</v>
          </cell>
        </row>
        <row r="824">
          <cell r="A824" t="str">
            <v>C1795-27-3</v>
          </cell>
          <cell r="B824" t="str">
            <v>cis-1,cis-3,5-trimethylcyclohexane</v>
          </cell>
        </row>
        <row r="825">
          <cell r="A825" t="str">
            <v>S2-99076</v>
          </cell>
          <cell r="B825" t="str">
            <v>trans,trans-1,3,5-trimethylcyclohexane</v>
          </cell>
        </row>
        <row r="826">
          <cell r="A826" t="str">
            <v>C4926-78-7</v>
          </cell>
          <cell r="B826" t="str">
            <v>cis 1-ethyl-4-methyl Cyclohexane</v>
          </cell>
        </row>
        <row r="827">
          <cell r="A827" t="str">
            <v>C6236-88-0</v>
          </cell>
          <cell r="B827" t="str">
            <v>trans 1-methyl-4-ethylcyclohexane</v>
          </cell>
        </row>
        <row r="828">
          <cell r="A828" t="str">
            <v>C52688-89-8</v>
          </cell>
          <cell r="B828" t="str">
            <v>1,1,2,2-tetramethylcyclopentane</v>
          </cell>
        </row>
        <row r="829">
          <cell r="A829" t="str">
            <v>C50876-33-0</v>
          </cell>
          <cell r="B829" t="str">
            <v>1,1,3,3-tetramethyl Cyclopentane</v>
          </cell>
        </row>
        <row r="830">
          <cell r="A830" t="str">
            <v>C53907-60-1</v>
          </cell>
          <cell r="B830" t="str">
            <v>1,1,3,4-tetramethyl Cyclopentane</v>
          </cell>
        </row>
        <row r="831">
          <cell r="A831" t="str">
            <v>C62016-60-8</v>
          </cell>
          <cell r="B831" t="str">
            <v>1,3-diethyl, trans Cyclopentane</v>
          </cell>
        </row>
        <row r="832">
          <cell r="A832" t="str">
            <v>C4926-90-3</v>
          </cell>
          <cell r="B832" t="str">
            <v>1-methyl-1-ethylcyclohexane</v>
          </cell>
        </row>
        <row r="833">
          <cell r="A833" t="str">
            <v>C3728-57-2</v>
          </cell>
          <cell r="B833" t="str">
            <v>1-methyl-2-propyl Cyclopentane</v>
          </cell>
        </row>
        <row r="834">
          <cell r="A834" t="str">
            <v>C3788-32-7</v>
          </cell>
          <cell r="B834" t="str">
            <v>isobutylcyclopentane (2-methylpropyl cyclopentane)</v>
          </cell>
        </row>
        <row r="835">
          <cell r="A835" t="str">
            <v>C696-29-7</v>
          </cell>
          <cell r="B835" t="str">
            <v>isopropylcyclohexane (2-methylethyl cyclohexane)</v>
          </cell>
        </row>
        <row r="836">
          <cell r="A836" t="str">
            <v>C1502-38-1</v>
          </cell>
          <cell r="B836" t="str">
            <v>methylcyclooctane</v>
          </cell>
        </row>
        <row r="837">
          <cell r="A837" t="str">
            <v>C2040-95-1</v>
          </cell>
          <cell r="B837" t="str">
            <v>n-butylcyclopentane</v>
          </cell>
        </row>
        <row r="838">
          <cell r="A838" t="str">
            <v>C4923-77-7</v>
          </cell>
          <cell r="B838" t="str">
            <v>cis-1-ethyl-2-methylcyclohexane</v>
          </cell>
        </row>
        <row r="839">
          <cell r="A839" t="str">
            <v>C19489-10-2</v>
          </cell>
          <cell r="B839" t="str">
            <v>cis-1-ethyl-3-methylcyclohexane</v>
          </cell>
        </row>
        <row r="840">
          <cell r="A840" t="str">
            <v>C4923-78-8</v>
          </cell>
          <cell r="B840" t="str">
            <v>trans-1-ethyl-2-methylcyclohexane</v>
          </cell>
        </row>
        <row r="841">
          <cell r="A841" t="str">
            <v>C4926-76-5</v>
          </cell>
          <cell r="B841" t="str">
            <v>trans-1-ethyl-3-methylcyclohexane</v>
          </cell>
        </row>
        <row r="842">
          <cell r="A842" t="str">
            <v>C7094-26-0</v>
          </cell>
          <cell r="B842" t="str">
            <v>1,1,2-trimethylcyclohexane</v>
          </cell>
        </row>
        <row r="843">
          <cell r="A843" t="str">
            <v>C7094-27-1</v>
          </cell>
          <cell r="B843" t="str">
            <v>1,1,4-trimethylcyclohexane</v>
          </cell>
        </row>
        <row r="844">
          <cell r="A844" t="str">
            <v>C2234-75-5</v>
          </cell>
          <cell r="B844" t="str">
            <v>1,2,4-trimethyl Cyclohexane</v>
          </cell>
        </row>
        <row r="845">
          <cell r="A845" t="str">
            <v>C1839-88-9</v>
          </cell>
          <cell r="B845" t="str">
            <v>cis,cis,cis-1,2,3-trimethyl Cyclohexane</v>
          </cell>
        </row>
        <row r="846">
          <cell r="A846" t="str">
            <v>C7667-55-2</v>
          </cell>
          <cell r="B846" t="str">
            <v>cis,cis,trans-1,2,3-trimethyl, cct Cyclohexane</v>
          </cell>
        </row>
        <row r="847">
          <cell r="A847" t="str">
            <v>C7667-58-5</v>
          </cell>
          <cell r="B847" t="str">
            <v>cis,cis,trans-1,2,4-trimethyl Cyclohexane</v>
          </cell>
        </row>
        <row r="848">
          <cell r="A848" t="str">
            <v>S2-99054</v>
          </cell>
          <cell r="B848" t="str">
            <v>cis,cis-1,2,4-trimethylcyclohexane</v>
          </cell>
        </row>
        <row r="849">
          <cell r="A849" t="str">
            <v>C1678-81-5</v>
          </cell>
          <cell r="B849" t="str">
            <v>cis,trans,cis-1,2,3-trimethyl Cyclohexane</v>
          </cell>
        </row>
        <row r="850">
          <cell r="A850" t="str">
            <v>C7667-59-6</v>
          </cell>
          <cell r="B850" t="str">
            <v>cis,trans,cis-1,2,4-trimethyl Cyclohexane</v>
          </cell>
        </row>
        <row r="851">
          <cell r="A851" t="str">
            <v>S2-99079</v>
          </cell>
          <cell r="B851" t="str">
            <v>cis,trans-1,2,4-trimethylcyclohexane</v>
          </cell>
        </row>
        <row r="852">
          <cell r="A852" t="str">
            <v>S2-91073</v>
          </cell>
          <cell r="B852" t="str">
            <v>cis-1,trans-2,cis-4-trimethylcyclohexane</v>
          </cell>
        </row>
        <row r="853">
          <cell r="A853" t="str">
            <v>C7667-60-9</v>
          </cell>
          <cell r="B853" t="str">
            <v>cis-1,trans-2,trans-4-trimethylcyclohexane</v>
          </cell>
        </row>
        <row r="854">
          <cell r="A854" t="str">
            <v>S2-99075</v>
          </cell>
          <cell r="B854" t="str">
            <v>trans,cis-1,2,4-trimethylcyclohexane</v>
          </cell>
        </row>
        <row r="855">
          <cell r="A855" t="str">
            <v>C1678-80-4</v>
          </cell>
          <cell r="B855" t="str">
            <v>trans,trans-1,2,4-trimethylcyclohexane</v>
          </cell>
        </row>
        <row r="856">
          <cell r="A856" t="str">
            <v>C932-44-5</v>
          </cell>
          <cell r="B856" t="str">
            <v>Trans-1-methyl-2-propylcyclopentane</v>
          </cell>
        </row>
        <row r="857">
          <cell r="A857" t="str">
            <v>C1067-20-5</v>
          </cell>
          <cell r="B857" t="str">
            <v>3,3-diethylpentane</v>
          </cell>
        </row>
        <row r="858">
          <cell r="A858" t="str">
            <v>C16747-30-1</v>
          </cell>
          <cell r="B858" t="str">
            <v>2,4,4-trimethylhexane</v>
          </cell>
        </row>
        <row r="859">
          <cell r="A859" t="str">
            <v>C4032-86-4</v>
          </cell>
          <cell r="B859" t="str">
            <v>3,3-dimethylheptane</v>
          </cell>
        </row>
        <row r="860">
          <cell r="A860" t="str">
            <v>C1068-19-5</v>
          </cell>
          <cell r="B860" t="str">
            <v>4,4-dimethylheptane</v>
          </cell>
        </row>
        <row r="861">
          <cell r="A861" t="str">
            <v>C3522-94-9</v>
          </cell>
          <cell r="B861" t="str">
            <v>2,2,5-trimethylhexane</v>
          </cell>
        </row>
        <row r="862">
          <cell r="A862" t="str">
            <v>C1071-26-7</v>
          </cell>
          <cell r="B862" t="str">
            <v>2,2-dimethylheptane</v>
          </cell>
        </row>
        <row r="863">
          <cell r="A863" t="str">
            <v>C16747-26-5</v>
          </cell>
          <cell r="B863" t="str">
            <v>2,2,4-trimethylhexane</v>
          </cell>
        </row>
        <row r="864">
          <cell r="A864" t="str">
            <v>C1069-53-0</v>
          </cell>
          <cell r="B864" t="str">
            <v>2,3,5-trimethylhexane</v>
          </cell>
        </row>
        <row r="865">
          <cell r="A865" t="str">
            <v>C2216-34-4</v>
          </cell>
          <cell r="B865" t="str">
            <v>4-methyloctane</v>
          </cell>
        </row>
        <row r="866">
          <cell r="A866" t="str">
            <v>C1072-05-5</v>
          </cell>
          <cell r="B866" t="str">
            <v>2,6-dimethylheptane</v>
          </cell>
        </row>
        <row r="867">
          <cell r="A867" t="str">
            <v>C111-84-2</v>
          </cell>
          <cell r="B867" t="str">
            <v>n-nonane</v>
          </cell>
        </row>
        <row r="868">
          <cell r="A868" t="str">
            <v>C2213-23-2</v>
          </cell>
          <cell r="B868" t="str">
            <v>2,4-dimethylheptane</v>
          </cell>
        </row>
        <row r="869">
          <cell r="A869" t="str">
            <v>C2216-30-0</v>
          </cell>
          <cell r="B869" t="str">
            <v>2,5-dimethylheptane</v>
          </cell>
        </row>
        <row r="870">
          <cell r="A870" t="str">
            <v>C3074-71-3</v>
          </cell>
          <cell r="B870" t="str">
            <v>2,3-dimethylheptane</v>
          </cell>
        </row>
        <row r="871">
          <cell r="A871" t="str">
            <v>C2216-33-3</v>
          </cell>
          <cell r="B871" t="str">
            <v>3-methyloctane</v>
          </cell>
        </row>
        <row r="872">
          <cell r="A872" t="str">
            <v>C3221-61-2</v>
          </cell>
          <cell r="B872" t="str">
            <v>2-methyloctane</v>
          </cell>
        </row>
        <row r="873">
          <cell r="A873" t="str">
            <v>C926-82-9</v>
          </cell>
          <cell r="B873" t="str">
            <v>3,5-dimethylheptane</v>
          </cell>
        </row>
        <row r="874">
          <cell r="A874" t="str">
            <v>C922-28-1</v>
          </cell>
          <cell r="B874" t="str">
            <v>3,4-dimethylheptane</v>
          </cell>
        </row>
        <row r="875">
          <cell r="A875" t="str">
            <v>C2216-32-2</v>
          </cell>
          <cell r="B875" t="str">
            <v>4-ethylheptane</v>
          </cell>
        </row>
        <row r="876">
          <cell r="A876" t="str">
            <v>C15869-80-4</v>
          </cell>
          <cell r="B876" t="str">
            <v>3-ethylheptane</v>
          </cell>
        </row>
        <row r="877">
          <cell r="A877" t="str">
            <v>C7154-79-2</v>
          </cell>
          <cell r="B877" t="str">
            <v>2,2,3,3-tetramethylpentane</v>
          </cell>
        </row>
        <row r="878">
          <cell r="A878" t="str">
            <v>C1186-53-4</v>
          </cell>
          <cell r="B878" t="str">
            <v>2,2,3,4-tetramethylpentane</v>
          </cell>
        </row>
        <row r="879">
          <cell r="A879" t="str">
            <v>C16747-25-4</v>
          </cell>
          <cell r="B879" t="str">
            <v>2,2,3,trimethylhexane</v>
          </cell>
        </row>
        <row r="880">
          <cell r="A880" t="str">
            <v>C921-47-1</v>
          </cell>
          <cell r="B880" t="str">
            <v>2,3,4-trimethylhexane</v>
          </cell>
        </row>
        <row r="881">
          <cell r="A881" t="str">
            <v>C3074-75-7</v>
          </cell>
          <cell r="B881" t="str">
            <v>2-methyl-4-ethylhexane</v>
          </cell>
        </row>
        <row r="882">
          <cell r="A882" t="str">
            <v>C16747-32-3</v>
          </cell>
          <cell r="B882" t="str">
            <v>3-ethyl-2,2-dimethyl Pentane</v>
          </cell>
        </row>
        <row r="883">
          <cell r="A883" t="str">
            <v>C1068-87-7</v>
          </cell>
          <cell r="B883" t="str">
            <v>3-ethyl-2,4-dimethyl pentane</v>
          </cell>
        </row>
        <row r="884">
          <cell r="A884" t="str">
            <v>C3074-76-8</v>
          </cell>
          <cell r="B884" t="str">
            <v>3-ethyl-3-methyl Hexane</v>
          </cell>
        </row>
        <row r="885">
          <cell r="A885" t="str">
            <v>C95-13-6</v>
          </cell>
          <cell r="B885" t="str">
            <v>indene</v>
          </cell>
        </row>
        <row r="886">
          <cell r="A886" t="str">
            <v>C496-11-7</v>
          </cell>
          <cell r="B886" t="str">
            <v>indan</v>
          </cell>
        </row>
        <row r="887">
          <cell r="A887" t="str">
            <v>C622-97-9</v>
          </cell>
          <cell r="B887" t="str">
            <v>4-methylstyrene</v>
          </cell>
        </row>
        <row r="888">
          <cell r="A888" t="str">
            <v>C300-57-2</v>
          </cell>
          <cell r="B888" t="str">
            <v>allylbenzene</v>
          </cell>
        </row>
        <row r="889">
          <cell r="A889" t="str">
            <v>C611-15-4</v>
          </cell>
          <cell r="B889" t="str">
            <v>o-Vinyltoluene</v>
          </cell>
        </row>
        <row r="890">
          <cell r="A890" t="str">
            <v>C637-50-3</v>
          </cell>
          <cell r="B890" t="str">
            <v>b-methylstyrene</v>
          </cell>
        </row>
        <row r="891">
          <cell r="A891" t="str">
            <v>C98-83-9</v>
          </cell>
          <cell r="B891" t="str">
            <v>a-methylstyrene</v>
          </cell>
        </row>
        <row r="892">
          <cell r="A892" t="str">
            <v>C103-65-1</v>
          </cell>
          <cell r="B892" t="str">
            <v>n-propylbenzene</v>
          </cell>
        </row>
        <row r="893">
          <cell r="A893" t="str">
            <v>C98-82-8</v>
          </cell>
          <cell r="B893" t="str">
            <v>cumene (isopropyl benzene)</v>
          </cell>
        </row>
        <row r="894">
          <cell r="A894" t="str">
            <v>C620-14-4</v>
          </cell>
          <cell r="B894" t="str">
            <v>m-ethyltoluene</v>
          </cell>
        </row>
        <row r="895">
          <cell r="A895" t="str">
            <v>C611-14-3</v>
          </cell>
          <cell r="B895" t="str">
            <v>o-ethyltoluene</v>
          </cell>
        </row>
        <row r="896">
          <cell r="A896" t="str">
            <v>C622-96-8</v>
          </cell>
          <cell r="B896" t="str">
            <v>p-ethyltoluene</v>
          </cell>
        </row>
        <row r="897">
          <cell r="A897" t="str">
            <v>C526-73-8</v>
          </cell>
          <cell r="B897" t="str">
            <v>1,2,3-trimethylbenzene</v>
          </cell>
        </row>
        <row r="898">
          <cell r="A898" t="str">
            <v>C95-63-6</v>
          </cell>
          <cell r="B898" t="str">
            <v>1,2,4-trimethylbenzene</v>
          </cell>
        </row>
        <row r="899">
          <cell r="A899" t="str">
            <v>C108-67-8</v>
          </cell>
          <cell r="B899" t="str">
            <v>1,3,5-trimethylbenzene</v>
          </cell>
        </row>
        <row r="900">
          <cell r="A900" t="str">
            <v>C5364-83-0</v>
          </cell>
          <cell r="B900" t="str">
            <v>propenylcyclohexane</v>
          </cell>
        </row>
        <row r="901">
          <cell r="A901" t="str">
            <v>C56700-77-7</v>
          </cell>
          <cell r="B901" t="str">
            <v>trans 1,3-nonadiene</v>
          </cell>
        </row>
        <row r="902">
          <cell r="A902" t="str">
            <v>C3525-27-7</v>
          </cell>
          <cell r="B902" t="str">
            <v>3-ethyl -1-heptene</v>
          </cell>
        </row>
        <row r="903">
          <cell r="A903" t="str">
            <v>C762-62-9</v>
          </cell>
          <cell r="B903" t="str">
            <v>4,4-dimethyl-1-pentene</v>
          </cell>
        </row>
        <row r="904">
          <cell r="A904" t="str">
            <v>C124-11-8</v>
          </cell>
          <cell r="B904" t="str">
            <v>1-nonene</v>
          </cell>
        </row>
        <row r="905">
          <cell r="A905" t="str">
            <v>C4588-18-5</v>
          </cell>
          <cell r="B905" t="str">
            <v>2-methyl-1-octene</v>
          </cell>
        </row>
        <row r="906">
          <cell r="A906" t="str">
            <v>C3074-78-0</v>
          </cell>
          <cell r="B906" t="str">
            <v>2,6-dimethyl-1-heptene</v>
          </cell>
        </row>
        <row r="907">
          <cell r="A907" t="str">
            <v>C19549-87-2</v>
          </cell>
          <cell r="B907" t="str">
            <v>2,4-dimethyl-1-heptene</v>
          </cell>
        </row>
        <row r="908">
          <cell r="A908" t="str">
            <v>C360769-33-1</v>
          </cell>
          <cell r="B908" t="str">
            <v>2,3,3-trimethyl-1-hexene</v>
          </cell>
        </row>
        <row r="909">
          <cell r="A909" t="str">
            <v>C4316-65-8</v>
          </cell>
          <cell r="B909" t="str">
            <v>3,5,5-trimethyl-1-hexene</v>
          </cell>
        </row>
        <row r="910">
          <cell r="A910" t="str">
            <v>C3074-64-4</v>
          </cell>
          <cell r="B910" t="str">
            <v>2,3-dimethyl-2-heptene</v>
          </cell>
        </row>
        <row r="911">
          <cell r="A911" t="str">
            <v>C16993-86-5</v>
          </cell>
          <cell r="B911" t="str">
            <v>2-methyl-2-octene</v>
          </cell>
        </row>
        <row r="912">
          <cell r="A912" t="str">
            <v>C6434-77-1</v>
          </cell>
          <cell r="B912" t="str">
            <v>cis-2-nonene</v>
          </cell>
        </row>
        <row r="913">
          <cell r="A913" t="str">
            <v>C20237-46-1</v>
          </cell>
          <cell r="B913" t="str">
            <v>cis-3-nonene</v>
          </cell>
        </row>
        <row r="914">
          <cell r="A914" t="str">
            <v>C6434-78-2</v>
          </cell>
          <cell r="B914" t="str">
            <v>trans-2-nonene</v>
          </cell>
        </row>
        <row r="915">
          <cell r="A915" t="str">
            <v>C20063-92-7</v>
          </cell>
          <cell r="B915" t="str">
            <v>trans-3-nonene</v>
          </cell>
        </row>
        <row r="916">
          <cell r="A916" t="str">
            <v>C2198-23-4</v>
          </cell>
          <cell r="B916" t="str">
            <v>4-nonene</v>
          </cell>
        </row>
        <row r="917">
          <cell r="A917" t="str">
            <v>C10405-85-3</v>
          </cell>
          <cell r="B917" t="str">
            <v>Trans-4-Nonene</v>
          </cell>
        </row>
        <row r="918">
          <cell r="A918" t="str">
            <v>S2-91058</v>
          </cell>
          <cell r="B918" t="str">
            <v>trans-2,2-trimethyl-3-heptene</v>
          </cell>
        </row>
        <row r="919">
          <cell r="A919" t="str">
            <v>C52937-36-7</v>
          </cell>
          <cell r="B919" t="str">
            <v>trans-2-methyl-3-octene</v>
          </cell>
        </row>
        <row r="920">
          <cell r="A920" t="str">
            <v>C119-65-3</v>
          </cell>
          <cell r="B920" t="str">
            <v>Isoquinoline</v>
          </cell>
        </row>
        <row r="921">
          <cell r="A921" t="str">
            <v>C91-22-5</v>
          </cell>
          <cell r="B921" t="str">
            <v>quinoline</v>
          </cell>
        </row>
        <row r="922">
          <cell r="A922" t="str">
            <v>C27323-28-0</v>
          </cell>
          <cell r="B922" t="str">
            <v>Methylindole</v>
          </cell>
        </row>
        <row r="923">
          <cell r="A923" t="str">
            <v>C104-55-2</v>
          </cell>
          <cell r="B923" t="str">
            <v>cinnamic aldehyde</v>
          </cell>
        </row>
        <row r="924">
          <cell r="A924" t="str">
            <v>C83-33-0</v>
          </cell>
          <cell r="B924" t="str">
            <v>1-Indanone</v>
          </cell>
        </row>
        <row r="925">
          <cell r="A925" t="str">
            <v>C15764-16-6</v>
          </cell>
          <cell r="B925" t="str">
            <v>2,4-dimethylbenzaldehyde</v>
          </cell>
        </row>
        <row r="926">
          <cell r="A926" t="str">
            <v>C5779-94-2</v>
          </cell>
          <cell r="B926" t="str">
            <v>2,5-Dimethylbenzaldehyde</v>
          </cell>
        </row>
        <row r="927">
          <cell r="A927" t="str">
            <v>C26444-19-9</v>
          </cell>
          <cell r="B927" t="str">
            <v>methylacetophenone</v>
          </cell>
        </row>
        <row r="928">
          <cell r="A928" t="str">
            <v>C104-54-1</v>
          </cell>
          <cell r="B928" t="str">
            <v>Cinnamic alcohol</v>
          </cell>
        </row>
        <row r="929">
          <cell r="A929" t="str">
            <v>C496-78-6</v>
          </cell>
          <cell r="B929" t="str">
            <v>2,4,5-trimethylphenol</v>
          </cell>
        </row>
        <row r="930">
          <cell r="A930" t="str">
            <v>C697-82-5</v>
          </cell>
          <cell r="B930" t="str">
            <v>2,3,5-trimethyl phenol</v>
          </cell>
        </row>
        <row r="931">
          <cell r="A931" t="str">
            <v>C2416-94-6</v>
          </cell>
          <cell r="B931" t="str">
            <v>2,3,6-trimethyl phenol</v>
          </cell>
        </row>
        <row r="932">
          <cell r="A932" t="str">
            <v>C27129-87-9</v>
          </cell>
          <cell r="B932" t="str">
            <v>3,5-Dimethylbenzyl alcohol</v>
          </cell>
        </row>
        <row r="933">
          <cell r="A933" t="str">
            <v>C78-59-1</v>
          </cell>
          <cell r="B933" t="str">
            <v>isophorone {3,5,5-trimethyl-2-cyclohexenone}</v>
          </cell>
        </row>
        <row r="934">
          <cell r="A934" t="str">
            <v>C94-65-5</v>
          </cell>
          <cell r="B934" t="str">
            <v>2-propyl cyclohexanone</v>
          </cell>
        </row>
        <row r="935">
          <cell r="A935" t="str">
            <v>C40649-36-3</v>
          </cell>
          <cell r="B935" t="str">
            <v>4-propyl cyclohexanone</v>
          </cell>
        </row>
        <row r="936">
          <cell r="A936" t="str">
            <v>C61168-10-3</v>
          </cell>
          <cell r="B936" t="str">
            <v>1-nonene-4-one</v>
          </cell>
        </row>
        <row r="937">
          <cell r="A937" t="str">
            <v>C124-19-6</v>
          </cell>
          <cell r="B937" t="str">
            <v>Nonanal</v>
          </cell>
        </row>
        <row r="938">
          <cell r="A938" t="str">
            <v>C815-24-7</v>
          </cell>
          <cell r="B938" t="str">
            <v>2,2,4,4-tetramethyl-3-pentanone</v>
          </cell>
        </row>
        <row r="939">
          <cell r="A939" t="str">
            <v>C821-55-6</v>
          </cell>
          <cell r="B939" t="str">
            <v>2-Nonanone</v>
          </cell>
        </row>
        <row r="940">
          <cell r="A940" t="str">
            <v>C108-83-8</v>
          </cell>
          <cell r="B940" t="str">
            <v>2,6-dimethyl-4-heptanone (diisobutyl ketone)</v>
          </cell>
        </row>
        <row r="941">
          <cell r="A941" t="str">
            <v>C1321-60-4</v>
          </cell>
          <cell r="B941" t="str">
            <v>trimethylcyclohexanol</v>
          </cell>
        </row>
        <row r="942">
          <cell r="A942" t="str">
            <v>C13254-34-7</v>
          </cell>
          <cell r="B942" t="str">
            <v>dimethylheptanol (2,6-dimethyl-2-heptanol)</v>
          </cell>
        </row>
        <row r="943">
          <cell r="A943" t="str">
            <v>C108-82-7</v>
          </cell>
          <cell r="B943" t="str">
            <v>2,6-dimethyl-4-heptanol</v>
          </cell>
        </row>
        <row r="944">
          <cell r="A944" t="str">
            <v>C143-08-8</v>
          </cell>
          <cell r="B944" t="str">
            <v>1-nonanol</v>
          </cell>
        </row>
        <row r="945">
          <cell r="A945" t="str">
            <v>C494-97-3</v>
          </cell>
          <cell r="B945" t="str">
            <v>Nornicotine</v>
          </cell>
        </row>
        <row r="946">
          <cell r="A946" t="str">
            <v>C619-04-5</v>
          </cell>
          <cell r="B946" t="str">
            <v>3,4-dimethylbenzoic acid</v>
          </cell>
        </row>
        <row r="947">
          <cell r="A947" t="str">
            <v>C140-11-4</v>
          </cell>
          <cell r="B947" t="str">
            <v>benzyl acetate</v>
          </cell>
        </row>
        <row r="948">
          <cell r="A948" t="str">
            <v>C93-89-0</v>
          </cell>
          <cell r="B948" t="str">
            <v>Ethyl benzoate</v>
          </cell>
        </row>
        <row r="949">
          <cell r="A949" t="str">
            <v>C2785-89-9</v>
          </cell>
          <cell r="B949" t="str">
            <v>Phenol, 4-ethyl-2-methoxy-</v>
          </cell>
        </row>
        <row r="950">
          <cell r="A950" t="str">
            <v>C4169-04-4</v>
          </cell>
          <cell r="B950" t="str">
            <v>propylene glycol phenyl ether (2-phenoxy-1-propanol)</v>
          </cell>
        </row>
        <row r="951">
          <cell r="A951" t="str">
            <v>C770-35-4</v>
          </cell>
          <cell r="B951" t="str">
            <v>1-phenoxy-2-propanol</v>
          </cell>
        </row>
        <row r="952">
          <cell r="A952" t="str">
            <v>C80-15-9</v>
          </cell>
          <cell r="B952" t="str">
            <v>cumene hydroperoxide</v>
          </cell>
        </row>
        <row r="953">
          <cell r="A953" t="str">
            <v>C494-99-5</v>
          </cell>
          <cell r="B953" t="str">
            <v>1,2-dimethoxy-4-methyl benzene</v>
          </cell>
        </row>
        <row r="954">
          <cell r="A954" t="str">
            <v>SP4-1749</v>
          </cell>
          <cell r="B954" t="str">
            <v>5-pentyldihydro-2(3H)-furanone</v>
          </cell>
        </row>
        <row r="955">
          <cell r="A955" t="str">
            <v>C2050-01-3</v>
          </cell>
          <cell r="B955" t="str">
            <v>isoamyl isobutyrate</v>
          </cell>
        </row>
        <row r="956">
          <cell r="A956" t="str">
            <v>5MC6-ACT</v>
          </cell>
          <cell r="B956" t="str">
            <v>5-Methylhexyl Acetate</v>
          </cell>
        </row>
        <row r="957">
          <cell r="A957" t="str">
            <v>C112-06-1</v>
          </cell>
          <cell r="B957" t="str">
            <v>n-Heptyl Acetate</v>
          </cell>
        </row>
        <row r="958">
          <cell r="A958" t="str">
            <v>24MC5ACT</v>
          </cell>
          <cell r="B958" t="str">
            <v>2,4-Dimethylpentyl Acetate</v>
          </cell>
        </row>
        <row r="959">
          <cell r="A959" t="str">
            <v>4MC6-ACT</v>
          </cell>
          <cell r="B959" t="str">
            <v>4-Methylhexyl Acetate</v>
          </cell>
        </row>
        <row r="960">
          <cell r="A960" t="str">
            <v>3MC6-ACT</v>
          </cell>
          <cell r="B960" t="str">
            <v>3-Methylhexyl Acetate</v>
          </cell>
        </row>
        <row r="961">
          <cell r="A961" t="str">
            <v>2MC6-ACT</v>
          </cell>
          <cell r="B961" t="str">
            <v>2-Methylhexyl Acetate</v>
          </cell>
        </row>
        <row r="962">
          <cell r="A962" t="str">
            <v>3EC5-ACT</v>
          </cell>
          <cell r="B962" t="str">
            <v>3-Ethylpentyl Acetate</v>
          </cell>
        </row>
        <row r="963">
          <cell r="A963" t="str">
            <v>C112-05-0</v>
          </cell>
          <cell r="B963" t="str">
            <v>n-Nonanoic acid</v>
          </cell>
        </row>
        <row r="964">
          <cell r="A964" t="str">
            <v>C111-11-5</v>
          </cell>
          <cell r="B964" t="str">
            <v>methyl octanoate</v>
          </cell>
        </row>
        <row r="965">
          <cell r="A965" t="str">
            <v>C94-09-7</v>
          </cell>
          <cell r="B965" t="str">
            <v>Benzocaine</v>
          </cell>
        </row>
        <row r="966">
          <cell r="A966" t="str">
            <v>C498-02-2</v>
          </cell>
          <cell r="B966" t="str">
            <v>Acetovanillone-TMS , also noted as "acetva"</v>
          </cell>
        </row>
        <row r="967">
          <cell r="A967" t="str">
            <v>C120-14-9</v>
          </cell>
          <cell r="B967" t="str">
            <v>Benzaldehyde, 3,4-dimethoxy-</v>
          </cell>
        </row>
        <row r="968">
          <cell r="A968" t="str">
            <v>C6638-05-7</v>
          </cell>
          <cell r="B968" t="str">
            <v>4-methyl-syringol-TMS , also noted as "m4syrg"</v>
          </cell>
        </row>
        <row r="969">
          <cell r="A969" t="str">
            <v>C634-36-6</v>
          </cell>
          <cell r="B969" t="str">
            <v>1,2,3-Trimethoxybenzene</v>
          </cell>
        </row>
        <row r="970">
          <cell r="A970" t="str">
            <v>C2455-24-5</v>
          </cell>
          <cell r="B970" t="str">
            <v>Tetrahydrofurfuryl Methacrylate</v>
          </cell>
        </row>
        <row r="971">
          <cell r="A971" t="str">
            <v>C584-84-9</v>
          </cell>
          <cell r="B971" t="str">
            <v>2,4-toluene diisocyanate {tdi}</v>
          </cell>
        </row>
        <row r="972">
          <cell r="A972" t="str">
            <v>C91-08-7</v>
          </cell>
          <cell r="B972" t="str">
            <v>2,6-Toluene Diisocyanate</v>
          </cell>
        </row>
        <row r="973">
          <cell r="A973" t="str">
            <v>C124-16-3</v>
          </cell>
          <cell r="B973" t="str">
            <v>1-(butoxyethoxy)-2-propanol</v>
          </cell>
        </row>
        <row r="974">
          <cell r="A974" t="str">
            <v>C29911-27-1</v>
          </cell>
          <cell r="B974" t="str">
            <v>Dipropylene glycol n-propyl ether isomer #1</v>
          </cell>
        </row>
        <row r="975">
          <cell r="A975" t="str">
            <v>C3943-74-6</v>
          </cell>
          <cell r="B975" t="str">
            <v>Benzoic acid, 4-hydroxy-3-methoxy-, methyl ester</v>
          </cell>
        </row>
        <row r="976">
          <cell r="A976" t="str">
            <v>C306-08-1</v>
          </cell>
          <cell r="B976" t="str">
            <v>Homovanillic Acid</v>
          </cell>
        </row>
        <row r="977">
          <cell r="A977" t="str">
            <v>C487-19-4</v>
          </cell>
          <cell r="B977" t="str">
            <v>Beta-Nicotyrine</v>
          </cell>
        </row>
        <row r="978">
          <cell r="A978" t="str">
            <v>C134-96-3</v>
          </cell>
          <cell r="B978" t="str">
            <v>Syringaldehyde-TMS</v>
          </cell>
        </row>
        <row r="979">
          <cell r="A979" t="str">
            <v>C93-07-2</v>
          </cell>
          <cell r="B979" t="str">
            <v>3,4-Dimethoxybenzoic acid</v>
          </cell>
        </row>
        <row r="980">
          <cell r="A980" t="str">
            <v>C2212-67-1</v>
          </cell>
          <cell r="B980" t="str">
            <v>molinate</v>
          </cell>
        </row>
        <row r="981">
          <cell r="A981" t="str">
            <v>C759-94-4</v>
          </cell>
          <cell r="B981" t="str">
            <v>eptc {s-ethyl dipropylthiocarbamate}</v>
          </cell>
        </row>
        <row r="982">
          <cell r="A982" t="str">
            <v>Sc-88917-22-0b</v>
          </cell>
          <cell r="B982" t="str">
            <v>Dipropylene glycol methyl ether acetate isomer #2</v>
          </cell>
        </row>
        <row r="983">
          <cell r="A983" t="str">
            <v>Sc-88917-22-0a</v>
          </cell>
          <cell r="B983" t="str">
            <v>Dipropylene glycol methyl ether acetate isomer #1</v>
          </cell>
        </row>
        <row r="984">
          <cell r="A984" t="str">
            <v>C122-20-3</v>
          </cell>
          <cell r="B984" t="str">
            <v>triisopropanolamine</v>
          </cell>
        </row>
        <row r="985">
          <cell r="A985" t="str">
            <v>C23305-64-8</v>
          </cell>
          <cell r="B985" t="str">
            <v>2-[2-(2-Propoxyethoxy) ethoxy] Ethanol (Triethylene glycol monopropyl ether)</v>
          </cell>
        </row>
        <row r="986">
          <cell r="A986" t="str">
            <v>C24800-44-0</v>
          </cell>
          <cell r="B986" t="str">
            <v>tripropylene glycol</v>
          </cell>
        </row>
        <row r="987">
          <cell r="A987" t="str">
            <v>C81-13-0</v>
          </cell>
          <cell r="B987" t="str">
            <v>dexpanthenol</v>
          </cell>
        </row>
        <row r="988">
          <cell r="A988" t="str">
            <v>C23783-42-8</v>
          </cell>
          <cell r="B988" t="str">
            <v>2,5,8,11-Tetraoxatridecan-13-ol</v>
          </cell>
        </row>
        <row r="989">
          <cell r="A989" t="str">
            <v>C102-76-1</v>
          </cell>
          <cell r="B989" t="str">
            <v>glyceryl triacetate</v>
          </cell>
        </row>
        <row r="990">
          <cell r="A990" t="str">
            <v>C34014-18-1</v>
          </cell>
          <cell r="B990" t="str">
            <v>tebuthiuron</v>
          </cell>
        </row>
        <row r="991">
          <cell r="A991" t="str">
            <v>C21564-17-0</v>
          </cell>
          <cell r="B991" t="str">
            <v>Thiocyanic acid (2-benzoathiazolythio)methyl ester</v>
          </cell>
        </row>
        <row r="992">
          <cell r="A992" t="str">
            <v>C133-07-3</v>
          </cell>
          <cell r="B992" t="str">
            <v>n-(trichloromethylthio)phthalimide {folpet}</v>
          </cell>
        </row>
        <row r="993">
          <cell r="A993" t="str">
            <v>C133-06-2</v>
          </cell>
          <cell r="B993" t="str">
            <v>captan</v>
          </cell>
        </row>
        <row r="994">
          <cell r="A994" t="str">
            <v>C2921-88-2</v>
          </cell>
          <cell r="B994" t="str">
            <v>chlorpyrifos</v>
          </cell>
        </row>
        <row r="995">
          <cell r="A995" t="str">
            <v>C115-29-7</v>
          </cell>
          <cell r="B995" t="str">
            <v>thiosulfan</v>
          </cell>
        </row>
        <row r="996">
          <cell r="A996" t="str">
            <v>C297730-93-9</v>
          </cell>
          <cell r="B996" t="str">
            <v>3-ethoxy-1,1,1,2,3,4,4,5,5,6,6,6-dodecafluoro-2-(trifluoromethyl) hexane (HFE-7500)</v>
          </cell>
        </row>
        <row r="997">
          <cell r="A997" t="str">
            <v>C508-32-7</v>
          </cell>
          <cell r="B997" t="str">
            <v>tricyclene</v>
          </cell>
        </row>
        <row r="998">
          <cell r="A998" t="str">
            <v>C493-01-6</v>
          </cell>
          <cell r="B998" t="str">
            <v>cis-decalin</v>
          </cell>
        </row>
        <row r="999">
          <cell r="A999" t="str">
            <v>C493-02-7</v>
          </cell>
          <cell r="B999" t="str">
            <v>t-decahydronaphthalene (trans-decalin)</v>
          </cell>
        </row>
        <row r="1000">
          <cell r="A1000" t="str">
            <v>C1678-93-9</v>
          </cell>
          <cell r="B1000" t="str">
            <v>butylcyclohexane</v>
          </cell>
        </row>
        <row r="1001">
          <cell r="A1001" t="str">
            <v>C16580-24-8</v>
          </cell>
          <cell r="B1001" t="str">
            <v>1-Methyl-3-Isopropyl Cyclohexane</v>
          </cell>
        </row>
        <row r="1002">
          <cell r="A1002" t="str">
            <v>C1678-99-5</v>
          </cell>
          <cell r="B1002" t="str">
            <v>1,3-Diethyl-Cyclohexane</v>
          </cell>
        </row>
        <row r="1003">
          <cell r="A1003" t="str">
            <v>C1679-00-1</v>
          </cell>
          <cell r="B1003" t="str">
            <v>1,4-Diethyl-Cyclohexane</v>
          </cell>
        </row>
        <row r="1004">
          <cell r="A1004" t="str">
            <v>C6783-92-2</v>
          </cell>
          <cell r="B1004" t="str">
            <v>1,1,2,3-tetramethyl Cyclohexane</v>
          </cell>
        </row>
        <row r="1005">
          <cell r="A1005" t="str">
            <v>S2-99062</v>
          </cell>
          <cell r="B1005" t="str">
            <v>1,1,2,3-tetramethylcyclohexane</v>
          </cell>
        </row>
        <row r="1006">
          <cell r="A1006" t="str">
            <v>C24612-75-7</v>
          </cell>
          <cell r="B1006" t="str">
            <v>1,1,3,4-tetramethylcyclohexane</v>
          </cell>
        </row>
        <row r="1007">
          <cell r="A1007" t="str">
            <v>C4306-65-4</v>
          </cell>
          <cell r="B1007" t="str">
            <v>1,1,3,5-tetramethylcyclohexane</v>
          </cell>
        </row>
        <row r="1008">
          <cell r="A1008" t="str">
            <v>S2-99046</v>
          </cell>
          <cell r="B1008" t="str">
            <v>1,2-dimethyl-3-ethylcyclohexane</v>
          </cell>
        </row>
        <row r="1009">
          <cell r="A1009" t="str">
            <v>S2-43164</v>
          </cell>
          <cell r="B1009" t="str">
            <v>1,4-Dimethyl-2-ethylcyclohexane</v>
          </cell>
        </row>
        <row r="1010">
          <cell r="A1010" t="str">
            <v>S2-99061</v>
          </cell>
          <cell r="B1010" t="str">
            <v>1-ethyl-1,2-dimethylcyclohexane</v>
          </cell>
        </row>
        <row r="1011">
          <cell r="A1011" t="str">
            <v>C7058-05-1</v>
          </cell>
          <cell r="B1011" t="str">
            <v>1-ethyl-2,3-dimethyl Cyclohexane</v>
          </cell>
        </row>
        <row r="1012">
          <cell r="A1012" t="str">
            <v>C61142-69-6</v>
          </cell>
          <cell r="B1012" t="str">
            <v>1-ethyl-2,4-dimethyl Cyclohexane</v>
          </cell>
        </row>
        <row r="1013">
          <cell r="A1013" t="str">
            <v>S2-99063</v>
          </cell>
          <cell r="B1013" t="str">
            <v>1-ethyl-2,4-dimethylcyclohexane</v>
          </cell>
        </row>
        <row r="1014">
          <cell r="A1014" t="str">
            <v>C16580-23-7</v>
          </cell>
          <cell r="B1014" t="str">
            <v>1-isopropyl-2-methyl Cyclohexane</v>
          </cell>
        </row>
        <row r="1015">
          <cell r="A1015" t="str">
            <v>S2-99041</v>
          </cell>
          <cell r="B1015" t="str">
            <v>1-methyl-2-isopropylcyclohexane</v>
          </cell>
        </row>
        <row r="1016">
          <cell r="A1016" t="str">
            <v>S2-99040</v>
          </cell>
          <cell r="B1016" t="str">
            <v>1-methyl-3-isopropylcyclohexane</v>
          </cell>
        </row>
        <row r="1017">
          <cell r="A1017" t="str">
            <v>C99-82-1</v>
          </cell>
          <cell r="B1017" t="str">
            <v>1-methyl-4-isopropylcyclohexane</v>
          </cell>
        </row>
        <row r="1018">
          <cell r="A1018" t="str">
            <v>C7045-67-2</v>
          </cell>
          <cell r="B1018" t="str">
            <v>2-ethyl-1,3-dimethyl Cyclohexane</v>
          </cell>
        </row>
        <row r="1019">
          <cell r="A1019" t="str">
            <v>S2-99055</v>
          </cell>
          <cell r="B1019" t="str">
            <v>2-ethyl-1,3-dimethylcyclohexane</v>
          </cell>
        </row>
        <row r="1020">
          <cell r="A1020" t="str">
            <v>C824-43-1</v>
          </cell>
          <cell r="B1020" t="str">
            <v>cis 1,2-diethyl Cyclohexane</v>
          </cell>
        </row>
        <row r="1021">
          <cell r="A1021" t="str">
            <v>C13991-43-0</v>
          </cell>
          <cell r="B1021" t="str">
            <v>cis 1,3-diethyl Cyclohexane</v>
          </cell>
        </row>
        <row r="1022">
          <cell r="A1022" t="str">
            <v>C13990-92-6</v>
          </cell>
          <cell r="B1022" t="str">
            <v>cis 1,4-diethyl Cyclohexane</v>
          </cell>
        </row>
        <row r="1023">
          <cell r="A1023" t="str">
            <v>C4926-71-0</v>
          </cell>
          <cell r="B1023" t="str">
            <v>cis 1-methyl-2-propyl Cyclohexane</v>
          </cell>
        </row>
        <row r="1024">
          <cell r="A1024" t="str">
            <v>C42806-75-7</v>
          </cell>
          <cell r="B1024" t="str">
            <v>cis 1-methyl-3-propyl Cyclohexane</v>
          </cell>
        </row>
        <row r="1025">
          <cell r="A1025" t="str">
            <v>C28954-42-9</v>
          </cell>
          <cell r="B1025" t="str">
            <v>cis 1-methyl-4-propyl Cyclohexane</v>
          </cell>
        </row>
        <row r="1026">
          <cell r="A1026" t="str">
            <v>C1331-43-7</v>
          </cell>
          <cell r="B1026" t="str">
            <v>diethyl Cyclohexane</v>
          </cell>
        </row>
        <row r="1027">
          <cell r="A1027" t="str">
            <v>C3741-00-2</v>
          </cell>
          <cell r="B1027" t="str">
            <v>pentylcyclopentane</v>
          </cell>
        </row>
        <row r="1028">
          <cell r="A1028" t="str">
            <v>C13990-95-9</v>
          </cell>
          <cell r="B1028" t="str">
            <v>trans 1,2-diethyl Cyclohexane</v>
          </cell>
        </row>
        <row r="1029">
          <cell r="A1029" t="str">
            <v>C13990-94-8</v>
          </cell>
          <cell r="B1029" t="str">
            <v>trans 1,3-diethyl Cyclohexane</v>
          </cell>
        </row>
        <row r="1030">
          <cell r="A1030" t="str">
            <v>C13990-93-7</v>
          </cell>
          <cell r="B1030" t="str">
            <v>trans 1,4-diethyl Cyclohexane</v>
          </cell>
        </row>
        <row r="1031">
          <cell r="A1031" t="str">
            <v>C42806-77-9</v>
          </cell>
          <cell r="B1031" t="str">
            <v>trans 1-methyl-2-propyl Cyclohexane</v>
          </cell>
        </row>
        <row r="1032">
          <cell r="A1032" t="str">
            <v>C34522-19-5</v>
          </cell>
          <cell r="B1032" t="str">
            <v>trans 1-methyl-3-propyl cyclohexane</v>
          </cell>
        </row>
        <row r="1033">
          <cell r="A1033" t="str">
            <v>C28352-42-3</v>
          </cell>
          <cell r="B1033" t="str">
            <v>trans 1-methyl-4-propyl Cyclohexane</v>
          </cell>
        </row>
        <row r="1034">
          <cell r="A1034" t="str">
            <v>C4291-79-6</v>
          </cell>
          <cell r="B1034" t="str">
            <v>trans-1,methyl-2n-propylcyclohexane</v>
          </cell>
        </row>
        <row r="1035">
          <cell r="A1035" t="str">
            <v>C1678-98-4</v>
          </cell>
          <cell r="B1035" t="str">
            <v>isobutylcyclohexane (2-methylpropyl cyclohexane)</v>
          </cell>
        </row>
        <row r="1036">
          <cell r="A1036" t="str">
            <v>C7058-01-7</v>
          </cell>
          <cell r="B1036" t="str">
            <v>sec-butylcyclohexane</v>
          </cell>
        </row>
        <row r="1037">
          <cell r="A1037" t="str">
            <v>S2-43171</v>
          </cell>
          <cell r="B1037" t="str">
            <v>Cis-1,3-diethylcyclohexane</v>
          </cell>
        </row>
        <row r="1038">
          <cell r="A1038" t="str">
            <v>S2-43176</v>
          </cell>
          <cell r="B1038" t="str">
            <v>Cis-1-methyl-4-propylcyclohexane</v>
          </cell>
        </row>
        <row r="1039">
          <cell r="A1039" t="str">
            <v>C19398-77-7</v>
          </cell>
          <cell r="B1039" t="str">
            <v>3,4-Diethyl Hexane</v>
          </cell>
        </row>
        <row r="1040">
          <cell r="A1040" t="str">
            <v>244TM-C7</v>
          </cell>
          <cell r="B1040" t="str">
            <v>2,4,4-trimethylheptane</v>
          </cell>
        </row>
        <row r="1041">
          <cell r="A1041" t="str">
            <v>255TM-C7</v>
          </cell>
          <cell r="B1041" t="str">
            <v>2,5,5-trimethylheptane</v>
          </cell>
        </row>
        <row r="1042">
          <cell r="A1042" t="str">
            <v>C4110-44-5</v>
          </cell>
          <cell r="B1042" t="str">
            <v>3,3-dimethyloctane</v>
          </cell>
        </row>
        <row r="1043">
          <cell r="A1043" t="str">
            <v>C15869-95-1</v>
          </cell>
          <cell r="B1043" t="str">
            <v>4,4-dimethyloctane</v>
          </cell>
        </row>
        <row r="1044">
          <cell r="A1044" t="str">
            <v>C15869-87-1</v>
          </cell>
          <cell r="B1044" t="str">
            <v>2,2-dimethyloctane</v>
          </cell>
        </row>
        <row r="1045">
          <cell r="A1045" t="str">
            <v>C14720-74-2</v>
          </cell>
          <cell r="B1045" t="str">
            <v>2,2,4-trimethylheptane</v>
          </cell>
        </row>
        <row r="1046">
          <cell r="A1046" t="str">
            <v>C20291-95-6</v>
          </cell>
          <cell r="B1046" t="str">
            <v>2,2,5-trimethylheptane</v>
          </cell>
        </row>
        <row r="1047">
          <cell r="A1047" t="str">
            <v>C124-18-5</v>
          </cell>
          <cell r="B1047" t="str">
            <v>n-decane</v>
          </cell>
        </row>
        <row r="1048">
          <cell r="A1048" t="str">
            <v>C4032-93-3</v>
          </cell>
          <cell r="B1048" t="str">
            <v>2,3,6-trimethylheptane</v>
          </cell>
        </row>
        <row r="1049">
          <cell r="A1049" t="str">
            <v>C2613-61-8</v>
          </cell>
          <cell r="B1049" t="str">
            <v>2,4,6-trimethyl heptane</v>
          </cell>
        </row>
        <row r="1050">
          <cell r="A1050" t="str">
            <v>C4032-94-4</v>
          </cell>
          <cell r="B1050" t="str">
            <v>2,4-dimethyloctane</v>
          </cell>
        </row>
        <row r="1051">
          <cell r="A1051" t="str">
            <v>C7146-60-3</v>
          </cell>
          <cell r="B1051" t="str">
            <v>2,3-dimethyloctane</v>
          </cell>
        </row>
        <row r="1052">
          <cell r="A1052" t="str">
            <v>C15869-89-3</v>
          </cell>
          <cell r="B1052" t="str">
            <v>2,5-dimethyloctane</v>
          </cell>
        </row>
        <row r="1053">
          <cell r="A1053" t="str">
            <v>C5911-04-6</v>
          </cell>
          <cell r="B1053" t="str">
            <v>3-methylnonane</v>
          </cell>
        </row>
        <row r="1054">
          <cell r="A1054" t="str">
            <v>C17301-94-9</v>
          </cell>
          <cell r="B1054" t="str">
            <v>4-methylnonane</v>
          </cell>
        </row>
        <row r="1055">
          <cell r="A1055" t="str">
            <v>C14676-29-0</v>
          </cell>
          <cell r="B1055" t="str">
            <v>3-ethyl-2-methylheptane</v>
          </cell>
        </row>
        <row r="1056">
          <cell r="A1056" t="str">
            <v>C3178-29-8</v>
          </cell>
          <cell r="B1056" t="str">
            <v>4-Propyl Heptane</v>
          </cell>
        </row>
        <row r="1057">
          <cell r="A1057" t="str">
            <v>C15869-86-0</v>
          </cell>
          <cell r="B1057" t="str">
            <v>4-ethyl Octane</v>
          </cell>
        </row>
        <row r="1058">
          <cell r="A1058" t="str">
            <v>C871-83-0</v>
          </cell>
          <cell r="B1058" t="str">
            <v>2-methylnonane</v>
          </cell>
        </row>
        <row r="1059">
          <cell r="A1059" t="str">
            <v>C2051-30-1</v>
          </cell>
          <cell r="B1059" t="str">
            <v>2,6-dimethyloctane</v>
          </cell>
        </row>
        <row r="1060">
          <cell r="A1060" t="str">
            <v>C52896-95-4</v>
          </cell>
          <cell r="B1060" t="str">
            <v>2,3,4-trimethyl Heptane</v>
          </cell>
        </row>
        <row r="1061">
          <cell r="A1061" t="str">
            <v>C20278-85-7</v>
          </cell>
          <cell r="B1061" t="str">
            <v>2,3,5-trimethylheptane</v>
          </cell>
        </row>
        <row r="1062">
          <cell r="A1062" t="str">
            <v>C20278-84-6</v>
          </cell>
          <cell r="B1062" t="str">
            <v>2,4,5-trimethylheptane</v>
          </cell>
        </row>
        <row r="1063">
          <cell r="A1063" t="str">
            <v>C1072-16-8</v>
          </cell>
          <cell r="B1063" t="str">
            <v>2,7-dimethyloctane</v>
          </cell>
        </row>
        <row r="1064">
          <cell r="A1064" t="str">
            <v>C7154-80-5</v>
          </cell>
          <cell r="B1064" t="str">
            <v>3,3,5-trimethylheptane</v>
          </cell>
        </row>
        <row r="1065">
          <cell r="A1065" t="str">
            <v>C15869-92-8</v>
          </cell>
          <cell r="B1065" t="str">
            <v>3,4-dimethyloctane</v>
          </cell>
        </row>
        <row r="1066">
          <cell r="A1066" t="str">
            <v>C15869-93-9</v>
          </cell>
          <cell r="B1066" t="str">
            <v>3,5-dimethyloctane</v>
          </cell>
        </row>
        <row r="1067">
          <cell r="A1067" t="str">
            <v>C15869-94-0</v>
          </cell>
          <cell r="B1067" t="str">
            <v>3,6-dimethyloctane</v>
          </cell>
        </row>
        <row r="1068">
          <cell r="A1068" t="str">
            <v>C52896-91-0</v>
          </cell>
          <cell r="B1068" t="str">
            <v>3-ethyl-4-methylheptane</v>
          </cell>
        </row>
        <row r="1069">
          <cell r="A1069" t="str">
            <v>C5881-17-4</v>
          </cell>
          <cell r="B1069" t="str">
            <v>3-ethyloctane</v>
          </cell>
        </row>
        <row r="1070">
          <cell r="A1070" t="str">
            <v>S2-91087</v>
          </cell>
          <cell r="B1070" t="str">
            <v>3-methyl-5-ethylheptane</v>
          </cell>
        </row>
        <row r="1071">
          <cell r="A1071" t="str">
            <v>C15869-96-2</v>
          </cell>
          <cell r="B1071" t="str">
            <v>4,5-dimethyloctane</v>
          </cell>
        </row>
        <row r="1072">
          <cell r="A1072" t="str">
            <v>C15869-85-9</v>
          </cell>
          <cell r="B1072" t="str">
            <v>5-methylnonane</v>
          </cell>
        </row>
        <row r="1073">
          <cell r="A1073" t="str">
            <v>C79004-85-6</v>
          </cell>
          <cell r="B1073" t="str">
            <v>tetramethylhexane</v>
          </cell>
        </row>
        <row r="1074">
          <cell r="A1074" t="str">
            <v>C1190-83-6</v>
          </cell>
          <cell r="B1074" t="str">
            <v>2,2,6-trimethylheptane</v>
          </cell>
        </row>
        <row r="1075">
          <cell r="A1075" t="str">
            <v>C17302-01-1</v>
          </cell>
          <cell r="B1075" t="str">
            <v>3-Ethyl-3-methylheptane</v>
          </cell>
        </row>
        <row r="1076">
          <cell r="A1076" t="str">
            <v>C91-20-3</v>
          </cell>
          <cell r="B1076" t="str">
            <v>napthalene</v>
          </cell>
        </row>
        <row r="1077">
          <cell r="A1077" t="str">
            <v>C29036-25-7</v>
          </cell>
          <cell r="B1077" t="str">
            <v>methylindene</v>
          </cell>
        </row>
        <row r="1078">
          <cell r="A1078" t="str">
            <v>C447-53-0</v>
          </cell>
          <cell r="B1078" t="str">
            <v>1,2-Dihydronaphthalene</v>
          </cell>
        </row>
        <row r="1079">
          <cell r="A1079" t="str">
            <v>C1321-74-0</v>
          </cell>
          <cell r="B1079" t="str">
            <v>divinyl benzene {vinyl styrene}</v>
          </cell>
        </row>
        <row r="1080">
          <cell r="A1080" t="str">
            <v>C1515-78-2</v>
          </cell>
          <cell r="B1080" t="str">
            <v>1-phenyl-1,3-butadiene</v>
          </cell>
        </row>
        <row r="1081">
          <cell r="A1081" t="str">
            <v>C119-64-2</v>
          </cell>
          <cell r="B1081" t="str">
            <v>tetralin</v>
          </cell>
        </row>
        <row r="1082">
          <cell r="A1082" t="str">
            <v>C767-58-8</v>
          </cell>
          <cell r="B1082" t="str">
            <v>1-methyl indan</v>
          </cell>
        </row>
        <row r="1083">
          <cell r="A1083" t="str">
            <v>C824-63-5</v>
          </cell>
          <cell r="B1083" t="str">
            <v>2-methylindan</v>
          </cell>
        </row>
        <row r="1084">
          <cell r="A1084" t="str">
            <v>C824-22-6</v>
          </cell>
          <cell r="B1084" t="str">
            <v>4-methylindan</v>
          </cell>
        </row>
        <row r="1085">
          <cell r="A1085" t="str">
            <v>C874-35-1</v>
          </cell>
          <cell r="B1085" t="str">
            <v>5-methylindan</v>
          </cell>
        </row>
        <row r="1086">
          <cell r="A1086" t="str">
            <v>C768-56-9</v>
          </cell>
          <cell r="B1086" t="str">
            <v>4-phenyl-1-butene</v>
          </cell>
        </row>
        <row r="1087">
          <cell r="A1087" t="str">
            <v>C133753-32-9</v>
          </cell>
          <cell r="B1087" t="str">
            <v>trans-1-phenylbutene</v>
          </cell>
        </row>
        <row r="1088">
          <cell r="A1088" t="str">
            <v>C27831-13-6</v>
          </cell>
          <cell r="B1088" t="str">
            <v>1,2-dimethyl-4-ethenyl benzene</v>
          </cell>
        </row>
        <row r="1089">
          <cell r="A1089" t="str">
            <v>C2039-89-6</v>
          </cell>
          <cell r="B1089" t="str">
            <v>1,4-dimethyl-2-ethenyl benzene</v>
          </cell>
        </row>
        <row r="1090">
          <cell r="A1090" t="str">
            <v>C7525-62-4</v>
          </cell>
          <cell r="B1090" t="str">
            <v>m-ethyl styrene</v>
          </cell>
        </row>
        <row r="1091">
          <cell r="A1091" t="str">
            <v>C2234-20-0</v>
          </cell>
          <cell r="B1091" t="str">
            <v>2,4-dimethyl styrene</v>
          </cell>
        </row>
        <row r="1092">
          <cell r="A1092" t="str">
            <v>C1195-32-0</v>
          </cell>
          <cell r="B1092" t="str">
            <v>alpha para-dimethyl styrene</v>
          </cell>
        </row>
        <row r="1093">
          <cell r="A1093" t="str">
            <v>C77-73-6</v>
          </cell>
          <cell r="B1093" t="str">
            <v>dicyclopentadiene</v>
          </cell>
        </row>
        <row r="1094">
          <cell r="A1094" t="str">
            <v>C98-06-6</v>
          </cell>
          <cell r="B1094" t="str">
            <v>t-butylbenzene</v>
          </cell>
        </row>
        <row r="1095">
          <cell r="A1095" t="str">
            <v>C538-93-2</v>
          </cell>
          <cell r="B1095" t="str">
            <v>(2-methylpropyl)benzene</v>
          </cell>
        </row>
        <row r="1096">
          <cell r="A1096" t="str">
            <v>C135-98-8</v>
          </cell>
          <cell r="B1096" t="str">
            <v>(1-methylpropyl)benzene (sec-butyl benzene)</v>
          </cell>
        </row>
        <row r="1097">
          <cell r="A1097" t="str">
            <v>C104-51-8</v>
          </cell>
          <cell r="B1097" t="str">
            <v>n-butylbenzene</v>
          </cell>
        </row>
        <row r="1098">
          <cell r="A1098" t="str">
            <v>C99-87-6</v>
          </cell>
          <cell r="B1098" t="str">
            <v>1-methyl-4-isopropylbenzene</v>
          </cell>
        </row>
        <row r="1099">
          <cell r="A1099" t="str">
            <v>C488-23-3</v>
          </cell>
          <cell r="B1099" t="str">
            <v>1,2,3,4-tetramethylbenzene</v>
          </cell>
        </row>
        <row r="1100">
          <cell r="A1100" t="str">
            <v>C95-93-2</v>
          </cell>
          <cell r="B1100" t="str">
            <v>1,2,4,5-tetramethylbenzene</v>
          </cell>
        </row>
        <row r="1101">
          <cell r="A1101" t="str">
            <v>C527-53-7</v>
          </cell>
          <cell r="B1101" t="str">
            <v>1,2,3,5-tetramethylbenzene</v>
          </cell>
        </row>
        <row r="1102">
          <cell r="A1102" t="str">
            <v>C933-98-2</v>
          </cell>
          <cell r="B1102" t="str">
            <v>1,2-dimethyl-3-ethylbenzene</v>
          </cell>
        </row>
        <row r="1103">
          <cell r="A1103" t="str">
            <v>C2870-04-4</v>
          </cell>
          <cell r="B1103" t="str">
            <v>1,3-dimethyl-2-ethylbenzene</v>
          </cell>
        </row>
        <row r="1104">
          <cell r="A1104" t="str">
            <v>C934-80-5</v>
          </cell>
          <cell r="B1104" t="str">
            <v>1,2-dimethyl-4-ethylbenzene</v>
          </cell>
        </row>
        <row r="1105">
          <cell r="A1105" t="str">
            <v>C874-41-9</v>
          </cell>
          <cell r="B1105" t="str">
            <v>1,3-dimethyl-4-ethylbenzene</v>
          </cell>
        </row>
        <row r="1106">
          <cell r="A1106" t="str">
            <v>C1758-88-9</v>
          </cell>
          <cell r="B1106" t="str">
            <v>1,4-dimethyl-2-ethylbenzene</v>
          </cell>
        </row>
        <row r="1107">
          <cell r="A1107" t="str">
            <v>C934-74-7</v>
          </cell>
          <cell r="B1107" t="str">
            <v>1,3-dimethyl-5-ethylbenzene</v>
          </cell>
        </row>
        <row r="1108">
          <cell r="A1108" t="str">
            <v>C141-93-5</v>
          </cell>
          <cell r="B1108" t="str">
            <v>1,3-diethylbenzene (meta)</v>
          </cell>
        </row>
        <row r="1109">
          <cell r="A1109" t="str">
            <v>C535-77-3</v>
          </cell>
          <cell r="B1109" t="str">
            <v>1-methyl-3-isopropylbenzene</v>
          </cell>
        </row>
        <row r="1110">
          <cell r="A1110" t="str">
            <v>C1074-43-7</v>
          </cell>
          <cell r="B1110" t="str">
            <v>1-methyl-3n-propylbenzene</v>
          </cell>
        </row>
        <row r="1111">
          <cell r="A1111" t="str">
            <v>C135-01-3</v>
          </cell>
          <cell r="B1111" t="str">
            <v>1,2-diethylbenzene (ortho)</v>
          </cell>
        </row>
        <row r="1112">
          <cell r="A1112" t="str">
            <v>C527-84-4</v>
          </cell>
          <cell r="B1112" t="str">
            <v>1-methyl-2-isopropylbenzene</v>
          </cell>
        </row>
        <row r="1113">
          <cell r="A1113" t="str">
            <v>C1074-17-5</v>
          </cell>
          <cell r="B1113" t="str">
            <v>1-methyl-2n-propylbenzene</v>
          </cell>
        </row>
        <row r="1114">
          <cell r="A1114" t="str">
            <v>C105-05-5</v>
          </cell>
          <cell r="B1114" t="str">
            <v>1,4-diethylbenzene (para)</v>
          </cell>
        </row>
        <row r="1115">
          <cell r="A1115" t="str">
            <v>C1074-55-1</v>
          </cell>
          <cell r="B1115" t="str">
            <v>1-methyl-4n-propylbenzene</v>
          </cell>
        </row>
        <row r="1116">
          <cell r="A1116" t="str">
            <v>C13466-78-9</v>
          </cell>
          <cell r="B1116" t="str">
            <v>3-carene</v>
          </cell>
        </row>
        <row r="1117">
          <cell r="A1117" t="str">
            <v>C7785-26-4</v>
          </cell>
          <cell r="B1117" t="str">
            <v>(1s)-(-)-alpha-pinene</v>
          </cell>
        </row>
        <row r="1118">
          <cell r="A1118" t="str">
            <v>C80-56-8</v>
          </cell>
          <cell r="B1118" t="str">
            <v>a-pinene</v>
          </cell>
        </row>
        <row r="1119">
          <cell r="A1119" t="str">
            <v>C127-91-3</v>
          </cell>
          <cell r="B1119" t="str">
            <v>b-pinene</v>
          </cell>
        </row>
        <row r="1120">
          <cell r="A1120" t="str">
            <v>C5989-27-5</v>
          </cell>
          <cell r="B1120" t="str">
            <v>d-limonene</v>
          </cell>
        </row>
        <row r="1121">
          <cell r="A1121" t="str">
            <v>C3387-41-5</v>
          </cell>
          <cell r="B1121" t="str">
            <v>Sabinene</v>
          </cell>
        </row>
        <row r="1122">
          <cell r="A1122" t="str">
            <v>C123-35-3</v>
          </cell>
          <cell r="B1122" t="str">
            <v>myrcene</v>
          </cell>
        </row>
        <row r="1123">
          <cell r="A1123" t="str">
            <v>C3779-61-1</v>
          </cell>
          <cell r="B1123" t="str">
            <v>trans-beta-ocimene</v>
          </cell>
        </row>
        <row r="1124">
          <cell r="A1124" t="str">
            <v>C464-17-5</v>
          </cell>
          <cell r="B1124" t="str">
            <v>2-bornene</v>
          </cell>
        </row>
        <row r="1125">
          <cell r="A1125" t="str">
            <v>C471-84-1</v>
          </cell>
          <cell r="B1125" t="str">
            <v>alpha-fenchene</v>
          </cell>
        </row>
        <row r="1126">
          <cell r="A1126" t="str">
            <v>C5794-03-6</v>
          </cell>
          <cell r="B1126" t="str">
            <v>camphene</v>
          </cell>
        </row>
        <row r="1127">
          <cell r="A1127" t="str">
            <v>C2867-05-2</v>
          </cell>
          <cell r="B1127" t="str">
            <v>alpha-thujene</v>
          </cell>
        </row>
        <row r="1128">
          <cell r="A1128" t="str">
            <v>C99-84-3</v>
          </cell>
          <cell r="B1128" t="str">
            <v>beta-terpinene</v>
          </cell>
        </row>
        <row r="1129">
          <cell r="A1129" t="str">
            <v>C99-86-5</v>
          </cell>
          <cell r="B1129" t="str">
            <v>alpha-terpinene</v>
          </cell>
        </row>
        <row r="1130">
          <cell r="A1130" t="str">
            <v>C586-62-9</v>
          </cell>
          <cell r="B1130" t="str">
            <v>Terpinolene</v>
          </cell>
        </row>
        <row r="1131">
          <cell r="A1131" t="str">
            <v>C555-10-2</v>
          </cell>
          <cell r="B1131" t="str">
            <v>b-phellandrene {1(7)-2-p-menthadiene}</v>
          </cell>
        </row>
        <row r="1132">
          <cell r="A1132" t="str">
            <v>C99-85-4</v>
          </cell>
          <cell r="B1132" t="str">
            <v>gamma-terpinene (1-isopropyl-4-methyl-1,4-cyclohexadiene)</v>
          </cell>
        </row>
        <row r="1133">
          <cell r="A1133" t="str">
            <v>C99-83-2</v>
          </cell>
          <cell r="B1133" t="str">
            <v>alpha-Phellandrene</v>
          </cell>
        </row>
        <row r="1134">
          <cell r="A1134" t="str">
            <v>C502-99-8</v>
          </cell>
          <cell r="B1134" t="str">
            <v>alpha-ocimene (3,7-dimethyl-1,3,7-octatriene)</v>
          </cell>
        </row>
        <row r="1135">
          <cell r="A1135" t="str">
            <v>C3338-55-4</v>
          </cell>
          <cell r="B1135" t="str">
            <v>cis-beta-ocimene</v>
          </cell>
        </row>
        <row r="1136">
          <cell r="A1136" t="str">
            <v>C673-84-7</v>
          </cell>
          <cell r="B1136" t="str">
            <v>2,6-dimethyl-2,4,6-octatriene</v>
          </cell>
        </row>
        <row r="1137">
          <cell r="A1137" t="str">
            <v>C764-93-2</v>
          </cell>
          <cell r="B1137" t="str">
            <v>1-decyne</v>
          </cell>
        </row>
        <row r="1138">
          <cell r="A1138" t="str">
            <v>Sx-006</v>
          </cell>
          <cell r="B1138" t="str">
            <v>4,6-dimethyl-2-octyne</v>
          </cell>
        </row>
        <row r="1139">
          <cell r="A1139" t="str">
            <v>C1636-39-1</v>
          </cell>
          <cell r="B1139" t="str">
            <v>cyclopentylcyclopentane</v>
          </cell>
        </row>
        <row r="1140">
          <cell r="A1140" t="str">
            <v>C872-05-9</v>
          </cell>
          <cell r="B1140" t="str">
            <v>1-decene</v>
          </cell>
        </row>
        <row r="1141">
          <cell r="A1141" t="str">
            <v>C19781-30-7</v>
          </cell>
          <cell r="B1141" t="str">
            <v>4-ethyl-1-octene</v>
          </cell>
        </row>
        <row r="1142">
          <cell r="A1142" t="str">
            <v>C35648-55-6</v>
          </cell>
          <cell r="B1142" t="str">
            <v>3-propyl-1-heptene</v>
          </cell>
        </row>
        <row r="1143">
          <cell r="A1143" t="str">
            <v>C26741-20-8</v>
          </cell>
          <cell r="B1143" t="str">
            <v>4-methyl-1-nonene</v>
          </cell>
        </row>
        <row r="1144">
          <cell r="A1144" t="str">
            <v>C26741-23-1</v>
          </cell>
          <cell r="B1144" t="str">
            <v>7-methyl 1-Nonene</v>
          </cell>
        </row>
        <row r="1145">
          <cell r="A1145" t="str">
            <v>C4984-01-4</v>
          </cell>
          <cell r="B1145" t="str">
            <v>3,7-dimethyl-1-octene</v>
          </cell>
        </row>
        <row r="1146">
          <cell r="A1146" t="str">
            <v>C19398-89-1</v>
          </cell>
          <cell r="B1146" t="str">
            <v>Trans-4-Decene</v>
          </cell>
        </row>
        <row r="1147">
          <cell r="A1147" t="str">
            <v>C7433-78-5</v>
          </cell>
          <cell r="B1147" t="str">
            <v>Cis-5-Decene</v>
          </cell>
        </row>
        <row r="1148">
          <cell r="A1148" t="str">
            <v>C59643-70-8</v>
          </cell>
          <cell r="B1148" t="str">
            <v>3,4-Diethyl-2-Hexene (E)</v>
          </cell>
        </row>
        <row r="1149">
          <cell r="A1149" t="str">
            <v>C121941-01-3</v>
          </cell>
          <cell r="B1149" t="str">
            <v>trans 4-methyl-2-nonene</v>
          </cell>
        </row>
        <row r="1150">
          <cell r="A1150" t="str">
            <v>C74630-09-4</v>
          </cell>
          <cell r="B1150" t="str">
            <v>trans-4-ethyl-2-octene</v>
          </cell>
        </row>
        <row r="1151">
          <cell r="A1151" t="str">
            <v>C19781-18-1</v>
          </cell>
          <cell r="B1151" t="str">
            <v>2,3-dimethyl-2-octene</v>
          </cell>
        </row>
        <row r="1152">
          <cell r="A1152" t="str">
            <v>C19780-61-1</v>
          </cell>
          <cell r="B1152" t="str">
            <v>3-ethyl-2-methyl-2-heptene</v>
          </cell>
        </row>
        <row r="1153">
          <cell r="A1153" t="str">
            <v>C4485-13-6</v>
          </cell>
          <cell r="B1153" t="str">
            <v>4-propyl-3-heptene</v>
          </cell>
        </row>
        <row r="1154">
          <cell r="A1154" t="str">
            <v>C692-48-8</v>
          </cell>
          <cell r="B1154" t="str">
            <v>trans-2,2,5,5-tetramethyl-3-hexene</v>
          </cell>
        </row>
        <row r="1155">
          <cell r="A1155" t="str">
            <v>C1321-67-1</v>
          </cell>
          <cell r="B1155" t="str">
            <v>naphthol</v>
          </cell>
        </row>
        <row r="1156">
          <cell r="A1156" t="str">
            <v>C104-46-1</v>
          </cell>
          <cell r="B1156" t="str">
            <v xml:space="preserve">anethol </v>
          </cell>
        </row>
        <row r="1157">
          <cell r="A1157" t="str">
            <v>C3238-38-8</v>
          </cell>
          <cell r="B1157" t="str">
            <v>2,3,4,6-Tetramethylphenol (Isodurenol)</v>
          </cell>
        </row>
        <row r="1158">
          <cell r="A1158" t="str">
            <v>C4074-46-8</v>
          </cell>
          <cell r="B1158" t="str">
            <v>4-methyl-2-propyl-phenol</v>
          </cell>
        </row>
        <row r="1159">
          <cell r="A1159" t="str">
            <v>C85528-07-0</v>
          </cell>
          <cell r="B1159" t="str">
            <v>ethyldimethylphenol</v>
          </cell>
        </row>
        <row r="1160">
          <cell r="A1160" t="str">
            <v>C99-49-0</v>
          </cell>
          <cell r="B1160" t="str">
            <v>carvone</v>
          </cell>
        </row>
        <row r="1161">
          <cell r="A1161" t="str">
            <v>C76-22-2</v>
          </cell>
          <cell r="B1161" t="str">
            <v>camphor</v>
          </cell>
        </row>
        <row r="1162">
          <cell r="A1162" t="str">
            <v>C546-80-5</v>
          </cell>
          <cell r="B1162" t="str">
            <v>alpha-thujone</v>
          </cell>
        </row>
        <row r="1163">
          <cell r="A1163" t="str">
            <v>C1195-79-5</v>
          </cell>
          <cell r="B1163" t="str">
            <v>fenchone</v>
          </cell>
        </row>
        <row r="1164">
          <cell r="A1164" t="str">
            <v>C29606-79-9</v>
          </cell>
          <cell r="B1164" t="str">
            <v>isopulegone (5-methyl-2-(1-methylethenyl)-cyclohexanone)</v>
          </cell>
        </row>
        <row r="1165">
          <cell r="A1165" t="str">
            <v>C1126-18-7</v>
          </cell>
          <cell r="B1165" t="str">
            <v>2-butyl cyclohexanone</v>
          </cell>
        </row>
        <row r="1166">
          <cell r="A1166" t="str">
            <v>C3913-71-1</v>
          </cell>
          <cell r="B1166" t="str">
            <v>trans-2-Decenal</v>
          </cell>
        </row>
        <row r="1167">
          <cell r="A1167" t="str">
            <v>C507-70-0</v>
          </cell>
          <cell r="B1167" t="str">
            <v>borneol</v>
          </cell>
        </row>
        <row r="1168">
          <cell r="A1168" t="str">
            <v>C470-82-6</v>
          </cell>
          <cell r="B1168" t="str">
            <v>Cineole</v>
          </cell>
        </row>
        <row r="1169">
          <cell r="A1169" t="str">
            <v>C78-70-6</v>
          </cell>
          <cell r="B1169" t="str">
            <v>linalool</v>
          </cell>
        </row>
        <row r="1170">
          <cell r="A1170" t="str">
            <v>C106-24-1</v>
          </cell>
          <cell r="B1170" t="str">
            <v>geraniol</v>
          </cell>
        </row>
        <row r="1171">
          <cell r="A1171" t="str">
            <v>C98-55-5</v>
          </cell>
          <cell r="B1171" t="str">
            <v>a-terpineol</v>
          </cell>
        </row>
        <row r="1172">
          <cell r="A1172" t="str">
            <v>C366-18-7</v>
          </cell>
          <cell r="B1172" t="str">
            <v>Bipyridyl</v>
          </cell>
        </row>
        <row r="1173">
          <cell r="A1173" t="str">
            <v>C112-31-2</v>
          </cell>
          <cell r="B1173" t="str">
            <v>Decanal</v>
          </cell>
        </row>
        <row r="1174">
          <cell r="A1174" t="str">
            <v>C693-54-9</v>
          </cell>
          <cell r="B1174" t="str">
            <v>2-Decanone</v>
          </cell>
        </row>
        <row r="1175">
          <cell r="A1175" t="str">
            <v>C89-78-1</v>
          </cell>
          <cell r="B1175" t="str">
            <v>menthol</v>
          </cell>
        </row>
        <row r="1176">
          <cell r="A1176" t="str">
            <v>C15356-70-4</v>
          </cell>
          <cell r="B1176" t="str">
            <v>menthol (racemic)</v>
          </cell>
        </row>
        <row r="1177">
          <cell r="A1177" t="str">
            <v>C499-69-4</v>
          </cell>
          <cell r="B1177" t="str">
            <v>carvomenthol (2-p-menthanol) (2-methyl-5-(1-methylethyl)-cyclohexanol)</v>
          </cell>
        </row>
        <row r="1178">
          <cell r="A1178" t="str">
            <v>C106-22-9</v>
          </cell>
          <cell r="B1178" t="str">
            <v>Citronellol (3,7-dimethy-6-octen-1-ol)</v>
          </cell>
        </row>
        <row r="1179">
          <cell r="A1179" t="str">
            <v>C58309-25-4</v>
          </cell>
          <cell r="B1179" t="str">
            <v>2,3-dimethyl-1,8-Naphthyridine</v>
          </cell>
        </row>
        <row r="1180">
          <cell r="A1180" t="str">
            <v>C25339-17-7</v>
          </cell>
          <cell r="B1180" t="str">
            <v>8-Methyl-1-Nonanol (Isodecyl Alcohol)</v>
          </cell>
        </row>
        <row r="1181">
          <cell r="A1181" t="str">
            <v>C112-30-1</v>
          </cell>
          <cell r="B1181" t="str">
            <v>1-decanol</v>
          </cell>
        </row>
        <row r="1182">
          <cell r="A1182" t="str">
            <v>C106-21-8</v>
          </cell>
          <cell r="B1182" t="str">
            <v>3,7-dimethyl-1-octanol</v>
          </cell>
        </row>
        <row r="1183">
          <cell r="A1183" t="str">
            <v>C693-65-2</v>
          </cell>
          <cell r="B1183" t="str">
            <v>Di-n-Pentyl Ether</v>
          </cell>
        </row>
        <row r="1184">
          <cell r="A1184" t="str">
            <v>C582-17-2</v>
          </cell>
          <cell r="B1184" t="str">
            <v>2,7-dihydroxynaphthalene</v>
          </cell>
        </row>
        <row r="1185">
          <cell r="A1185" t="str">
            <v>C704-00-7</v>
          </cell>
          <cell r="B1185" t="str">
            <v>1,2-diacetyl benzene</v>
          </cell>
        </row>
        <row r="1186">
          <cell r="A1186" t="str">
            <v>C94-59-7</v>
          </cell>
          <cell r="B1186" t="str">
            <v>safrole</v>
          </cell>
        </row>
        <row r="1187">
          <cell r="A1187" t="str">
            <v>C54-11-5</v>
          </cell>
          <cell r="B1187" t="str">
            <v>nicotine</v>
          </cell>
        </row>
        <row r="1188">
          <cell r="A1188" t="str">
            <v>C97-53-0</v>
          </cell>
          <cell r="B1188" t="str">
            <v>4-allyl-guaiacol-TMS , also noted as "a4gucl"</v>
          </cell>
        </row>
        <row r="1189">
          <cell r="A1189" t="str">
            <v>C5912-86-7</v>
          </cell>
          <cell r="B1189" t="str">
            <v>Cis-iso-eugenol</v>
          </cell>
        </row>
        <row r="1190">
          <cell r="A1190" t="str">
            <v>C97-54-1</v>
          </cell>
          <cell r="B1190" t="str">
            <v>Isoeugenol-TMS , also noted as "isoeug"</v>
          </cell>
        </row>
        <row r="1191">
          <cell r="A1191" t="str">
            <v>C5932-68-3</v>
          </cell>
          <cell r="B1191" t="str">
            <v>Phenol, 2-methoxy-4-(1-propenyl)-, (E)- ; trans-isoeugenol</v>
          </cell>
        </row>
        <row r="1192">
          <cell r="A1192" t="str">
            <v>C2785-87-7</v>
          </cell>
          <cell r="B1192" t="str">
            <v>Phenol, 2-methoxy-4-propyl-</v>
          </cell>
        </row>
        <row r="1193">
          <cell r="A1193" t="str">
            <v>C706-14-9</v>
          </cell>
          <cell r="B1193" t="str">
            <v>5-hexyldihydro-2(3H)-furanone</v>
          </cell>
        </row>
        <row r="1194">
          <cell r="A1194" t="str">
            <v>C34995-77-2</v>
          </cell>
          <cell r="B1194" t="str">
            <v>trans-linalool oxide</v>
          </cell>
        </row>
        <row r="1195">
          <cell r="A1195" t="str">
            <v>Sx-005</v>
          </cell>
          <cell r="B1195" t="str">
            <v>3,4-dimethyl-1-octyne-7,8-diol</v>
          </cell>
        </row>
        <row r="1196">
          <cell r="A1196" t="str">
            <v>C2855-13-2</v>
          </cell>
          <cell r="B1196" t="str">
            <v>isophorone diamine (1-Amino-3-aminomethyl-3,5,5-trimethyl cyclohexane)</v>
          </cell>
        </row>
        <row r="1197">
          <cell r="A1197" t="str">
            <v>C107-75-5</v>
          </cell>
          <cell r="B1197" t="str">
            <v>Hydroxycitronellal</v>
          </cell>
        </row>
        <row r="1198">
          <cell r="A1198" t="str">
            <v>C112-14-1</v>
          </cell>
          <cell r="B1198" t="str">
            <v>n-Octyl Acetate</v>
          </cell>
        </row>
        <row r="1199">
          <cell r="A1199" t="str">
            <v>45MC6ACT</v>
          </cell>
          <cell r="B1199" t="str">
            <v>4,5-Dimethylhexyl Acetate</v>
          </cell>
        </row>
        <row r="1200">
          <cell r="A1200" t="str">
            <v>35MC6ACT</v>
          </cell>
          <cell r="B1200" t="str">
            <v>3,5-Dimethylhexyl Acetate</v>
          </cell>
        </row>
        <row r="1201">
          <cell r="A1201" t="str">
            <v>5MC7-ACT</v>
          </cell>
          <cell r="B1201" t="str">
            <v>5-Methylheptyl Acetate</v>
          </cell>
        </row>
        <row r="1202">
          <cell r="A1202" t="str">
            <v>4MC7-ACT</v>
          </cell>
          <cell r="B1202" t="str">
            <v>4-Methylheptyl Acetate</v>
          </cell>
        </row>
        <row r="1203">
          <cell r="A1203" t="str">
            <v>3MC7-ACT</v>
          </cell>
          <cell r="B1203" t="str">
            <v>3-Methylheptyl Acetate</v>
          </cell>
        </row>
        <row r="1204">
          <cell r="A1204" t="str">
            <v>34MC6ACT</v>
          </cell>
          <cell r="B1204" t="str">
            <v>3,4-Dimethylhexyl Acetate</v>
          </cell>
        </row>
        <row r="1205">
          <cell r="A1205" t="str">
            <v>24MC6ACT</v>
          </cell>
          <cell r="B1205" t="str">
            <v>2,4-Dimethylhexyl Acetate</v>
          </cell>
        </row>
        <row r="1206">
          <cell r="A1206" t="str">
            <v>3EC6-ACT</v>
          </cell>
          <cell r="B1206" t="str">
            <v>3-Ethylhexyl Acetate</v>
          </cell>
        </row>
        <row r="1207">
          <cell r="A1207" t="str">
            <v>C103-09-3</v>
          </cell>
          <cell r="B1207" t="str">
            <v>2-ethyl hexyl acetate</v>
          </cell>
        </row>
        <row r="1208">
          <cell r="A1208" t="str">
            <v>C334-48-5</v>
          </cell>
          <cell r="B1208" t="str">
            <v>n-Decanoic acid</v>
          </cell>
        </row>
        <row r="1209">
          <cell r="A1209" t="str">
            <v>C1731-84-6</v>
          </cell>
          <cell r="B1209" t="str">
            <v>methyl nonanoate</v>
          </cell>
        </row>
        <row r="1210">
          <cell r="A1210" t="str">
            <v>C102-81-8</v>
          </cell>
          <cell r="B1210" t="str">
            <v>2-N,N-Dibutylaminoethanol</v>
          </cell>
        </row>
        <row r="1211">
          <cell r="A1211" t="str">
            <v>C1559-35-9</v>
          </cell>
          <cell r="B1211" t="str">
            <v>2-(2-ethylhexyloxy)ethanol (ethylene glycol mono-2-ethylhexyl ether)</v>
          </cell>
        </row>
        <row r="1212">
          <cell r="A1212" t="str">
            <v>C486-56-6</v>
          </cell>
          <cell r="B1212" t="str">
            <v>Cotinine</v>
          </cell>
        </row>
        <row r="1213">
          <cell r="A1213" t="str">
            <v>SP4-1688</v>
          </cell>
          <cell r="B1213" t="str">
            <v>Coniferaldehyde</v>
          </cell>
        </row>
        <row r="1214">
          <cell r="A1214" t="str">
            <v>SP4-1899</v>
          </cell>
          <cell r="B1214" t="str">
            <v>N-Oxynicotine; 3-(1-methyl-1-oxido-2,3,4,5-tetrahydropyrrol-2-yl)pyridine</v>
          </cell>
        </row>
        <row r="1215">
          <cell r="A1215" t="str">
            <v>C94-13-3</v>
          </cell>
          <cell r="B1215" t="str">
            <v xml:space="preserve">propylparaben </v>
          </cell>
        </row>
        <row r="1216">
          <cell r="A1216" t="str">
            <v>C2503-46-0</v>
          </cell>
          <cell r="B1216" t="str">
            <v>4-hydroxy-3-methoxyphenylacetone</v>
          </cell>
        </row>
        <row r="1217">
          <cell r="A1217" t="str">
            <v>SP4-1837</v>
          </cell>
          <cell r="B1217" t="str">
            <v>4-ethylsyringol</v>
          </cell>
        </row>
        <row r="1218">
          <cell r="A1218" t="str">
            <v>C475-38-7</v>
          </cell>
          <cell r="B1218" t="str">
            <v>5,8-dihydroxy-1,4-Naphthalenedione</v>
          </cell>
        </row>
        <row r="1219">
          <cell r="A1219" t="str">
            <v>C112-59-4</v>
          </cell>
          <cell r="B1219" t="str">
            <v>2-(2-Hexyloxyethoxy) Ethanol</v>
          </cell>
        </row>
        <row r="1220">
          <cell r="A1220" t="str">
            <v>C29911-28-2</v>
          </cell>
          <cell r="B1220" t="str">
            <v>glycol ether dpnb {1-(2-butoxy-1-methylethoxy)-2-propanol}</v>
          </cell>
        </row>
        <row r="1221">
          <cell r="A1221" t="str">
            <v>C131-11-3</v>
          </cell>
          <cell r="B1221" t="str">
            <v>dimethyl phthalate</v>
          </cell>
        </row>
        <row r="1222">
          <cell r="A1222" t="str">
            <v>C120-61-6</v>
          </cell>
          <cell r="B1222" t="str">
            <v>dimethylterephthalate</v>
          </cell>
        </row>
        <row r="1223">
          <cell r="A1223" t="str">
            <v>C2478-38-8</v>
          </cell>
          <cell r="B1223" t="str">
            <v>Ethanone, 1-(4-hydroxy-3,5-dimethoxyphenyl)-</v>
          </cell>
        </row>
        <row r="1224">
          <cell r="A1224" t="str">
            <v>C111-20-6</v>
          </cell>
          <cell r="B1224" t="str">
            <v>Decanedioic acid</v>
          </cell>
        </row>
        <row r="1225">
          <cell r="A1225" t="str">
            <v>C2425-79-8</v>
          </cell>
          <cell r="B1225" t="str">
            <v>1,4-butanediol diglycidyl ether</v>
          </cell>
        </row>
        <row r="1226">
          <cell r="A1226" t="str">
            <v>C1114-71-2</v>
          </cell>
          <cell r="B1226" t="str">
            <v>pebulate</v>
          </cell>
        </row>
        <row r="1227">
          <cell r="A1227" t="str">
            <v>C124-17-4</v>
          </cell>
          <cell r="B1227" t="str">
            <v>diethylene glycol butyl ether acetate {2-2-(butoxyethoxy)ethylacetate}</v>
          </cell>
        </row>
        <row r="1228">
          <cell r="A1228" t="str">
            <v>C143-22-6</v>
          </cell>
          <cell r="B1228" t="str">
            <v>triethylene glycol monobutyl ether</v>
          </cell>
        </row>
        <row r="1229">
          <cell r="A1229" t="str">
            <v>C25498-49-1</v>
          </cell>
          <cell r="B1229" t="str">
            <v>Tripropylene Glycol Monomethyl Ether ([2-(2-methoxymethylethoxy)methylethoxy]-Propanol)</v>
          </cell>
        </row>
        <row r="1230">
          <cell r="A1230" t="str">
            <v>C66291-35-8</v>
          </cell>
          <cell r="B1230" t="str">
            <v>1-ethylanthracene</v>
          </cell>
        </row>
        <row r="1231">
          <cell r="A1231" t="str">
            <v>C66291-36-9</v>
          </cell>
          <cell r="B1231" t="str">
            <v>4-Ethylphenanthrene</v>
          </cell>
        </row>
        <row r="1232">
          <cell r="A1232" t="str">
            <v>C1610-18-0</v>
          </cell>
          <cell r="B1232" t="str">
            <v>pramitol</v>
          </cell>
        </row>
        <row r="1233">
          <cell r="A1233" t="str">
            <v>C60-00-4</v>
          </cell>
          <cell r="B1233" t="str">
            <v>ethylenediaminetetraacetic acid</v>
          </cell>
        </row>
        <row r="1234">
          <cell r="A1234" t="str">
            <v>C121-75-5</v>
          </cell>
          <cell r="B1234" t="str">
            <v>malathion</v>
          </cell>
        </row>
        <row r="1235">
          <cell r="A1235" t="str">
            <v>C1861-32-1</v>
          </cell>
          <cell r="B1235" t="str">
            <v>dimethyl 2,3,5,6-tetrachloroterephthalate</v>
          </cell>
        </row>
        <row r="1236">
          <cell r="A1236" t="str">
            <v>C541-02-6</v>
          </cell>
          <cell r="B1236" t="str">
            <v>Decamethylcyclopentasiloxane (D5)</v>
          </cell>
        </row>
        <row r="1237">
          <cell r="A1237" t="str">
            <v>C2958-76-1</v>
          </cell>
          <cell r="B1237" t="str">
            <v>2-methyldecalin</v>
          </cell>
        </row>
        <row r="1238">
          <cell r="A1238" t="str">
            <v>C4292-92-6</v>
          </cell>
          <cell r="B1238" t="str">
            <v>pentyl Cyclohexane</v>
          </cell>
        </row>
        <row r="1239">
          <cell r="A1239" t="str">
            <v>Sx-025</v>
          </cell>
          <cell r="B1239" t="str">
            <v>n-butylcychoheptane</v>
          </cell>
        </row>
        <row r="1240">
          <cell r="A1240" t="str">
            <v>C62238-33-9</v>
          </cell>
          <cell r="B1240" t="str">
            <v>1-Ethyl-2-Propyl Cyclohexane</v>
          </cell>
        </row>
        <row r="1241">
          <cell r="A1241" t="str">
            <v>C164259-42-1</v>
          </cell>
          <cell r="B1241" t="str">
            <v>1,3-Diethyl-5-Methyl Cyclohexane</v>
          </cell>
        </row>
        <row r="1242">
          <cell r="A1242" t="str">
            <v>C54105-77-0</v>
          </cell>
          <cell r="B1242" t="str">
            <v>(2-methylbutyl)cyclohexane</v>
          </cell>
        </row>
        <row r="1243">
          <cell r="A1243" t="str">
            <v>S2-99059</v>
          </cell>
          <cell r="B1243" t="str">
            <v>1,1-dimethyl-2-propylcyclohexane</v>
          </cell>
        </row>
        <row r="1244">
          <cell r="A1244" t="str">
            <v>S2-99053</v>
          </cell>
          <cell r="B1244" t="str">
            <v>1,2-diethyl-1-methylcyclohexane</v>
          </cell>
        </row>
        <row r="1245">
          <cell r="A1245" t="str">
            <v>S2-99060</v>
          </cell>
          <cell r="B1245" t="str">
            <v>1-ethyl-2,2,6-trimethylcyclohexane</v>
          </cell>
        </row>
        <row r="1246">
          <cell r="A1246" t="str">
            <v>C4457-00-5</v>
          </cell>
          <cell r="B1246" t="str">
            <v>hexylcyclopentane</v>
          </cell>
        </row>
        <row r="1247">
          <cell r="A1247" t="str">
            <v>C29949-27-7</v>
          </cell>
          <cell r="B1247" t="str">
            <v>n-pentylcyclohexane</v>
          </cell>
        </row>
        <row r="1248">
          <cell r="A1248" t="str">
            <v>SP4-2361</v>
          </cell>
          <cell r="B1248" t="str">
            <v>Cis 1-methyl-4-ter-butylcyclohexane</v>
          </cell>
        </row>
        <row r="1249">
          <cell r="A1249" t="str">
            <v>C1120-21-4</v>
          </cell>
          <cell r="B1249" t="str">
            <v>n-undecane</v>
          </cell>
        </row>
        <row r="1250">
          <cell r="A1250" t="str">
            <v>C17302-28-2</v>
          </cell>
          <cell r="B1250" t="str">
            <v>2,6-dimethylnonane</v>
          </cell>
        </row>
        <row r="1251">
          <cell r="A1251" t="str">
            <v>C13151-34-3</v>
          </cell>
          <cell r="B1251" t="str">
            <v>3-methyldecane</v>
          </cell>
        </row>
        <row r="1252">
          <cell r="A1252" t="str">
            <v>C2847-72-5</v>
          </cell>
          <cell r="B1252" t="str">
            <v>4-methyldecane</v>
          </cell>
        </row>
        <row r="1253">
          <cell r="A1253" t="str">
            <v>C61868-54-0</v>
          </cell>
          <cell r="B1253" t="str">
            <v>2,3,4,6-Tetramethyl Heptane</v>
          </cell>
        </row>
        <row r="1254">
          <cell r="A1254" t="str">
            <v>C61869-02-1</v>
          </cell>
          <cell r="B1254" t="str">
            <v>3,5-Diethyl Heptane</v>
          </cell>
        </row>
        <row r="1255">
          <cell r="A1255" t="str">
            <v>C62016-37-9</v>
          </cell>
          <cell r="B1255" t="str">
            <v>2,4,6-trimethyloctane</v>
          </cell>
        </row>
        <row r="1256">
          <cell r="A1256" t="str">
            <v>C17302-24-8</v>
          </cell>
          <cell r="B1256" t="str">
            <v>2,4-dimethylnonane</v>
          </cell>
        </row>
        <row r="1257">
          <cell r="A1257" t="str">
            <v>C17302-27-1</v>
          </cell>
          <cell r="B1257" t="str">
            <v>2,5-dimethylnonane</v>
          </cell>
        </row>
        <row r="1258">
          <cell r="A1258" t="str">
            <v>C1002-17-1</v>
          </cell>
          <cell r="B1258" t="str">
            <v>2,9-dimethyl Decane</v>
          </cell>
        </row>
        <row r="1259">
          <cell r="A1259" t="str">
            <v>C6975-98-0</v>
          </cell>
          <cell r="B1259" t="str">
            <v>2-methyldecane</v>
          </cell>
        </row>
        <row r="1260">
          <cell r="A1260" t="str">
            <v>S2-99068</v>
          </cell>
          <cell r="B1260" t="str">
            <v>3,5-dimethylnonane</v>
          </cell>
        </row>
        <row r="1261">
          <cell r="A1261" t="str">
            <v>C17302-32-8</v>
          </cell>
          <cell r="B1261" t="str">
            <v>3,7-dimethylnonane</v>
          </cell>
        </row>
        <row r="1262">
          <cell r="A1262" t="str">
            <v>C17302-11-3</v>
          </cell>
          <cell r="B1262" t="str">
            <v>3-ethyl Nonane</v>
          </cell>
        </row>
        <row r="1263">
          <cell r="A1263" t="str">
            <v>S2-99051</v>
          </cell>
          <cell r="B1263" t="str">
            <v>3-ethyl-3-methyloctane</v>
          </cell>
        </row>
        <row r="1264">
          <cell r="A1264" t="str">
            <v>S2-91097</v>
          </cell>
          <cell r="B1264" t="str">
            <v>3-ethylnonane</v>
          </cell>
        </row>
        <row r="1265">
          <cell r="A1265" t="str">
            <v>C5911-05-7</v>
          </cell>
          <cell r="B1265" t="str">
            <v>4-ethyl Nonane</v>
          </cell>
        </row>
        <row r="1266">
          <cell r="A1266" t="str">
            <v>C17302-12-4</v>
          </cell>
          <cell r="B1266" t="str">
            <v>5-ethyl Nonane</v>
          </cell>
        </row>
        <row r="1267">
          <cell r="A1267" t="str">
            <v>C13151-35-4</v>
          </cell>
          <cell r="B1267" t="str">
            <v>5-methyldecane</v>
          </cell>
        </row>
        <row r="1268">
          <cell r="A1268" t="str">
            <v>S2-99044</v>
          </cell>
          <cell r="B1268" t="str">
            <v>6-ethyl-2-methyloctane</v>
          </cell>
        </row>
        <row r="1269">
          <cell r="A1269" t="str">
            <v>C90-12-0</v>
          </cell>
          <cell r="B1269" t="str">
            <v>1-methyl naphthalene</v>
          </cell>
        </row>
        <row r="1270">
          <cell r="A1270" t="str">
            <v>C91-57-6</v>
          </cell>
          <cell r="B1270" t="str">
            <v>2-methylnaphthalene</v>
          </cell>
        </row>
        <row r="1271">
          <cell r="A1271" t="str">
            <v>C70063-93-3</v>
          </cell>
          <cell r="B1271" t="str">
            <v>1,2-dimethylindene</v>
          </cell>
        </row>
        <row r="1272">
          <cell r="A1272" t="str">
            <v>C39292-53-0</v>
          </cell>
          <cell r="B1272" t="str">
            <v>methyldihydronaphthalene</v>
          </cell>
        </row>
        <row r="1273">
          <cell r="A1273" t="str">
            <v>C1685-83-2</v>
          </cell>
          <cell r="B1273" t="str">
            <v>4,5-dimethyl-2,3,dihydro-1-h-indenes</v>
          </cell>
        </row>
        <row r="1274">
          <cell r="A1274" t="str">
            <v>C1685-82-1</v>
          </cell>
          <cell r="B1274" t="str">
            <v>4,6-dimethyl-2,3,dihydro-1-h-indenes</v>
          </cell>
        </row>
        <row r="1275">
          <cell r="A1275" t="str">
            <v>C6682-71-9</v>
          </cell>
          <cell r="B1275" t="str">
            <v>4,7-dimethyl-2,3,dihydro-1-h-indenes</v>
          </cell>
        </row>
        <row r="1276">
          <cell r="A1276" t="str">
            <v>C1075-22-5</v>
          </cell>
          <cell r="B1276" t="str">
            <v>5,6-dimethyl-2,3,dihydro-1-h-indenes</v>
          </cell>
        </row>
        <row r="1277">
          <cell r="A1277" t="str">
            <v>C53563-67-0</v>
          </cell>
          <cell r="B1277" t="str">
            <v>Dimethyl Indan</v>
          </cell>
        </row>
        <row r="1278">
          <cell r="A1278" t="str">
            <v>C56147-63-8</v>
          </cell>
          <cell r="B1278" t="str">
            <v>2-ethylindan</v>
          </cell>
        </row>
        <row r="1279">
          <cell r="A1279" t="str">
            <v>C16002-93-0</v>
          </cell>
          <cell r="B1279" t="str">
            <v>trans-1-phenyl-1-pentene</v>
          </cell>
        </row>
        <row r="1280">
          <cell r="A1280" t="str">
            <v>C3937-24-4</v>
          </cell>
          <cell r="B1280" t="str">
            <v>2,4,5-trimethylstyrene</v>
          </cell>
        </row>
        <row r="1281">
          <cell r="A1281" t="str">
            <v>C1196-58-3</v>
          </cell>
          <cell r="B1281" t="str">
            <v>3-phenylpentane</v>
          </cell>
        </row>
        <row r="1282">
          <cell r="A1282" t="str">
            <v>C29316-05-0</v>
          </cell>
          <cell r="B1282" t="str">
            <v>s-pentylbenzene</v>
          </cell>
        </row>
        <row r="1283">
          <cell r="A1283" t="str">
            <v>C3968-85-2</v>
          </cell>
          <cell r="B1283" t="str">
            <v>(2-methylbutyl)benzene</v>
          </cell>
        </row>
        <row r="1284">
          <cell r="A1284" t="str">
            <v>C2049-95-8</v>
          </cell>
          <cell r="B1284" t="str">
            <v>tert-Pentylbenzene</v>
          </cell>
        </row>
        <row r="1285">
          <cell r="A1285" t="str">
            <v>C538-68-1</v>
          </cell>
          <cell r="B1285" t="str">
            <v>n-pentylbenzene</v>
          </cell>
        </row>
        <row r="1286">
          <cell r="A1286" t="str">
            <v>C18970-44-0</v>
          </cell>
          <cell r="B1286" t="str">
            <v>1-ethyl-2-isopropylbenzene</v>
          </cell>
        </row>
        <row r="1287">
          <cell r="A1287" t="str">
            <v>C1595-11-5</v>
          </cell>
          <cell r="B1287" t="str">
            <v>1-methyl-2-n-butylbenzene</v>
          </cell>
        </row>
        <row r="1288">
          <cell r="A1288" t="str">
            <v>C27138-21-2</v>
          </cell>
          <cell r="B1288" t="str">
            <v>trans-1-butyl-2-methylbenzene</v>
          </cell>
        </row>
        <row r="1289">
          <cell r="A1289" t="str">
            <v>OC11BEN2-1</v>
          </cell>
          <cell r="B1289" t="str">
            <v>1-ethyl-2-propyl benzene</v>
          </cell>
        </row>
        <row r="1290">
          <cell r="A1290" t="str">
            <v>C4218-48-8</v>
          </cell>
          <cell r="B1290" t="str">
            <v>1-ethyl-4-isopropylbenzene</v>
          </cell>
        </row>
        <row r="1291">
          <cell r="A1291" t="str">
            <v>S2-99064</v>
          </cell>
          <cell r="B1291" t="str">
            <v>1-methyl-4-isobutylbenzene</v>
          </cell>
        </row>
        <row r="1292">
          <cell r="A1292" t="str">
            <v>C98-51-1</v>
          </cell>
          <cell r="B1292" t="str">
            <v>1-methyl-4-t-butylbenzene</v>
          </cell>
        </row>
        <row r="1293">
          <cell r="A1293" t="str">
            <v>PC11BEN2-1</v>
          </cell>
          <cell r="B1293" t="str">
            <v>1-ethyl-4-propyl benzene</v>
          </cell>
        </row>
        <row r="1294">
          <cell r="A1294" t="str">
            <v>C1595-16-0</v>
          </cell>
          <cell r="B1294" t="str">
            <v>1-methyl-4-(1-methylpropyl)benzene</v>
          </cell>
        </row>
        <row r="1295">
          <cell r="A1295" t="str">
            <v>MC11BEN2-1</v>
          </cell>
          <cell r="B1295" t="str">
            <v>1-ethyl-3-propyl benzene</v>
          </cell>
        </row>
        <row r="1296">
          <cell r="A1296" t="str">
            <v>C17059-44-8</v>
          </cell>
          <cell r="B1296" t="str">
            <v>1,2-dimethyl-3-propyl benzene</v>
          </cell>
        </row>
        <row r="1297">
          <cell r="A1297" t="str">
            <v>C13632-95-6</v>
          </cell>
          <cell r="B1297" t="str">
            <v>1,3-diethyl-2-methyl Benzene</v>
          </cell>
        </row>
        <row r="1298">
          <cell r="A1298" t="str">
            <v>C17059-45-9</v>
          </cell>
          <cell r="B1298" t="str">
            <v>1,3-dimethyl-2-propyl benzene</v>
          </cell>
        </row>
        <row r="1299">
          <cell r="A1299" t="str">
            <v>C13732-80-4</v>
          </cell>
          <cell r="B1299" t="str">
            <v>1,2-diethyl-4-methylbenzene</v>
          </cell>
        </row>
        <row r="1300">
          <cell r="A1300" t="str">
            <v>C3982-66-9</v>
          </cell>
          <cell r="B1300" t="str">
            <v>1,2-dimethyl-4-propyl benzene</v>
          </cell>
        </row>
        <row r="1301">
          <cell r="A1301" t="str">
            <v>C1758-85-6</v>
          </cell>
          <cell r="B1301" t="str">
            <v>1,3-diethyl-4-methyl benzene</v>
          </cell>
        </row>
        <row r="1302">
          <cell r="A1302" t="str">
            <v>C4706-89-2</v>
          </cell>
          <cell r="B1302" t="str">
            <v>1,3-dimethyl-4-isopropylbenzene</v>
          </cell>
        </row>
        <row r="1303">
          <cell r="A1303" t="str">
            <v>C3042-50-0</v>
          </cell>
          <cell r="B1303" t="str">
            <v>1,4-dimethyl-2-propyl Benzene</v>
          </cell>
        </row>
        <row r="1304">
          <cell r="A1304" t="str">
            <v>C61827-85-8</v>
          </cell>
          <cell r="B1304" t="str">
            <v>2,4-dimethyl-1-propyl benzene</v>
          </cell>
        </row>
        <row r="1305">
          <cell r="A1305" t="str">
            <v>3C11BEN3-1</v>
          </cell>
          <cell r="B1305" t="str">
            <v>1,2-diethyl-3-methylbenzene</v>
          </cell>
        </row>
        <row r="1306">
          <cell r="A1306" t="str">
            <v>4C11BEN3-1</v>
          </cell>
          <cell r="B1306" t="str">
            <v>1,2-diethyl-4-methylbenzene</v>
          </cell>
        </row>
        <row r="1307">
          <cell r="A1307" t="str">
            <v>C3982-64-7</v>
          </cell>
          <cell r="B1307" t="str">
            <v>1,3-dimethyl-5-propylbenzene</v>
          </cell>
        </row>
        <row r="1308">
          <cell r="A1308" t="str">
            <v>C700-12-9</v>
          </cell>
          <cell r="B1308" t="str">
            <v>pentamethylbenzene</v>
          </cell>
        </row>
        <row r="1309">
          <cell r="A1309" t="str">
            <v>C61827-86-9</v>
          </cell>
          <cell r="B1309" t="str">
            <v>1,2,3-trimethyl-4-ethylbenzene</v>
          </cell>
        </row>
        <row r="1310">
          <cell r="A1310" t="str">
            <v>C31366-00-4</v>
          </cell>
          <cell r="B1310" t="str">
            <v>1,2,3-trimethyl-5-ethyl Benzene</v>
          </cell>
        </row>
        <row r="1311">
          <cell r="A1311" t="str">
            <v>C2050-24-0</v>
          </cell>
          <cell r="B1311" t="str">
            <v>1,3-diethyl-5-methyl benzene</v>
          </cell>
        </row>
        <row r="1312">
          <cell r="A1312" t="str">
            <v>C18262-85-6</v>
          </cell>
          <cell r="B1312" t="str">
            <v>1-ethyl-2,3,5-trimethyl benzene</v>
          </cell>
        </row>
        <row r="1313">
          <cell r="A1313" t="str">
            <v>C41903-41-7</v>
          </cell>
          <cell r="B1313" t="str">
            <v>1-ethyl-2,3,6-trimethyl benzene</v>
          </cell>
        </row>
        <row r="1314">
          <cell r="A1314" t="str">
            <v>C17851-27-3</v>
          </cell>
          <cell r="B1314" t="str">
            <v>1-ethyl-2,4,5-trimethyl benzene</v>
          </cell>
        </row>
        <row r="1315">
          <cell r="A1315" t="str">
            <v>C1074-92-6</v>
          </cell>
          <cell r="B1315" t="str">
            <v>1-methyl-2-tert-butylbenzene</v>
          </cell>
        </row>
        <row r="1316">
          <cell r="A1316" t="str">
            <v>C1595-04-6</v>
          </cell>
          <cell r="B1316" t="str">
            <v>1-methyl-3-butylbenzene</v>
          </cell>
        </row>
        <row r="1317">
          <cell r="A1317" t="str">
            <v>C61827-87-0</v>
          </cell>
          <cell r="B1317" t="str">
            <v>2-ethyl-1,3,4-trimethyl benzene</v>
          </cell>
        </row>
        <row r="1318">
          <cell r="A1318" t="str">
            <v>C3982-67-0</v>
          </cell>
          <cell r="B1318" t="str">
            <v>2-ethyl-1,3,5-trimethyl benzene</v>
          </cell>
        </row>
        <row r="1319">
          <cell r="A1319" t="str">
            <v>C25321-29-3</v>
          </cell>
          <cell r="B1319" t="str">
            <v>dimethyl, isopropyl benzene</v>
          </cell>
        </row>
        <row r="1320">
          <cell r="A1320" t="str">
            <v>C26573-16-0</v>
          </cell>
          <cell r="B1320" t="str">
            <v>ethyl isopropyl benzene</v>
          </cell>
        </row>
        <row r="1321">
          <cell r="A1321" t="str">
            <v>C16021-20-8</v>
          </cell>
          <cell r="B1321" t="str">
            <v>1-ethyl-2-propylbenzene</v>
          </cell>
        </row>
        <row r="1322">
          <cell r="A1322" t="str">
            <v>C5161-04-6</v>
          </cell>
          <cell r="B1322" t="str">
            <v>p-Isobutyl toluene; 1-methyl-4(2-methylpropyl) benzene</v>
          </cell>
        </row>
        <row r="1323">
          <cell r="A1323" t="str">
            <v>C51911-82-1</v>
          </cell>
          <cell r="B1323" t="str">
            <v>4,8-dimethyl-1,3,7-nonatriene</v>
          </cell>
        </row>
        <row r="1324">
          <cell r="A1324" t="str">
            <v>C2243-98-3</v>
          </cell>
          <cell r="B1324" t="str">
            <v>1-undecyne</v>
          </cell>
        </row>
        <row r="1325">
          <cell r="A1325" t="str">
            <v>C39546-79-7</v>
          </cell>
          <cell r="B1325" t="str">
            <v>pentylidenecyclohexane</v>
          </cell>
        </row>
        <row r="1326">
          <cell r="A1326" t="str">
            <v>C821-95-4</v>
          </cell>
          <cell r="B1326" t="str">
            <v>1-undecene</v>
          </cell>
        </row>
        <row r="1327">
          <cell r="A1327" t="str">
            <v>C13151-28-5</v>
          </cell>
          <cell r="B1327" t="str">
            <v>3-methyl-1-decene</v>
          </cell>
        </row>
        <row r="1328">
          <cell r="A1328" t="str">
            <v>C101823-01-2</v>
          </cell>
          <cell r="B1328" t="str">
            <v>trans-4-methyl-2-decene</v>
          </cell>
        </row>
        <row r="1329">
          <cell r="A1329" t="str">
            <v>C764-97-6</v>
          </cell>
          <cell r="B1329" t="str">
            <v>Trans-5-Undecene</v>
          </cell>
        </row>
        <row r="1330">
          <cell r="A1330" t="str">
            <v>C93-04-9</v>
          </cell>
          <cell r="B1330" t="str">
            <v>2-methoxy-naphthalene</v>
          </cell>
        </row>
        <row r="1331">
          <cell r="A1331" t="str">
            <v>C6891-45-8</v>
          </cell>
          <cell r="B1331" t="str">
            <v>2-butyl-4-methyl-phenol</v>
          </cell>
        </row>
        <row r="1332">
          <cell r="A1332" t="str">
            <v>C1076-56-8</v>
          </cell>
          <cell r="B1332" t="str">
            <v>2-Isopropyl-5-methylanisole (Methyl thymol ether)</v>
          </cell>
        </row>
        <row r="1333">
          <cell r="A1333" t="str">
            <v>C2463-77-6</v>
          </cell>
          <cell r="B1333" t="str">
            <v>2-undecenal</v>
          </cell>
        </row>
        <row r="1334">
          <cell r="A1334" t="str">
            <v>C112-44-7</v>
          </cell>
          <cell r="B1334" t="str">
            <v>Undecanal</v>
          </cell>
        </row>
        <row r="1335">
          <cell r="A1335" t="str">
            <v>C112-12-9</v>
          </cell>
          <cell r="B1335" t="str">
            <v>2-Undecanone</v>
          </cell>
        </row>
        <row r="1336">
          <cell r="A1336" t="str">
            <v>C927-49-1</v>
          </cell>
          <cell r="B1336" t="str">
            <v>6-Undecanone</v>
          </cell>
        </row>
        <row r="1337">
          <cell r="A1337" t="str">
            <v>C122-70-3</v>
          </cell>
          <cell r="B1337" t="str">
            <v>benzylcarbinyl propionate</v>
          </cell>
        </row>
        <row r="1338">
          <cell r="A1338" t="str">
            <v>C136-60-7</v>
          </cell>
          <cell r="B1338" t="str">
            <v>n-butyl benzoate</v>
          </cell>
        </row>
        <row r="1339">
          <cell r="A1339" t="str">
            <v>SP4-1757</v>
          </cell>
          <cell r="B1339" t="str">
            <v>5-heptyldihydro-2(3H)-furanone</v>
          </cell>
        </row>
        <row r="1340">
          <cell r="A1340" t="str">
            <v>C103-11-7</v>
          </cell>
          <cell r="B1340" t="str">
            <v>2-Ethyl-Hexyl Acrylate</v>
          </cell>
        </row>
        <row r="1341">
          <cell r="A1341" t="str">
            <v>C143-13-5</v>
          </cell>
          <cell r="B1341" t="str">
            <v>n-Nonyl Acetate</v>
          </cell>
        </row>
        <row r="1342">
          <cell r="A1342" t="str">
            <v>46MC7ACT</v>
          </cell>
          <cell r="B1342" t="str">
            <v>4,6-Dimethylheptyl Acetate</v>
          </cell>
        </row>
        <row r="1343">
          <cell r="A1343" t="str">
            <v>36MC7ACT</v>
          </cell>
          <cell r="B1343" t="str">
            <v>3,6-Dimethylheptyl Acetate</v>
          </cell>
        </row>
        <row r="1344">
          <cell r="A1344" t="str">
            <v>5MC8-ACT</v>
          </cell>
          <cell r="B1344" t="str">
            <v>5-Methyloctyl Acetate</v>
          </cell>
        </row>
        <row r="1345">
          <cell r="A1345" t="str">
            <v>4MC8-ACT</v>
          </cell>
          <cell r="B1345" t="str">
            <v>4-Methyloctyl Acetate</v>
          </cell>
        </row>
        <row r="1346">
          <cell r="A1346" t="str">
            <v>2MC8-ACT</v>
          </cell>
          <cell r="B1346" t="str">
            <v>2-Methyloctyl Acetate</v>
          </cell>
        </row>
        <row r="1347">
          <cell r="A1347" t="str">
            <v>235M6ACT</v>
          </cell>
          <cell r="B1347" t="str">
            <v>2,3,5-Teimethylhexyl Acetate</v>
          </cell>
        </row>
        <row r="1348">
          <cell r="A1348" t="str">
            <v>45MC7ACT</v>
          </cell>
          <cell r="B1348" t="str">
            <v>4,5-Dimethylheptyl Acetate</v>
          </cell>
        </row>
        <row r="1349">
          <cell r="A1349" t="str">
            <v>35MC7ACT</v>
          </cell>
          <cell r="B1349" t="str">
            <v>3,5-Dimethylheptyl Acetate</v>
          </cell>
        </row>
        <row r="1350">
          <cell r="A1350" t="str">
            <v>25MC7ACT</v>
          </cell>
          <cell r="B1350" t="str">
            <v>2,5-Dimethylheptyl Acetate</v>
          </cell>
        </row>
        <row r="1351">
          <cell r="A1351" t="str">
            <v>24MC7ACT</v>
          </cell>
          <cell r="B1351" t="str">
            <v>2,4-Dimethylheptyl Acetate</v>
          </cell>
        </row>
        <row r="1352">
          <cell r="A1352" t="str">
            <v>23MC7ACT</v>
          </cell>
          <cell r="B1352" t="str">
            <v>2,3-Dimethylheptyl Acetate</v>
          </cell>
        </row>
        <row r="1353">
          <cell r="A1353" t="str">
            <v>3EC7-ACT</v>
          </cell>
          <cell r="B1353" t="str">
            <v>3-Ethylheptyl Acetate</v>
          </cell>
        </row>
        <row r="1354">
          <cell r="A1354" t="str">
            <v>C112-37-8</v>
          </cell>
          <cell r="B1354" t="str">
            <v>n-Undecanoic acid</v>
          </cell>
        </row>
        <row r="1355">
          <cell r="A1355" t="str">
            <v>C110-42-9</v>
          </cell>
          <cell r="B1355" t="str">
            <v>methyl decanoate</v>
          </cell>
        </row>
        <row r="1356">
          <cell r="A1356" t="str">
            <v>SP4-1838</v>
          </cell>
          <cell r="B1356" t="str">
            <v>4-propylsyringol</v>
          </cell>
        </row>
        <row r="1357">
          <cell r="A1357" t="str">
            <v>C114-26-1</v>
          </cell>
          <cell r="B1357" t="str">
            <v>2-(1-methylethoxy)phenol methylcarbamate {propoxur}</v>
          </cell>
        </row>
        <row r="1358">
          <cell r="A1358" t="str">
            <v>UNS-TCYC-C12</v>
          </cell>
          <cell r="B1358" t="str">
            <v>unspecified C12 tricycloalkane</v>
          </cell>
        </row>
        <row r="1359">
          <cell r="A1359" t="str">
            <v>C1008-17-9</v>
          </cell>
          <cell r="B1359" t="str">
            <v>1-ethyldecalin</v>
          </cell>
        </row>
        <row r="1360">
          <cell r="A1360" t="str">
            <v>C4292-75-5</v>
          </cell>
          <cell r="B1360" t="str">
            <v>hexylcyclohexane</v>
          </cell>
        </row>
        <row r="1361">
          <cell r="A1361" t="str">
            <v>C75736-67-3</v>
          </cell>
          <cell r="B1361" t="str">
            <v>1-Methyl-4-Pentyl Cyclohexane</v>
          </cell>
        </row>
        <row r="1362">
          <cell r="A1362" t="str">
            <v>C164259-43-2</v>
          </cell>
          <cell r="B1362" t="str">
            <v>1,3,5-Triethyl Cyclohexane</v>
          </cell>
        </row>
        <row r="1363">
          <cell r="A1363" t="str">
            <v>Sx-009</v>
          </cell>
          <cell r="B1363" t="str">
            <v>1,2-dimethyl-3-butylcyclohexane</v>
          </cell>
        </row>
        <row r="1364">
          <cell r="A1364" t="str">
            <v>C294-62-2</v>
          </cell>
          <cell r="B1364" t="str">
            <v>cyclododecane</v>
          </cell>
        </row>
        <row r="1365">
          <cell r="A1365" t="str">
            <v>C66553-50-2</v>
          </cell>
          <cell r="B1365" t="str">
            <v>trans-1-methyl-2-(4-methylpentyl)cyclopentane</v>
          </cell>
        </row>
        <row r="1366">
          <cell r="A1366" t="str">
            <v>C112-40-3</v>
          </cell>
          <cell r="B1366" t="str">
            <v>n-dodecane</v>
          </cell>
        </row>
        <row r="1367">
          <cell r="A1367" t="str">
            <v>C1632-70-8</v>
          </cell>
          <cell r="B1367" t="str">
            <v>5-methylundecane</v>
          </cell>
        </row>
        <row r="1368">
          <cell r="A1368" t="str">
            <v>C1002-43-3</v>
          </cell>
          <cell r="B1368" t="str">
            <v>3-methylundecane</v>
          </cell>
        </row>
        <row r="1369">
          <cell r="A1369" t="str">
            <v>C62199-32-0</v>
          </cell>
          <cell r="B1369" t="str">
            <v>2,3,5,7-Tetramethyloctane</v>
          </cell>
        </row>
        <row r="1370">
          <cell r="A1370" t="str">
            <v>C17312-53-7</v>
          </cell>
          <cell r="B1370" t="str">
            <v>3,6-Dimethyl Decane</v>
          </cell>
        </row>
        <row r="1371">
          <cell r="A1371" t="str">
            <v>C62183-94-2</v>
          </cell>
          <cell r="B1371" t="str">
            <v>3,6-Diethyl Octane</v>
          </cell>
        </row>
        <row r="1372">
          <cell r="A1372" t="str">
            <v>C13475-82-6</v>
          </cell>
          <cell r="B1372" t="str">
            <v>2,2,4,6,6-pentamethylheptane</v>
          </cell>
        </row>
        <row r="1373">
          <cell r="A1373" t="str">
            <v>C17312-44-6</v>
          </cell>
          <cell r="B1373" t="str">
            <v>2,3-dimethyl Decane</v>
          </cell>
        </row>
        <row r="1374">
          <cell r="A1374" t="str">
            <v>C2801-84-5</v>
          </cell>
          <cell r="B1374" t="str">
            <v>2,4-dimethyl Decane</v>
          </cell>
        </row>
        <row r="1375">
          <cell r="A1375" t="str">
            <v>C17312-50-4</v>
          </cell>
          <cell r="B1375" t="str">
            <v>2,5-dimethyl Decane</v>
          </cell>
        </row>
        <row r="1376">
          <cell r="A1376" t="str">
            <v>C13150-81-7</v>
          </cell>
          <cell r="B1376" t="str">
            <v>2,6-dimethyldecane</v>
          </cell>
        </row>
        <row r="1377">
          <cell r="A1377" t="str">
            <v>C17312-51-5</v>
          </cell>
          <cell r="B1377" t="str">
            <v>2,7-dimethyldecane</v>
          </cell>
        </row>
        <row r="1378">
          <cell r="A1378" t="str">
            <v>C17312-52-6</v>
          </cell>
          <cell r="B1378" t="str">
            <v>2,8-dimethyl Decane</v>
          </cell>
        </row>
        <row r="1379">
          <cell r="A1379" t="str">
            <v>Sx-007</v>
          </cell>
          <cell r="B1379" t="str">
            <v>2,8-dimethyl-5-ethyloctane</v>
          </cell>
        </row>
        <row r="1380">
          <cell r="A1380" t="str">
            <v>C7045-71-8</v>
          </cell>
          <cell r="B1380" t="str">
            <v>2-methylundecane {isododecane}</v>
          </cell>
        </row>
        <row r="1381">
          <cell r="A1381" t="str">
            <v>C17312-48-0</v>
          </cell>
          <cell r="B1381" t="str">
            <v>3,5-dimethyl Decane</v>
          </cell>
        </row>
        <row r="1382">
          <cell r="A1382" t="str">
            <v>C17312-54-8</v>
          </cell>
          <cell r="B1382" t="str">
            <v>3,7-dimethyl Decane</v>
          </cell>
        </row>
        <row r="1383">
          <cell r="A1383" t="str">
            <v>C17312-55-9</v>
          </cell>
          <cell r="B1383" t="str">
            <v>3,8-dimethyl Decane</v>
          </cell>
        </row>
        <row r="1384">
          <cell r="A1384" t="str">
            <v>C17085-96-0</v>
          </cell>
          <cell r="B1384" t="str">
            <v>3-ethyldecane</v>
          </cell>
        </row>
        <row r="1385">
          <cell r="A1385" t="str">
            <v>C17312-46-8</v>
          </cell>
          <cell r="B1385" t="str">
            <v>4,5-dimethyl Decane</v>
          </cell>
        </row>
        <row r="1386">
          <cell r="A1386" t="str">
            <v>S2-99066</v>
          </cell>
          <cell r="B1386" t="str">
            <v>4,5-dimethyldecane</v>
          </cell>
        </row>
        <row r="1387">
          <cell r="A1387" t="str">
            <v>C17312-49-1</v>
          </cell>
          <cell r="B1387" t="str">
            <v>4,6-dimethyl Decane</v>
          </cell>
        </row>
        <row r="1388">
          <cell r="A1388" t="str">
            <v>C17312-56-0</v>
          </cell>
          <cell r="B1388" t="str">
            <v>4,7-dimethyl Decane</v>
          </cell>
        </row>
        <row r="1389">
          <cell r="A1389" t="str">
            <v>C1636-44-8</v>
          </cell>
          <cell r="B1389" t="str">
            <v>4-ethyldecane</v>
          </cell>
        </row>
        <row r="1390">
          <cell r="A1390" t="str">
            <v>C2980-69-0</v>
          </cell>
          <cell r="B1390" t="str">
            <v>4-methylundecane</v>
          </cell>
        </row>
        <row r="1391">
          <cell r="A1391" t="str">
            <v>C17302-36-2</v>
          </cell>
          <cell r="B1391" t="str">
            <v>5-ethyl Decane</v>
          </cell>
        </row>
        <row r="1392">
          <cell r="A1392" t="str">
            <v>S2-99056</v>
          </cell>
          <cell r="B1392" t="str">
            <v>5-isopropylnonane</v>
          </cell>
        </row>
        <row r="1393">
          <cell r="A1393" t="str">
            <v>C17302-33-9</v>
          </cell>
          <cell r="B1393" t="str">
            <v>6-methylundecane</v>
          </cell>
        </row>
        <row r="1394">
          <cell r="A1394" t="str">
            <v>S2-91112</v>
          </cell>
          <cell r="B1394" t="str">
            <v>trans-1-methyl-2-(4-methylpropyl)cyclohexane</v>
          </cell>
        </row>
        <row r="1395">
          <cell r="A1395" t="str">
            <v>C208-96-8</v>
          </cell>
          <cell r="B1395" t="str">
            <v>acenaphthylene</v>
          </cell>
        </row>
        <row r="1396">
          <cell r="A1396" t="str">
            <v>C92-52-4</v>
          </cell>
          <cell r="B1396" t="str">
            <v>biphenyl {phenyl benzene}</v>
          </cell>
        </row>
        <row r="1397">
          <cell r="A1397" t="str">
            <v>C83-32-9</v>
          </cell>
          <cell r="B1397" t="str">
            <v>acenaphthene</v>
          </cell>
        </row>
        <row r="1398">
          <cell r="A1398" t="str">
            <v>C581-40-8</v>
          </cell>
          <cell r="B1398" t="str">
            <v>2,3-dimethylnaphthalene</v>
          </cell>
        </row>
        <row r="1399">
          <cell r="A1399" t="str">
            <v>C573-98-8</v>
          </cell>
          <cell r="B1399" t="str">
            <v>1,2-dimethyl naphthalene</v>
          </cell>
        </row>
        <row r="1400">
          <cell r="A1400" t="str">
            <v>C571-58-4</v>
          </cell>
          <cell r="B1400" t="str">
            <v>1.4-dimethylnaphthalene</v>
          </cell>
        </row>
        <row r="1401">
          <cell r="A1401" t="str">
            <v>C581-42-0</v>
          </cell>
          <cell r="B1401" t="str">
            <v>2,6-dimethyl naphthalene</v>
          </cell>
        </row>
        <row r="1402">
          <cell r="A1402" t="str">
            <v>C939-27-5</v>
          </cell>
          <cell r="B1402" t="str">
            <v>2-ethylnaphthalene</v>
          </cell>
        </row>
        <row r="1403">
          <cell r="A1403" t="str">
            <v>C575-43-9</v>
          </cell>
          <cell r="B1403" t="str">
            <v>1,6-Dimethylnaphthalene</v>
          </cell>
        </row>
        <row r="1404">
          <cell r="A1404" t="str">
            <v>C1127-76-0</v>
          </cell>
          <cell r="B1404" t="str">
            <v>1-ethylnaphthalene</v>
          </cell>
        </row>
        <row r="1405">
          <cell r="A1405" t="str">
            <v>C54340-88-4</v>
          </cell>
          <cell r="B1405" t="str">
            <v>2,3-dihydro-1,5,7-trimethyl-1h-indene</v>
          </cell>
        </row>
        <row r="1406">
          <cell r="A1406" t="str">
            <v>C33484-76-3</v>
          </cell>
          <cell r="B1406" t="str">
            <v>1,2,3-trimethyl indan</v>
          </cell>
        </row>
        <row r="1407">
          <cell r="A1407" t="str">
            <v>C127148-37-2</v>
          </cell>
          <cell r="B1407" t="str">
            <v>1-butyl-2-ethenylbenzene</v>
          </cell>
        </row>
        <row r="1408">
          <cell r="A1408" t="str">
            <v>C46117-55-9</v>
          </cell>
          <cell r="B1408" t="str">
            <v>3,5-diethyl styrene</v>
          </cell>
        </row>
        <row r="1409">
          <cell r="A1409" t="str">
            <v>C1077-16-3</v>
          </cell>
          <cell r="B1409" t="str">
            <v>n-hexylbenzene</v>
          </cell>
        </row>
        <row r="1410">
          <cell r="A1410" t="str">
            <v>C577-55-9</v>
          </cell>
          <cell r="B1410" t="str">
            <v>1,2 diisopropyl benzene</v>
          </cell>
        </row>
        <row r="1411">
          <cell r="A1411" t="str">
            <v>OC12BEN2-1</v>
          </cell>
          <cell r="B1411" t="str">
            <v>1,2-dipropylbenzene</v>
          </cell>
        </row>
        <row r="1412">
          <cell r="A1412" t="str">
            <v>S2-91120</v>
          </cell>
          <cell r="B1412" t="str">
            <v>1-methyl-4-n-pentylbenzene</v>
          </cell>
        </row>
        <row r="1413">
          <cell r="A1413" t="str">
            <v>C7364-19-4</v>
          </cell>
          <cell r="B1413" t="str">
            <v>trans-1-butyl-4-ethylbenzene</v>
          </cell>
        </row>
        <row r="1414">
          <cell r="A1414" t="str">
            <v>PC12BEN2-1</v>
          </cell>
          <cell r="B1414" t="str">
            <v>1,4-dipropylbenzene</v>
          </cell>
        </row>
        <row r="1415">
          <cell r="A1415" t="str">
            <v>MC12BEN2-1</v>
          </cell>
          <cell r="B1415" t="str">
            <v>1,3-dipropylbenzene</v>
          </cell>
        </row>
        <row r="1416">
          <cell r="A1416" t="str">
            <v>C877-44-1</v>
          </cell>
          <cell r="B1416" t="str">
            <v>1,2,4-triethylbenzene</v>
          </cell>
        </row>
        <row r="1417">
          <cell r="A1417" t="str">
            <v>3C12BEN3-1</v>
          </cell>
          <cell r="B1417" t="str">
            <v>1,2,3-triethylbenzene</v>
          </cell>
        </row>
        <row r="1418">
          <cell r="A1418" t="str">
            <v>C102-25-0</v>
          </cell>
          <cell r="B1418" t="str">
            <v>1,3,5-triethylbenzene</v>
          </cell>
        </row>
        <row r="1419">
          <cell r="A1419" t="str">
            <v>C98-19-1</v>
          </cell>
          <cell r="B1419" t="str">
            <v>1-(1,1-dimethylethyl)-3,5-dimethylbenzene</v>
          </cell>
        </row>
        <row r="1420">
          <cell r="A1420" t="str">
            <v>C99-62-7</v>
          </cell>
          <cell r="B1420" t="str">
            <v>1,3-isodipropylbenzene</v>
          </cell>
        </row>
        <row r="1421">
          <cell r="A1421" t="str">
            <v>C100-18-5</v>
          </cell>
          <cell r="B1421" t="str">
            <v>1,4 diisopropyl benzene</v>
          </cell>
        </row>
        <row r="1422">
          <cell r="A1422" t="str">
            <v>C17171-72-1</v>
          </cell>
          <cell r="B1422" t="str">
            <v>m-dipropyl benzene</v>
          </cell>
        </row>
        <row r="1423">
          <cell r="A1423" t="str">
            <v>C87-85-4</v>
          </cell>
          <cell r="B1423" t="str">
            <v>hexamethyl benzene</v>
          </cell>
        </row>
        <row r="1424">
          <cell r="A1424" t="str">
            <v>C86-74-8</v>
          </cell>
          <cell r="B1424" t="str">
            <v>Carbazole</v>
          </cell>
        </row>
        <row r="1425">
          <cell r="A1425" t="str">
            <v>C132-64-9</v>
          </cell>
          <cell r="B1425" t="str">
            <v>dibenzofuran</v>
          </cell>
        </row>
        <row r="1426">
          <cell r="A1426" t="str">
            <v>C112-41-4</v>
          </cell>
          <cell r="B1426" t="str">
            <v>1-Dodecene</v>
          </cell>
        </row>
        <row r="1427">
          <cell r="A1427" t="str">
            <v>C104256-06-6</v>
          </cell>
          <cell r="B1427" t="str">
            <v>4-ethyl 1-Decene</v>
          </cell>
        </row>
        <row r="1428">
          <cell r="A1428" t="str">
            <v>C104256-07-7</v>
          </cell>
          <cell r="B1428" t="str">
            <v>6-ethyl 1-Decene</v>
          </cell>
        </row>
        <row r="1429">
          <cell r="A1429" t="str">
            <v>C104256-08-8</v>
          </cell>
          <cell r="B1429" t="str">
            <v>8-ethyl 1-Decene</v>
          </cell>
        </row>
        <row r="1430">
          <cell r="A1430" t="str">
            <v>Sx-008</v>
          </cell>
          <cell r="B1430" t="str">
            <v>4,5,7-trimethyl-1-nonene</v>
          </cell>
        </row>
        <row r="1431">
          <cell r="A1431" t="str">
            <v>C141-70-8</v>
          </cell>
          <cell r="B1431" t="str">
            <v>4,4-dimethyl-2-neopentyl-1-pentene</v>
          </cell>
        </row>
        <row r="1432">
          <cell r="A1432" t="str">
            <v>C7206-16-8</v>
          </cell>
          <cell r="B1432" t="str">
            <v>Trans-5-Dodecene</v>
          </cell>
        </row>
        <row r="1433">
          <cell r="A1433" t="str">
            <v>C122-39-4</v>
          </cell>
          <cell r="B1433" t="str">
            <v>n-phenylaniline {diphenylamine}</v>
          </cell>
        </row>
        <row r="1434">
          <cell r="A1434" t="str">
            <v>C90-43-7</v>
          </cell>
          <cell r="B1434" t="str">
            <v>biphenylol {2-phenylphenol}</v>
          </cell>
        </row>
        <row r="1435">
          <cell r="A1435" t="str">
            <v>UNS-C12-PHEN</v>
          </cell>
          <cell r="B1435" t="str">
            <v>unspecified C12 alkyl phenol</v>
          </cell>
        </row>
        <row r="1436">
          <cell r="A1436" t="str">
            <v>SP4-1859A</v>
          </cell>
          <cell r="B1436" t="str">
            <v>11-Dodecenal</v>
          </cell>
        </row>
        <row r="1437">
          <cell r="A1437" t="str">
            <v>C132-65-0</v>
          </cell>
          <cell r="B1437" t="str">
            <v>Dibenzothiophene</v>
          </cell>
        </row>
        <row r="1438">
          <cell r="A1438" t="str">
            <v>C112-54-9</v>
          </cell>
          <cell r="B1438" t="str">
            <v>Dodecanal</v>
          </cell>
        </row>
        <row r="1439">
          <cell r="A1439" t="str">
            <v>C123-18-2</v>
          </cell>
          <cell r="B1439" t="str">
            <v>2,6,8-trimethyl-4-nonanone</v>
          </cell>
        </row>
        <row r="1440">
          <cell r="A1440" t="str">
            <v>C123-17-1</v>
          </cell>
          <cell r="B1440" t="str">
            <v>Trimethylnonanolthreoerythro; 2,6,8-Trimethyl-4-nonanol</v>
          </cell>
        </row>
        <row r="1441">
          <cell r="A1441" t="str">
            <v>C134-62-3</v>
          </cell>
          <cell r="B1441" t="str">
            <v>n,n-diethyl-3-methylbenzamide</v>
          </cell>
        </row>
        <row r="1442">
          <cell r="A1442" t="str">
            <v>C50791-87-2</v>
          </cell>
          <cell r="B1442" t="str">
            <v>methylvinylbis(n-methylacetamido) silane</v>
          </cell>
        </row>
        <row r="1443">
          <cell r="A1443" t="str">
            <v>C125-12-2</v>
          </cell>
          <cell r="B1443" t="str">
            <v>isobornyl acetate (2-camphanyl acetate)</v>
          </cell>
        </row>
        <row r="1444">
          <cell r="A1444" t="str">
            <v>C76-49-3</v>
          </cell>
          <cell r="B1444" t="str">
            <v>Bornyl acetate</v>
          </cell>
        </row>
        <row r="1445">
          <cell r="A1445" t="str">
            <v>C81-84-5</v>
          </cell>
          <cell r="B1445" t="str">
            <v>1,8-Naphthalic anhydride</v>
          </cell>
        </row>
        <row r="1446">
          <cell r="A1446" t="str">
            <v>SP4-1758</v>
          </cell>
          <cell r="B1446" t="str">
            <v>5-octyldihydro-2(3H)-furanone</v>
          </cell>
        </row>
        <row r="1447">
          <cell r="A1447" t="str">
            <v>C92-84-2</v>
          </cell>
          <cell r="B1447" t="str">
            <v>Dibenzothiazine</v>
          </cell>
        </row>
        <row r="1448">
          <cell r="A1448" t="str">
            <v>C1120-16-7</v>
          </cell>
          <cell r="B1448" t="str">
            <v>dodecanamide</v>
          </cell>
        </row>
        <row r="1449">
          <cell r="A1449" t="str">
            <v>46MC8ACT</v>
          </cell>
          <cell r="B1449" t="str">
            <v>4,6-Dimethyloctyl Acetate</v>
          </cell>
        </row>
        <row r="1450">
          <cell r="A1450" t="str">
            <v>36MC8ACT</v>
          </cell>
          <cell r="B1450" t="str">
            <v>3,6-Dimethyloctyl Acetate</v>
          </cell>
        </row>
        <row r="1451">
          <cell r="A1451" t="str">
            <v>3IPC7ACT</v>
          </cell>
          <cell r="B1451" t="str">
            <v>3-Isopropylheptyl Acetate</v>
          </cell>
        </row>
        <row r="1452">
          <cell r="A1452" t="str">
            <v>C112-17-4</v>
          </cell>
          <cell r="B1452" t="str">
            <v>n-decyl acetate</v>
          </cell>
        </row>
        <row r="1453">
          <cell r="A1453" t="str">
            <v>C143-07-7</v>
          </cell>
          <cell r="B1453" t="str">
            <v>n-Dodedanoic acid</v>
          </cell>
        </row>
        <row r="1454">
          <cell r="A1454" t="str">
            <v>C1731-86-8</v>
          </cell>
          <cell r="B1454" t="str">
            <v>methyl undecanoate</v>
          </cell>
        </row>
        <row r="1455">
          <cell r="A1455" t="str">
            <v>C63-25-2</v>
          </cell>
          <cell r="B1455" t="str">
            <v>carbaryl</v>
          </cell>
        </row>
        <row r="1456">
          <cell r="A1456" t="str">
            <v>C18491-15-1</v>
          </cell>
          <cell r="B1456" t="str">
            <v>1-Hydroxy-2,2,4-Trimethylpentyl-3-Isobutyrate</v>
          </cell>
        </row>
        <row r="1457">
          <cell r="A1457" t="str">
            <v>C77-68-9</v>
          </cell>
          <cell r="B1457" t="str">
            <v>3-Hydroxy-2,2,4-Trimethylpentyl-1-Isobutyrate</v>
          </cell>
        </row>
        <row r="1458">
          <cell r="A1458" t="str">
            <v>C1559-36-0</v>
          </cell>
          <cell r="B1458" t="str">
            <v>diethylene glycol mono(2-ethylhexyl) ether</v>
          </cell>
        </row>
        <row r="1459">
          <cell r="A1459" t="str">
            <v>C84-66-2</v>
          </cell>
          <cell r="B1459" t="str">
            <v>Diethyl Phthalate</v>
          </cell>
        </row>
        <row r="1460">
          <cell r="A1460" t="str">
            <v>C101-90-6</v>
          </cell>
          <cell r="B1460" t="str">
            <v>diglycidyl resorcinol ether {dgre}</v>
          </cell>
        </row>
        <row r="1461">
          <cell r="A1461" t="str">
            <v>C4098-71-9</v>
          </cell>
          <cell r="B1461" t="str">
            <v>isophorone diisocyanate</v>
          </cell>
        </row>
        <row r="1462">
          <cell r="A1462" t="str">
            <v>C106-79-6</v>
          </cell>
          <cell r="B1462" t="str">
            <v>Dimethyl Sebacate</v>
          </cell>
        </row>
        <row r="1463">
          <cell r="A1463" t="str">
            <v>C6938-94-9</v>
          </cell>
          <cell r="B1463" t="str">
            <v>diisopropyl adipate</v>
          </cell>
        </row>
        <row r="1464">
          <cell r="A1464" t="str">
            <v>C56-29-1</v>
          </cell>
          <cell r="B1464" t="str">
            <v>hexenal (hexobarbitol)</v>
          </cell>
        </row>
        <row r="1465">
          <cell r="A1465" t="str">
            <v>C1559-34-8</v>
          </cell>
          <cell r="B1465" t="str">
            <v>3,6,9,12-Tetraoxahexadecan-1-ol</v>
          </cell>
        </row>
        <row r="1466">
          <cell r="A1466" t="str">
            <v>C28249-77-6</v>
          </cell>
          <cell r="B1466" t="str">
            <v>thiobencarb</v>
          </cell>
        </row>
        <row r="1467">
          <cell r="A1467" t="str">
            <v>C126-73-8</v>
          </cell>
          <cell r="B1467" t="str">
            <v>Tributyl phosphate</v>
          </cell>
        </row>
        <row r="1468">
          <cell r="A1468" t="str">
            <v>C77-93-0</v>
          </cell>
          <cell r="B1468" t="str">
            <v>triethyl citrate</v>
          </cell>
        </row>
        <row r="1469">
          <cell r="A1469" t="str">
            <v>C333-41-5</v>
          </cell>
          <cell r="B1469" t="str">
            <v>diazinon</v>
          </cell>
        </row>
        <row r="1470">
          <cell r="A1470" t="str">
            <v>C19044-88-3</v>
          </cell>
          <cell r="B1470" t="str">
            <v>oryzalin</v>
          </cell>
        </row>
        <row r="1471">
          <cell r="A1471" t="str">
            <v>C1163-19-5</v>
          </cell>
          <cell r="B1471" t="str">
            <v>decabromodiphenyl oxide</v>
          </cell>
        </row>
        <row r="1472">
          <cell r="A1472" t="str">
            <v>UNS-TCYC-C13</v>
          </cell>
          <cell r="B1472" t="str">
            <v>unspecified C13 tricycloalkane</v>
          </cell>
        </row>
        <row r="1473">
          <cell r="A1473" t="str">
            <v>UNS-BCYC-C13</v>
          </cell>
          <cell r="B1473" t="str">
            <v>unspecified C13 bicycloalkane</v>
          </cell>
        </row>
        <row r="1474">
          <cell r="A1474" t="str">
            <v>C5617-41-4</v>
          </cell>
          <cell r="B1474" t="str">
            <v>Heptyl Cyclohexane</v>
          </cell>
        </row>
        <row r="1475">
          <cell r="A1475" t="str">
            <v>C92031-93-1</v>
          </cell>
          <cell r="B1475" t="str">
            <v>1-Methyl-2-Hexyl-Cyclohexane</v>
          </cell>
        </row>
        <row r="1476">
          <cell r="A1476" t="str">
            <v>Sx-022</v>
          </cell>
          <cell r="B1476" t="str">
            <v>1,3-Diethyl-5-Propyl Cyclohexane</v>
          </cell>
        </row>
        <row r="1477">
          <cell r="A1477" t="str">
            <v>C629-50-5</v>
          </cell>
          <cell r="B1477" t="str">
            <v>n-tridecane</v>
          </cell>
        </row>
        <row r="1478">
          <cell r="A1478" t="str">
            <v>C17312-57-1</v>
          </cell>
          <cell r="B1478" t="str">
            <v>3-Methyl Dodecane</v>
          </cell>
        </row>
        <row r="1479">
          <cell r="A1479" t="str">
            <v>C17453-93-9</v>
          </cell>
          <cell r="B1479" t="str">
            <v>5-Methyl Dodecane</v>
          </cell>
        </row>
        <row r="1480">
          <cell r="A1480" t="str">
            <v>C14638-54-1</v>
          </cell>
          <cell r="B1480" t="str">
            <v>2,4,6,8-Tetramethyl Nonane</v>
          </cell>
        </row>
        <row r="1481">
          <cell r="A1481" t="str">
            <v>C17301-28-9</v>
          </cell>
          <cell r="B1481" t="str">
            <v>3,6-Dimethyl Undecane</v>
          </cell>
        </row>
        <row r="1482">
          <cell r="A1482" t="str">
            <v>236M4IC7</v>
          </cell>
          <cell r="B1482" t="str">
            <v>2,3,6-Trimethyl 4-Isopropyl Heptane</v>
          </cell>
        </row>
        <row r="1483">
          <cell r="A1483" t="str">
            <v>37-DE-C9</v>
          </cell>
          <cell r="B1483" t="str">
            <v>3,7-Diethyl Nonane</v>
          </cell>
        </row>
        <row r="1484">
          <cell r="A1484" t="str">
            <v>S2-43252</v>
          </cell>
          <cell r="B1484" t="str">
            <v>2,2,5-triethylheptane</v>
          </cell>
        </row>
        <row r="1485">
          <cell r="A1485" t="str">
            <v>C17301-23-4</v>
          </cell>
          <cell r="B1485" t="str">
            <v>2,6-dimethylundecane</v>
          </cell>
        </row>
        <row r="1486">
          <cell r="A1486" t="str">
            <v>C1560-97-0</v>
          </cell>
          <cell r="B1486" t="str">
            <v>2-methyl Dodecane</v>
          </cell>
        </row>
        <row r="1487">
          <cell r="A1487" t="str">
            <v>Sx-010</v>
          </cell>
          <cell r="B1487" t="str">
            <v>3,4,8-trimethyldecane</v>
          </cell>
        </row>
        <row r="1488">
          <cell r="A1488" t="str">
            <v>C17312-58-2</v>
          </cell>
          <cell r="B1488" t="str">
            <v>3-ethyl Undecane</v>
          </cell>
        </row>
        <row r="1489">
          <cell r="A1489" t="str">
            <v>C31081-18-2</v>
          </cell>
          <cell r="B1489" t="str">
            <v>3-methyl-5-propylnonane</v>
          </cell>
        </row>
        <row r="1490">
          <cell r="A1490" t="str">
            <v>C6117-97-1</v>
          </cell>
          <cell r="B1490" t="str">
            <v>4-methyl Dodecane</v>
          </cell>
        </row>
        <row r="1491">
          <cell r="A1491" t="str">
            <v>C17453-94-0</v>
          </cell>
          <cell r="B1491" t="str">
            <v>5-ethyl Undecane</v>
          </cell>
        </row>
        <row r="1492">
          <cell r="A1492" t="str">
            <v>C86-73-7</v>
          </cell>
          <cell r="B1492" t="str">
            <v>fluorene</v>
          </cell>
        </row>
        <row r="1493">
          <cell r="A1493" t="str">
            <v>C643-93-6</v>
          </cell>
          <cell r="B1493" t="str">
            <v>3-methyl biphenyl</v>
          </cell>
        </row>
        <row r="1494">
          <cell r="A1494" t="str">
            <v>C879-12-9</v>
          </cell>
          <cell r="B1494" t="str">
            <v>1,2,3-trimethyl naphthalene</v>
          </cell>
        </row>
        <row r="1495">
          <cell r="A1495" t="str">
            <v>C2765-18-6</v>
          </cell>
          <cell r="B1495" t="str">
            <v>1-propyl naphthalene</v>
          </cell>
        </row>
        <row r="1496">
          <cell r="A1496" t="str">
            <v>C2245-38-7</v>
          </cell>
          <cell r="B1496" t="str">
            <v>2,3,5-trimethylnaphthalene</v>
          </cell>
        </row>
        <row r="1497">
          <cell r="A1497" t="str">
            <v>UNS-C13-NAP2</v>
          </cell>
          <cell r="B1497" t="str">
            <v>unspecified C13 disubstituted naphthalene</v>
          </cell>
        </row>
        <row r="1498">
          <cell r="A1498" t="str">
            <v>UNS-C13-TET</v>
          </cell>
          <cell r="B1498" t="str">
            <v>unspecified C13 tetralin or indan</v>
          </cell>
        </row>
        <row r="1499">
          <cell r="A1499" t="str">
            <v>C1078-71-3</v>
          </cell>
          <cell r="B1499" t="str">
            <v>heptyl benzene</v>
          </cell>
        </row>
        <row r="1500">
          <cell r="A1500" t="str">
            <v>OC13BEN2-1</v>
          </cell>
          <cell r="B1500" t="str">
            <v>1-propyl-2-n-butylbenzene</v>
          </cell>
        </row>
        <row r="1501">
          <cell r="A1501" t="str">
            <v>PC13BEN2-1</v>
          </cell>
          <cell r="B1501" t="str">
            <v>1-propyl-4-n-butylbenzene</v>
          </cell>
        </row>
        <row r="1502">
          <cell r="A1502" t="str">
            <v>C126028-51-1</v>
          </cell>
          <cell r="B1502" t="str">
            <v>1-butyl-3-ethyl benzene</v>
          </cell>
        </row>
        <row r="1503">
          <cell r="A1503" t="str">
            <v>MC13BEN2-1</v>
          </cell>
          <cell r="B1503" t="str">
            <v>1-propyl-3-n-butylbenzene</v>
          </cell>
        </row>
        <row r="1504">
          <cell r="A1504" t="str">
            <v>C100451-97-6</v>
          </cell>
          <cell r="B1504" t="str">
            <v>1-methyl-2,4-dipropyl benzene</v>
          </cell>
        </row>
        <row r="1505">
          <cell r="A1505" t="str">
            <v>3C13BEN3-1</v>
          </cell>
          <cell r="B1505" t="str">
            <v>1,2-diethyl-3-propylbenzene</v>
          </cell>
        </row>
        <row r="1506">
          <cell r="A1506" t="str">
            <v>4C13BEN3-1</v>
          </cell>
          <cell r="B1506" t="str">
            <v>1,2-diethyl-4-propylbenzene</v>
          </cell>
        </row>
        <row r="1507">
          <cell r="A1507" t="str">
            <v>5C13BEN3-1</v>
          </cell>
          <cell r="B1507" t="str">
            <v>1,3-diethyl-5-propylbenzene</v>
          </cell>
        </row>
        <row r="1508">
          <cell r="A1508" t="str">
            <v>C260-94-6</v>
          </cell>
          <cell r="B1508" t="str">
            <v>Acridine</v>
          </cell>
        </row>
        <row r="1509">
          <cell r="A1509" t="str">
            <v>C486-25-9</v>
          </cell>
          <cell r="B1509" t="str">
            <v>9-fluorenone</v>
          </cell>
        </row>
        <row r="1510">
          <cell r="A1510" t="str">
            <v>C548-39-0</v>
          </cell>
          <cell r="B1510" t="str">
            <v>Perinaphthenone</v>
          </cell>
        </row>
        <row r="1511">
          <cell r="A1511" t="str">
            <v>Sx-011</v>
          </cell>
          <cell r="B1511" t="str">
            <v>3,4,6-trimethyl-1-heptene</v>
          </cell>
        </row>
        <row r="1512">
          <cell r="A1512" t="str">
            <v>C2437-56-1</v>
          </cell>
          <cell r="B1512" t="str">
            <v>1-Tridecene</v>
          </cell>
        </row>
        <row r="1513">
          <cell r="A1513" t="str">
            <v>C23051-84-5</v>
          </cell>
          <cell r="B1513" t="str">
            <v>Trans-5-Tridecene</v>
          </cell>
        </row>
        <row r="1514">
          <cell r="A1514" t="str">
            <v>Sx-012</v>
          </cell>
          <cell r="B1514" t="str">
            <v>3,4,6-trimethyl-2-heptene</v>
          </cell>
        </row>
        <row r="1515">
          <cell r="A1515" t="str">
            <v>C3796-70-1</v>
          </cell>
          <cell r="B1515" t="str">
            <v>Geranyl acetone</v>
          </cell>
        </row>
        <row r="1516">
          <cell r="A1516" t="str">
            <v>C90-47-1</v>
          </cell>
          <cell r="B1516" t="str">
            <v>Xanthone</v>
          </cell>
        </row>
        <row r="1517">
          <cell r="A1517" t="str">
            <v>SP4-1860A</v>
          </cell>
          <cell r="B1517" t="str">
            <v>12-tridecenal</v>
          </cell>
        </row>
        <row r="1518">
          <cell r="A1518" t="str">
            <v>C101-77-9</v>
          </cell>
          <cell r="B1518" t="str">
            <v>4,4-methylene dianiline</v>
          </cell>
        </row>
        <row r="1519">
          <cell r="A1519" t="str">
            <v>C10486-19-8</v>
          </cell>
          <cell r="B1519" t="str">
            <v>Tridecanal</v>
          </cell>
        </row>
        <row r="1520">
          <cell r="A1520" t="str">
            <v>C593-08-8</v>
          </cell>
          <cell r="B1520" t="str">
            <v>2-Tridecanone</v>
          </cell>
        </row>
        <row r="1521">
          <cell r="A1521" t="str">
            <v>C5888-33-5</v>
          </cell>
          <cell r="B1521" t="str">
            <v>Isobornyl Acrylate</v>
          </cell>
        </row>
        <row r="1522">
          <cell r="A1522" t="str">
            <v>C55955-69-6</v>
          </cell>
          <cell r="B1522" t="str">
            <v>Methyl 2-methylundecanoate</v>
          </cell>
        </row>
        <row r="1523">
          <cell r="A1523" t="str">
            <v>SP4-1759</v>
          </cell>
          <cell r="B1523" t="str">
            <v>5-nonyldihydro-2(3H)-furanone</v>
          </cell>
        </row>
        <row r="1524">
          <cell r="A1524" t="str">
            <v>C111-82-0</v>
          </cell>
          <cell r="B1524" t="str">
            <v>methyl dodecanoate {methyl laurate}</v>
          </cell>
        </row>
        <row r="1525">
          <cell r="A1525" t="str">
            <v>357M8ACT</v>
          </cell>
          <cell r="B1525" t="str">
            <v>3,5,7-Trimethyloctyl Acetate</v>
          </cell>
        </row>
        <row r="1526">
          <cell r="A1526" t="str">
            <v>47MC9ACT</v>
          </cell>
          <cell r="B1526" t="str">
            <v>4,7-Dimethylnonyl Acetate</v>
          </cell>
        </row>
        <row r="1527">
          <cell r="A1527" t="str">
            <v>3E6M8ACT</v>
          </cell>
          <cell r="B1527" t="str">
            <v>3-Ethyl-6-Methyloctyl Acetate</v>
          </cell>
        </row>
        <row r="1528">
          <cell r="A1528" t="str">
            <v>C638-53-9</v>
          </cell>
          <cell r="B1528" t="str">
            <v>n-Tridecanoic acid</v>
          </cell>
        </row>
        <row r="1529">
          <cell r="A1529" t="str">
            <v>C120-32-1</v>
          </cell>
          <cell r="B1529" t="str">
            <v>chlorophene</v>
          </cell>
        </row>
        <row r="1530">
          <cell r="A1530" t="str">
            <v>C1211-29-6</v>
          </cell>
          <cell r="B1530" t="str">
            <v>methyl jasmonate</v>
          </cell>
        </row>
        <row r="1531">
          <cell r="A1531" t="str">
            <v>C55934-93-5</v>
          </cell>
          <cell r="B1531" t="str">
            <v>tripropylene glycol n-butyl ether</v>
          </cell>
        </row>
        <row r="1532">
          <cell r="A1532" t="str">
            <v>C40487-42-1</v>
          </cell>
          <cell r="B1532" t="str">
            <v>pendimethalin</v>
          </cell>
        </row>
        <row r="1533">
          <cell r="A1533" t="str">
            <v>C22984-54-9</v>
          </cell>
          <cell r="B1533" t="str">
            <v>methyltri(ethylmethylketoxime) silane</v>
          </cell>
        </row>
        <row r="1534">
          <cell r="A1534" t="str">
            <v>C1582-09-8</v>
          </cell>
          <cell r="B1534" t="str">
            <v>trifluralin</v>
          </cell>
        </row>
        <row r="1535">
          <cell r="A1535" t="str">
            <v>UNS-TCYC-C14</v>
          </cell>
          <cell r="B1535" t="str">
            <v>unspecified C14 tricycloalkane</v>
          </cell>
        </row>
        <row r="1536">
          <cell r="A1536" t="str">
            <v>UNS-BCYC-C14</v>
          </cell>
          <cell r="B1536" t="str">
            <v>unspecified C14 bicycloalkane</v>
          </cell>
        </row>
        <row r="1537">
          <cell r="A1537" t="str">
            <v>C1795-15-9</v>
          </cell>
          <cell r="B1537" t="str">
            <v>Octyl Cyclohexane</v>
          </cell>
        </row>
        <row r="1538">
          <cell r="A1538" t="str">
            <v>C205324-73-8</v>
          </cell>
          <cell r="B1538" t="str">
            <v>trans 1-Methyl-4-Heptyl Cyclohexane</v>
          </cell>
        </row>
        <row r="1539">
          <cell r="A1539" t="str">
            <v>Sx-020</v>
          </cell>
          <cell r="B1539" t="str">
            <v>1,3-Dipropyl-5-Ethyl Cyclohexane</v>
          </cell>
        </row>
        <row r="1540">
          <cell r="A1540" t="str">
            <v>C6418-41-3</v>
          </cell>
          <cell r="B1540" t="str">
            <v>3-Methyl Tridecane</v>
          </cell>
        </row>
        <row r="1541">
          <cell r="A1541" t="str">
            <v>C13287-21-3</v>
          </cell>
          <cell r="B1541" t="str">
            <v>6-Methyl Tridecane</v>
          </cell>
        </row>
        <row r="1542">
          <cell r="A1542" t="str">
            <v>C82144-67-0</v>
          </cell>
          <cell r="B1542" t="str">
            <v>3,7-Dimethyl Dodecane</v>
          </cell>
        </row>
        <row r="1543">
          <cell r="A1543" t="str">
            <v>24568MC9</v>
          </cell>
          <cell r="B1543" t="str">
            <v>2,4,5,6,8-Pentamethyl Nonane</v>
          </cell>
        </row>
        <row r="1544">
          <cell r="A1544" t="str">
            <v>C629-59-4</v>
          </cell>
          <cell r="B1544" t="str">
            <v>n-tetradecane</v>
          </cell>
        </row>
        <row r="1545">
          <cell r="A1545" t="str">
            <v>2M35IPC7</v>
          </cell>
          <cell r="B1545" t="str">
            <v>2-Methyl 3,5-Diisopropyl Heptane</v>
          </cell>
        </row>
        <row r="1546">
          <cell r="A1546" t="str">
            <v>C6224-52-8</v>
          </cell>
          <cell r="B1546" t="str">
            <v>3,8-Diethyl Decane</v>
          </cell>
        </row>
        <row r="1547">
          <cell r="A1547" t="str">
            <v>C6864-53-5</v>
          </cell>
          <cell r="B1547" t="str">
            <v>2,6,10-trimethyl Undecane</v>
          </cell>
        </row>
        <row r="1548">
          <cell r="A1548" t="str">
            <v>C120-12-7</v>
          </cell>
          <cell r="B1548" t="str">
            <v>anthracene</v>
          </cell>
        </row>
        <row r="1549">
          <cell r="A1549" t="str">
            <v>C85-01-8</v>
          </cell>
          <cell r="B1549" t="str">
            <v>phenanthrene</v>
          </cell>
        </row>
        <row r="1550">
          <cell r="A1550" t="str">
            <v>C1730-37-6</v>
          </cell>
          <cell r="B1550" t="str">
            <v>1-methyl-9h-fluorene</v>
          </cell>
        </row>
        <row r="1551">
          <cell r="A1551" t="str">
            <v>C1556-99-6</v>
          </cell>
          <cell r="B1551" t="str">
            <v>4-methyl fluorene</v>
          </cell>
        </row>
        <row r="1552">
          <cell r="A1552" t="str">
            <v>C1430-97-3</v>
          </cell>
          <cell r="B1552" t="str">
            <v>2-Methylfluorene</v>
          </cell>
        </row>
        <row r="1553">
          <cell r="A1553" t="str">
            <v>C26914-17-0</v>
          </cell>
          <cell r="B1553" t="str">
            <v>Methyl fluorene</v>
          </cell>
        </row>
        <row r="1554">
          <cell r="A1554" t="str">
            <v>C103-29-7</v>
          </cell>
          <cell r="B1554" t="str">
            <v>diphenyl ethane {bibenzyl}</v>
          </cell>
        </row>
        <row r="1555">
          <cell r="A1555" t="str">
            <v>C66610-91-1</v>
          </cell>
          <cell r="B1555" t="str">
            <v>2,3-diethylnaphthalene</v>
          </cell>
        </row>
        <row r="1556">
          <cell r="A1556" t="str">
            <v>UNS-C14-TET</v>
          </cell>
          <cell r="B1556" t="str">
            <v>unspecified C14 tetralin or indan</v>
          </cell>
        </row>
        <row r="1557">
          <cell r="A1557" t="str">
            <v>C2189-60-8</v>
          </cell>
          <cell r="B1557" t="str">
            <v>n-octyl benzene</v>
          </cell>
        </row>
        <row r="1558">
          <cell r="A1558" t="str">
            <v>OC14BEN2-1</v>
          </cell>
          <cell r="B1558" t="str">
            <v>1,2-di-n-butylbenzene</v>
          </cell>
        </row>
        <row r="1559">
          <cell r="A1559" t="str">
            <v>PC14BEN2-1</v>
          </cell>
          <cell r="B1559" t="str">
            <v>1,4-di-n-butylbenzene</v>
          </cell>
        </row>
        <row r="1560">
          <cell r="A1560" t="str">
            <v>MC14BEN2-1</v>
          </cell>
          <cell r="B1560" t="str">
            <v>1,3-di-n-butylbenzene</v>
          </cell>
        </row>
        <row r="1561">
          <cell r="A1561" t="str">
            <v>3C14BEN3-1</v>
          </cell>
          <cell r="B1561" t="str">
            <v>1,2-dipropyl-3-ethylbenzene</v>
          </cell>
        </row>
        <row r="1562">
          <cell r="A1562" t="str">
            <v>4C14BEN3-1</v>
          </cell>
          <cell r="B1562" t="str">
            <v>1,2-dipropyl-4-ethylbenzene</v>
          </cell>
        </row>
        <row r="1563">
          <cell r="A1563" t="str">
            <v>5C14BEN3-1</v>
          </cell>
          <cell r="B1563" t="str">
            <v>1,3-dipropyl-5-ethylbenzene</v>
          </cell>
        </row>
        <row r="1564">
          <cell r="A1564" t="str">
            <v>Sx-029</v>
          </cell>
          <cell r="B1564" t="str">
            <v>1,2,3,5-tetraethyl benzene</v>
          </cell>
        </row>
        <row r="1565">
          <cell r="A1565" t="str">
            <v>C1120-36-1</v>
          </cell>
          <cell r="B1565" t="str">
            <v>1-Tetradecene</v>
          </cell>
        </row>
        <row r="1566">
          <cell r="A1566" t="str">
            <v>C41446-66-6</v>
          </cell>
          <cell r="B1566" t="str">
            <v>Trans-5-Tetradecene</v>
          </cell>
        </row>
        <row r="1567">
          <cell r="A1567" t="str">
            <v>C122-40-7</v>
          </cell>
          <cell r="B1567" t="str">
            <v>amyl cinnamal</v>
          </cell>
        </row>
        <row r="1568">
          <cell r="A1568" t="str">
            <v>C84-65-1</v>
          </cell>
          <cell r="B1568" t="str">
            <v>9,10-anthraquinone</v>
          </cell>
        </row>
        <row r="1569">
          <cell r="A1569" t="str">
            <v>C53939-27-8</v>
          </cell>
          <cell r="B1569" t="str">
            <v>Tetradecenal</v>
          </cell>
        </row>
        <row r="1570">
          <cell r="A1570" t="str">
            <v>C124-25-4</v>
          </cell>
          <cell r="B1570" t="str">
            <v>tetradecanal</v>
          </cell>
        </row>
        <row r="1571">
          <cell r="A1571" t="str">
            <v>C2345-27-9</v>
          </cell>
          <cell r="B1571" t="str">
            <v>2-tetradecanone</v>
          </cell>
        </row>
        <row r="1572">
          <cell r="A1572" t="str">
            <v>C7534-94-3</v>
          </cell>
          <cell r="B1572" t="str">
            <v>isobornyl methacrylate</v>
          </cell>
        </row>
        <row r="1573">
          <cell r="A1573" t="str">
            <v>C82-45-1</v>
          </cell>
          <cell r="B1573" t="str">
            <v>1-aminoanthraquinone</v>
          </cell>
        </row>
        <row r="1574">
          <cell r="A1574" t="str">
            <v>SP4-1760</v>
          </cell>
          <cell r="B1574" t="str">
            <v>5-decyldihydro-2(3H)-furanone</v>
          </cell>
        </row>
        <row r="1575">
          <cell r="A1575" t="str">
            <v>368M9ACT</v>
          </cell>
          <cell r="B1575" t="str">
            <v>3,6,8-Trimethylnonyl Acetate</v>
          </cell>
        </row>
        <row r="1576">
          <cell r="A1576" t="str">
            <v>2357M8AC</v>
          </cell>
          <cell r="B1576" t="str">
            <v>2,3,5,7-Tetramethyloctyl Acetate</v>
          </cell>
        </row>
        <row r="1577">
          <cell r="A1577" t="str">
            <v>357M9ACT</v>
          </cell>
          <cell r="B1577" t="str">
            <v>3,5,7-Trimethylnonyl Acetate</v>
          </cell>
        </row>
        <row r="1578">
          <cell r="A1578" t="str">
            <v>C55554-08-0</v>
          </cell>
          <cell r="B1578" t="str">
            <v>Methyl 2-methyldodecanoate</v>
          </cell>
        </row>
        <row r="1579">
          <cell r="A1579" t="str">
            <v>C544-63-8</v>
          </cell>
          <cell r="B1579" t="str">
            <v>n-Tetradecanoic acid</v>
          </cell>
        </row>
        <row r="1580">
          <cell r="A1580" t="str">
            <v>C1731-88-0</v>
          </cell>
          <cell r="B1580" t="str">
            <v>methyl tridecanoate</v>
          </cell>
        </row>
        <row r="1581">
          <cell r="A1581" t="str">
            <v>C94-36-0</v>
          </cell>
          <cell r="B1581" t="str">
            <v>benzoyl peroxide</v>
          </cell>
        </row>
        <row r="1582">
          <cell r="A1582" t="str">
            <v>C131-16-8</v>
          </cell>
          <cell r="B1582" t="str">
            <v>dipropyl phthalate</v>
          </cell>
        </row>
        <row r="1583">
          <cell r="A1583" t="str">
            <v>C2943-75-1</v>
          </cell>
          <cell r="B1583" t="str">
            <v>Triethoxyoctylsilane</v>
          </cell>
        </row>
        <row r="1584">
          <cell r="A1584" t="str">
            <v>C17804-35-2</v>
          </cell>
          <cell r="B1584" t="str">
            <v>benomyl</v>
          </cell>
        </row>
        <row r="1585">
          <cell r="A1585" t="str">
            <v>C120-78-5</v>
          </cell>
          <cell r="B1585" t="str">
            <v>2,2'-Dithiobisbenzothiazole</v>
          </cell>
        </row>
        <row r="1586">
          <cell r="A1586" t="str">
            <v>UNS-TCYC-C15</v>
          </cell>
          <cell r="B1586" t="str">
            <v>unspecified C15 tricycloalkane</v>
          </cell>
        </row>
        <row r="1587">
          <cell r="A1587" t="str">
            <v>UNS-BCYC-C15</v>
          </cell>
          <cell r="B1587" t="str">
            <v>unspecified C15 bicycloalkane</v>
          </cell>
        </row>
        <row r="1588">
          <cell r="A1588" t="str">
            <v>C2883-02-5</v>
          </cell>
          <cell r="B1588" t="str">
            <v>Nonyl Cyclohexane</v>
          </cell>
        </row>
        <row r="1589">
          <cell r="A1589" t="str">
            <v>Sx-024</v>
          </cell>
          <cell r="B1589" t="str">
            <v>1-Methyl-2-Octyl Cyclohexane</v>
          </cell>
        </row>
        <row r="1590">
          <cell r="A1590" t="str">
            <v>Sx-019</v>
          </cell>
          <cell r="B1590" t="str">
            <v>1,3,5-Tripropyl Cyclohexane</v>
          </cell>
        </row>
        <row r="1591">
          <cell r="A1591" t="str">
            <v>13E55CC6</v>
          </cell>
          <cell r="B1591" t="str">
            <v>1,3-diethyl-5-pentyl cyclohexane</v>
          </cell>
        </row>
        <row r="1592">
          <cell r="A1592" t="str">
            <v>C18435-22-8</v>
          </cell>
          <cell r="B1592" t="str">
            <v>3-Methyl Tetradecane</v>
          </cell>
        </row>
        <row r="1593">
          <cell r="A1593" t="str">
            <v>C26730-16-5</v>
          </cell>
          <cell r="B1593" t="str">
            <v>6-Methyl Tetradecane</v>
          </cell>
        </row>
        <row r="1594">
          <cell r="A1594" t="str">
            <v>Sx-021</v>
          </cell>
          <cell r="B1594" t="str">
            <v>3,7-Dimethyl Tridecane</v>
          </cell>
        </row>
        <row r="1595">
          <cell r="A1595" t="str">
            <v>268M4IC9</v>
          </cell>
          <cell r="B1595" t="str">
            <v>2,6,8-Trimethyl 4-Isopropyl Nonane</v>
          </cell>
        </row>
        <row r="1596">
          <cell r="A1596" t="str">
            <v>C13286-72-1</v>
          </cell>
          <cell r="B1596" t="str">
            <v>3,9-Diethyl Undecane</v>
          </cell>
        </row>
        <row r="1597">
          <cell r="A1597" t="str">
            <v>C629-62-9</v>
          </cell>
          <cell r="B1597" t="str">
            <v>n-pentadecane</v>
          </cell>
        </row>
        <row r="1598">
          <cell r="A1598" t="str">
            <v>C3891-98-3</v>
          </cell>
          <cell r="B1598" t="str">
            <v>2,6,10-Trimethyldodecane</v>
          </cell>
        </row>
        <row r="1599">
          <cell r="A1599" t="str">
            <v>C832-69-9</v>
          </cell>
          <cell r="B1599" t="str">
            <v>1-methylphenanthrene</v>
          </cell>
        </row>
        <row r="1600">
          <cell r="A1600" t="str">
            <v>C613-12-7</v>
          </cell>
          <cell r="B1600" t="str">
            <v>2-methylanthracene</v>
          </cell>
        </row>
        <row r="1601">
          <cell r="A1601" t="str">
            <v>C2531-84-2</v>
          </cell>
          <cell r="B1601" t="str">
            <v>2-methylphenanthrene</v>
          </cell>
        </row>
        <row r="1602">
          <cell r="A1602" t="str">
            <v>C832-71-3</v>
          </cell>
          <cell r="B1602" t="str">
            <v>3-methylphenanthrene</v>
          </cell>
        </row>
        <row r="1603">
          <cell r="A1603" t="str">
            <v>C883-20-5</v>
          </cell>
          <cell r="B1603" t="str">
            <v>9-methylphenanthrene</v>
          </cell>
        </row>
        <row r="1604">
          <cell r="A1604" t="str">
            <v>C779-02-2</v>
          </cell>
          <cell r="B1604" t="str">
            <v>9-methylanthracene</v>
          </cell>
        </row>
        <row r="1605">
          <cell r="A1605" t="str">
            <v>UNS-C15-NAPH</v>
          </cell>
          <cell r="B1605" t="str">
            <v>unspecified C15 naphthalene</v>
          </cell>
        </row>
        <row r="1606">
          <cell r="A1606" t="str">
            <v>UNS-C15-TET</v>
          </cell>
          <cell r="B1606" t="str">
            <v>unspecified C15 tetralin or indan</v>
          </cell>
        </row>
        <row r="1607">
          <cell r="A1607" t="str">
            <v>C1081-77-2</v>
          </cell>
          <cell r="B1607" t="str">
            <v>n-nonyl benzene</v>
          </cell>
        </row>
        <row r="1608">
          <cell r="A1608" t="str">
            <v>C6753-98-6</v>
          </cell>
          <cell r="B1608" t="str">
            <v>alpha-humulene</v>
          </cell>
        </row>
        <row r="1609">
          <cell r="A1609" t="str">
            <v>C77129-48-7</v>
          </cell>
          <cell r="B1609" t="str">
            <v>beta-famesene</v>
          </cell>
        </row>
        <row r="1610">
          <cell r="A1610" t="str">
            <v>OC15BEN2-1</v>
          </cell>
          <cell r="B1610" t="str">
            <v>1-n-butyl-2-n-pentylbenzene</v>
          </cell>
        </row>
        <row r="1611">
          <cell r="A1611" t="str">
            <v>PC15BEN2-1</v>
          </cell>
          <cell r="B1611" t="str">
            <v>1-n-butyl-4-n-pentylbenzene</v>
          </cell>
        </row>
        <row r="1612">
          <cell r="A1612" t="str">
            <v>MC15BEN2-1</v>
          </cell>
          <cell r="B1612" t="str">
            <v>1-n-butyl-3-n-pentylbenzene</v>
          </cell>
        </row>
        <row r="1613">
          <cell r="A1613" t="str">
            <v>3C15BEN3-1</v>
          </cell>
          <cell r="B1613" t="str">
            <v>1,2,3-tripropylbenzene</v>
          </cell>
        </row>
        <row r="1614">
          <cell r="A1614" t="str">
            <v>4C15BEN3-1</v>
          </cell>
          <cell r="B1614" t="str">
            <v>1,2,4-tripropylbenzene</v>
          </cell>
        </row>
        <row r="1615">
          <cell r="A1615" t="str">
            <v>5C15BEN3-1</v>
          </cell>
          <cell r="B1615" t="str">
            <v>1,3,5-tripropylbenzene</v>
          </cell>
        </row>
        <row r="1616">
          <cell r="A1616" t="str">
            <v>C17066-67-0</v>
          </cell>
          <cell r="B1616" t="str">
            <v>beta-selinene</v>
          </cell>
        </row>
        <row r="1617">
          <cell r="A1617" t="str">
            <v>C13474-59-4</v>
          </cell>
          <cell r="B1617" t="str">
            <v>alpha-bergamotene</v>
          </cell>
        </row>
        <row r="1618">
          <cell r="A1618" t="str">
            <v>C495-61-4</v>
          </cell>
          <cell r="B1618" t="str">
            <v>beta-bisabolene</v>
          </cell>
        </row>
        <row r="1619">
          <cell r="A1619" t="str">
            <v>C502-61-4</v>
          </cell>
          <cell r="B1619" t="str">
            <v>alpha-farnesene</v>
          </cell>
        </row>
        <row r="1620">
          <cell r="A1620" t="str">
            <v>C87-44-5</v>
          </cell>
          <cell r="B1620" t="str">
            <v>beta-caryophyllene</v>
          </cell>
        </row>
        <row r="1621">
          <cell r="A1621" t="str">
            <v>C13360-61-7</v>
          </cell>
          <cell r="B1621" t="str">
            <v>1-Pentadecene</v>
          </cell>
        </row>
        <row r="1622">
          <cell r="A1622" t="str">
            <v>C74392-33-9</v>
          </cell>
          <cell r="B1622" t="str">
            <v>Trans-5-Pentadecene</v>
          </cell>
        </row>
        <row r="1623">
          <cell r="A1623" t="str">
            <v>C101-86-0</v>
          </cell>
          <cell r="B1623" t="str">
            <v>hexyl cinnamal</v>
          </cell>
        </row>
        <row r="1624">
          <cell r="A1624" t="str">
            <v>C25154-52-3</v>
          </cell>
          <cell r="B1624" t="str">
            <v>nonylphenol</v>
          </cell>
        </row>
        <row r="1625">
          <cell r="A1625" t="str">
            <v>C128-37-0</v>
          </cell>
          <cell r="B1625" t="str">
            <v xml:space="preserve">2,6-di-tert-butyl-p-cresol </v>
          </cell>
        </row>
        <row r="1626">
          <cell r="A1626" t="str">
            <v>SP4-1862A</v>
          </cell>
          <cell r="B1626" t="str">
            <v>14-pentadecenal</v>
          </cell>
        </row>
        <row r="1627">
          <cell r="A1627" t="str">
            <v>C2765-11-9</v>
          </cell>
          <cell r="B1627" t="str">
            <v>Pentadecanal</v>
          </cell>
        </row>
        <row r="1628">
          <cell r="A1628" t="str">
            <v>C2345-28-0</v>
          </cell>
          <cell r="B1628" t="str">
            <v>2-Pentadecanone</v>
          </cell>
        </row>
        <row r="1629">
          <cell r="A1629" t="str">
            <v>C80-05-7</v>
          </cell>
          <cell r="B1629" t="str">
            <v>bis-phenol a</v>
          </cell>
        </row>
        <row r="1630">
          <cell r="A1630" t="str">
            <v>C5444-75-7</v>
          </cell>
          <cell r="B1630" t="str">
            <v>2-ethylhexyl benzoate</v>
          </cell>
        </row>
        <row r="1631">
          <cell r="A1631" t="str">
            <v>SP4-1761</v>
          </cell>
          <cell r="B1631" t="str">
            <v>5-undecyldihydro-2(3H)-furanone</v>
          </cell>
        </row>
        <row r="1632">
          <cell r="A1632" t="str">
            <v>C124-10-7</v>
          </cell>
          <cell r="B1632" t="str">
            <v>methyl myristate {methyl tetradecanoate}</v>
          </cell>
        </row>
        <row r="1633">
          <cell r="A1633" t="str">
            <v>479M10AC</v>
          </cell>
          <cell r="B1633" t="str">
            <v>4,7,9-Trimethyldecyl Acetate</v>
          </cell>
        </row>
        <row r="1634">
          <cell r="A1634" t="str">
            <v>2468M8AC</v>
          </cell>
          <cell r="B1634" t="str">
            <v>2,4,6,8-Tetramethylnonyl Acetate</v>
          </cell>
        </row>
        <row r="1635">
          <cell r="A1635" t="str">
            <v>3E67M9AC</v>
          </cell>
          <cell r="B1635" t="str">
            <v>3-Ethyl-6,7-Dimethylnonyl Acetate</v>
          </cell>
        </row>
        <row r="1636">
          <cell r="A1636" t="str">
            <v>C55955-78-7</v>
          </cell>
          <cell r="B1636" t="str">
            <v>2-Methyltridecanoic acid methyl ester</v>
          </cell>
        </row>
        <row r="1637">
          <cell r="A1637" t="str">
            <v>C1002-84-2</v>
          </cell>
          <cell r="B1637" t="str">
            <v>n-Pentadecanoic acid</v>
          </cell>
        </row>
        <row r="1638">
          <cell r="A1638" t="str">
            <v>C101-68-8</v>
          </cell>
          <cell r="B1638" t="str">
            <v>methene(b)4-phenylisocyanate {methylenediphenyldiisocyanate}</v>
          </cell>
        </row>
        <row r="1639">
          <cell r="A1639" t="str">
            <v>C118-60-5</v>
          </cell>
          <cell r="B1639" t="str">
            <v>2-ethylhexyl salicylate</v>
          </cell>
        </row>
        <row r="1640">
          <cell r="A1640" t="str">
            <v>C5124-30-1</v>
          </cell>
          <cell r="B1640" t="str">
            <v>methylene-bis(4-cyclohexylisocyanate)</v>
          </cell>
        </row>
        <row r="1641">
          <cell r="A1641" t="str">
            <v>C109201-63-0</v>
          </cell>
          <cell r="B1641" t="str">
            <v>butyl isopropyl phthalate</v>
          </cell>
        </row>
        <row r="1642">
          <cell r="A1642" t="str">
            <v>C42874-03-3</v>
          </cell>
          <cell r="B1642" t="str">
            <v>oxyfluorfen</v>
          </cell>
        </row>
        <row r="1643">
          <cell r="A1643" t="str">
            <v>UNS-TCYC-C16</v>
          </cell>
          <cell r="B1643" t="str">
            <v>unspecified C16 tricycloalkane</v>
          </cell>
        </row>
        <row r="1644">
          <cell r="A1644" t="str">
            <v>UNS-BCYC-C16</v>
          </cell>
          <cell r="B1644" t="str">
            <v>unspecified C16 bicycloalkane</v>
          </cell>
        </row>
        <row r="1645">
          <cell r="A1645" t="str">
            <v>C1795-16-0</v>
          </cell>
          <cell r="B1645" t="str">
            <v>Decyl Cyclohexane</v>
          </cell>
        </row>
        <row r="1646">
          <cell r="A1646" t="str">
            <v>C39762-40-8</v>
          </cell>
          <cell r="B1646" t="str">
            <v>1-Methyl-4-Nonyl Cyclohexane</v>
          </cell>
        </row>
        <row r="1647">
          <cell r="A1647" t="str">
            <v>Sx-023</v>
          </cell>
          <cell r="B1647" t="str">
            <v>1,3-Propyl-5-Butyl Cyclohexane</v>
          </cell>
        </row>
        <row r="1648">
          <cell r="A1648" t="str">
            <v>C2882-96-4</v>
          </cell>
          <cell r="B1648" t="str">
            <v>3-Methyl Pentadecane</v>
          </cell>
        </row>
        <row r="1649">
          <cell r="A1649" t="str">
            <v>C6165-40-8</v>
          </cell>
          <cell r="B1649" t="str">
            <v>7-Methyl Pentadecane</v>
          </cell>
        </row>
        <row r="1650">
          <cell r="A1650" t="str">
            <v>C175032-36-7</v>
          </cell>
          <cell r="B1650" t="str">
            <v>4,8-Dimethyl Tetradecane</v>
          </cell>
        </row>
        <row r="1651">
          <cell r="A1651" t="str">
            <v>27M35IC8</v>
          </cell>
          <cell r="B1651" t="str">
            <v>2,7-Dimethyl 3,5-Diisopropyl Heptane</v>
          </cell>
        </row>
        <row r="1652">
          <cell r="A1652" t="str">
            <v>C544-76-3</v>
          </cell>
          <cell r="B1652" t="str">
            <v>hexadecane</v>
          </cell>
        </row>
        <row r="1653">
          <cell r="A1653" t="str">
            <v>C4390-04-9</v>
          </cell>
          <cell r="B1653" t="str">
            <v>2,2,4,4,6,8,8-Heptamethylnonane</v>
          </cell>
        </row>
        <row r="1654">
          <cell r="A1654" t="str">
            <v>SP4-1765</v>
          </cell>
          <cell r="B1654" t="str">
            <v>2,6,10-trimethyltridecane</v>
          </cell>
        </row>
        <row r="1655">
          <cell r="A1655" t="str">
            <v>C201-06-9</v>
          </cell>
          <cell r="B1655" t="str">
            <v>acephenanthrylene</v>
          </cell>
        </row>
        <row r="1656">
          <cell r="A1656" t="str">
            <v>C129-00-0</v>
          </cell>
          <cell r="B1656" t="str">
            <v>pyrene</v>
          </cell>
        </row>
        <row r="1657">
          <cell r="A1657" t="str">
            <v>C206-44-0</v>
          </cell>
          <cell r="B1657" t="str">
            <v>fluoranthene</v>
          </cell>
        </row>
        <row r="1658">
          <cell r="A1658" t="str">
            <v>C605-02-7</v>
          </cell>
          <cell r="B1658" t="str">
            <v>1-Phenylnaphthalene</v>
          </cell>
        </row>
        <row r="1659">
          <cell r="A1659" t="str">
            <v>C641-48-5</v>
          </cell>
          <cell r="B1659" t="str">
            <v>1,2-Dihydroaceanthrylene</v>
          </cell>
        </row>
        <row r="1660">
          <cell r="A1660" t="str">
            <v>C6232-48-0</v>
          </cell>
          <cell r="B1660" t="str">
            <v>4,5-dihydroacephenanthrylene</v>
          </cell>
        </row>
        <row r="1661">
          <cell r="A1661" t="str">
            <v>C1576-67-6</v>
          </cell>
          <cell r="B1661" t="str">
            <v>3,6-dimethylphenanthrene</v>
          </cell>
        </row>
        <row r="1662">
          <cell r="A1662" t="str">
            <v>S2-99377</v>
          </cell>
          <cell r="B1662" t="str">
            <v>ethyl-phenyl-phenyl-ethane</v>
          </cell>
        </row>
        <row r="1663">
          <cell r="A1663" t="str">
            <v>UNS-C16-NAPH</v>
          </cell>
          <cell r="B1663" t="str">
            <v>unspecified C16 naphthalene</v>
          </cell>
        </row>
        <row r="1664">
          <cell r="A1664" t="str">
            <v>UNS-C16-TET</v>
          </cell>
          <cell r="B1664" t="str">
            <v>unspecified C16 tetralin or indan</v>
          </cell>
        </row>
        <row r="1665">
          <cell r="A1665" t="str">
            <v>OC16BEN2-1</v>
          </cell>
          <cell r="B1665" t="str">
            <v>1,2-di-n-pentylbenzene</v>
          </cell>
        </row>
        <row r="1666">
          <cell r="A1666" t="str">
            <v>PC16BEN2-1</v>
          </cell>
          <cell r="B1666" t="str">
            <v>1,4-di-n-pentylbenzene</v>
          </cell>
        </row>
        <row r="1667">
          <cell r="A1667" t="str">
            <v>MC16BEN2-1</v>
          </cell>
          <cell r="B1667" t="str">
            <v>1,3-di-n-pentylbenzene</v>
          </cell>
        </row>
        <row r="1668">
          <cell r="A1668" t="str">
            <v>3C16BEN3-1</v>
          </cell>
          <cell r="B1668" t="str">
            <v>1,2-dipropyl-3-n-butylbenzene</v>
          </cell>
        </row>
        <row r="1669">
          <cell r="A1669" t="str">
            <v>4C16BEN3-1</v>
          </cell>
          <cell r="B1669" t="str">
            <v>1,2-dipropyl-4-n-butylbenzene</v>
          </cell>
        </row>
        <row r="1670">
          <cell r="A1670" t="str">
            <v>5C16BEN3-1</v>
          </cell>
          <cell r="B1670" t="str">
            <v>1,3-dipropyl-5-n-butylbenzene</v>
          </cell>
        </row>
        <row r="1671">
          <cell r="A1671" t="str">
            <v>C104-72-3</v>
          </cell>
          <cell r="B1671" t="str">
            <v>n-decyl benzene</v>
          </cell>
        </row>
        <row r="1672">
          <cell r="A1672" t="str">
            <v>C629-80-1</v>
          </cell>
          <cell r="B1672" t="str">
            <v>Hexadecanal</v>
          </cell>
        </row>
        <row r="1673">
          <cell r="A1673" t="str">
            <v>C2687-96-9</v>
          </cell>
          <cell r="B1673" t="str">
            <v xml:space="preserve">lauryl pyrrolidone </v>
          </cell>
        </row>
        <row r="1674">
          <cell r="A1674" t="str">
            <v>SP4-1762</v>
          </cell>
          <cell r="B1674" t="str">
            <v>5-dodecyldihydro-2(3H)-furanone</v>
          </cell>
        </row>
        <row r="1675">
          <cell r="A1675" t="str">
            <v>C2091-29-4</v>
          </cell>
          <cell r="B1675" t="str">
            <v>9-Hexadecenoic acid</v>
          </cell>
        </row>
        <row r="1676">
          <cell r="A1676" t="str">
            <v>C373-49-9</v>
          </cell>
          <cell r="B1676" t="str">
            <v>Palmitoleic acid</v>
          </cell>
        </row>
        <row r="1677">
          <cell r="A1677" t="str">
            <v>C68171-50-6</v>
          </cell>
          <cell r="B1677" t="str">
            <v>2-propenoic acid, 2-methyl dodecyl ester</v>
          </cell>
        </row>
        <row r="1678">
          <cell r="A1678" t="str">
            <v>M9C15OET</v>
          </cell>
          <cell r="B1678" t="str">
            <v>methyl cis-9-pentadecenoate</v>
          </cell>
        </row>
        <row r="1679">
          <cell r="A1679" t="str">
            <v>3579M10A</v>
          </cell>
          <cell r="B1679" t="str">
            <v>3,5,7,9-Tetramethyldecyl Acetate</v>
          </cell>
        </row>
        <row r="1680">
          <cell r="A1680" t="str">
            <v>23568M9A</v>
          </cell>
          <cell r="B1680" t="str">
            <v>2,3,5,6,8-Pentaamethylnonyl Acetate</v>
          </cell>
        </row>
        <row r="1681">
          <cell r="A1681" t="str">
            <v>5E368M9A</v>
          </cell>
          <cell r="B1681" t="str">
            <v>5-Ethyl-3,6,8-Trimethylnonyl Acetate</v>
          </cell>
        </row>
        <row r="1682">
          <cell r="A1682" t="str">
            <v>C55554-09-1</v>
          </cell>
          <cell r="B1682" t="str">
            <v>Methyl 2-methyltetradecanoate</v>
          </cell>
        </row>
        <row r="1683">
          <cell r="A1683" t="str">
            <v>C57-10-3</v>
          </cell>
          <cell r="B1683" t="str">
            <v>palmitic acid {n-hexadecanoic acid}</v>
          </cell>
        </row>
        <row r="1684">
          <cell r="A1684" t="str">
            <v>C7132-64-1</v>
          </cell>
          <cell r="B1684" t="str">
            <v>methyl pentadecanoate</v>
          </cell>
        </row>
        <row r="1685">
          <cell r="A1685" t="str">
            <v>C118-56-9</v>
          </cell>
          <cell r="B1685" t="str">
            <v>Homosalate</v>
          </cell>
        </row>
        <row r="1686">
          <cell r="A1686" t="str">
            <v>C84-74-2</v>
          </cell>
          <cell r="B1686" t="str">
            <v>dibutyl phthalate</v>
          </cell>
        </row>
        <row r="1687">
          <cell r="A1687" t="str">
            <v>C6846-50-0</v>
          </cell>
          <cell r="B1687" t="str">
            <v>2,2,4-Trimethyl-1,3-pentanediol diisobutyrate</v>
          </cell>
        </row>
        <row r="1688">
          <cell r="A1688" t="str">
            <v>C120-40-1</v>
          </cell>
          <cell r="B1688" t="str">
            <v>varamid ml 1 (n,n-bis(2-hydroxyethyl)dodecanamide)</v>
          </cell>
        </row>
        <row r="1689">
          <cell r="A1689" t="str">
            <v>C5593-70-4</v>
          </cell>
          <cell r="B1689" t="str">
            <v>tetrabutyl orthotitanate</v>
          </cell>
        </row>
        <row r="1690">
          <cell r="A1690" t="str">
            <v>UNS-TCYC-C17</v>
          </cell>
          <cell r="B1690" t="str">
            <v>unspecified C17 tricycloalkane</v>
          </cell>
        </row>
        <row r="1691">
          <cell r="A1691" t="str">
            <v>UNS-BCYC-C17</v>
          </cell>
          <cell r="B1691" t="str">
            <v>unspecified C17 bicycloalkane</v>
          </cell>
        </row>
        <row r="1692">
          <cell r="A1692" t="str">
            <v>C54105-66-7</v>
          </cell>
          <cell r="B1692" t="str">
            <v>Cyclohexane, undecyl-</v>
          </cell>
        </row>
        <row r="1693">
          <cell r="A1693" t="str">
            <v>UNS-CYC-C17</v>
          </cell>
          <cell r="B1693" t="str">
            <v>unspecified C17 cycloalkane</v>
          </cell>
        </row>
        <row r="1694">
          <cell r="A1694" t="str">
            <v>C629-78-7</v>
          </cell>
          <cell r="B1694" t="str">
            <v>n-heptadecane</v>
          </cell>
        </row>
        <row r="1695">
          <cell r="A1695" t="str">
            <v>Sx-015</v>
          </cell>
          <cell r="B1695" t="str">
            <v>2,3,4-trimethyl-5-propylheptane</v>
          </cell>
        </row>
        <row r="1696">
          <cell r="A1696" t="str">
            <v>C1560-92-5</v>
          </cell>
          <cell r="B1696" t="str">
            <v>2-methylheptadecane</v>
          </cell>
        </row>
        <row r="1697">
          <cell r="A1697" t="str">
            <v>C23339-05-1</v>
          </cell>
          <cell r="B1697" t="str">
            <v>7-methylfluoranthenes</v>
          </cell>
        </row>
        <row r="1698">
          <cell r="A1698" t="str">
            <v>C2381-21-7</v>
          </cell>
          <cell r="B1698" t="str">
            <v>1-Methylpyrene</v>
          </cell>
        </row>
        <row r="1699">
          <cell r="A1699" t="str">
            <v>Sx-026</v>
          </cell>
          <cell r="B1699" t="str">
            <v>3-ethyl,6-methylphenanthrene</v>
          </cell>
        </row>
        <row r="1700">
          <cell r="A1700" t="str">
            <v>UNS-C17-NAPH</v>
          </cell>
          <cell r="B1700" t="str">
            <v>unspecified C17 naphthalene</v>
          </cell>
        </row>
        <row r="1701">
          <cell r="A1701" t="str">
            <v>UNS-C17-TET</v>
          </cell>
          <cell r="B1701" t="str">
            <v>unspecified C17 tetralin or indan</v>
          </cell>
        </row>
        <row r="1702">
          <cell r="A1702" t="str">
            <v>UNS-C17-BEN1</v>
          </cell>
          <cell r="B1702" t="str">
            <v>unspecified C17 monosubstituted benzene</v>
          </cell>
        </row>
        <row r="1703">
          <cell r="A1703" t="str">
            <v>UNS-C17-BEN2</v>
          </cell>
          <cell r="B1703" t="str">
            <v>unspecified C17 disubstituted benzene</v>
          </cell>
        </row>
        <row r="1704">
          <cell r="A1704" t="str">
            <v>UNS-C17-BEN3</v>
          </cell>
          <cell r="B1704" t="str">
            <v>unspecified C17 trisubstituted benzene</v>
          </cell>
        </row>
        <row r="1705">
          <cell r="A1705" t="str">
            <v>C629-90-3</v>
          </cell>
          <cell r="B1705" t="str">
            <v>Heptadecanal</v>
          </cell>
        </row>
        <row r="1706">
          <cell r="A1706" t="str">
            <v>SP4-1863</v>
          </cell>
          <cell r="B1706" t="str">
            <v>2-heptadecanone</v>
          </cell>
        </row>
        <row r="1707">
          <cell r="A1707" t="str">
            <v>C2922-51-2</v>
          </cell>
          <cell r="B1707" t="str">
            <v>Heptadecan-2-one</v>
          </cell>
        </row>
        <row r="1708">
          <cell r="A1708" t="str">
            <v>C1120-25-8</v>
          </cell>
          <cell r="B1708" t="str">
            <v>methyl cis-9-hexadecenoate (methyl palmitoleate)</v>
          </cell>
        </row>
        <row r="1709">
          <cell r="A1709" t="str">
            <v>C112-39-0</v>
          </cell>
          <cell r="B1709" t="str">
            <v>methyl palmitate {methyl hexadecanoate}</v>
          </cell>
        </row>
        <row r="1710">
          <cell r="A1710" t="str">
            <v>C64120-62-3</v>
          </cell>
          <cell r="B1710" t="str">
            <v>Methyl 2-methylpentadecanoate</v>
          </cell>
        </row>
        <row r="1711">
          <cell r="A1711" t="str">
            <v>C506-12-7</v>
          </cell>
          <cell r="B1711" t="str">
            <v>n-Heptadecanoic acid</v>
          </cell>
        </row>
        <row r="1712">
          <cell r="A1712" t="str">
            <v>UNS-TCYC-C18</v>
          </cell>
          <cell r="B1712" t="str">
            <v>unspecified C18 tricycloalkane</v>
          </cell>
        </row>
        <row r="1713">
          <cell r="A1713" t="str">
            <v>UNS-BCYC-C18</v>
          </cell>
          <cell r="B1713" t="str">
            <v>unspecified C18 bicycloalkane</v>
          </cell>
        </row>
        <row r="1714">
          <cell r="A1714" t="str">
            <v>C1795-17-1</v>
          </cell>
          <cell r="B1714" t="str">
            <v>Dodecylcyclohexane</v>
          </cell>
        </row>
        <row r="1715">
          <cell r="A1715" t="str">
            <v>UNS-CYC-C18</v>
          </cell>
          <cell r="B1715" t="str">
            <v>unspecified C18 cycloalkane</v>
          </cell>
        </row>
        <row r="1716">
          <cell r="A1716" t="str">
            <v>C593-45-3</v>
          </cell>
          <cell r="B1716" t="str">
            <v>octadecane</v>
          </cell>
        </row>
        <row r="1717">
          <cell r="A1717" t="str">
            <v>Sx-016</v>
          </cell>
          <cell r="B1717" t="str">
            <v>3,4,8-trimethyl-5-propyldodecane</v>
          </cell>
        </row>
        <row r="1718">
          <cell r="A1718" t="str">
            <v>C6418-44-6</v>
          </cell>
          <cell r="B1718" t="str">
            <v>3-methylheptadecane</v>
          </cell>
        </row>
        <row r="1719">
          <cell r="A1719" t="str">
            <v>C203-12-3</v>
          </cell>
          <cell r="B1719" t="str">
            <v>benzo[ghi]fluoranthene</v>
          </cell>
        </row>
        <row r="1720">
          <cell r="A1720" t="str">
            <v>C56-55-3</v>
          </cell>
          <cell r="B1720" t="str">
            <v>benzo(a)anthracene</v>
          </cell>
        </row>
        <row r="1721">
          <cell r="A1721" t="str">
            <v>C195-19-7</v>
          </cell>
          <cell r="B1721" t="str">
            <v>benzo(c)phenanthrene</v>
          </cell>
        </row>
        <row r="1722">
          <cell r="A1722" t="str">
            <v>C218-01-9</v>
          </cell>
          <cell r="B1722" t="str">
            <v>chrysene</v>
          </cell>
        </row>
        <row r="1723">
          <cell r="A1723" t="str">
            <v>C27208-37-3</v>
          </cell>
          <cell r="B1723" t="str">
            <v>cyclopenta[cd]pyrene</v>
          </cell>
        </row>
        <row r="1724">
          <cell r="A1724" t="str">
            <v>C217-59-4</v>
          </cell>
          <cell r="B1724" t="str">
            <v>Triphenylene</v>
          </cell>
        </row>
        <row r="1725">
          <cell r="A1725" t="str">
            <v>C483-65-8</v>
          </cell>
          <cell r="B1725" t="str">
            <v>Retene</v>
          </cell>
        </row>
        <row r="1726">
          <cell r="A1726" t="str">
            <v>S1-45230</v>
          </cell>
          <cell r="B1726" t="str">
            <v>di(ethylphenyl)ethane</v>
          </cell>
        </row>
        <row r="1727">
          <cell r="A1727" t="str">
            <v>UNS-C18-NAPH</v>
          </cell>
          <cell r="B1727" t="str">
            <v>unspecified C18 naphthalene</v>
          </cell>
        </row>
        <row r="1728">
          <cell r="A1728" t="str">
            <v>UNS-C18-TET</v>
          </cell>
          <cell r="B1728" t="str">
            <v>unspecified C18 tetralin or indan</v>
          </cell>
        </row>
        <row r="1729">
          <cell r="A1729" t="str">
            <v>UNS-C18-BEN1</v>
          </cell>
          <cell r="B1729" t="str">
            <v>unspecified C18 monosubstituted benzene</v>
          </cell>
        </row>
        <row r="1730">
          <cell r="A1730" t="str">
            <v>UNS-C18-BEN2</v>
          </cell>
          <cell r="B1730" t="str">
            <v>unspecified C18 disubstituted benzene</v>
          </cell>
        </row>
        <row r="1731">
          <cell r="A1731" t="str">
            <v>UNS-C18-BEN3</v>
          </cell>
          <cell r="B1731" t="str">
            <v>unspecified C18 trisubstituted benzene</v>
          </cell>
        </row>
        <row r="1732">
          <cell r="A1732" t="str">
            <v>C143-28-2</v>
          </cell>
          <cell r="B1732" t="str">
            <v>Oleyl Alcohol</v>
          </cell>
        </row>
        <row r="1733">
          <cell r="A1733" t="str">
            <v>C1955-33-5</v>
          </cell>
          <cell r="B1733" t="str">
            <v>9,12,15-Octadecatrienoic acid</v>
          </cell>
        </row>
        <row r="1734">
          <cell r="A1734" t="str">
            <v>C463-40-1</v>
          </cell>
          <cell r="B1734" t="str">
            <v>9,12,15-Octadecatrienoic acid, (Z,Z,Z)-</v>
          </cell>
        </row>
        <row r="1735">
          <cell r="A1735" t="str">
            <v>C2197-37-7</v>
          </cell>
          <cell r="B1735" t="str">
            <v>9,12-Octadecadienoic acid</v>
          </cell>
        </row>
        <row r="1736">
          <cell r="A1736" t="str">
            <v>C60-33-3</v>
          </cell>
          <cell r="B1736" t="str">
            <v>9,12-octadecadienoic acid (linoleic)</v>
          </cell>
        </row>
        <row r="1737">
          <cell r="A1737" t="str">
            <v>C112-80-1</v>
          </cell>
          <cell r="B1737" t="str">
            <v>Oleic acid; 9-octadecenoic acid</v>
          </cell>
        </row>
        <row r="1738">
          <cell r="A1738" t="str">
            <v>M9C17OET</v>
          </cell>
          <cell r="B1738" t="str">
            <v>Methyl cis-9-heptadecenoate</v>
          </cell>
        </row>
        <row r="1739">
          <cell r="A1739" t="str">
            <v>C1731-92-6</v>
          </cell>
          <cell r="B1739" t="str">
            <v>methyl heptadecanoate</v>
          </cell>
        </row>
        <row r="1740">
          <cell r="A1740" t="str">
            <v>C57-11-4</v>
          </cell>
          <cell r="B1740" t="str">
            <v>Stearic acid (n-octadecanoic acid)</v>
          </cell>
        </row>
        <row r="1741">
          <cell r="A1741" t="str">
            <v>C871-70-5</v>
          </cell>
          <cell r="B1741" t="str">
            <v>1,18-Octadecanedioic acid</v>
          </cell>
        </row>
        <row r="1742">
          <cell r="A1742" t="str">
            <v>C78-51-3</v>
          </cell>
          <cell r="B1742" t="str">
            <v>Tri-(2-Butoxyethanol) Phosphate</v>
          </cell>
        </row>
        <row r="1743">
          <cell r="A1743" t="str">
            <v>C139-96-8</v>
          </cell>
          <cell r="B1743" t="str">
            <v>triethanolamine lauryl sulfate</v>
          </cell>
        </row>
        <row r="1744">
          <cell r="A1744" t="str">
            <v>UNS-TCYC-C19</v>
          </cell>
          <cell r="B1744" t="str">
            <v>unspecified C19 tricycloalkane</v>
          </cell>
        </row>
        <row r="1745">
          <cell r="A1745" t="str">
            <v>UNS-BCYC-C19</v>
          </cell>
          <cell r="B1745" t="str">
            <v>unspecified C19 bicycloalkane</v>
          </cell>
        </row>
        <row r="1746">
          <cell r="A1746" t="str">
            <v>C6006-33-3</v>
          </cell>
          <cell r="B1746" t="str">
            <v>tridecylcyclohexane</v>
          </cell>
        </row>
        <row r="1747">
          <cell r="A1747" t="str">
            <v>UNS-CYC-C19</v>
          </cell>
          <cell r="B1747" t="str">
            <v>unspecified C19 cycloalkane</v>
          </cell>
        </row>
        <row r="1748">
          <cell r="A1748" t="str">
            <v>C629-92-5</v>
          </cell>
          <cell r="B1748" t="str">
            <v>nonadecane</v>
          </cell>
        </row>
        <row r="1749">
          <cell r="A1749" t="str">
            <v>C1921-70-6</v>
          </cell>
          <cell r="B1749" t="str">
            <v>Pristane</v>
          </cell>
        </row>
        <row r="1750">
          <cell r="A1750" t="str">
            <v>UNS-BR-C19</v>
          </cell>
          <cell r="B1750" t="str">
            <v>unspecified branched C19 alkane</v>
          </cell>
        </row>
        <row r="1751">
          <cell r="A1751" t="str">
            <v>C6111-78-0</v>
          </cell>
          <cell r="B1751" t="str">
            <v>11-Methylbenz[a]anthracene</v>
          </cell>
        </row>
        <row r="1752">
          <cell r="A1752" t="str">
            <v>C652-04-0</v>
          </cell>
          <cell r="B1752" t="str">
            <v>2-Methyl-3,4-benzphenanthrene</v>
          </cell>
        </row>
        <row r="1753">
          <cell r="A1753" t="str">
            <v>C1705-85-7</v>
          </cell>
          <cell r="B1753" t="str">
            <v>6-Methylchrysene</v>
          </cell>
        </row>
        <row r="1754">
          <cell r="A1754" t="str">
            <v>UNS-C19-NAPH</v>
          </cell>
          <cell r="B1754" t="str">
            <v>unspecified C19 naphthalene</v>
          </cell>
        </row>
        <row r="1755">
          <cell r="A1755" t="str">
            <v>UNS-C19-TET</v>
          </cell>
          <cell r="B1755" t="str">
            <v>unspecified C19 tetralin or indan</v>
          </cell>
        </row>
        <row r="1756">
          <cell r="A1756" t="str">
            <v>UNS-C19-BEN1</v>
          </cell>
          <cell r="B1756" t="str">
            <v>unspecified C19 monosubstituted benzene</v>
          </cell>
        </row>
        <row r="1757">
          <cell r="A1757" t="str">
            <v>UNS-C19-BEN2</v>
          </cell>
          <cell r="B1757" t="str">
            <v>unspecified C19 disubstituted benzene</v>
          </cell>
        </row>
        <row r="1758">
          <cell r="A1758" t="str">
            <v>UNS-C19-BEN3</v>
          </cell>
          <cell r="B1758" t="str">
            <v>unspecified C19 trisubstituted benzene</v>
          </cell>
        </row>
        <row r="1759">
          <cell r="A1759" t="str">
            <v>C301-00-8</v>
          </cell>
          <cell r="B1759" t="str">
            <v>methyl linolenate; methyl cis,cis,cis-9,12,15-octadecatrienoate</v>
          </cell>
        </row>
        <row r="1760">
          <cell r="A1760" t="str">
            <v>C112-63-0</v>
          </cell>
          <cell r="B1760" t="str">
            <v>methyl linoelate; methyl cis,cis-9,12-octadecadienoate</v>
          </cell>
        </row>
        <row r="1761">
          <cell r="A1761" t="str">
            <v>C112-62-9</v>
          </cell>
          <cell r="B1761" t="str">
            <v>methyl cis-9-octadecenoate (methyl oleate)</v>
          </cell>
        </row>
        <row r="1762">
          <cell r="A1762" t="str">
            <v>C112-61-8</v>
          </cell>
          <cell r="B1762" t="str">
            <v>methyl stearate {methyl octadecanoate}</v>
          </cell>
        </row>
        <row r="1763">
          <cell r="A1763" t="str">
            <v>C142-91-6</v>
          </cell>
          <cell r="B1763" t="str">
            <v>Isopropyl Palmitate</v>
          </cell>
        </row>
        <row r="1764">
          <cell r="A1764" t="str">
            <v>C646-30-0</v>
          </cell>
          <cell r="B1764" t="str">
            <v>n-Nonadecanoic acid</v>
          </cell>
        </row>
        <row r="1765">
          <cell r="A1765" t="str">
            <v>C85-68-7</v>
          </cell>
          <cell r="B1765" t="str">
            <v>butylbenzylphthalate</v>
          </cell>
        </row>
        <row r="1766">
          <cell r="A1766" t="str">
            <v>C542-44-9</v>
          </cell>
          <cell r="B1766" t="str">
            <v>Glycerol Monopalmitate</v>
          </cell>
        </row>
        <row r="1767">
          <cell r="A1767" t="str">
            <v>UNS-TCYC-C20</v>
          </cell>
          <cell r="B1767" t="str">
            <v>unspecified C20 tricycloalkane</v>
          </cell>
        </row>
        <row r="1768">
          <cell r="A1768" t="str">
            <v>UNS-BCYC-C20</v>
          </cell>
          <cell r="B1768" t="str">
            <v>unspecified C20 bicycloalkane</v>
          </cell>
        </row>
        <row r="1769">
          <cell r="A1769" t="str">
            <v>C1795-18-2</v>
          </cell>
          <cell r="B1769" t="str">
            <v>Cyclohexane, tetradecyl-</v>
          </cell>
        </row>
        <row r="1770">
          <cell r="A1770" t="str">
            <v>UNS-CYC-C20</v>
          </cell>
          <cell r="B1770" t="str">
            <v>unspecified C20 cycloalkane</v>
          </cell>
        </row>
        <row r="1771">
          <cell r="A1771" t="str">
            <v>C112-95-8</v>
          </cell>
          <cell r="B1771" t="str">
            <v>eicosane</v>
          </cell>
        </row>
        <row r="1772">
          <cell r="A1772" t="str">
            <v>C638-36-8</v>
          </cell>
          <cell r="B1772" t="str">
            <v>Phytane</v>
          </cell>
        </row>
        <row r="1773">
          <cell r="A1773" t="str">
            <v>UNS-BR-C20</v>
          </cell>
          <cell r="B1773" t="str">
            <v>unspecified branched C20 alkane</v>
          </cell>
        </row>
        <row r="1774">
          <cell r="A1774" t="str">
            <v>C50-32-8</v>
          </cell>
          <cell r="B1774" t="str">
            <v>benzo(a)pyrene</v>
          </cell>
        </row>
        <row r="1775">
          <cell r="A1775" t="str">
            <v>C205-99-2</v>
          </cell>
          <cell r="B1775" t="str">
            <v>benzo(b)fluoranthene</v>
          </cell>
        </row>
        <row r="1776">
          <cell r="A1776" t="str">
            <v>C192-97-2</v>
          </cell>
          <cell r="B1776" t="str">
            <v>benzo(e)pyrene</v>
          </cell>
        </row>
        <row r="1777">
          <cell r="A1777" t="str">
            <v>C207-08-9</v>
          </cell>
          <cell r="B1777" t="str">
            <v>benzo(k)fluoranthene</v>
          </cell>
        </row>
        <row r="1778">
          <cell r="A1778" t="str">
            <v>C198-55-0</v>
          </cell>
          <cell r="B1778" t="str">
            <v>perylene</v>
          </cell>
        </row>
        <row r="1779">
          <cell r="A1779" t="str">
            <v>C205-82-3</v>
          </cell>
          <cell r="B1779" t="str">
            <v>Benzo[j]fluoranthene</v>
          </cell>
        </row>
        <row r="1780">
          <cell r="A1780" t="str">
            <v>C74869-33-3</v>
          </cell>
          <cell r="B1780" t="str">
            <v>6-ethyl-Benzo[c]phenanthrene</v>
          </cell>
        </row>
        <row r="1781">
          <cell r="A1781" t="str">
            <v>C2732-58-3</v>
          </cell>
          <cell r="B1781" t="str">
            <v>6-Ethylchrysene</v>
          </cell>
        </row>
        <row r="1782">
          <cell r="A1782" t="str">
            <v>C3697-30-1</v>
          </cell>
          <cell r="B1782" t="str">
            <v>7-Ethylbenz[a]anthracene</v>
          </cell>
        </row>
        <row r="1783">
          <cell r="A1783" t="str">
            <v>UNS-C20-NAPH</v>
          </cell>
          <cell r="B1783" t="str">
            <v>unspecified C20 naphthalene</v>
          </cell>
        </row>
        <row r="1784">
          <cell r="A1784" t="str">
            <v>UNS-C20-TET</v>
          </cell>
          <cell r="B1784" t="str">
            <v>unspecified C20 tetralin or indan</v>
          </cell>
        </row>
        <row r="1785">
          <cell r="A1785" t="str">
            <v>UNS-C20-BEN2</v>
          </cell>
          <cell r="B1785" t="str">
            <v>unspecified C20 disubstituted benzene</v>
          </cell>
        </row>
        <row r="1786">
          <cell r="A1786" t="str">
            <v>UNS-C20-BEN1</v>
          </cell>
          <cell r="B1786" t="str">
            <v>unspecified C20 monosubstituted benzene</v>
          </cell>
        </row>
        <row r="1787">
          <cell r="A1787" t="str">
            <v>UNS-C20-BEN3</v>
          </cell>
          <cell r="B1787" t="str">
            <v>unspecified C20 trisubstituted benzene</v>
          </cell>
        </row>
        <row r="1788">
          <cell r="A1788" t="str">
            <v>C5333-42-6</v>
          </cell>
          <cell r="B1788" t="str">
            <v>2-octyl-1-dodecanol</v>
          </cell>
        </row>
        <row r="1789">
          <cell r="A1789" t="str">
            <v>C23527-10-8</v>
          </cell>
          <cell r="B1789" t="str">
            <v>Sandaracopimaric acid</v>
          </cell>
        </row>
        <row r="1790">
          <cell r="A1790" t="str">
            <v>UNS-TCYC-C21</v>
          </cell>
          <cell r="B1790" t="str">
            <v>unspecified C21 tricycloalkane</v>
          </cell>
        </row>
        <row r="1791">
          <cell r="A1791" t="str">
            <v>UNS-BCYC-C21</v>
          </cell>
          <cell r="B1791" t="str">
            <v>unspecified C21 bicycloalkane</v>
          </cell>
        </row>
        <row r="1792">
          <cell r="A1792" t="str">
            <v>C6006-95-7</v>
          </cell>
          <cell r="B1792" t="str">
            <v>N-Pentadecylcyclohexane</v>
          </cell>
        </row>
        <row r="1793">
          <cell r="A1793" t="str">
            <v>UNS-CYC-C21</v>
          </cell>
          <cell r="B1793" t="str">
            <v>unspecified C21 cycloalkane</v>
          </cell>
        </row>
        <row r="1794">
          <cell r="A1794" t="str">
            <v>C629-94-7</v>
          </cell>
          <cell r="B1794" t="str">
            <v>heneicosane</v>
          </cell>
        </row>
        <row r="1795">
          <cell r="A1795" t="str">
            <v>UNS-BR-C21</v>
          </cell>
          <cell r="B1795" t="str">
            <v>unspecified branched C21 alkane</v>
          </cell>
        </row>
        <row r="1796">
          <cell r="A1796" t="str">
            <v>UNS-C21-NAPH</v>
          </cell>
          <cell r="B1796" t="str">
            <v>unspecified C21 naphthalene</v>
          </cell>
        </row>
        <row r="1797">
          <cell r="A1797" t="str">
            <v>UNS-C21-TET</v>
          </cell>
          <cell r="B1797" t="str">
            <v>unspecified C21 tetralin or indan</v>
          </cell>
        </row>
        <row r="1798">
          <cell r="A1798" t="str">
            <v>UNS-C21-BEN2</v>
          </cell>
          <cell r="B1798" t="str">
            <v>unspecified C21 disubstituted benzene</v>
          </cell>
        </row>
        <row r="1799">
          <cell r="A1799" t="str">
            <v>UNS-C21-BEN1</v>
          </cell>
          <cell r="B1799" t="str">
            <v>unspecified C21 monosubstituted benzene</v>
          </cell>
        </row>
        <row r="1800">
          <cell r="A1800" t="str">
            <v>UNS-C21-BEN3</v>
          </cell>
          <cell r="B1800" t="str">
            <v>unspecified C21 trisubstituted benzene</v>
          </cell>
        </row>
        <row r="1801">
          <cell r="A1801" t="str">
            <v>Sx-017</v>
          </cell>
          <cell r="B1801" t="str">
            <v>Methyl 2-methylnonadecanoate</v>
          </cell>
        </row>
        <row r="1802">
          <cell r="A1802" t="str">
            <v>C37220-82-9</v>
          </cell>
          <cell r="B1802" t="str">
            <v>9-Octadecenoic acid (Z)-, ester with 1,2,3-propanetriol</v>
          </cell>
        </row>
        <row r="1803">
          <cell r="A1803" t="str">
            <v>C25496-72-4</v>
          </cell>
          <cell r="B1803" t="str">
            <v>Glycerol monooleate</v>
          </cell>
        </row>
        <row r="1804">
          <cell r="A1804" t="str">
            <v>C53-03-2</v>
          </cell>
          <cell r="B1804" t="str">
            <v>prednisone</v>
          </cell>
        </row>
        <row r="1805">
          <cell r="A1805" t="str">
            <v>C52645-53-1</v>
          </cell>
          <cell r="B1805" t="str">
            <v>permethrin</v>
          </cell>
        </row>
        <row r="1806">
          <cell r="A1806" t="str">
            <v>UNS-TCYC-C22</v>
          </cell>
          <cell r="B1806" t="str">
            <v>unspecified C22 tricycloalkane</v>
          </cell>
        </row>
        <row r="1807">
          <cell r="A1807" t="str">
            <v>UNS-BCYC-C22</v>
          </cell>
          <cell r="B1807" t="str">
            <v>unspecified C22 bicycloalkane</v>
          </cell>
        </row>
        <row r="1808">
          <cell r="A1808" t="str">
            <v>UNS-CYC-C22</v>
          </cell>
          <cell r="B1808" t="str">
            <v>unspecified C22 cycloalkane</v>
          </cell>
        </row>
        <row r="1809">
          <cell r="A1809" t="str">
            <v>C629-97-0</v>
          </cell>
          <cell r="B1809" t="str">
            <v>docosane</v>
          </cell>
        </row>
        <row r="1810">
          <cell r="A1810" t="str">
            <v>UNS-BR-C22</v>
          </cell>
          <cell r="B1810" t="str">
            <v>unspecified branched C22 alkane</v>
          </cell>
        </row>
        <row r="1811">
          <cell r="A1811" t="str">
            <v>C193-39-5</v>
          </cell>
          <cell r="B1811" t="str">
            <v>indeno(1,2,3-cd)pyrene</v>
          </cell>
        </row>
        <row r="1812">
          <cell r="A1812" t="str">
            <v>C191-26-4</v>
          </cell>
          <cell r="B1812" t="str">
            <v>anthanthrene</v>
          </cell>
        </row>
        <row r="1813">
          <cell r="A1813" t="str">
            <v>C191-24-2</v>
          </cell>
          <cell r="B1813" t="str">
            <v>benzo(g,h,i)perylene</v>
          </cell>
        </row>
        <row r="1814">
          <cell r="A1814" t="str">
            <v>C53-70-3</v>
          </cell>
          <cell r="B1814" t="str">
            <v>dibenzo(a,h)anthracene</v>
          </cell>
        </row>
        <row r="1815">
          <cell r="A1815" t="str">
            <v>C222-93-5</v>
          </cell>
          <cell r="B1815" t="str">
            <v>Dibenzo[b,h]phenanthrene</v>
          </cell>
        </row>
        <row r="1816">
          <cell r="A1816" t="str">
            <v>UNS-C22-NAPH</v>
          </cell>
          <cell r="B1816" t="str">
            <v>unspecified C22 naphthalene</v>
          </cell>
        </row>
        <row r="1817">
          <cell r="A1817" t="str">
            <v>UNS-C22-TET</v>
          </cell>
          <cell r="B1817" t="str">
            <v>unspecified C22 tetralin or indan</v>
          </cell>
        </row>
        <row r="1818">
          <cell r="A1818" t="str">
            <v>UNS-C22-BEN2</v>
          </cell>
          <cell r="B1818" t="str">
            <v>unspecified C22 disubstituted benzene</v>
          </cell>
        </row>
        <row r="1819">
          <cell r="A1819" t="str">
            <v>UNS-C22-BEN1</v>
          </cell>
          <cell r="B1819" t="str">
            <v>unspecified C22 monosubstituted benzene</v>
          </cell>
        </row>
        <row r="1820">
          <cell r="A1820" t="str">
            <v>UNS-C22-BEN3</v>
          </cell>
          <cell r="B1820" t="str">
            <v>unspecified C22 trisubstituted benzene</v>
          </cell>
        </row>
        <row r="1821">
          <cell r="A1821" t="str">
            <v>Sx-018</v>
          </cell>
          <cell r="B1821" t="str">
            <v>Methyl 2-methyleicosanoate</v>
          </cell>
        </row>
        <row r="1822">
          <cell r="A1822" t="str">
            <v>C39515-41-8</v>
          </cell>
          <cell r="B1822" t="str">
            <v>Danitol</v>
          </cell>
        </row>
        <row r="1823">
          <cell r="A1823" t="str">
            <v>C93-83-4</v>
          </cell>
          <cell r="B1823" t="str">
            <v>oleic diethanol amide</v>
          </cell>
        </row>
        <row r="1824">
          <cell r="A1824" t="str">
            <v>C121-29-9</v>
          </cell>
          <cell r="B1824" t="str">
            <v>pyrethrin ii</v>
          </cell>
        </row>
        <row r="1825">
          <cell r="A1825" t="str">
            <v>C19781-73-8</v>
          </cell>
          <cell r="B1825" t="str">
            <v>Heptadecylcyclohexane</v>
          </cell>
        </row>
        <row r="1826">
          <cell r="A1826" t="str">
            <v>C638-67-5</v>
          </cell>
          <cell r="B1826" t="str">
            <v>n-Tricosane</v>
          </cell>
        </row>
        <row r="1827">
          <cell r="A1827" t="str">
            <v>SP4-1918</v>
          </cell>
          <cell r="B1827" t="str">
            <v>8B,13a-dimethyl-14B- [3'-methylbutyl]-podocarpane</v>
          </cell>
        </row>
        <row r="1828">
          <cell r="A1828" t="str">
            <v>C4445-06-1</v>
          </cell>
          <cell r="B1828" t="str">
            <v>octadecylcyclohexane</v>
          </cell>
        </row>
        <row r="1829">
          <cell r="A1829" t="str">
            <v>C646-31-1</v>
          </cell>
          <cell r="B1829" t="str">
            <v>n-Tetracosane</v>
          </cell>
        </row>
        <row r="1830">
          <cell r="A1830" t="str">
            <v>C191-07-1</v>
          </cell>
          <cell r="B1830" t="str">
            <v>coronene</v>
          </cell>
        </row>
        <row r="1831">
          <cell r="A1831" t="str">
            <v>C189-64-0</v>
          </cell>
          <cell r="B1831" t="str">
            <v>Dibenzo[a,h]pyrene</v>
          </cell>
        </row>
        <row r="1832">
          <cell r="A1832" t="str">
            <v>C557-59-5</v>
          </cell>
          <cell r="B1832" t="str">
            <v>n-tetracosanoic acid</v>
          </cell>
        </row>
        <row r="1833">
          <cell r="A1833" t="str">
            <v>C15495-94-0</v>
          </cell>
          <cell r="B1833" t="str">
            <v>1,2-Benzenedicarboxylic acid bis-(1-ethylhexyl) ester</v>
          </cell>
        </row>
        <row r="1834">
          <cell r="A1834" t="str">
            <v>C117-81-7</v>
          </cell>
          <cell r="B1834" t="str">
            <v>di(2-ethylhexyl)phthalate</v>
          </cell>
        </row>
        <row r="1835">
          <cell r="A1835" t="str">
            <v>C56-35-9</v>
          </cell>
          <cell r="B1835" t="str">
            <v>bis(tri-n-butyltin)oxide</v>
          </cell>
        </row>
        <row r="1836">
          <cell r="A1836" t="str">
            <v>C22349-03-7</v>
          </cell>
          <cell r="B1836" t="str">
            <v>n-Nonadecylcyclohexane</v>
          </cell>
        </row>
        <row r="1837">
          <cell r="A1837" t="str">
            <v>C629-99-2</v>
          </cell>
          <cell r="B1837" t="str">
            <v>n-Pentacosane</v>
          </cell>
        </row>
        <row r="1838">
          <cell r="A1838" t="str">
            <v>C506-38-7</v>
          </cell>
          <cell r="B1838" t="str">
            <v>pentacosanoic acid</v>
          </cell>
        </row>
        <row r="1839">
          <cell r="A1839" t="str">
            <v>C4443-55-4</v>
          </cell>
          <cell r="B1839" t="str">
            <v>Eicosylcyclohexane</v>
          </cell>
        </row>
        <row r="1840">
          <cell r="A1840" t="str">
            <v>C630-01-3</v>
          </cell>
          <cell r="B1840" t="str">
            <v>N-hexacosane</v>
          </cell>
        </row>
        <row r="1841">
          <cell r="A1841" t="str">
            <v>C506-46-7</v>
          </cell>
          <cell r="B1841" t="str">
            <v>Hexacosanoic acid</v>
          </cell>
        </row>
        <row r="1842">
          <cell r="A1842" t="str">
            <v>C593-49-7</v>
          </cell>
          <cell r="B1842" t="str">
            <v>N-heptacosane</v>
          </cell>
        </row>
        <row r="1843">
          <cell r="A1843" t="str">
            <v>C7138-40-1</v>
          </cell>
          <cell r="B1843" t="str">
            <v>n-heptacosanoic acid</v>
          </cell>
        </row>
        <row r="1844">
          <cell r="A1844" t="str">
            <v>C630-02-4</v>
          </cell>
          <cell r="B1844" t="str">
            <v>Octacosane</v>
          </cell>
        </row>
        <row r="1845">
          <cell r="A1845" t="str">
            <v>C506-48-9</v>
          </cell>
          <cell r="B1845" t="str">
            <v>Octacosanoic acid</v>
          </cell>
        </row>
        <row r="1846">
          <cell r="A1846" t="str">
            <v>C26761-40-0</v>
          </cell>
          <cell r="B1846" t="str">
            <v>1,2-benzenedicarboxylic acid diisodecyl ester</v>
          </cell>
        </row>
        <row r="1847">
          <cell r="A1847" t="str">
            <v>C630-03-5</v>
          </cell>
          <cell r="B1847" t="str">
            <v>n-Nonacosane</v>
          </cell>
        </row>
        <row r="1848">
          <cell r="A1848" t="str">
            <v>C59-02-9</v>
          </cell>
          <cell r="B1848" t="str">
            <v>Vitamin E</v>
          </cell>
        </row>
        <row r="1849">
          <cell r="A1849" t="str">
            <v>C4250-38-8</v>
          </cell>
          <cell r="B1849" t="str">
            <v>nonacosanoic acid</v>
          </cell>
        </row>
        <row r="1850">
          <cell r="A1850" t="str">
            <v>C638-68-6</v>
          </cell>
          <cell r="B1850" t="str">
            <v>n-Triacontane</v>
          </cell>
        </row>
        <row r="1851">
          <cell r="A1851" t="str">
            <v>C7683-64-9</v>
          </cell>
          <cell r="B1851" t="str">
            <v>squalene</v>
          </cell>
        </row>
        <row r="1852">
          <cell r="A1852" t="str">
            <v>C638-95-9</v>
          </cell>
          <cell r="B1852" t="str">
            <v>Alpha-Amyrin</v>
          </cell>
        </row>
        <row r="1853">
          <cell r="A1853" t="str">
            <v>C506-50-3</v>
          </cell>
          <cell r="B1853" t="str">
            <v>Triacontanoic acid</v>
          </cell>
        </row>
        <row r="1854">
          <cell r="A1854" t="str">
            <v>C630-04-6</v>
          </cell>
          <cell r="B1854" t="str">
            <v>N-hentriacontane</v>
          </cell>
        </row>
        <row r="1855">
          <cell r="A1855" t="str">
            <v>C559-70-6</v>
          </cell>
          <cell r="B1855" t="str">
            <v>Beta-Amyrin</v>
          </cell>
        </row>
        <row r="1856">
          <cell r="A1856" t="str">
            <v>C544-85-4</v>
          </cell>
          <cell r="B1856" t="str">
            <v>Dotriacontane</v>
          </cell>
        </row>
        <row r="1857">
          <cell r="A1857" t="str">
            <v>C630-05-7</v>
          </cell>
          <cell r="B1857" t="str">
            <v>n-Tritriacontane</v>
          </cell>
        </row>
        <row r="1858">
          <cell r="A1858" t="str">
            <v>C14167-59-0</v>
          </cell>
          <cell r="B1858" t="str">
            <v>n-Tetratriacontane</v>
          </cell>
        </row>
        <row r="1859">
          <cell r="A1859" t="str">
            <v>C630-07-9</v>
          </cell>
          <cell r="B1859" t="str">
            <v>n-Pentatriacotane</v>
          </cell>
        </row>
        <row r="1860">
          <cell r="A1860" t="str">
            <v>C300-92-5</v>
          </cell>
          <cell r="B1860" t="str">
            <v>aluminum stearate, di</v>
          </cell>
        </row>
        <row r="1861">
          <cell r="A1861" t="str">
            <v>C1320-37-2</v>
          </cell>
          <cell r="B1861" t="str">
            <v>dichlorotetrafluoroethane</v>
          </cell>
        </row>
        <row r="1862">
          <cell r="A1862" t="str">
            <v>S2-43511</v>
          </cell>
          <cell r="B1862" t="str">
            <v>c3 aldehyde</v>
          </cell>
        </row>
        <row r="1863">
          <cell r="A1863" t="str">
            <v>S2-43131</v>
          </cell>
          <cell r="B1863" t="str">
            <v>C3-C3 alcohol isomers</v>
          </cell>
        </row>
        <row r="1864">
          <cell r="A1864" t="str">
            <v>C26446-76-4</v>
          </cell>
          <cell r="B1864" t="str">
            <v>Chloropropane</v>
          </cell>
        </row>
        <row r="1865">
          <cell r="A1865" t="str">
            <v>C25322-01-4</v>
          </cell>
          <cell r="B1865" t="str">
            <v>Nitropropanes</v>
          </cell>
        </row>
        <row r="1866">
          <cell r="A1866" t="str">
            <v>C542-75-6</v>
          </cell>
          <cell r="B1866" t="str">
            <v>1,3-dichloropropene</v>
          </cell>
        </row>
        <row r="1867">
          <cell r="A1867" t="str">
            <v>13-DCP</v>
          </cell>
          <cell r="B1867" t="str">
            <v>1,3-dichloropropene mixture</v>
          </cell>
        </row>
        <row r="1868">
          <cell r="A1868" t="str">
            <v>C26952-23-8</v>
          </cell>
          <cell r="B1868" t="str">
            <v>dichloropropene</v>
          </cell>
        </row>
        <row r="1869">
          <cell r="A1869" t="str">
            <v>C4-RCHO</v>
          </cell>
          <cell r="B1869" t="str">
            <v>C4 aldehydes</v>
          </cell>
        </row>
        <row r="1870">
          <cell r="A1870" t="str">
            <v>S43-2585</v>
          </cell>
          <cell r="B1870" t="str">
            <v>Isobutyraldehyde; Butyraldehyde</v>
          </cell>
        </row>
        <row r="1871">
          <cell r="A1871" t="str">
            <v>S2-98080</v>
          </cell>
          <cell r="B1871" t="str">
            <v>butandiol</v>
          </cell>
        </row>
        <row r="1872">
          <cell r="A1872" t="str">
            <v>C4-OLE1</v>
          </cell>
          <cell r="B1872" t="str">
            <v>C4 Terminal Alkenes</v>
          </cell>
        </row>
        <row r="1873">
          <cell r="A1873" t="str">
            <v>C4-OLE</v>
          </cell>
          <cell r="B1873" t="str">
            <v>C4 alkenes</v>
          </cell>
        </row>
        <row r="1874">
          <cell r="A1874" t="str">
            <v>S0-43120</v>
          </cell>
          <cell r="B1874" t="str">
            <v>isomers of butene</v>
          </cell>
        </row>
        <row r="1875">
          <cell r="A1875" t="str">
            <v>C4-OLE2</v>
          </cell>
          <cell r="B1875" t="str">
            <v>C4 Internal Alkenes</v>
          </cell>
        </row>
        <row r="1876">
          <cell r="A1876" t="str">
            <v>C68513-65-5</v>
          </cell>
          <cell r="B1876" t="str">
            <v>butane, branched &amp; linear</v>
          </cell>
        </row>
        <row r="1877">
          <cell r="A1877" t="str">
            <v>BR-C5</v>
          </cell>
          <cell r="B1877" t="str">
            <v>C5 branched alkanes</v>
          </cell>
        </row>
        <row r="1878">
          <cell r="A1878" t="str">
            <v>S1-43144</v>
          </cell>
          <cell r="B1878" t="str">
            <v>c5 paraffin</v>
          </cell>
        </row>
        <row r="1879">
          <cell r="A1879" t="str">
            <v>S0-43122</v>
          </cell>
          <cell r="B1879" t="str">
            <v>isomers of pentane</v>
          </cell>
        </row>
        <row r="1880">
          <cell r="A1880" t="str">
            <v>KET5C</v>
          </cell>
          <cell r="B1880" t="str">
            <v>C5 Cyclic Ketones</v>
          </cell>
        </row>
        <row r="1881">
          <cell r="A1881" t="str">
            <v>S43-2566</v>
          </cell>
          <cell r="B1881" t="str">
            <v>2,2-Dimethylpropanal; Methyl isopropyl ketone</v>
          </cell>
        </row>
        <row r="1882">
          <cell r="A1882" t="str">
            <v>S1-43399</v>
          </cell>
          <cell r="B1882" t="str">
            <v>c5h10o</v>
          </cell>
        </row>
        <row r="1883">
          <cell r="A1883" t="str">
            <v>KET5</v>
          </cell>
          <cell r="B1883" t="str">
            <v>C5 Ketones</v>
          </cell>
        </row>
        <row r="1884">
          <cell r="A1884" t="str">
            <v>S2-43512</v>
          </cell>
          <cell r="B1884" t="str">
            <v>c5 aldehyde</v>
          </cell>
        </row>
        <row r="1885">
          <cell r="A1885" t="str">
            <v>S1-70017</v>
          </cell>
          <cell r="B1885" t="str">
            <v>amyl alcohols</v>
          </cell>
        </row>
        <row r="1886">
          <cell r="A1886" t="str">
            <v>ISO-PROD</v>
          </cell>
          <cell r="B1886" t="str">
            <v>Lumped C5 unsaturated carbonyl isoprene product</v>
          </cell>
        </row>
        <row r="1887">
          <cell r="A1887" t="str">
            <v>C52125-53-8</v>
          </cell>
          <cell r="B1887" t="str">
            <v>propylene glycol monoethyl ether</v>
          </cell>
        </row>
        <row r="1888">
          <cell r="A1888" t="str">
            <v>C109-68-2</v>
          </cell>
          <cell r="B1888" t="str">
            <v>2-pentenes</v>
          </cell>
        </row>
        <row r="1889">
          <cell r="A1889" t="str">
            <v>C5-OLE2</v>
          </cell>
          <cell r="B1889" t="str">
            <v>C5 Internal Alkenes</v>
          </cell>
        </row>
        <row r="1890">
          <cell r="A1890" t="str">
            <v>C91144-32-0</v>
          </cell>
          <cell r="B1890" t="str">
            <v>pentenyne</v>
          </cell>
        </row>
        <row r="1891">
          <cell r="A1891" t="str">
            <v>SP4-2220</v>
          </cell>
          <cell r="B1891" t="str">
            <v>Pentadiene</v>
          </cell>
        </row>
        <row r="1892">
          <cell r="A1892" t="str">
            <v>C5-OLE</v>
          </cell>
          <cell r="B1892" t="str">
            <v>C5 alkenes</v>
          </cell>
        </row>
        <row r="1893">
          <cell r="A1893" t="str">
            <v>S0-43121</v>
          </cell>
          <cell r="B1893" t="str">
            <v>isomers of pentene</v>
          </cell>
        </row>
        <row r="1894">
          <cell r="A1894" t="str">
            <v>S1-90024</v>
          </cell>
          <cell r="B1894" t="str">
            <v>methylbutadiene</v>
          </cell>
        </row>
        <row r="1895">
          <cell r="A1895" t="str">
            <v>C5-OLE1</v>
          </cell>
          <cell r="B1895" t="str">
            <v>C5 Terminal Alkenes</v>
          </cell>
        </row>
        <row r="1896">
          <cell r="A1896" t="str">
            <v>C25377-72-4</v>
          </cell>
          <cell r="B1896" t="str">
            <v>normal pentene isomers</v>
          </cell>
        </row>
        <row r="1897">
          <cell r="A1897" t="str">
            <v>S1-90023</v>
          </cell>
          <cell r="B1897" t="str">
            <v>methylbutene</v>
          </cell>
        </row>
        <row r="1898">
          <cell r="A1898" t="str">
            <v>CYC-C5</v>
          </cell>
          <cell r="B1898" t="str">
            <v>C5 cycloalkanes</v>
          </cell>
        </row>
        <row r="1899">
          <cell r="A1899" t="str">
            <v>C26519-91-5</v>
          </cell>
          <cell r="B1899" t="str">
            <v>methylcyclopentadiene</v>
          </cell>
        </row>
        <row r="1900">
          <cell r="A1900" t="str">
            <v>C922-61-2</v>
          </cell>
          <cell r="B1900" t="str">
            <v>3-methyl-2-pentene</v>
          </cell>
        </row>
        <row r="1901">
          <cell r="A1901" t="str">
            <v>S43-2305</v>
          </cell>
          <cell r="B1901" t="str">
            <v>4-methyl-1-pentene; 3-methyl-1-pentene</v>
          </cell>
        </row>
        <row r="1902">
          <cell r="A1902" t="str">
            <v>CYC-C6</v>
          </cell>
          <cell r="B1902" t="str">
            <v>C6 Cycloalkanes</v>
          </cell>
        </row>
        <row r="1903">
          <cell r="A1903" t="str">
            <v>S43-2304</v>
          </cell>
          <cell r="B1903" t="str">
            <v>cis/trans-4-methyl-2-pentene</v>
          </cell>
        </row>
        <row r="1904">
          <cell r="A1904" t="str">
            <v>S1-90025</v>
          </cell>
          <cell r="B1904" t="str">
            <v>methylpentenes</v>
          </cell>
        </row>
        <row r="1905">
          <cell r="A1905" t="str">
            <v>C592-43-8</v>
          </cell>
          <cell r="B1905" t="str">
            <v>2-hexenes</v>
          </cell>
        </row>
        <row r="1906">
          <cell r="A1906" t="str">
            <v>C6-OLE2</v>
          </cell>
          <cell r="B1906" t="str">
            <v>C6 Internal Alkenes</v>
          </cell>
        </row>
        <row r="1907">
          <cell r="A1907" t="str">
            <v>S0-43105</v>
          </cell>
          <cell r="B1907" t="str">
            <v>isomers of hexane</v>
          </cell>
        </row>
        <row r="1908">
          <cell r="A1908" t="str">
            <v>BR-C6</v>
          </cell>
          <cell r="B1908" t="str">
            <v>Branched C6 Alkanes</v>
          </cell>
        </row>
        <row r="1909">
          <cell r="A1909" t="str">
            <v>C38719-68-5</v>
          </cell>
          <cell r="B1909" t="str">
            <v>dimethylbutane</v>
          </cell>
        </row>
        <row r="1910">
          <cell r="A1910" t="str">
            <v>S1-90026</v>
          </cell>
          <cell r="B1910" t="str">
            <v>methylpentane</v>
          </cell>
        </row>
        <row r="1911">
          <cell r="A1911" t="str">
            <v>C27252-25-1</v>
          </cell>
          <cell r="B1911" t="str">
            <v>ethylfuran</v>
          </cell>
        </row>
        <row r="1912">
          <cell r="A1912" t="str">
            <v>C505-57-7</v>
          </cell>
          <cell r="B1912" t="str">
            <v>2-Hexenal</v>
          </cell>
        </row>
        <row r="1913">
          <cell r="A1913" t="str">
            <v>KET6C</v>
          </cell>
          <cell r="B1913" t="str">
            <v>C6 Cyclic Ketones</v>
          </cell>
        </row>
        <row r="1914">
          <cell r="A1914" t="str">
            <v>S0-43565</v>
          </cell>
          <cell r="B1914" t="str">
            <v>dimethylcyclobutanone</v>
          </cell>
        </row>
        <row r="1915">
          <cell r="A1915" t="str">
            <v>S2-98095</v>
          </cell>
          <cell r="B1915" t="str">
            <v>c6 aldehydes</v>
          </cell>
        </row>
        <row r="1916">
          <cell r="A1916" t="str">
            <v>KET6</v>
          </cell>
          <cell r="B1916" t="str">
            <v>C6 Ketones</v>
          </cell>
        </row>
        <row r="1917">
          <cell r="A1917" t="str">
            <v>C25264-93-1</v>
          </cell>
          <cell r="B1917" t="str">
            <v>c6 olefins (hexene isomers)</v>
          </cell>
        </row>
        <row r="1918">
          <cell r="A1918" t="str">
            <v>SP4-1821</v>
          </cell>
          <cell r="B1918" t="str">
            <v>Hydroxymethylfurfural</v>
          </cell>
        </row>
        <row r="1919">
          <cell r="A1919" t="str">
            <v>S1-90037</v>
          </cell>
          <cell r="B1919" t="str">
            <v>hexyne</v>
          </cell>
        </row>
        <row r="1920">
          <cell r="A1920" t="str">
            <v>C25265-71-8</v>
          </cell>
          <cell r="B1920" t="str">
            <v>Dipropylene Glycol</v>
          </cell>
        </row>
        <row r="1921">
          <cell r="A1921" t="str">
            <v>S43-2608</v>
          </cell>
          <cell r="B1921" t="str">
            <v>1-hexene; 2-methyl-1-pentene</v>
          </cell>
        </row>
        <row r="1922">
          <cell r="A1922" t="str">
            <v>C25321-22-6</v>
          </cell>
          <cell r="B1922" t="str">
            <v>dichlorobenzenes</v>
          </cell>
        </row>
        <row r="1923">
          <cell r="A1923" t="str">
            <v>C12002-48-1</v>
          </cell>
          <cell r="B1923" t="str">
            <v>trichlorobenzenes (mixed)</v>
          </cell>
        </row>
        <row r="1924">
          <cell r="A1924" t="str">
            <v>C12408-10-5</v>
          </cell>
          <cell r="B1924" t="str">
            <v>tetrachlorobenzenes</v>
          </cell>
        </row>
        <row r="1925">
          <cell r="A1925" t="str">
            <v>C6-DOLE</v>
          </cell>
          <cell r="B1925" t="str">
            <v>C6 diolefins</v>
          </cell>
        </row>
        <row r="1926">
          <cell r="A1926" t="str">
            <v>S1-90019</v>
          </cell>
          <cell r="B1926" t="str">
            <v>c6h18o3si3</v>
          </cell>
        </row>
        <row r="1927">
          <cell r="A1927" t="str">
            <v>C6-OL2D</v>
          </cell>
          <cell r="B1927" t="str">
            <v>C6 cyclic or di-olefins</v>
          </cell>
        </row>
        <row r="1928">
          <cell r="A1928" t="str">
            <v>C6-OLE1</v>
          </cell>
          <cell r="B1928" t="str">
            <v>C6 Terminal Alkenes</v>
          </cell>
        </row>
        <row r="1929">
          <cell r="A1929" t="str">
            <v>S1-90061</v>
          </cell>
          <cell r="B1929" t="str">
            <v>dimethylbutene</v>
          </cell>
        </row>
        <row r="1930">
          <cell r="A1930" t="str">
            <v>S1-90029</v>
          </cell>
          <cell r="B1930" t="str">
            <v>methylhexenes</v>
          </cell>
        </row>
        <row r="1931">
          <cell r="A1931" t="str">
            <v>C2453-00-1</v>
          </cell>
          <cell r="B1931" t="str">
            <v>1,3-dimethylcyclopentane</v>
          </cell>
        </row>
        <row r="1932">
          <cell r="A1932" t="str">
            <v>2-C7-OLE</v>
          </cell>
          <cell r="B1932" t="str">
            <v>2-Heptenes</v>
          </cell>
        </row>
        <row r="1933">
          <cell r="A1933" t="str">
            <v>C592-78-9</v>
          </cell>
          <cell r="B1933" t="str">
            <v>3-heptene (mixed cis,trans)</v>
          </cell>
        </row>
        <row r="1934">
          <cell r="A1934" t="str">
            <v>CYC-C7</v>
          </cell>
          <cell r="B1934" t="str">
            <v>C7 cycloalkanes</v>
          </cell>
        </row>
        <row r="1935">
          <cell r="A1935" t="str">
            <v>C7-OLE2</v>
          </cell>
          <cell r="B1935" t="str">
            <v>C7 Internal Alkenes</v>
          </cell>
        </row>
        <row r="1936">
          <cell r="A1936" t="str">
            <v>S1-43142</v>
          </cell>
          <cell r="B1936" t="str">
            <v>c7 paraffins</v>
          </cell>
        </row>
        <row r="1937">
          <cell r="A1937" t="str">
            <v>S0-43106</v>
          </cell>
          <cell r="B1937" t="str">
            <v>isomers of heptane</v>
          </cell>
        </row>
        <row r="1938">
          <cell r="A1938" t="str">
            <v>BR-C7</v>
          </cell>
          <cell r="B1938" t="str">
            <v>Branched C7 Alkanes</v>
          </cell>
        </row>
        <row r="1939">
          <cell r="A1939" t="str">
            <v>S1-90062</v>
          </cell>
          <cell r="B1939" t="str">
            <v>dimethylpentane</v>
          </cell>
        </row>
        <row r="1940">
          <cell r="A1940" t="str">
            <v>C25495-88-9</v>
          </cell>
          <cell r="B1940" t="str">
            <v>methyl hexane</v>
          </cell>
        </row>
        <row r="1941">
          <cell r="A1941" t="str">
            <v>SP4-2367</v>
          </cell>
          <cell r="B1941" t="str">
            <v>M &amp; p-cresol</v>
          </cell>
        </row>
        <row r="1942">
          <cell r="A1942" t="str">
            <v>S1-90059</v>
          </cell>
          <cell r="B1942" t="str">
            <v>heptadienal</v>
          </cell>
        </row>
        <row r="1943">
          <cell r="A1943" t="str">
            <v>KET7C</v>
          </cell>
          <cell r="B1943" t="str">
            <v>C7 cyclic ketones</v>
          </cell>
        </row>
        <row r="1944">
          <cell r="A1944" t="str">
            <v>S0-90043</v>
          </cell>
          <cell r="B1944" t="str">
            <v>methylhexanal</v>
          </cell>
        </row>
        <row r="1945">
          <cell r="A1945" t="str">
            <v>C1319-77-3</v>
          </cell>
          <cell r="B1945" t="str">
            <v>cresols</v>
          </cell>
        </row>
        <row r="1946">
          <cell r="A1946" t="str">
            <v>S2-98158</v>
          </cell>
          <cell r="B1946" t="str">
            <v>c7 aldehydes</v>
          </cell>
        </row>
        <row r="1947">
          <cell r="A1947" t="str">
            <v>KET7</v>
          </cell>
          <cell r="B1947" t="str">
            <v>C7 Ketones</v>
          </cell>
        </row>
        <row r="1948">
          <cell r="A1948" t="str">
            <v>C29299-43-2</v>
          </cell>
          <cell r="B1948" t="str">
            <v>heptanone</v>
          </cell>
        </row>
        <row r="1949">
          <cell r="A1949" t="str">
            <v>SP4-1835</v>
          </cell>
          <cell r="B1949" t="str">
            <v>Hydroxybenzaldehydes</v>
          </cell>
        </row>
        <row r="1950">
          <cell r="A1950" t="str">
            <v>SP4-2339</v>
          </cell>
          <cell r="B1950" t="str">
            <v>Methylbenzenediols</v>
          </cell>
        </row>
        <row r="1951">
          <cell r="A1951" t="str">
            <v>C25168-05-2</v>
          </cell>
          <cell r="B1951" t="str">
            <v>chlorotoluene</v>
          </cell>
        </row>
        <row r="1952">
          <cell r="A1952" t="str">
            <v>C29387-86-8</v>
          </cell>
          <cell r="B1952" t="str">
            <v>butoxy propanol</v>
          </cell>
        </row>
        <row r="1953">
          <cell r="A1953" t="str">
            <v>S1-90063</v>
          </cell>
          <cell r="B1953" t="str">
            <v>dimethylpentene</v>
          </cell>
        </row>
        <row r="1954">
          <cell r="A1954" t="str">
            <v>S0-90078</v>
          </cell>
          <cell r="B1954" t="str">
            <v>ethylpentene</v>
          </cell>
        </row>
        <row r="1955">
          <cell r="A1955" t="str">
            <v>S0-43115</v>
          </cell>
          <cell r="B1955" t="str">
            <v>c7 cycloparaffins</v>
          </cell>
        </row>
        <row r="1956">
          <cell r="A1956" t="str">
            <v>C34590-94-8</v>
          </cell>
          <cell r="B1956" t="str">
            <v>di(propylene glycol) methyl ether</v>
          </cell>
        </row>
        <row r="1957">
          <cell r="A1957" t="str">
            <v>S43-2589</v>
          </cell>
          <cell r="B1957" t="str">
            <v>1-heptane; Trans-1,2-dimethylcyclopentane</v>
          </cell>
        </row>
        <row r="1958">
          <cell r="A1958" t="str">
            <v>C25339-56-4</v>
          </cell>
          <cell r="B1958" t="str">
            <v>heptenes</v>
          </cell>
        </row>
        <row r="1959">
          <cell r="A1959" t="str">
            <v>S1-90065</v>
          </cell>
          <cell r="B1959" t="str">
            <v>dimethylcyclopentenes</v>
          </cell>
        </row>
        <row r="1960">
          <cell r="A1960" t="str">
            <v>S2-43294</v>
          </cell>
          <cell r="B1960" t="str">
            <v>c7 external olefins</v>
          </cell>
        </row>
        <row r="1961">
          <cell r="A1961" t="str">
            <v>S1-43294</v>
          </cell>
          <cell r="B1961" t="str">
            <v>c7 olefins</v>
          </cell>
        </row>
        <row r="1962">
          <cell r="A1962" t="str">
            <v>C7-DOLE</v>
          </cell>
          <cell r="B1962" t="str">
            <v>C7 diolefins</v>
          </cell>
        </row>
        <row r="1963">
          <cell r="A1963" t="str">
            <v>S1-90079</v>
          </cell>
          <cell r="B1963" t="str">
            <v>ethylcyclopentene</v>
          </cell>
        </row>
        <row r="1964">
          <cell r="A1964" t="str">
            <v>S1-43154</v>
          </cell>
          <cell r="B1964" t="str">
            <v>c7h12</v>
          </cell>
        </row>
        <row r="1965">
          <cell r="A1965" t="str">
            <v>C1335-86-0</v>
          </cell>
          <cell r="B1965" t="str">
            <v>methylcyclohexene</v>
          </cell>
        </row>
        <row r="1966">
          <cell r="A1966" t="str">
            <v>C7-OL2D</v>
          </cell>
          <cell r="B1966" t="str">
            <v>C7 Cyclic or di-olefins</v>
          </cell>
        </row>
        <row r="1967">
          <cell r="A1967" t="str">
            <v>C7-COLE</v>
          </cell>
          <cell r="B1967" t="str">
            <v>C7 cycloolefins</v>
          </cell>
        </row>
        <row r="1968">
          <cell r="A1968" t="str">
            <v>S0-90039</v>
          </cell>
          <cell r="B1968" t="str">
            <v>methylhexadiene</v>
          </cell>
        </row>
        <row r="1969">
          <cell r="A1969" t="str">
            <v>C28729-52-4</v>
          </cell>
          <cell r="B1969" t="str">
            <v>dimethylcyclopentane</v>
          </cell>
        </row>
        <row r="1970">
          <cell r="A1970" t="str">
            <v>S43-2622</v>
          </cell>
          <cell r="B1970" t="str">
            <v>1,2-dimethylcyclopentane; 1-heptene</v>
          </cell>
        </row>
        <row r="1971">
          <cell r="A1971" t="str">
            <v>C7-OLE1</v>
          </cell>
          <cell r="B1971" t="str">
            <v>C7 Terminal Alkenes</v>
          </cell>
        </row>
        <row r="1972">
          <cell r="A1972" t="str">
            <v>C78820-82-3</v>
          </cell>
          <cell r="B1972" t="str">
            <v>Dimethylhexenes</v>
          </cell>
        </row>
        <row r="1973">
          <cell r="A1973" t="str">
            <v>S0-98090</v>
          </cell>
          <cell r="B1973" t="str">
            <v>methyl heptene</v>
          </cell>
        </row>
        <row r="1974">
          <cell r="A1974" t="str">
            <v>C27195-67-1</v>
          </cell>
          <cell r="B1974" t="str">
            <v>dimethylcyclohexanes</v>
          </cell>
        </row>
        <row r="1975">
          <cell r="A1975" t="str">
            <v>C2815-57-8</v>
          </cell>
          <cell r="B1975" t="str">
            <v>1,2,3-trimethylcyclopentane</v>
          </cell>
        </row>
        <row r="1976">
          <cell r="A1976" t="str">
            <v>C591-21-9</v>
          </cell>
          <cell r="B1976" t="str">
            <v>1,3-Dimethyl Cyclohexane</v>
          </cell>
        </row>
        <row r="1977">
          <cell r="A1977" t="str">
            <v>S0-43107</v>
          </cell>
          <cell r="B1977" t="str">
            <v>isomers of octane (c8 paraffin)</v>
          </cell>
        </row>
        <row r="1978">
          <cell r="A1978" t="str">
            <v>C583-57-3</v>
          </cell>
          <cell r="B1978" t="str">
            <v>1,2-dimethylcyclohexane</v>
          </cell>
        </row>
        <row r="1979">
          <cell r="A1979" t="str">
            <v>C589-90-2</v>
          </cell>
          <cell r="B1979" t="str">
            <v>1,4-dimethylcyclohexane</v>
          </cell>
        </row>
        <row r="1980">
          <cell r="A1980" t="str">
            <v>C3726-46-3</v>
          </cell>
          <cell r="B1980" t="str">
            <v>1-ethyl-2-methylcyclopentane</v>
          </cell>
        </row>
        <row r="1981">
          <cell r="A1981" t="str">
            <v>C3726-47-4</v>
          </cell>
          <cell r="B1981" t="str">
            <v>1-ethyl-3-methylcyclopentane</v>
          </cell>
        </row>
        <row r="1982">
          <cell r="A1982" t="str">
            <v>3-C8-OLE</v>
          </cell>
          <cell r="B1982" t="str">
            <v>3-Octenes</v>
          </cell>
        </row>
        <row r="1983">
          <cell r="A1983" t="str">
            <v>C8-OLE2</v>
          </cell>
          <cell r="B1983" t="str">
            <v>C8 Internal Alkenes</v>
          </cell>
        </row>
        <row r="1984">
          <cell r="A1984" t="str">
            <v>BR-C8</v>
          </cell>
          <cell r="B1984" t="str">
            <v>Branched C8 Alkanes</v>
          </cell>
        </row>
        <row r="1985">
          <cell r="A1985" t="str">
            <v>S43-2575</v>
          </cell>
          <cell r="B1985" t="str">
            <v>2,4-dimethylhexane; 2,2,3-trimethylpentane</v>
          </cell>
        </row>
        <row r="1986">
          <cell r="A1986" t="str">
            <v>S43-2613</v>
          </cell>
          <cell r="B1986" t="str">
            <v>3-methylheptane; 3-ethylhexane</v>
          </cell>
        </row>
        <row r="1987">
          <cell r="A1987" t="str">
            <v>S43-2593</v>
          </cell>
          <cell r="B1987" t="str">
            <v>3-methylhexane; 3-ethylhexane</v>
          </cell>
        </row>
        <row r="1988">
          <cell r="A1988" t="str">
            <v>S43-2592</v>
          </cell>
          <cell r="B1988" t="str">
            <v>4-methylheptane; 3-methyl-3-ethylpentane</v>
          </cell>
        </row>
        <row r="1989">
          <cell r="A1989" t="str">
            <v>S0-90081</v>
          </cell>
          <cell r="B1989" t="str">
            <v>ethylhexane</v>
          </cell>
        </row>
        <row r="1990">
          <cell r="A1990" t="str">
            <v>S1-90045</v>
          </cell>
          <cell r="B1990" t="str">
            <v>methylheptane</v>
          </cell>
        </row>
        <row r="1991">
          <cell r="A1991" t="str">
            <v>C29222-48-8</v>
          </cell>
          <cell r="B1991" t="str">
            <v>trimethylpentane</v>
          </cell>
        </row>
        <row r="1992">
          <cell r="A1992" t="str">
            <v>SP4-1784</v>
          </cell>
          <cell r="B1992" t="str">
            <v>M- &amp; p-tolualdehyde</v>
          </cell>
        </row>
        <row r="1993">
          <cell r="A1993" t="str">
            <v>C1334-78-7</v>
          </cell>
          <cell r="B1993" t="str">
            <v>methylbenzaldehyde isomers</v>
          </cell>
        </row>
        <row r="1994">
          <cell r="A1994" t="str">
            <v>S1-90067</v>
          </cell>
          <cell r="B1994" t="str">
            <v>dimethylhexanes</v>
          </cell>
        </row>
        <row r="1995">
          <cell r="A1995" t="str">
            <v>S1-45310</v>
          </cell>
          <cell r="B1995" t="str">
            <v>c8 phenols</v>
          </cell>
        </row>
        <row r="1996">
          <cell r="A1996" t="str">
            <v>C1300-71-6</v>
          </cell>
          <cell r="B1996" t="str">
            <v>xylenol</v>
          </cell>
        </row>
        <row r="1997">
          <cell r="A1997" t="str">
            <v>S0-43566</v>
          </cell>
          <cell r="B1997" t="str">
            <v>trimethylcyclopentanone</v>
          </cell>
        </row>
        <row r="1998">
          <cell r="A1998" t="str">
            <v>S1-43472</v>
          </cell>
          <cell r="B1998" t="str">
            <v>butoxybutene</v>
          </cell>
        </row>
        <row r="1999">
          <cell r="A1999" t="str">
            <v>S2-43513</v>
          </cell>
          <cell r="B1999" t="str">
            <v>c8 aldehyde</v>
          </cell>
        </row>
        <row r="2000">
          <cell r="A2000" t="str">
            <v>KET8</v>
          </cell>
          <cell r="B2000" t="str">
            <v>C8 Ketones</v>
          </cell>
        </row>
        <row r="2001">
          <cell r="A2001" t="str">
            <v>S6-85025</v>
          </cell>
          <cell r="B2001" t="str">
            <v>ethylhexaldehyde</v>
          </cell>
        </row>
        <row r="2002">
          <cell r="A2002" t="str">
            <v>C27457-18-7</v>
          </cell>
          <cell r="B2002" t="str">
            <v>Octanone</v>
          </cell>
        </row>
        <row r="2003">
          <cell r="A2003" t="str">
            <v>C29063-28-3</v>
          </cell>
          <cell r="B2003" t="str">
            <v>octanol isomers</v>
          </cell>
        </row>
        <row r="2004">
          <cell r="A2004" t="str">
            <v>S0-43116</v>
          </cell>
          <cell r="B2004" t="str">
            <v>c8 cycloparaffins</v>
          </cell>
        </row>
        <row r="2005">
          <cell r="A2005" t="str">
            <v>C1336-11-4</v>
          </cell>
          <cell r="B2005" t="str">
            <v>methylheptanol</v>
          </cell>
        </row>
        <row r="2006">
          <cell r="A2006" t="str">
            <v>S1-43138</v>
          </cell>
          <cell r="B2006" t="str">
            <v>c8 olefins</v>
          </cell>
        </row>
        <row r="2007">
          <cell r="A2007" t="str">
            <v>CYC-C8</v>
          </cell>
          <cell r="B2007" t="str">
            <v>C8 cycloalkanes</v>
          </cell>
        </row>
        <row r="2008">
          <cell r="A2008" t="str">
            <v>S1-43126</v>
          </cell>
          <cell r="B2008" t="str">
            <v>c8 alkyl cyclohexanes</v>
          </cell>
        </row>
        <row r="2009">
          <cell r="A2009" t="str">
            <v>C25550-57-6</v>
          </cell>
          <cell r="B2009" t="str">
            <v>toluene isocyanate</v>
          </cell>
        </row>
        <row r="2010">
          <cell r="A2010" t="str">
            <v>SPx-2003</v>
          </cell>
          <cell r="B2010" t="str">
            <v>Methylbenzoic acid</v>
          </cell>
        </row>
        <row r="2011">
          <cell r="A2011" t="str">
            <v>SP4-1685</v>
          </cell>
          <cell r="B2011" t="str">
            <v>Methylguaicol; 1-hydroxy-2-ethoxy methyl benzenes</v>
          </cell>
        </row>
        <row r="2012">
          <cell r="A2012" t="str">
            <v>C6-ACET</v>
          </cell>
          <cell r="B2012" t="str">
            <v>hexyl acetates</v>
          </cell>
        </row>
        <row r="2013">
          <cell r="A2013" t="str">
            <v>C1330-20-7</v>
          </cell>
          <cell r="B2013" t="str">
            <v>isomers of xylene</v>
          </cell>
        </row>
        <row r="2014">
          <cell r="A2014" t="str">
            <v>C8-BEN2</v>
          </cell>
          <cell r="B2014" t="str">
            <v>o-, m-, or p-xylenes</v>
          </cell>
        </row>
        <row r="2015">
          <cell r="A2015" t="str">
            <v>S1-90010</v>
          </cell>
          <cell r="B2015" t="str">
            <v>m-xylene and p-xylene</v>
          </cell>
        </row>
        <row r="2016">
          <cell r="A2016" t="str">
            <v>C30702-87-5</v>
          </cell>
          <cell r="B2016" t="str">
            <v>octatriene</v>
          </cell>
        </row>
        <row r="2017">
          <cell r="A2017" t="str">
            <v>C30498-64-7</v>
          </cell>
          <cell r="B2017" t="str">
            <v>trimethylcyclopentane</v>
          </cell>
        </row>
        <row r="2018">
          <cell r="A2018" t="str">
            <v>C8-OL2D</v>
          </cell>
          <cell r="B2018" t="str">
            <v>C8 Cyclic or di-olefins</v>
          </cell>
        </row>
        <row r="2019">
          <cell r="A2019" t="str">
            <v>S0-90093</v>
          </cell>
          <cell r="B2019" t="str">
            <v>trimethylpentadiene</v>
          </cell>
        </row>
        <row r="2020">
          <cell r="A2020" t="str">
            <v>C8-DOLE</v>
          </cell>
          <cell r="B2020" t="str">
            <v>C8 diolefins</v>
          </cell>
        </row>
        <row r="2021">
          <cell r="A2021" t="str">
            <v>C8-COLE</v>
          </cell>
          <cell r="B2021" t="str">
            <v>C8 cycloolefins</v>
          </cell>
        </row>
        <row r="2022">
          <cell r="A2022" t="str">
            <v>C54612-24-7</v>
          </cell>
          <cell r="B2022" t="str">
            <v>dimethylhexadiene</v>
          </cell>
        </row>
        <row r="2023">
          <cell r="A2023" t="str">
            <v>S1-43149</v>
          </cell>
          <cell r="B2023" t="str">
            <v>c8h14</v>
          </cell>
        </row>
        <row r="2024">
          <cell r="A2024" t="str">
            <v>C111109-77-4</v>
          </cell>
          <cell r="B2024" t="str">
            <v>dipropylene glycol dimethyl ether (mixed isomers)</v>
          </cell>
        </row>
        <row r="2025">
          <cell r="A2025" t="str">
            <v>BCYC-C8</v>
          </cell>
          <cell r="B2025" t="str">
            <v>C8 Bicycloalkanes</v>
          </cell>
        </row>
        <row r="2026">
          <cell r="A2026" t="str">
            <v>S1-90020</v>
          </cell>
          <cell r="B2026" t="str">
            <v>c8h24o4si4</v>
          </cell>
        </row>
        <row r="2027">
          <cell r="A2027" t="str">
            <v>S0-90091</v>
          </cell>
          <cell r="B2027" t="str">
            <v>tetramethylcyclobutene</v>
          </cell>
        </row>
        <row r="2028">
          <cell r="A2028" t="str">
            <v>S43-2321</v>
          </cell>
          <cell r="B2028" t="str">
            <v>1,1-dimethylcyclohexane; 1-octene</v>
          </cell>
        </row>
        <row r="2029">
          <cell r="A2029" t="str">
            <v>C8-OLE1</v>
          </cell>
          <cell r="B2029" t="str">
            <v>C8 Terminal Alkenes</v>
          </cell>
        </row>
        <row r="2030">
          <cell r="A2030" t="str">
            <v>C9-OLE1</v>
          </cell>
          <cell r="B2030" t="str">
            <v>C9 Terminal Alkenes</v>
          </cell>
        </row>
        <row r="2031">
          <cell r="A2031" t="str">
            <v>S0-90095</v>
          </cell>
          <cell r="B2031" t="str">
            <v>trimethylhexene</v>
          </cell>
        </row>
        <row r="2032">
          <cell r="A2032" t="str">
            <v>S0-98082</v>
          </cell>
          <cell r="B2032" t="str">
            <v>ethylheptene</v>
          </cell>
        </row>
        <row r="2033">
          <cell r="A2033" t="str">
            <v>S0-90083</v>
          </cell>
          <cell r="B2033" t="str">
            <v>ethylmethylcyclohexanes</v>
          </cell>
        </row>
        <row r="2034">
          <cell r="A2034" t="str">
            <v>S1-43124</v>
          </cell>
          <cell r="B2034" t="str">
            <v>c9 olefins</v>
          </cell>
        </row>
        <row r="2035">
          <cell r="A2035" t="str">
            <v>S2-98042</v>
          </cell>
          <cell r="B2035" t="str">
            <v>c9 internal alkenes</v>
          </cell>
        </row>
        <row r="2036">
          <cell r="A2036" t="str">
            <v>S1-90104</v>
          </cell>
          <cell r="B2036" t="str">
            <v>methyloctanes</v>
          </cell>
        </row>
        <row r="2037">
          <cell r="A2037" t="str">
            <v>S1-90115</v>
          </cell>
          <cell r="B2037" t="str">
            <v>trimethylhexanes</v>
          </cell>
        </row>
        <row r="2038">
          <cell r="A2038" t="str">
            <v>S0-98091</v>
          </cell>
          <cell r="B2038" t="str">
            <v>dimethylheptanes</v>
          </cell>
        </row>
        <row r="2039">
          <cell r="A2039" t="str">
            <v>C3728-56-1</v>
          </cell>
          <cell r="B2039" t="str">
            <v>1-ethyl-4-methylcyclohexane (cis or trans)</v>
          </cell>
        </row>
        <row r="2040">
          <cell r="A2040" t="str">
            <v>3-C9-OLE</v>
          </cell>
          <cell r="B2040" t="str">
            <v>3-Nonenes</v>
          </cell>
        </row>
        <row r="2041">
          <cell r="A2041" t="str">
            <v>S6-98042</v>
          </cell>
          <cell r="B2041" t="str">
            <v>4-nonene (mixed isomers)</v>
          </cell>
        </row>
        <row r="2042">
          <cell r="A2042" t="str">
            <v>S43-2311</v>
          </cell>
          <cell r="B2042" t="str">
            <v>Cis-3-nonene; isobutylcyclopentane</v>
          </cell>
        </row>
        <row r="2043">
          <cell r="A2043" t="str">
            <v>BR-C9</v>
          </cell>
          <cell r="B2043" t="str">
            <v>Branched C9 Alkanes</v>
          </cell>
        </row>
        <row r="2044">
          <cell r="A2044" t="str">
            <v>S43-2595</v>
          </cell>
          <cell r="B2044" t="str">
            <v>2,5-dimethylheptane; 3,5-dimethylheptane</v>
          </cell>
        </row>
        <row r="2045">
          <cell r="A2045" t="str">
            <v>S43-2315</v>
          </cell>
          <cell r="B2045" t="str">
            <v>2,5-dimethylheptane; 3,5-dimethylheptane; 3,3-dimethylheptane</v>
          </cell>
        </row>
        <row r="2046">
          <cell r="A2046" t="str">
            <v>S43-2583</v>
          </cell>
          <cell r="B2046" t="str">
            <v>2-methyloctane; 2,4-dimethylheptane</v>
          </cell>
        </row>
        <row r="2047">
          <cell r="A2047" t="str">
            <v>S43-2612</v>
          </cell>
          <cell r="B2047" t="str">
            <v>3,3-diethylpentane; 3-ethylheptane</v>
          </cell>
        </row>
        <row r="2048">
          <cell r="A2048" t="str">
            <v>S43-2582</v>
          </cell>
          <cell r="B2048" t="str">
            <v>3,4-dimethylheptane; 4-methyloctane</v>
          </cell>
        </row>
        <row r="2049">
          <cell r="A2049" t="str">
            <v>S43-2614</v>
          </cell>
          <cell r="B2049" t="str">
            <v>4,4-dimethylheptane; 2,2-dimethylheptane</v>
          </cell>
        </row>
        <row r="2050">
          <cell r="A2050" t="str">
            <v>C86571-39-3</v>
          </cell>
          <cell r="B2050" t="str">
            <v>ethyldimethylpentane</v>
          </cell>
        </row>
        <row r="2051">
          <cell r="A2051" t="str">
            <v>S0-90084</v>
          </cell>
          <cell r="B2051" t="str">
            <v>ethylheptane</v>
          </cell>
        </row>
        <row r="2052">
          <cell r="A2052" t="str">
            <v>S0-90082</v>
          </cell>
          <cell r="B2052" t="str">
            <v>ethylmethylhexane</v>
          </cell>
        </row>
        <row r="2053">
          <cell r="A2053" t="str">
            <v>S0-43108</v>
          </cell>
          <cell r="B2053" t="str">
            <v>isomers of nonane (c9 paraffin)</v>
          </cell>
        </row>
        <row r="2054">
          <cell r="A2054" t="str">
            <v>S2-45503</v>
          </cell>
          <cell r="B2054" t="str">
            <v>dimethylbenzaldehyde</v>
          </cell>
        </row>
        <row r="2055">
          <cell r="A2055" t="str">
            <v>S1-45311</v>
          </cell>
          <cell r="B2055" t="str">
            <v>c9 phenols</v>
          </cell>
        </row>
        <row r="2056">
          <cell r="A2056" t="str">
            <v>S0-45320</v>
          </cell>
          <cell r="B2056" t="str">
            <v>dimethylbenzylalcohol</v>
          </cell>
        </row>
        <row r="2057">
          <cell r="A2057" t="str">
            <v>KET9C</v>
          </cell>
          <cell r="B2057" t="str">
            <v>C9 cyclic ketones</v>
          </cell>
        </row>
        <row r="2058">
          <cell r="A2058" t="str">
            <v>S1-43568</v>
          </cell>
          <cell r="B2058" t="str">
            <v>nonenone</v>
          </cell>
        </row>
        <row r="2059">
          <cell r="A2059" t="str">
            <v>S2-98109</v>
          </cell>
          <cell r="B2059" t="str">
            <v>propylcyclohexanone</v>
          </cell>
        </row>
        <row r="2060">
          <cell r="A2060" t="str">
            <v>KET9</v>
          </cell>
          <cell r="B2060" t="str">
            <v>C9 Ketones</v>
          </cell>
        </row>
        <row r="2061">
          <cell r="A2061" t="str">
            <v>S1-45404</v>
          </cell>
          <cell r="B2061" t="str">
            <v>dimethylethylbenzoic acid</v>
          </cell>
        </row>
        <row r="2062">
          <cell r="A2062" t="str">
            <v>CYC-C9</v>
          </cell>
          <cell r="B2062" t="str">
            <v>C9 cycloalkanes</v>
          </cell>
        </row>
        <row r="2063">
          <cell r="A2063" t="str">
            <v>S0-43117</v>
          </cell>
          <cell r="B2063" t="str">
            <v>c9 cycloparaffins</v>
          </cell>
        </row>
        <row r="2064">
          <cell r="A2064" t="str">
            <v>S1-43127</v>
          </cell>
          <cell r="B2064" t="str">
            <v>c9 alkyl cyclohexanes</v>
          </cell>
        </row>
        <row r="2065">
          <cell r="A2065" t="str">
            <v>C26471-62-5</v>
          </cell>
          <cell r="B2065" t="str">
            <v>Toluene Diisocyanate (mixed isomers)</v>
          </cell>
        </row>
        <row r="2066">
          <cell r="A2066" t="str">
            <v>S43-2609</v>
          </cell>
          <cell r="B2066" t="str">
            <v>1-nonene; 1,1,2-trimethylcyclohexane</v>
          </cell>
        </row>
        <row r="2067">
          <cell r="A2067" t="str">
            <v>C9-STYR</v>
          </cell>
          <cell r="B2067" t="str">
            <v>C9 Styrenes</v>
          </cell>
        </row>
        <row r="2068">
          <cell r="A2068" t="str">
            <v>C25013-15-4</v>
          </cell>
          <cell r="B2068" t="str">
            <v>methyl styrene (mixed) {vinyl toluene}</v>
          </cell>
        </row>
        <row r="2069">
          <cell r="A2069" t="str">
            <v>C88917-22-0</v>
          </cell>
          <cell r="B2069" t="str">
            <v>dipropylene glycol methyl ether acetate</v>
          </cell>
        </row>
        <row r="2070">
          <cell r="A2070" t="str">
            <v>C25551-13-7</v>
          </cell>
          <cell r="B2070" t="str">
            <v>trimethylbenzenes</v>
          </cell>
        </row>
        <row r="2071">
          <cell r="A2071" t="str">
            <v>S2-98049</v>
          </cell>
          <cell r="B2071" t="str">
            <v>c9 alkyl benzenes</v>
          </cell>
        </row>
        <row r="2072">
          <cell r="A2072" t="str">
            <v>S1-45108</v>
          </cell>
          <cell r="B2072" t="str">
            <v>Isomers of propylbenzene</v>
          </cell>
        </row>
        <row r="2073">
          <cell r="A2073" t="str">
            <v>C9-BEN1</v>
          </cell>
          <cell r="B2073" t="str">
            <v>C9 Monosubstituted Benzenes</v>
          </cell>
        </row>
        <row r="2074">
          <cell r="A2074" t="str">
            <v>C30498-63-6</v>
          </cell>
          <cell r="B2074" t="str">
            <v>trimethylcyclohexanes</v>
          </cell>
        </row>
        <row r="2075">
          <cell r="A2075" t="str">
            <v>C25550-14-5</v>
          </cell>
          <cell r="B2075" t="str">
            <v>ethyltoluenes {methylethylbenzenes}</v>
          </cell>
        </row>
        <row r="2076">
          <cell r="A2076" t="str">
            <v>S2-98191</v>
          </cell>
          <cell r="B2076" t="str">
            <v>m &amp; p-ethyltoluene</v>
          </cell>
        </row>
        <row r="2077">
          <cell r="A2077" t="str">
            <v>S0-90086</v>
          </cell>
          <cell r="B2077" t="str">
            <v>ethylbicycloheptane</v>
          </cell>
        </row>
        <row r="2078">
          <cell r="A2078" t="str">
            <v>BCYC-C9</v>
          </cell>
          <cell r="B2078" t="str">
            <v>C9 bicycloalkanes</v>
          </cell>
        </row>
        <row r="2079">
          <cell r="A2079" t="str">
            <v>C496-10-6</v>
          </cell>
          <cell r="B2079" t="str">
            <v>Bicyclo[4.3.0]nonane (octahydroindene)</v>
          </cell>
        </row>
        <row r="2080">
          <cell r="A2080" t="str">
            <v>S2-43148</v>
          </cell>
          <cell r="B2080" t="str">
            <v>bicyclononane</v>
          </cell>
        </row>
        <row r="2081">
          <cell r="A2081" t="str">
            <v>C9-OL2D</v>
          </cell>
          <cell r="B2081" t="str">
            <v>C9 Cyclic or di-olefins</v>
          </cell>
        </row>
        <row r="2082">
          <cell r="A2082" t="str">
            <v>C9-COLE</v>
          </cell>
          <cell r="B2082" t="str">
            <v>C9 cycloolefins</v>
          </cell>
        </row>
        <row r="2083">
          <cell r="A2083" t="str">
            <v>S1-43148</v>
          </cell>
          <cell r="B2083" t="str">
            <v>isomers of c9h16</v>
          </cell>
        </row>
        <row r="2084">
          <cell r="A2084" t="str">
            <v>C9-DOLE</v>
          </cell>
          <cell r="B2084" t="str">
            <v>C9 diolefins</v>
          </cell>
        </row>
        <row r="2085">
          <cell r="A2085" t="str">
            <v>S0-90066</v>
          </cell>
          <cell r="B2085" t="str">
            <v>nonadiene</v>
          </cell>
        </row>
        <row r="2086">
          <cell r="A2086" t="str">
            <v>S0-90098</v>
          </cell>
          <cell r="B2086" t="str">
            <v>tetramethylcyclopentane</v>
          </cell>
        </row>
        <row r="2087">
          <cell r="A2087" t="str">
            <v>C68411-44-9</v>
          </cell>
          <cell r="B2087" t="str">
            <v>Butylbenzene isomers</v>
          </cell>
        </row>
        <row r="2088">
          <cell r="A2088" t="str">
            <v>TXC-55005</v>
          </cell>
          <cell r="B2088" t="str">
            <v>DIPENTENE (racemic limonene)</v>
          </cell>
        </row>
        <row r="2089">
          <cell r="A2089" t="str">
            <v>C138-86-3</v>
          </cell>
          <cell r="B2089" t="str">
            <v>dl-limonene {dipentene}</v>
          </cell>
        </row>
        <row r="2090">
          <cell r="A2090" t="str">
            <v>TERPENES</v>
          </cell>
          <cell r="B2090" t="str">
            <v>monoterpenes</v>
          </cell>
        </row>
        <row r="2091">
          <cell r="A2091" t="str">
            <v>S2-99324</v>
          </cell>
          <cell r="B2091" t="str">
            <v>isomers of c10h16</v>
          </cell>
        </row>
        <row r="2092">
          <cell r="A2092" t="str">
            <v>S44-2757</v>
          </cell>
          <cell r="B2092" t="str">
            <v>pinenes</v>
          </cell>
        </row>
        <row r="2093">
          <cell r="A2093" t="str">
            <v>C10-COLE</v>
          </cell>
          <cell r="B2093" t="str">
            <v>C10 cycloolefins</v>
          </cell>
        </row>
        <row r="2094">
          <cell r="A2094" t="str">
            <v>C91-17-8</v>
          </cell>
          <cell r="B2094" t="str">
            <v>decalins (mixed cis,trans)</v>
          </cell>
        </row>
        <row r="2095">
          <cell r="A2095" t="str">
            <v>S1-43150</v>
          </cell>
          <cell r="B2095" t="str">
            <v>isomers of c10h18</v>
          </cell>
        </row>
        <row r="2096">
          <cell r="A2096" t="str">
            <v>S1-90112</v>
          </cell>
          <cell r="B2096" t="str">
            <v>dimethyloctyne</v>
          </cell>
        </row>
        <row r="2097">
          <cell r="A2097" t="str">
            <v>C10-OLE1</v>
          </cell>
          <cell r="B2097" t="str">
            <v>C10 Terminal Alkenes</v>
          </cell>
        </row>
        <row r="2098">
          <cell r="A2098" t="str">
            <v>S0-98062</v>
          </cell>
          <cell r="B2098" t="str">
            <v>diethylcyclohexane</v>
          </cell>
        </row>
        <row r="2099">
          <cell r="A2099" t="str">
            <v>S0-90069</v>
          </cell>
          <cell r="B2099" t="str">
            <v>dimethylethylcyclohexane</v>
          </cell>
        </row>
        <row r="2100">
          <cell r="A2100" t="str">
            <v>S1-90124</v>
          </cell>
          <cell r="B2100" t="str">
            <v>dimethyloctenes</v>
          </cell>
        </row>
        <row r="2101">
          <cell r="A2101" t="str">
            <v>S0-90111</v>
          </cell>
          <cell r="B2101" t="str">
            <v>isopropylmethylcyclohexane</v>
          </cell>
        </row>
        <row r="2102">
          <cell r="A2102" t="str">
            <v>CYC-C10</v>
          </cell>
          <cell r="B2102" t="str">
            <v>C10 Cycloalkanes</v>
          </cell>
        </row>
        <row r="2103">
          <cell r="A2103" t="str">
            <v>S1-43129</v>
          </cell>
          <cell r="B2103" t="str">
            <v>c10 alkyl cyclohexanes</v>
          </cell>
        </row>
        <row r="2104">
          <cell r="A2104" t="str">
            <v>S1-43125</v>
          </cell>
          <cell r="B2104" t="str">
            <v>c10 olefins</v>
          </cell>
        </row>
        <row r="2105">
          <cell r="A2105" t="str">
            <v>S1-90109</v>
          </cell>
          <cell r="B2105" t="str">
            <v>propylheptenes</v>
          </cell>
        </row>
        <row r="2106">
          <cell r="A2106" t="str">
            <v>S2-98039</v>
          </cell>
          <cell r="B2106" t="str">
            <v>c10 internal alkenes</v>
          </cell>
        </row>
        <row r="2107">
          <cell r="A2107" t="str">
            <v>S1-90075</v>
          </cell>
          <cell r="B2107" t="str">
            <v>ethyloctenes</v>
          </cell>
        </row>
        <row r="2108">
          <cell r="A2108" t="str">
            <v>S1-90106</v>
          </cell>
          <cell r="B2108" t="str">
            <v>methylnonenes</v>
          </cell>
        </row>
        <row r="2109">
          <cell r="A2109" t="str">
            <v>S1-90070</v>
          </cell>
          <cell r="B2109" t="str">
            <v>dimethyloctanes</v>
          </cell>
        </row>
        <row r="2110">
          <cell r="A2110" t="str">
            <v>3C10-OLE</v>
          </cell>
          <cell r="B2110" t="str">
            <v>C10 3-Alkenes</v>
          </cell>
        </row>
        <row r="2111">
          <cell r="A2111" t="str">
            <v>C26967-64-6</v>
          </cell>
          <cell r="B2111" t="str">
            <v>methyl propylcyclohexanes</v>
          </cell>
        </row>
        <row r="2112">
          <cell r="A2112" t="str">
            <v>BR-C10</v>
          </cell>
          <cell r="B2112" t="str">
            <v>Branched C10 Alkanes</v>
          </cell>
        </row>
        <row r="2113">
          <cell r="A2113" t="str">
            <v>S0-90077</v>
          </cell>
          <cell r="B2113" t="str">
            <v>ethyloctane</v>
          </cell>
        </row>
        <row r="2114">
          <cell r="A2114" t="str">
            <v>S1-90121</v>
          </cell>
          <cell r="B2114" t="str">
            <v>methylethylheptane</v>
          </cell>
        </row>
        <row r="2115">
          <cell r="A2115" t="str">
            <v>S1-90094</v>
          </cell>
          <cell r="B2115" t="str">
            <v>trimethylheptanes</v>
          </cell>
        </row>
        <row r="2116">
          <cell r="A2116" t="str">
            <v>S0-43109</v>
          </cell>
          <cell r="B2116" t="str">
            <v>isomers of decane (c10 paraffins)</v>
          </cell>
        </row>
        <row r="2117">
          <cell r="A2117" t="str">
            <v>C63335-87-5</v>
          </cell>
          <cell r="B2117" t="str">
            <v>methylnonane</v>
          </cell>
        </row>
        <row r="2118">
          <cell r="A2118" t="str">
            <v>S0-45303</v>
          </cell>
          <cell r="B2118" t="str">
            <v>c10 alkylphenols</v>
          </cell>
        </row>
        <row r="2119">
          <cell r="A2119" t="str">
            <v>S1-43396</v>
          </cell>
          <cell r="B2119" t="str">
            <v>c10h16o</v>
          </cell>
        </row>
        <row r="2120">
          <cell r="A2120" t="str">
            <v>C8000-41-7</v>
          </cell>
          <cell r="B2120" t="str">
            <v>terpene alcohol</v>
          </cell>
        </row>
        <row r="2121">
          <cell r="A2121" t="str">
            <v>KET10C</v>
          </cell>
          <cell r="B2121" t="str">
            <v>C10 cyclic ketones</v>
          </cell>
        </row>
        <row r="2122">
          <cell r="A2122" t="str">
            <v>S1-43467</v>
          </cell>
          <cell r="B2122" t="str">
            <v>c4 substituted cyclohexanone</v>
          </cell>
        </row>
        <row r="2123">
          <cell r="A2123" t="str">
            <v>KET10</v>
          </cell>
          <cell r="B2123" t="str">
            <v>C10 Ketones</v>
          </cell>
        </row>
        <row r="2124">
          <cell r="A2124" t="str">
            <v>S1-46115</v>
          </cell>
          <cell r="B2124" t="str">
            <v>dimethylnaphthyridine</v>
          </cell>
        </row>
        <row r="2125">
          <cell r="A2125" t="str">
            <v>SP4-1161</v>
          </cell>
          <cell r="B2125" t="str">
            <v>Propyltoluene</v>
          </cell>
        </row>
        <row r="2126">
          <cell r="A2126" t="str">
            <v>C10-BEN1</v>
          </cell>
          <cell r="B2126" t="str">
            <v>C10 Monosubstituted Benzenes</v>
          </cell>
        </row>
        <row r="2127">
          <cell r="A2127" t="str">
            <v>S1-46204</v>
          </cell>
          <cell r="B2127" t="str">
            <v>dihydroxynapthalenedione</v>
          </cell>
        </row>
        <row r="2128">
          <cell r="A2128" t="str">
            <v>S43-2308</v>
          </cell>
          <cell r="B2128" t="str">
            <v>4-n-propyltoluene; n-butylbenzene; 1,3-dimethyl-5-ethylbenzene</v>
          </cell>
        </row>
        <row r="2129">
          <cell r="A2129" t="str">
            <v>S1-46729</v>
          </cell>
          <cell r="B2129" t="str">
            <v>c2 alkylanthracenes</v>
          </cell>
        </row>
        <row r="2130">
          <cell r="A2130" t="str">
            <v>S0-46751</v>
          </cell>
          <cell r="B2130" t="str">
            <v>dihydronaphthalene</v>
          </cell>
        </row>
        <row r="2131">
          <cell r="A2131" t="str">
            <v>S1-46730</v>
          </cell>
          <cell r="B2131" t="str">
            <v>c2 alkylphenanthrenes</v>
          </cell>
        </row>
        <row r="2132">
          <cell r="A2132" t="str">
            <v>S1-45112</v>
          </cell>
          <cell r="B2132" t="str">
            <v>isomers of c10h10</v>
          </cell>
        </row>
        <row r="2133">
          <cell r="A2133" t="str">
            <v>S2-45112</v>
          </cell>
          <cell r="B2133" t="str">
            <v>isomers of butadienephenyl</v>
          </cell>
        </row>
        <row r="2134">
          <cell r="A2134" t="str">
            <v>C25155-15-1</v>
          </cell>
          <cell r="B2134" t="str">
            <v>Cymenes</v>
          </cell>
        </row>
        <row r="2135">
          <cell r="A2135" t="str">
            <v>S2-45248</v>
          </cell>
          <cell r="B2135" t="str">
            <v>c10 dialkyl benzenes</v>
          </cell>
        </row>
        <row r="2136">
          <cell r="A2136" t="str">
            <v>C27133-93-3</v>
          </cell>
          <cell r="B2136" t="str">
            <v>methylindans</v>
          </cell>
        </row>
        <row r="2137">
          <cell r="A2137" t="str">
            <v>S0-45105</v>
          </cell>
          <cell r="B2137" t="str">
            <v>c10 alkyl benzenes</v>
          </cell>
        </row>
        <row r="2138">
          <cell r="A2138" t="str">
            <v>S1-45111</v>
          </cell>
          <cell r="B2138" t="str">
            <v>c10h12</v>
          </cell>
        </row>
        <row r="2139">
          <cell r="A2139" t="str">
            <v>C28106-30-1</v>
          </cell>
          <cell r="B2139" t="str">
            <v>ethyl styrene {ethylvinyl benzene}</v>
          </cell>
        </row>
        <row r="2140">
          <cell r="A2140" t="str">
            <v>C25619-60-7</v>
          </cell>
          <cell r="B2140" t="str">
            <v>tetramethylbenzenes</v>
          </cell>
        </row>
        <row r="2141">
          <cell r="A2141" t="str">
            <v>SP4-1819</v>
          </cell>
          <cell r="B2141" t="str">
            <v>P-diethylbenzene &amp; n-butylbenzene</v>
          </cell>
        </row>
        <row r="2142">
          <cell r="A2142" t="str">
            <v>OC10BEN2</v>
          </cell>
          <cell r="B2142" t="str">
            <v>o-c10 disubstituted benzenes</v>
          </cell>
        </row>
        <row r="2143">
          <cell r="A2143" t="str">
            <v>4C10BEN3</v>
          </cell>
          <cell r="B2143" t="str">
            <v>1,2,4-c10 trisubstituted benzenes</v>
          </cell>
        </row>
        <row r="2144">
          <cell r="A2144" t="str">
            <v>MC10BEN2</v>
          </cell>
          <cell r="B2144" t="str">
            <v>m-c10 disubstituted benzenes</v>
          </cell>
        </row>
        <row r="2145">
          <cell r="A2145" t="str">
            <v>3C10BEN3</v>
          </cell>
          <cell r="B2145" t="str">
            <v>1,2,3-c10 trisubstituted benzenes</v>
          </cell>
        </row>
        <row r="2146">
          <cell r="A2146" t="str">
            <v>C25340-17-4</v>
          </cell>
          <cell r="B2146" t="str">
            <v>diethylbenzenes</v>
          </cell>
        </row>
        <row r="2147">
          <cell r="A2147" t="str">
            <v>C10-BEN3</v>
          </cell>
          <cell r="B2147" t="str">
            <v>C10 trialkylbenzenes</v>
          </cell>
        </row>
        <row r="2148">
          <cell r="A2148" t="str">
            <v>S1-45243</v>
          </cell>
          <cell r="B2148" t="str">
            <v>ethyldimethylbenzenes</v>
          </cell>
        </row>
        <row r="2149">
          <cell r="A2149" t="str">
            <v>5C10BEN3</v>
          </cell>
          <cell r="B2149" t="str">
            <v>1,3,5-c10 trisubstituted benzenes</v>
          </cell>
        </row>
        <row r="2150">
          <cell r="A2150" t="str">
            <v>PC10BEN2</v>
          </cell>
          <cell r="B2150" t="str">
            <v>p-c10 disubstituted benzenes</v>
          </cell>
        </row>
        <row r="2151">
          <cell r="A2151" t="str">
            <v>C11-BEN1</v>
          </cell>
          <cell r="B2151" t="str">
            <v>C11 Monosubstituted Benzenes</v>
          </cell>
        </row>
        <row r="2152">
          <cell r="A2152" t="str">
            <v>S2-98071</v>
          </cell>
          <cell r="B2152" t="str">
            <v>c11 cycloalkanes</v>
          </cell>
        </row>
        <row r="2153">
          <cell r="A2153" t="str">
            <v>CYC-C11</v>
          </cell>
          <cell r="B2153" t="str">
            <v>C11 cycloalkanes</v>
          </cell>
        </row>
        <row r="2154">
          <cell r="A2154" t="str">
            <v>C91572-57-5</v>
          </cell>
          <cell r="B2154" t="str">
            <v>dimethylnonanes</v>
          </cell>
        </row>
        <row r="2155">
          <cell r="A2155" t="str">
            <v>S1-43151</v>
          </cell>
          <cell r="B2155" t="str">
            <v>isomers of c11h20</v>
          </cell>
        </row>
        <row r="2156">
          <cell r="A2156" t="str">
            <v>S0-46748</v>
          </cell>
          <cell r="B2156" t="str">
            <v>methyldecalins</v>
          </cell>
        </row>
        <row r="2157">
          <cell r="A2157" t="str">
            <v>S6-98073</v>
          </cell>
          <cell r="B2157" t="str">
            <v>butylcycloheptanes</v>
          </cell>
        </row>
        <row r="2158">
          <cell r="A2158" t="str">
            <v>3C11-OLE</v>
          </cell>
          <cell r="B2158" t="str">
            <v>C11 3-Alkenes</v>
          </cell>
        </row>
        <row r="2159">
          <cell r="A2159" t="str">
            <v>C11-OL2D</v>
          </cell>
          <cell r="B2159" t="str">
            <v>C11 Cyclic or di-olefins</v>
          </cell>
        </row>
        <row r="2160">
          <cell r="A2160" t="str">
            <v>S2-43146</v>
          </cell>
          <cell r="B2160" t="str">
            <v>c11 internal alkenes</v>
          </cell>
        </row>
        <row r="2161">
          <cell r="A2161" t="str">
            <v>S1-43146</v>
          </cell>
          <cell r="B2161" t="str">
            <v>c11 olefins</v>
          </cell>
        </row>
        <row r="2162">
          <cell r="A2162" t="str">
            <v>C11-OLE1</v>
          </cell>
          <cell r="B2162" t="str">
            <v>C11 Terminal Alkenes</v>
          </cell>
        </row>
        <row r="2163">
          <cell r="A2163" t="str">
            <v>S1-43130</v>
          </cell>
          <cell r="B2163" t="str">
            <v>c5 substituted cyclohexane</v>
          </cell>
        </row>
        <row r="2164">
          <cell r="A2164" t="str">
            <v>S0-90110</v>
          </cell>
          <cell r="B2164" t="str">
            <v>diethylmethylcyclohexanes</v>
          </cell>
        </row>
        <row r="2165">
          <cell r="A2165" t="str">
            <v>S0-90090</v>
          </cell>
          <cell r="B2165" t="str">
            <v>ethyl propylcyclohexanes</v>
          </cell>
        </row>
        <row r="2166">
          <cell r="A2166" t="str">
            <v>S0-90107</v>
          </cell>
          <cell r="B2166" t="str">
            <v>methyldecenes</v>
          </cell>
        </row>
        <row r="2167">
          <cell r="A2167" t="str">
            <v>BR-C11</v>
          </cell>
          <cell r="B2167" t="str">
            <v>Branched C11 alkanes</v>
          </cell>
        </row>
        <row r="2168">
          <cell r="A2168" t="str">
            <v>S0-90085</v>
          </cell>
          <cell r="B2168" t="str">
            <v>ethylmethyloctane</v>
          </cell>
        </row>
        <row r="2169">
          <cell r="A2169" t="str">
            <v>S0-90048</v>
          </cell>
          <cell r="B2169" t="str">
            <v>methyldecanes</v>
          </cell>
        </row>
        <row r="2170">
          <cell r="A2170" t="str">
            <v>S0-90096</v>
          </cell>
          <cell r="B2170" t="str">
            <v>trimethyloctanes</v>
          </cell>
        </row>
        <row r="2171">
          <cell r="A2171" t="str">
            <v>S0-43110</v>
          </cell>
          <cell r="B2171" t="str">
            <v>isomers of undecane (c11 paraffins)</v>
          </cell>
        </row>
        <row r="2172">
          <cell r="A2172" t="str">
            <v>S1-46203</v>
          </cell>
          <cell r="B2172" t="str">
            <v>methoxynaphthalene</v>
          </cell>
        </row>
        <row r="2173">
          <cell r="A2173" t="str">
            <v>S0-45304</v>
          </cell>
          <cell r="B2173" t="str">
            <v>c11 alkylphenols</v>
          </cell>
        </row>
        <row r="2174">
          <cell r="A2174" t="str">
            <v>C11-BEN4</v>
          </cell>
          <cell r="B2174" t="str">
            <v>C11 Tetrasubstituted Benzenes</v>
          </cell>
        </row>
        <row r="2175">
          <cell r="A2175" t="str">
            <v>C1321-94-4</v>
          </cell>
          <cell r="B2175" t="str">
            <v>methylnaphthalenes</v>
          </cell>
        </row>
        <row r="2176">
          <cell r="A2176" t="str">
            <v>S1-45113</v>
          </cell>
          <cell r="B2176" t="str">
            <v>c11h10</v>
          </cell>
        </row>
        <row r="2177">
          <cell r="A2177" t="str">
            <v>S0-46752</v>
          </cell>
          <cell r="B2177" t="str">
            <v>dimethylindene</v>
          </cell>
        </row>
        <row r="2178">
          <cell r="A2178" t="str">
            <v>S1-45250</v>
          </cell>
          <cell r="B2178" t="str">
            <v>c3 alkylstyrene</v>
          </cell>
        </row>
        <row r="2179">
          <cell r="A2179" t="str">
            <v>S0-46754</v>
          </cell>
          <cell r="B2179" t="str">
            <v>ethylindan</v>
          </cell>
        </row>
        <row r="2180">
          <cell r="A2180" t="str">
            <v>S1-46711</v>
          </cell>
          <cell r="B2180" t="str">
            <v>c2 alkyl indan</v>
          </cell>
        </row>
        <row r="2181">
          <cell r="A2181" t="str">
            <v>S0-46750</v>
          </cell>
          <cell r="B2181" t="str">
            <v>dimethylindans</v>
          </cell>
        </row>
        <row r="2182">
          <cell r="A2182" t="str">
            <v>C11-TET</v>
          </cell>
          <cell r="B2182" t="str">
            <v>C11 Tetralin or Indane</v>
          </cell>
        </row>
        <row r="2183">
          <cell r="A2183" t="str">
            <v>S1-45245</v>
          </cell>
          <cell r="B2183" t="str">
            <v>c11 alkylbenzenes</v>
          </cell>
        </row>
        <row r="2184">
          <cell r="A2184" t="str">
            <v>S1-45246</v>
          </cell>
          <cell r="B2184" t="str">
            <v>c11 unsaturated alkylbenzenes</v>
          </cell>
        </row>
        <row r="2185">
          <cell r="A2185" t="str">
            <v>S2-45245</v>
          </cell>
          <cell r="B2185" t="str">
            <v>c11 dialkyl benzenes</v>
          </cell>
        </row>
        <row r="2186">
          <cell r="A2186" t="str">
            <v>S2-45246</v>
          </cell>
          <cell r="B2186" t="str">
            <v>c11 trialkyl benzenes</v>
          </cell>
        </row>
        <row r="2187">
          <cell r="A2187" t="str">
            <v>5C11BEN3</v>
          </cell>
          <cell r="B2187" t="str">
            <v>1,3,5-c11 trisubstituted benzenes</v>
          </cell>
        </row>
        <row r="2188">
          <cell r="A2188" t="str">
            <v>2C12-OLE</v>
          </cell>
          <cell r="B2188" t="str">
            <v>C12 2-Alkenes</v>
          </cell>
        </row>
        <row r="2189">
          <cell r="A2189" t="str">
            <v>3C12-OLE</v>
          </cell>
          <cell r="B2189" t="str">
            <v>C12 3-Alkenes</v>
          </cell>
        </row>
        <row r="2190">
          <cell r="A2190" t="str">
            <v>C12-OL2D</v>
          </cell>
          <cell r="B2190" t="str">
            <v>C12 Cyclic or di-olefins</v>
          </cell>
        </row>
        <row r="2191">
          <cell r="A2191" t="str">
            <v>S2-43147</v>
          </cell>
          <cell r="B2191" t="str">
            <v>c12 internal alkenes</v>
          </cell>
        </row>
        <row r="2192">
          <cell r="A2192" t="str">
            <v>C12-NAPH</v>
          </cell>
          <cell r="B2192" t="str">
            <v>C12 naphthalenes</v>
          </cell>
        </row>
        <row r="2193">
          <cell r="A2193" t="str">
            <v>S1-91008</v>
          </cell>
          <cell r="B2193" t="str">
            <v>1,4&amp;2,3-dimethyl naphthalene</v>
          </cell>
        </row>
        <row r="2194">
          <cell r="A2194" t="str">
            <v>C12-NAP2</v>
          </cell>
          <cell r="B2194" t="str">
            <v>C12 Disubstituted Naphthalenes</v>
          </cell>
        </row>
        <row r="2195">
          <cell r="A2195" t="str">
            <v>C12-NAP1</v>
          </cell>
          <cell r="B2195" t="str">
            <v>C12 Monosubstituted Naphthalene</v>
          </cell>
        </row>
        <row r="2196">
          <cell r="A2196" t="str">
            <v>S0-46746</v>
          </cell>
          <cell r="B2196" t="str">
            <v>c2 alkylnaphthalene</v>
          </cell>
        </row>
        <row r="2197">
          <cell r="A2197" t="str">
            <v>SP4-1874</v>
          </cell>
          <cell r="B2197" t="str">
            <v>C2-Naphthalenes</v>
          </cell>
        </row>
        <row r="2198">
          <cell r="A2198" t="str">
            <v>C28804-88-8</v>
          </cell>
          <cell r="B2198" t="str">
            <v>dimethyl napthalenes</v>
          </cell>
        </row>
        <row r="2199">
          <cell r="A2199" t="str">
            <v>S2-98011</v>
          </cell>
          <cell r="B2199" t="str">
            <v>ethylnaphthalenes</v>
          </cell>
        </row>
        <row r="2200">
          <cell r="A2200" t="str">
            <v>C12-TET</v>
          </cell>
          <cell r="B2200" t="str">
            <v>C12 Tetralin or Indane</v>
          </cell>
        </row>
        <row r="2201">
          <cell r="A2201" t="str">
            <v>S0-46755</v>
          </cell>
          <cell r="B2201" t="str">
            <v>trimethylindan</v>
          </cell>
        </row>
        <row r="2202">
          <cell r="A2202" t="str">
            <v>S0-90074</v>
          </cell>
          <cell r="B2202" t="str">
            <v>dimethyldecane</v>
          </cell>
        </row>
        <row r="2203">
          <cell r="A2203" t="str">
            <v>S1-90129</v>
          </cell>
          <cell r="B2203" t="str">
            <v>ethyldimethyloctane</v>
          </cell>
        </row>
        <row r="2204">
          <cell r="A2204" t="str">
            <v>S1-45248</v>
          </cell>
          <cell r="B2204" t="str">
            <v>c4 alkylstyrenes</v>
          </cell>
        </row>
        <row r="2205">
          <cell r="A2205" t="str">
            <v>BR-C12</v>
          </cell>
          <cell r="B2205" t="str">
            <v>Branched C12 Alkanes</v>
          </cell>
        </row>
        <row r="2206">
          <cell r="A2206" t="str">
            <v>S0-43111</v>
          </cell>
          <cell r="B2206" t="str">
            <v>isomers of dodecane (c12 paraffins)</v>
          </cell>
        </row>
        <row r="2207">
          <cell r="A2207" t="str">
            <v>S0-90049</v>
          </cell>
          <cell r="B2207" t="str">
            <v>methylundecane</v>
          </cell>
        </row>
        <row r="2208">
          <cell r="A2208" t="str">
            <v>C25378-22-7</v>
          </cell>
          <cell r="B2208" t="str">
            <v>Dodecene</v>
          </cell>
        </row>
        <row r="2209">
          <cell r="A2209" t="str">
            <v>C12-PHEN</v>
          </cell>
          <cell r="B2209" t="str">
            <v>C12 alkyl phenols</v>
          </cell>
        </row>
        <row r="2210">
          <cell r="A2210" t="str">
            <v>SP4-1859</v>
          </cell>
          <cell r="B2210" t="str">
            <v>Dodecenal</v>
          </cell>
        </row>
        <row r="2211">
          <cell r="A2211" t="str">
            <v>S1-43147</v>
          </cell>
          <cell r="B2211" t="str">
            <v>c12 olefins</v>
          </cell>
        </row>
        <row r="2212">
          <cell r="A2212" t="str">
            <v>C12-OLE1</v>
          </cell>
          <cell r="B2212" t="str">
            <v>c12 terminal alkenes</v>
          </cell>
        </row>
        <row r="2213">
          <cell r="A2213" t="str">
            <v>C25265-77-4</v>
          </cell>
          <cell r="B2213" t="str">
            <v>2,2,4-trimethyl-1,3-pentanediol isobutyrate {texanol}</v>
          </cell>
        </row>
        <row r="2214">
          <cell r="A2214" t="str">
            <v>S2-98116</v>
          </cell>
          <cell r="B2214" t="str">
            <v>substituted c7 ester (c12)</v>
          </cell>
        </row>
        <row r="2215">
          <cell r="A2215" t="str">
            <v>S1-43458</v>
          </cell>
          <cell r="B2215" t="str">
            <v>substituted c9 ester (c12)</v>
          </cell>
        </row>
        <row r="2216">
          <cell r="A2216" t="str">
            <v>S2-98072</v>
          </cell>
          <cell r="B2216" t="str">
            <v>c12 cycloalkanes</v>
          </cell>
        </row>
        <row r="2217">
          <cell r="A2217" t="str">
            <v>S1-43131</v>
          </cell>
          <cell r="B2217" t="str">
            <v>c6 substituted cyclohexane</v>
          </cell>
        </row>
        <row r="2218">
          <cell r="A2218" t="str">
            <v>C12-BEN3</v>
          </cell>
          <cell r="B2218" t="str">
            <v>C12 Trisubstituted Benzenes</v>
          </cell>
        </row>
        <row r="2219">
          <cell r="A2219" t="str">
            <v>C12-BEN6</v>
          </cell>
          <cell r="B2219" t="str">
            <v>C12 hexasubstituted benzenes</v>
          </cell>
        </row>
        <row r="2220">
          <cell r="A2220" t="str">
            <v>C12-BEN5</v>
          </cell>
          <cell r="B2220" t="str">
            <v>C12 pentasubstituted benzenes</v>
          </cell>
        </row>
        <row r="2221">
          <cell r="A2221" t="str">
            <v>C12-BEN4</v>
          </cell>
          <cell r="B2221" t="str">
            <v>C12 tetrasubstituted benzenes</v>
          </cell>
        </row>
        <row r="2222">
          <cell r="A2222" t="str">
            <v>4C12BEN3</v>
          </cell>
          <cell r="B2222" t="str">
            <v>1,2,4-c12 trisubstituted benzenes</v>
          </cell>
        </row>
        <row r="2223">
          <cell r="A2223" t="str">
            <v>5C12BEN3</v>
          </cell>
          <cell r="B2223" t="str">
            <v>1,3,5-c12 trisubstituted benzenes</v>
          </cell>
        </row>
        <row r="2224">
          <cell r="A2224" t="str">
            <v>C25321-09-9</v>
          </cell>
          <cell r="B2224" t="str">
            <v>diisopropyl benzene (mixed isomers)</v>
          </cell>
        </row>
        <row r="2225">
          <cell r="A2225" t="str">
            <v>S6-45247</v>
          </cell>
          <cell r="B2225" t="str">
            <v>c12 alkyl benzenes</v>
          </cell>
        </row>
        <row r="2226">
          <cell r="A2226" t="str">
            <v>S0-45247</v>
          </cell>
          <cell r="B2226" t="str">
            <v>c12 dialkyl benzenes</v>
          </cell>
        </row>
        <row r="2227">
          <cell r="A2227" t="str">
            <v>C12-BEN1</v>
          </cell>
          <cell r="B2227" t="str">
            <v>C12 Monosubstituted Benzenes</v>
          </cell>
        </row>
        <row r="2228">
          <cell r="A2228" t="str">
            <v>TCYC-C12</v>
          </cell>
          <cell r="B2228" t="str">
            <v>C12 tricycloalkanes</v>
          </cell>
        </row>
        <row r="2229">
          <cell r="A2229" t="str">
            <v>BCYC-C12</v>
          </cell>
          <cell r="B2229" t="str">
            <v>C12 bicycloalkanes</v>
          </cell>
        </row>
        <row r="2230">
          <cell r="A2230" t="str">
            <v>S2-98086</v>
          </cell>
          <cell r="B2230" t="str">
            <v>c2 alkyl decalin</v>
          </cell>
        </row>
        <row r="2231">
          <cell r="A2231" t="str">
            <v>S1-43152</v>
          </cell>
          <cell r="B2231" t="str">
            <v>c12h22</v>
          </cell>
        </row>
        <row r="2232">
          <cell r="A2232" t="str">
            <v>CYC-C12</v>
          </cell>
          <cell r="B2232" t="str">
            <v>C12 cycloalkanes</v>
          </cell>
        </row>
        <row r="2233">
          <cell r="A2233" t="str">
            <v>S0-90114</v>
          </cell>
          <cell r="B2233" t="str">
            <v>dimethylbutylcyclohexane</v>
          </cell>
        </row>
        <row r="2234">
          <cell r="A2234" t="str">
            <v>S2-99072</v>
          </cell>
          <cell r="B2234" t="str">
            <v>methyl pentylcyclohexane</v>
          </cell>
        </row>
        <row r="2235">
          <cell r="A2235" t="str">
            <v>S1-90123</v>
          </cell>
          <cell r="B2235" t="str">
            <v>trimethylnonene</v>
          </cell>
        </row>
        <row r="2236">
          <cell r="A2236" t="str">
            <v>C28652-72-4</v>
          </cell>
          <cell r="B2236" t="str">
            <v>methyl biphenyl (mixed) {phenyltoluene}</v>
          </cell>
        </row>
        <row r="2237">
          <cell r="A2237" t="str">
            <v>SP4-1860</v>
          </cell>
          <cell r="B2237" t="str">
            <v>tridecenal</v>
          </cell>
        </row>
        <row r="2238">
          <cell r="A2238" t="str">
            <v>C28652-77-9</v>
          </cell>
          <cell r="B2238" t="str">
            <v>trimethylnaphthalene</v>
          </cell>
        </row>
        <row r="2239">
          <cell r="A2239" t="str">
            <v>S1-43460</v>
          </cell>
          <cell r="B2239" t="str">
            <v>methyl c11 ester</v>
          </cell>
        </row>
        <row r="2240">
          <cell r="A2240" t="str">
            <v>C13-NAPH</v>
          </cell>
          <cell r="B2240" t="str">
            <v>C13 naphthalenes</v>
          </cell>
        </row>
        <row r="2241">
          <cell r="A2241" t="str">
            <v>SP4-1779</v>
          </cell>
          <cell r="B2241" t="str">
            <v>C3-naphthalenes</v>
          </cell>
        </row>
        <row r="2242">
          <cell r="A2242" t="str">
            <v>C13-NAP1</v>
          </cell>
          <cell r="B2242" t="str">
            <v>C13 monosubstituted naphthalene</v>
          </cell>
        </row>
        <row r="2243">
          <cell r="A2243" t="str">
            <v>S2-98013</v>
          </cell>
          <cell r="B2243" t="str">
            <v>propylnaphthalenes</v>
          </cell>
        </row>
        <row r="2244">
          <cell r="A2244" t="str">
            <v>C13-NAP2</v>
          </cell>
          <cell r="B2244" t="str">
            <v>C13 disubstituted naphthalenes</v>
          </cell>
        </row>
        <row r="2245">
          <cell r="A2245" t="str">
            <v>C13-TET</v>
          </cell>
          <cell r="B2245" t="str">
            <v>C13 tetralin or indan</v>
          </cell>
        </row>
        <row r="2246">
          <cell r="A2246" t="str">
            <v>S0-45249</v>
          </cell>
          <cell r="B2246" t="str">
            <v>c13 alkyl benzenes</v>
          </cell>
        </row>
        <row r="2247">
          <cell r="A2247" t="str">
            <v>TCYC-C13</v>
          </cell>
          <cell r="B2247" t="str">
            <v>C13 tricycloalkanes</v>
          </cell>
        </row>
        <row r="2248">
          <cell r="A2248" t="str">
            <v>BCYC-C13</v>
          </cell>
          <cell r="B2248" t="str">
            <v>C13 bicycloalkanes</v>
          </cell>
        </row>
        <row r="2249">
          <cell r="A2249" t="str">
            <v>CYC-C13</v>
          </cell>
          <cell r="B2249" t="str">
            <v>C13 Cycloalkanes</v>
          </cell>
        </row>
        <row r="2250">
          <cell r="A2250" t="str">
            <v>S0-43112</v>
          </cell>
          <cell r="B2250" t="str">
            <v>isomers of tridecane (c13 paraffins)</v>
          </cell>
        </row>
        <row r="2251">
          <cell r="A2251" t="str">
            <v>C13-OLE1</v>
          </cell>
          <cell r="B2251" t="str">
            <v>C13 Terminal Alkenes</v>
          </cell>
        </row>
        <row r="2252">
          <cell r="A2252" t="str">
            <v>S1-98083</v>
          </cell>
          <cell r="B2252" t="str">
            <v>trimethyldecenes</v>
          </cell>
        </row>
        <row r="2253">
          <cell r="A2253" t="str">
            <v>C13-OLE</v>
          </cell>
          <cell r="B2253" t="str">
            <v>C13 alkenes</v>
          </cell>
        </row>
        <row r="2254">
          <cell r="A2254" t="str">
            <v>S2-98083</v>
          </cell>
          <cell r="B2254" t="str">
            <v>c13 internal alkenes</v>
          </cell>
        </row>
        <row r="2255">
          <cell r="A2255" t="str">
            <v>3C13-OLE</v>
          </cell>
          <cell r="B2255" t="str">
            <v>C13 3-Alkenes</v>
          </cell>
        </row>
        <row r="2256">
          <cell r="A2256" t="str">
            <v>C13-OL2D</v>
          </cell>
          <cell r="B2256" t="str">
            <v>C13 Cyclic or di-olefins</v>
          </cell>
        </row>
        <row r="2257">
          <cell r="A2257" t="str">
            <v>S1-90108</v>
          </cell>
          <cell r="B2257" t="str">
            <v>methyldodecanes</v>
          </cell>
        </row>
        <row r="2258">
          <cell r="A2258" t="str">
            <v>S1-91013</v>
          </cell>
          <cell r="B2258" t="str">
            <v>c13 branched alkanes</v>
          </cell>
        </row>
        <row r="2259">
          <cell r="A2259" t="str">
            <v>BR-C13</v>
          </cell>
          <cell r="B2259" t="str">
            <v>C13 branched alkanes</v>
          </cell>
        </row>
        <row r="2260">
          <cell r="A2260" t="str">
            <v>S0-90071</v>
          </cell>
          <cell r="B2260" t="str">
            <v>dimethylundecanes</v>
          </cell>
        </row>
        <row r="2261">
          <cell r="A2261" t="str">
            <v>S0-90097</v>
          </cell>
          <cell r="B2261" t="str">
            <v>trimethyldecane</v>
          </cell>
        </row>
        <row r="2262">
          <cell r="A2262" t="str">
            <v>S1-90102</v>
          </cell>
          <cell r="B2262" t="str">
            <v>methylpropylnonane</v>
          </cell>
        </row>
        <row r="2263">
          <cell r="A2263" t="str">
            <v>S1-43461</v>
          </cell>
          <cell r="B2263" t="str">
            <v>methyl c12 ester</v>
          </cell>
        </row>
        <row r="2264">
          <cell r="A2264" t="str">
            <v>S2-97011</v>
          </cell>
          <cell r="B2264" t="str">
            <v>c2 mw 178 pah</v>
          </cell>
        </row>
        <row r="2265">
          <cell r="A2265" t="str">
            <v>S2-97012</v>
          </cell>
          <cell r="B2265" t="str">
            <v>c3 mw 178 pah</v>
          </cell>
        </row>
        <row r="2266">
          <cell r="A2266" t="str">
            <v>S2-97004</v>
          </cell>
          <cell r="B2266" t="str">
            <v>c1-fluorene</v>
          </cell>
        </row>
        <row r="2267">
          <cell r="A2267" t="str">
            <v>C14-BEN2</v>
          </cell>
          <cell r="B2267" t="str">
            <v>C14 disubstituted benzenes</v>
          </cell>
        </row>
        <row r="2268">
          <cell r="A2268" t="str">
            <v>C14-BEN3</v>
          </cell>
          <cell r="B2268" t="str">
            <v>C14 trisubstituted benzenes</v>
          </cell>
        </row>
        <row r="2269">
          <cell r="A2269" t="str">
            <v>C14-NAPH</v>
          </cell>
          <cell r="B2269" t="str">
            <v>C14 naphthalenes</v>
          </cell>
        </row>
        <row r="2270">
          <cell r="A2270" t="str">
            <v>S2-97000</v>
          </cell>
          <cell r="B2270" t="str">
            <v>c4-naphthalenes</v>
          </cell>
        </row>
        <row r="2271">
          <cell r="A2271" t="str">
            <v>C14-TET</v>
          </cell>
          <cell r="B2271" t="str">
            <v>C14 tetralin or indan</v>
          </cell>
        </row>
        <row r="2272">
          <cell r="A2272" t="str">
            <v>C14-BEN1</v>
          </cell>
          <cell r="B2272" t="str">
            <v>C14 monosubstituted benzenes</v>
          </cell>
        </row>
        <row r="2273">
          <cell r="A2273" t="str">
            <v>TCYC-C14</v>
          </cell>
          <cell r="B2273" t="str">
            <v>C14 tricycloalkanes</v>
          </cell>
        </row>
        <row r="2274">
          <cell r="A2274" t="str">
            <v>BCYC-C14</v>
          </cell>
          <cell r="B2274" t="str">
            <v>C14 bicycloalkanes</v>
          </cell>
        </row>
        <row r="2275">
          <cell r="A2275" t="str">
            <v>C14-OLE1</v>
          </cell>
          <cell r="B2275" t="str">
            <v>C14 Terminal Alkenes</v>
          </cell>
        </row>
        <row r="2276">
          <cell r="A2276" t="str">
            <v>CYC-C14</v>
          </cell>
          <cell r="B2276" t="str">
            <v>C14 Cycloalkanes</v>
          </cell>
        </row>
        <row r="2277">
          <cell r="A2277" t="str">
            <v>C14-OLE</v>
          </cell>
          <cell r="B2277" t="str">
            <v>C14 Alkenes</v>
          </cell>
        </row>
        <row r="2278">
          <cell r="A2278" t="str">
            <v>3C14-OLE</v>
          </cell>
          <cell r="B2278" t="str">
            <v>C14 3-Alkenes</v>
          </cell>
        </row>
        <row r="2279">
          <cell r="A2279" t="str">
            <v>C14-OL2D</v>
          </cell>
          <cell r="B2279" t="str">
            <v>C14 Cyclic or di-olefins</v>
          </cell>
        </row>
        <row r="2280">
          <cell r="A2280" t="str">
            <v>C14-OLE2</v>
          </cell>
          <cell r="B2280" t="str">
            <v>C14 Internal Alkenes</v>
          </cell>
        </row>
        <row r="2281">
          <cell r="A2281" t="str">
            <v>S1-91014</v>
          </cell>
          <cell r="B2281" t="str">
            <v>c14 branched alkanes</v>
          </cell>
        </row>
        <row r="2282">
          <cell r="A2282" t="str">
            <v>BR-C14</v>
          </cell>
          <cell r="B2282" t="str">
            <v>C14 branched alkanes</v>
          </cell>
        </row>
        <row r="2283">
          <cell r="A2283" t="str">
            <v>S0-43113</v>
          </cell>
          <cell r="B2283" t="str">
            <v>isomers of tetradecane (c14 paraffins)</v>
          </cell>
        </row>
        <row r="2284">
          <cell r="A2284" t="str">
            <v>C31711-53-2</v>
          </cell>
          <cell r="B2284" t="str">
            <v>Methylphenanthrene</v>
          </cell>
        </row>
        <row r="2285">
          <cell r="A2285" t="str">
            <v>SP4-1875</v>
          </cell>
          <cell r="B2285" t="str">
            <v>C1-MW 178 PAH</v>
          </cell>
        </row>
        <row r="2286">
          <cell r="A2286" t="str">
            <v>C26914-18-1</v>
          </cell>
          <cell r="B2286" t="str">
            <v>methylanthracenes</v>
          </cell>
        </row>
        <row r="2287">
          <cell r="A2287" t="str">
            <v>C15-NAPH</v>
          </cell>
          <cell r="B2287" t="str">
            <v>C15 naphthalenes</v>
          </cell>
        </row>
        <row r="2288">
          <cell r="A2288" t="str">
            <v>C15-TET</v>
          </cell>
          <cell r="B2288" t="str">
            <v>C15 tetralin or indan</v>
          </cell>
        </row>
        <row r="2289">
          <cell r="A2289" t="str">
            <v>C15-BEN1</v>
          </cell>
          <cell r="B2289" t="str">
            <v>C15 monosubstituted benzenes</v>
          </cell>
        </row>
        <row r="2290">
          <cell r="A2290" t="str">
            <v>S1-46728</v>
          </cell>
          <cell r="B2290" t="str">
            <v>methylphenanthrenes</v>
          </cell>
        </row>
        <row r="2291">
          <cell r="A2291" t="str">
            <v>C15-BEN3</v>
          </cell>
          <cell r="B2291" t="str">
            <v>C15 trisubstituted benzenes</v>
          </cell>
        </row>
        <row r="2292">
          <cell r="A2292" t="str">
            <v>C15-BEN2</v>
          </cell>
          <cell r="B2292" t="str">
            <v>C15 disubstituted benzenes</v>
          </cell>
        </row>
        <row r="2293">
          <cell r="A2293" t="str">
            <v>TCYC-C15</v>
          </cell>
          <cell r="B2293" t="str">
            <v>C15 tricycloalkanes</v>
          </cell>
        </row>
        <row r="2294">
          <cell r="A2294" t="str">
            <v>BCYC-C15</v>
          </cell>
          <cell r="B2294" t="str">
            <v>C15 bicycloalkanes</v>
          </cell>
        </row>
        <row r="2295">
          <cell r="A2295" t="str">
            <v>3C15-OLE</v>
          </cell>
          <cell r="B2295" t="str">
            <v>C15 3-Alkenes</v>
          </cell>
        </row>
        <row r="2296">
          <cell r="A2296" t="str">
            <v>C15-OLE</v>
          </cell>
          <cell r="B2296" t="str">
            <v>C15 alkenes</v>
          </cell>
        </row>
        <row r="2297">
          <cell r="A2297" t="str">
            <v>C15-OL2D</v>
          </cell>
          <cell r="B2297" t="str">
            <v>C15 Cyclic or di-olefins</v>
          </cell>
        </row>
        <row r="2298">
          <cell r="A2298" t="str">
            <v>CYC-C15</v>
          </cell>
          <cell r="B2298" t="str">
            <v>C15 Cycloalkanes</v>
          </cell>
        </row>
        <row r="2299">
          <cell r="A2299" t="str">
            <v>C15-OLE2</v>
          </cell>
          <cell r="B2299" t="str">
            <v>C15 Internal Alkenes</v>
          </cell>
        </row>
        <row r="2300">
          <cell r="A2300" t="str">
            <v>C15-OLE1</v>
          </cell>
          <cell r="B2300" t="str">
            <v>C15 Terminal Alkenes</v>
          </cell>
        </row>
        <row r="2301">
          <cell r="A2301" t="str">
            <v>S1-91015</v>
          </cell>
          <cell r="B2301" t="str">
            <v>c15 branched alkanes</v>
          </cell>
        </row>
        <row r="2302">
          <cell r="A2302" t="str">
            <v>BR-C15</v>
          </cell>
          <cell r="B2302" t="str">
            <v>C15 branched alkanes</v>
          </cell>
        </row>
        <row r="2303">
          <cell r="A2303" t="str">
            <v>S0-43114</v>
          </cell>
          <cell r="B2303" t="str">
            <v>isomers of pentadecane (c15 paraffins)</v>
          </cell>
        </row>
        <row r="2304">
          <cell r="A2304" t="str">
            <v>SP4-1862</v>
          </cell>
          <cell r="B2304" t="str">
            <v>pentadecenal</v>
          </cell>
        </row>
        <row r="2305">
          <cell r="A2305" t="str">
            <v>S1-43462</v>
          </cell>
          <cell r="B2305" t="str">
            <v>methyl c13 ester</v>
          </cell>
        </row>
        <row r="2306">
          <cell r="A2306" t="str">
            <v>S1-46731</v>
          </cell>
          <cell r="B2306" t="str">
            <v>cyclopentaanthracenes</v>
          </cell>
        </row>
        <row r="2307">
          <cell r="A2307" t="str">
            <v>S1-46732</v>
          </cell>
          <cell r="B2307" t="str">
            <v>cyclopentaphenanthrenes</v>
          </cell>
        </row>
        <row r="2308">
          <cell r="A2308" t="str">
            <v>S1-46704</v>
          </cell>
          <cell r="B2308" t="str">
            <v>phenylnaphthalenes</v>
          </cell>
        </row>
        <row r="2309">
          <cell r="A2309" t="str">
            <v>SP4-1773</v>
          </cell>
          <cell r="B2309" t="str">
            <v>C2-MW 178 PAH</v>
          </cell>
        </row>
        <row r="2310">
          <cell r="A2310" t="str">
            <v>C16-NAPH</v>
          </cell>
          <cell r="B2310" t="str">
            <v>C16 naphthalenes</v>
          </cell>
        </row>
        <row r="2311">
          <cell r="A2311" t="str">
            <v>C16-TET</v>
          </cell>
          <cell r="B2311" t="str">
            <v>C16 tetralin or indan</v>
          </cell>
        </row>
        <row r="2312">
          <cell r="A2312" t="str">
            <v>C16-BEN2</v>
          </cell>
          <cell r="B2312" t="str">
            <v>C16 disubstituted benzenes</v>
          </cell>
        </row>
        <row r="2313">
          <cell r="A2313" t="str">
            <v>C16-BEN3</v>
          </cell>
          <cell r="B2313" t="str">
            <v>C16 trisubstituted benzenes</v>
          </cell>
        </row>
        <row r="2314">
          <cell r="A2314" t="str">
            <v>TCYC-C16</v>
          </cell>
          <cell r="B2314" t="str">
            <v>C16 tricycloalkanes</v>
          </cell>
        </row>
        <row r="2315">
          <cell r="A2315" t="str">
            <v>BCYC-C16</v>
          </cell>
          <cell r="B2315" t="str">
            <v>C16 bicycloalkanes</v>
          </cell>
        </row>
        <row r="2316">
          <cell r="A2316" t="str">
            <v>CYC-C16</v>
          </cell>
          <cell r="B2316" t="str">
            <v>C16 Cycloalkanes</v>
          </cell>
        </row>
        <row r="2317">
          <cell r="A2317" t="str">
            <v>S1-43137</v>
          </cell>
          <cell r="B2317" t="str">
            <v>c16 branched alkanes</v>
          </cell>
        </row>
        <row r="2318">
          <cell r="A2318" t="str">
            <v>BR-C16</v>
          </cell>
          <cell r="B2318" t="str">
            <v>C16 branched alkanes</v>
          </cell>
        </row>
        <row r="2319">
          <cell r="A2319" t="str">
            <v>S1-43463</v>
          </cell>
          <cell r="B2319" t="str">
            <v>methyl c14 ester</v>
          </cell>
        </row>
        <row r="2320">
          <cell r="A2320" t="str">
            <v>S1-46733</v>
          </cell>
          <cell r="B2320" t="str">
            <v>methylfluoranthenes</v>
          </cell>
        </row>
        <row r="2321">
          <cell r="A2321" t="str">
            <v>SP4-1776</v>
          </cell>
          <cell r="B2321" t="str">
            <v>C1-MW 202 PAH</v>
          </cell>
        </row>
        <row r="2322">
          <cell r="A2322" t="str">
            <v>SP4-1774</v>
          </cell>
          <cell r="B2322" t="str">
            <v>C3-MW 178 PAH</v>
          </cell>
        </row>
        <row r="2323">
          <cell r="A2323" t="str">
            <v>C17-NAPH</v>
          </cell>
          <cell r="B2323" t="str">
            <v>C17 naphthalenes</v>
          </cell>
        </row>
        <row r="2324">
          <cell r="A2324" t="str">
            <v>C17-TET</v>
          </cell>
          <cell r="B2324" t="str">
            <v>C17 tetralin or indan</v>
          </cell>
        </row>
        <row r="2325">
          <cell r="A2325" t="str">
            <v>C17-BEN2</v>
          </cell>
          <cell r="B2325" t="str">
            <v>C17 disubstituted benzenes</v>
          </cell>
        </row>
        <row r="2326">
          <cell r="A2326" t="str">
            <v>C17-BEN1</v>
          </cell>
          <cell r="B2326" t="str">
            <v>C17 monosubstituted benzenes</v>
          </cell>
        </row>
        <row r="2327">
          <cell r="A2327" t="str">
            <v>C17-BEN3</v>
          </cell>
          <cell r="B2327" t="str">
            <v>C17 trisubstituted benzenes</v>
          </cell>
        </row>
        <row r="2328">
          <cell r="A2328" t="str">
            <v>TCYC-C17</v>
          </cell>
          <cell r="B2328" t="str">
            <v>C17 tricycloalkanes</v>
          </cell>
        </row>
        <row r="2329">
          <cell r="A2329" t="str">
            <v>BCYC-C17</v>
          </cell>
          <cell r="B2329" t="str">
            <v>C17 bicycloalkanes</v>
          </cell>
        </row>
        <row r="2330">
          <cell r="A2330" t="str">
            <v>CYC-C17</v>
          </cell>
          <cell r="B2330" t="str">
            <v>C17 cycloalkanes</v>
          </cell>
        </row>
        <row r="2331">
          <cell r="A2331" t="str">
            <v>BR-C17</v>
          </cell>
          <cell r="B2331" t="str">
            <v>Branched C17 Alkanes</v>
          </cell>
        </row>
        <row r="2332">
          <cell r="A2332" t="str">
            <v>S1-43155</v>
          </cell>
          <cell r="B2332" t="str">
            <v>isomers of heptadecane (c17 paraffins)</v>
          </cell>
        </row>
        <row r="2333">
          <cell r="A2333" t="str">
            <v>S1-43464</v>
          </cell>
          <cell r="B2333" t="str">
            <v>methyl c15 ester</v>
          </cell>
        </row>
        <row r="2334">
          <cell r="A2334" t="str">
            <v>S2-97016</v>
          </cell>
          <cell r="B2334" t="str">
            <v>c1-mw 228 pah</v>
          </cell>
        </row>
        <row r="2335">
          <cell r="A2335" t="str">
            <v>SP4-2336</v>
          </cell>
          <cell r="B2335" t="str">
            <v>Chrysene/Triphenylene</v>
          </cell>
        </row>
        <row r="2336">
          <cell r="A2336" t="str">
            <v>C18-NAPH</v>
          </cell>
          <cell r="B2336" t="str">
            <v>C18 naphthalenes</v>
          </cell>
        </row>
        <row r="2337">
          <cell r="A2337" t="str">
            <v>C18-TET</v>
          </cell>
          <cell r="B2337" t="str">
            <v>C18 tetralin or indan</v>
          </cell>
        </row>
        <row r="2338">
          <cell r="A2338" t="str">
            <v>C18-BEN2</v>
          </cell>
          <cell r="B2338" t="str">
            <v>C18 disubstituted benzenes</v>
          </cell>
        </row>
        <row r="2339">
          <cell r="A2339" t="str">
            <v>C18-BEN1</v>
          </cell>
          <cell r="B2339" t="str">
            <v>C18 monosubstituted benzenes</v>
          </cell>
        </row>
        <row r="2340">
          <cell r="A2340" t="str">
            <v>C18-BEN3</v>
          </cell>
          <cell r="B2340" t="str">
            <v>C18 trisubstituted benzenes</v>
          </cell>
        </row>
        <row r="2341">
          <cell r="A2341" t="str">
            <v>TCYC-C18</v>
          </cell>
          <cell r="B2341" t="str">
            <v>C18 tricycloalkanes</v>
          </cell>
        </row>
        <row r="2342">
          <cell r="A2342" t="str">
            <v>BCYC-C18</v>
          </cell>
          <cell r="B2342" t="str">
            <v>C18 bicycloalkanes</v>
          </cell>
        </row>
        <row r="2343">
          <cell r="A2343" t="str">
            <v>CYC-C18</v>
          </cell>
          <cell r="B2343" t="str">
            <v>C18 cycloalkanes</v>
          </cell>
        </row>
        <row r="2344">
          <cell r="A2344" t="str">
            <v>BR-C18</v>
          </cell>
          <cell r="B2344" t="str">
            <v>Branched C18 Alkanes</v>
          </cell>
        </row>
        <row r="2345">
          <cell r="A2345" t="str">
            <v>S1-43156</v>
          </cell>
          <cell r="B2345" t="str">
            <v>isomers of octadecane (c18 paraffins)</v>
          </cell>
        </row>
        <row r="2346">
          <cell r="A2346" t="str">
            <v>CYC-C19</v>
          </cell>
          <cell r="B2346" t="str">
            <v>C19 cycloalkanes</v>
          </cell>
        </row>
        <row r="2347">
          <cell r="A2347" t="str">
            <v>BR-C19</v>
          </cell>
          <cell r="B2347" t="str">
            <v>branched C19 alkanes</v>
          </cell>
        </row>
        <row r="2348">
          <cell r="A2348" t="str">
            <v>S1-46736</v>
          </cell>
          <cell r="B2348" t="str">
            <v>methylbenzanthracenes</v>
          </cell>
        </row>
        <row r="2349">
          <cell r="A2349" t="str">
            <v>S1-46737</v>
          </cell>
          <cell r="B2349" t="str">
            <v>methylbenzphenanthrene</v>
          </cell>
        </row>
        <row r="2350">
          <cell r="A2350" t="str">
            <v>SP4-1794</v>
          </cell>
          <cell r="B2350" t="str">
            <v>C1-MW 226 PAH</v>
          </cell>
        </row>
        <row r="2351">
          <cell r="A2351" t="str">
            <v>S1-46738</v>
          </cell>
          <cell r="B2351" t="str">
            <v>methylchrysenes</v>
          </cell>
        </row>
        <row r="2352">
          <cell r="A2352" t="str">
            <v>C19-NAPH</v>
          </cell>
          <cell r="B2352" t="str">
            <v>C19 naphthalenes</v>
          </cell>
        </row>
        <row r="2353">
          <cell r="A2353" t="str">
            <v>C19-TET</v>
          </cell>
          <cell r="B2353" t="str">
            <v>C19 tetralin or indan</v>
          </cell>
        </row>
        <row r="2354">
          <cell r="A2354" t="str">
            <v>C19-BEN2</v>
          </cell>
          <cell r="B2354" t="str">
            <v>C19 disubstituted benzenes</v>
          </cell>
        </row>
        <row r="2355">
          <cell r="A2355" t="str">
            <v>C19-BEN1</v>
          </cell>
          <cell r="B2355" t="str">
            <v>C19 monosubstituted benzenes</v>
          </cell>
        </row>
        <row r="2356">
          <cell r="A2356" t="str">
            <v>C19-BEN3</v>
          </cell>
          <cell r="B2356" t="str">
            <v>C19 trisubstituted benzenes</v>
          </cell>
        </row>
        <row r="2357">
          <cell r="A2357" t="str">
            <v>TCYC-C19</v>
          </cell>
          <cell r="B2357" t="str">
            <v>C19 tricycloalkanes</v>
          </cell>
        </row>
        <row r="2358">
          <cell r="A2358" t="str">
            <v>BCYC-C19</v>
          </cell>
          <cell r="B2358" t="str">
            <v>C19 bicycloalkanes</v>
          </cell>
        </row>
        <row r="2359">
          <cell r="A2359" t="str">
            <v>S1-46742</v>
          </cell>
          <cell r="B2359" t="str">
            <v>benzopyrenes</v>
          </cell>
        </row>
        <row r="2360">
          <cell r="A2360" t="str">
            <v>S1-46740</v>
          </cell>
          <cell r="B2360" t="str">
            <v>c2 alkylbenzophenanthrene</v>
          </cell>
        </row>
        <row r="2361">
          <cell r="A2361" t="str">
            <v>S1-46741</v>
          </cell>
          <cell r="B2361" t="str">
            <v>c2 alkylchrysenes</v>
          </cell>
        </row>
        <row r="2362">
          <cell r="A2362" t="str">
            <v>S1-46739</v>
          </cell>
          <cell r="B2362" t="str">
            <v>c2 alkylbenzanthracene</v>
          </cell>
        </row>
        <row r="2363">
          <cell r="A2363" t="str">
            <v>C20-NAPH</v>
          </cell>
          <cell r="B2363" t="str">
            <v>C20 naphthalenes</v>
          </cell>
        </row>
        <row r="2364">
          <cell r="A2364" t="str">
            <v>C20-TET</v>
          </cell>
          <cell r="B2364" t="str">
            <v>C20 tetralin or indan</v>
          </cell>
        </row>
        <row r="2365">
          <cell r="A2365" t="str">
            <v>C20-BEN2</v>
          </cell>
          <cell r="B2365" t="str">
            <v>C20 disubstituted benzenes</v>
          </cell>
        </row>
        <row r="2366">
          <cell r="A2366" t="str">
            <v>C20-BEN1</v>
          </cell>
          <cell r="B2366" t="str">
            <v>C20 monosubstituted benzenes</v>
          </cell>
        </row>
        <row r="2367">
          <cell r="A2367" t="str">
            <v>C20-BEN3</v>
          </cell>
          <cell r="B2367" t="str">
            <v>C20 trisubstituted benzenes</v>
          </cell>
        </row>
        <row r="2368">
          <cell r="A2368" t="str">
            <v>TCYC-C20</v>
          </cell>
          <cell r="B2368" t="str">
            <v>C20 tricycloalkanes</v>
          </cell>
        </row>
        <row r="2369">
          <cell r="A2369" t="str">
            <v>BCYC-C20</v>
          </cell>
          <cell r="B2369" t="str">
            <v>C20 bicycloalkanes</v>
          </cell>
        </row>
        <row r="2370">
          <cell r="A2370" t="str">
            <v>CYC-C20</v>
          </cell>
          <cell r="B2370" t="str">
            <v>C20 cycloalkanes</v>
          </cell>
        </row>
        <row r="2371">
          <cell r="A2371" t="str">
            <v>BR-C20</v>
          </cell>
          <cell r="B2371" t="str">
            <v>branched C20 alkanes</v>
          </cell>
        </row>
        <row r="2372">
          <cell r="A2372" t="str">
            <v>C21-NAPH</v>
          </cell>
          <cell r="B2372" t="str">
            <v>C21 naphthalenes</v>
          </cell>
        </row>
        <row r="2373">
          <cell r="A2373" t="str">
            <v>C21-TET</v>
          </cell>
          <cell r="B2373" t="str">
            <v>C21 tetralin or indan</v>
          </cell>
        </row>
        <row r="2374">
          <cell r="A2374" t="str">
            <v>C21-BEN2</v>
          </cell>
          <cell r="B2374" t="str">
            <v>C21 disubstituted benzenes</v>
          </cell>
        </row>
        <row r="2375">
          <cell r="A2375" t="str">
            <v>C21-BEN1</v>
          </cell>
          <cell r="B2375" t="str">
            <v>C21 monosubstituted benzenes</v>
          </cell>
        </row>
        <row r="2376">
          <cell r="A2376" t="str">
            <v>C21-BEN3</v>
          </cell>
          <cell r="B2376" t="str">
            <v>C21 trisubstituted benzenes</v>
          </cell>
        </row>
        <row r="2377">
          <cell r="A2377" t="str">
            <v>TCYC-C21</v>
          </cell>
          <cell r="B2377" t="str">
            <v>C21 tricycloalkanes</v>
          </cell>
        </row>
        <row r="2378">
          <cell r="A2378" t="str">
            <v>BCYC-C21</v>
          </cell>
          <cell r="B2378" t="str">
            <v>C21 bicycloalkanes</v>
          </cell>
        </row>
        <row r="2379">
          <cell r="A2379" t="str">
            <v>CYC-C21</v>
          </cell>
          <cell r="B2379" t="str">
            <v>C21 cycloalkanes</v>
          </cell>
        </row>
        <row r="2380">
          <cell r="A2380" t="str">
            <v>BR-C21</v>
          </cell>
          <cell r="B2380" t="str">
            <v>branched C21 alkanes</v>
          </cell>
        </row>
        <row r="2381">
          <cell r="A2381" t="str">
            <v>S1-43465</v>
          </cell>
          <cell r="B2381" t="str">
            <v>methyl c19 ester</v>
          </cell>
        </row>
        <row r="2382">
          <cell r="A2382" t="str">
            <v>S1-46744</v>
          </cell>
          <cell r="B2382" t="str">
            <v>dibenzphenanthrenes</v>
          </cell>
        </row>
        <row r="2383">
          <cell r="A2383" t="str">
            <v>C22-NAPH</v>
          </cell>
          <cell r="B2383" t="str">
            <v>C22 naphthalenes</v>
          </cell>
        </row>
        <row r="2384">
          <cell r="A2384" t="str">
            <v>C22-TET</v>
          </cell>
          <cell r="B2384" t="str">
            <v>C22 tetralin or indan</v>
          </cell>
        </row>
        <row r="2385">
          <cell r="A2385" t="str">
            <v>C22-BEN2</v>
          </cell>
          <cell r="B2385" t="str">
            <v>C22 disubstituted benzenes</v>
          </cell>
        </row>
        <row r="2386">
          <cell r="A2386" t="str">
            <v>C22-BEN1</v>
          </cell>
          <cell r="B2386" t="str">
            <v>C22 monosubstituted benzenes</v>
          </cell>
        </row>
        <row r="2387">
          <cell r="A2387" t="str">
            <v>C22-BEN3</v>
          </cell>
          <cell r="B2387" t="str">
            <v>C22 trisubstituted benzenes</v>
          </cell>
        </row>
        <row r="2388">
          <cell r="A2388" t="str">
            <v>TCYC-C22</v>
          </cell>
          <cell r="B2388" t="str">
            <v>C22 tricycloalkanes</v>
          </cell>
        </row>
        <row r="2389">
          <cell r="A2389" t="str">
            <v>BCYC-C22</v>
          </cell>
          <cell r="B2389" t="str">
            <v>C22 bicycloalkanes</v>
          </cell>
        </row>
        <row r="2390">
          <cell r="A2390" t="str">
            <v>CYC-C22</v>
          </cell>
          <cell r="B2390" t="str">
            <v>C22 cycloalkanes</v>
          </cell>
        </row>
        <row r="2391">
          <cell r="A2391" t="str">
            <v>BR-C22</v>
          </cell>
          <cell r="B2391" t="str">
            <v>branched C22 alkanes</v>
          </cell>
        </row>
        <row r="2392">
          <cell r="A2392" t="str">
            <v>S1-43466</v>
          </cell>
          <cell r="B2392" t="str">
            <v>methyl c20 ester</v>
          </cell>
        </row>
        <row r="2393">
          <cell r="A2393" t="str">
            <v>S1-46743</v>
          </cell>
          <cell r="B2393" t="str">
            <v>dibenzanthracenes</v>
          </cell>
        </row>
        <row r="2394">
          <cell r="A2394" t="str">
            <v>S1-46745</v>
          </cell>
          <cell r="B2394" t="str">
            <v>dibenzopyrenes</v>
          </cell>
        </row>
        <row r="2395">
          <cell r="A2395" t="str">
            <v>S1-45470</v>
          </cell>
          <cell r="B2395" t="str">
            <v>di-c8 alkyl phthalate</v>
          </cell>
        </row>
        <row r="2396">
          <cell r="A2396" t="str">
            <v>C13-BEN1</v>
          </cell>
          <cell r="B2396" t="str">
            <v>C13 Monosubstituted Benzenes</v>
          </cell>
        </row>
        <row r="2397">
          <cell r="A2397" t="str">
            <v>C13-BEN2</v>
          </cell>
          <cell r="B2397" t="str">
            <v>C13 Disubstituted Benzenes</v>
          </cell>
        </row>
        <row r="2398">
          <cell r="A2398" t="str">
            <v>C13-BEN3</v>
          </cell>
          <cell r="B2398" t="str">
            <v>C13 Trisubstituted Benzenes</v>
          </cell>
        </row>
        <row r="2399">
          <cell r="A2399" t="str">
            <v>KET8C</v>
          </cell>
          <cell r="B2399" t="str">
            <v>C8 Cyclic Ketones</v>
          </cell>
        </row>
        <row r="2400">
          <cell r="A2400" t="str">
            <v>C10-STYR</v>
          </cell>
          <cell r="B2400" t="str">
            <v>C10 Styrenes</v>
          </cell>
        </row>
        <row r="2401">
          <cell r="A2401" t="str">
            <v>BCYC-C10</v>
          </cell>
          <cell r="B2401" t="str">
            <v>C10 Bicycloalkanes</v>
          </cell>
        </row>
        <row r="2402">
          <cell r="A2402" t="str">
            <v>C10-OL2D</v>
          </cell>
          <cell r="B2402" t="str">
            <v>C10 Cyclic or di-olefins</v>
          </cell>
        </row>
        <row r="2403">
          <cell r="A2403" t="str">
            <v>BCYC-C11</v>
          </cell>
          <cell r="B2403" t="str">
            <v>C11 Bicycloalkanes</v>
          </cell>
        </row>
        <row r="2404">
          <cell r="A2404" t="str">
            <v>C6-OLE</v>
          </cell>
          <cell r="B2404" t="str">
            <v>Unspeciated C6 Alkenes</v>
          </cell>
        </row>
        <row r="2405">
          <cell r="A2405" t="str">
            <v>C7-OLE</v>
          </cell>
          <cell r="B2405" t="str">
            <v>Unspeciated C7 Alkenes</v>
          </cell>
        </row>
        <row r="2406">
          <cell r="A2406" t="str">
            <v>C8-OLE</v>
          </cell>
          <cell r="B2406" t="str">
            <v>Unspeciated C8 Alkenes</v>
          </cell>
        </row>
        <row r="2407">
          <cell r="A2407" t="str">
            <v>C9-OLE</v>
          </cell>
          <cell r="B2407" t="str">
            <v>Unspeciated C9 Alkenes</v>
          </cell>
        </row>
        <row r="2408">
          <cell r="A2408" t="str">
            <v>C10-OLE</v>
          </cell>
          <cell r="B2408" t="str">
            <v>Unspeciated C10 Alkenes</v>
          </cell>
        </row>
        <row r="2409">
          <cell r="A2409" t="str">
            <v>C11-OLE</v>
          </cell>
          <cell r="B2409" t="str">
            <v>Unspeciated C11 Alkenes</v>
          </cell>
        </row>
        <row r="2410">
          <cell r="A2410" t="str">
            <v>C12-OLE</v>
          </cell>
          <cell r="B2410" t="str">
            <v>Unspeciated C12 Alkenes</v>
          </cell>
        </row>
        <row r="2411">
          <cell r="A2411" t="str">
            <v>C12-BEN</v>
          </cell>
          <cell r="B2411" t="str">
            <v>hexyl benzenes</v>
          </cell>
        </row>
        <row r="2412">
          <cell r="A2412" t="str">
            <v>C12-BEN2</v>
          </cell>
          <cell r="B2412" t="str">
            <v>C12 disubstituted benzenes</v>
          </cell>
        </row>
        <row r="2413">
          <cell r="A2413" t="str">
            <v>C11-BEN</v>
          </cell>
          <cell r="B2413" t="str">
            <v>pentyl benzenes</v>
          </cell>
        </row>
        <row r="2414">
          <cell r="A2414" t="str">
            <v>C10-BEN</v>
          </cell>
          <cell r="B2414" t="str">
            <v>butylbenzenes</v>
          </cell>
        </row>
        <row r="2415">
          <cell r="A2415" t="str">
            <v>C10-BEN4</v>
          </cell>
          <cell r="B2415" t="str">
            <v>C10 tetrasubstituted benzenes</v>
          </cell>
        </row>
        <row r="2416">
          <cell r="A2416" t="str">
            <v>C10-BEN2</v>
          </cell>
          <cell r="B2416" t="str">
            <v>C10 disubstituted benzenes</v>
          </cell>
        </row>
        <row r="2417">
          <cell r="A2417" t="str">
            <v>C8-PHEN</v>
          </cell>
          <cell r="B2417" t="str">
            <v>C8 alkyl phenols</v>
          </cell>
        </row>
        <row r="2418">
          <cell r="A2418" t="str">
            <v>C9-BEN</v>
          </cell>
          <cell r="B2418" t="str">
            <v>isomers of propyl benzene</v>
          </cell>
        </row>
        <row r="2419">
          <cell r="A2419" t="str">
            <v>C9-BEN2</v>
          </cell>
          <cell r="B2419" t="str">
            <v>C9 disubstituted benzenes</v>
          </cell>
        </row>
        <row r="2420">
          <cell r="A2420" t="str">
            <v>C8-BEN</v>
          </cell>
          <cell r="B2420" t="str">
            <v>isomers of ethylbenzene</v>
          </cell>
        </row>
        <row r="2421">
          <cell r="A2421" t="str">
            <v>C15-DOLE</v>
          </cell>
          <cell r="B2421" t="str">
            <v>C15 diolefins</v>
          </cell>
        </row>
        <row r="2422">
          <cell r="A2422" t="str">
            <v>C15-COLE</v>
          </cell>
          <cell r="B2422" t="str">
            <v>C15 cycloolefins</v>
          </cell>
        </row>
        <row r="2423">
          <cell r="A2423" t="str">
            <v>C14-DOLE</v>
          </cell>
          <cell r="B2423" t="str">
            <v>C14 diolefins</v>
          </cell>
        </row>
        <row r="2424">
          <cell r="A2424" t="str">
            <v>C14-COLE</v>
          </cell>
          <cell r="B2424" t="str">
            <v>C14 cycloolefins</v>
          </cell>
        </row>
        <row r="2425">
          <cell r="A2425" t="str">
            <v>C13-DOLE</v>
          </cell>
          <cell r="B2425" t="str">
            <v>C13 diolefins</v>
          </cell>
        </row>
        <row r="2426">
          <cell r="A2426" t="str">
            <v>C13-COLE</v>
          </cell>
          <cell r="B2426" t="str">
            <v>C13 cycloolefins</v>
          </cell>
        </row>
        <row r="2427">
          <cell r="A2427" t="str">
            <v>C12-DOLE</v>
          </cell>
          <cell r="B2427" t="str">
            <v>C12 diolefins</v>
          </cell>
        </row>
        <row r="2428">
          <cell r="A2428" t="str">
            <v>C12-COLE</v>
          </cell>
          <cell r="B2428" t="str">
            <v>C12 cycloolefins</v>
          </cell>
        </row>
        <row r="2429">
          <cell r="A2429" t="str">
            <v>C11-DOLE</v>
          </cell>
          <cell r="B2429" t="str">
            <v>C11 diolefins</v>
          </cell>
        </row>
        <row r="2430">
          <cell r="A2430" t="str">
            <v>C11-COLE</v>
          </cell>
          <cell r="B2430" t="str">
            <v>C11 cycloolefins</v>
          </cell>
        </row>
        <row r="2431">
          <cell r="A2431" t="str">
            <v>C10-DOLE</v>
          </cell>
          <cell r="B2431" t="str">
            <v>C10 diolefins</v>
          </cell>
        </row>
        <row r="2432">
          <cell r="A2432" t="str">
            <v>C6-COLE</v>
          </cell>
          <cell r="B2432" t="str">
            <v>C6 cycloolefins</v>
          </cell>
        </row>
        <row r="2433">
          <cell r="A2433" t="str">
            <v>NPHE</v>
          </cell>
          <cell r="B2433" t="str">
            <v>nitrophenols</v>
          </cell>
        </row>
        <row r="2434">
          <cell r="A2434" t="str">
            <v>C8-ARO</v>
          </cell>
          <cell r="B2434" t="str">
            <v>Unspeciated C8 Aromatics</v>
          </cell>
        </row>
        <row r="2435">
          <cell r="A2435" t="str">
            <v>C15-ARO</v>
          </cell>
          <cell r="B2435" t="str">
            <v>Unspeciated C15 Aromatics</v>
          </cell>
        </row>
        <row r="2436">
          <cell r="A2436" t="str">
            <v>C16-ARO</v>
          </cell>
          <cell r="B2436" t="str">
            <v>Unspeciated C16 Aromatics</v>
          </cell>
        </row>
        <row r="2437">
          <cell r="A2437" t="str">
            <v>C6-UALK</v>
          </cell>
          <cell r="B2437" t="str">
            <v>Unspeciated C6 Alkanes</v>
          </cell>
        </row>
        <row r="2438">
          <cell r="A2438" t="str">
            <v>C12-ARO</v>
          </cell>
          <cell r="B2438" t="str">
            <v>Unspeciated C12 Aromatics</v>
          </cell>
        </row>
        <row r="2439">
          <cell r="A2439" t="str">
            <v>MS-CP96</v>
          </cell>
          <cell r="B2439" t="str">
            <v>CALPOLY-96 mineral spirits</v>
          </cell>
        </row>
        <row r="2440">
          <cell r="A2440" t="str">
            <v>C9-ARO</v>
          </cell>
          <cell r="B2440" t="str">
            <v>Unspeciated C9 Aromatics</v>
          </cell>
        </row>
        <row r="2441">
          <cell r="A2441" t="str">
            <v>C10-ARO</v>
          </cell>
          <cell r="B2441" t="str">
            <v>Unspeciated C10 Aromatics</v>
          </cell>
        </row>
        <row r="2442">
          <cell r="A2442" t="str">
            <v>C11-ARO</v>
          </cell>
          <cell r="B2442" t="str">
            <v>Unspeciated C11 Aromatics</v>
          </cell>
        </row>
        <row r="2443">
          <cell r="A2443" t="str">
            <v>C13-ARO</v>
          </cell>
          <cell r="B2443" t="str">
            <v>Unspeciated C13 Aromatics</v>
          </cell>
        </row>
        <row r="2444">
          <cell r="A2444" t="str">
            <v>C14-ARO</v>
          </cell>
          <cell r="B2444" t="str">
            <v>Unspeciated C14 Aromatics</v>
          </cell>
        </row>
        <row r="2445">
          <cell r="A2445" t="str">
            <v>C68917-57-7</v>
          </cell>
          <cell r="B2445" t="str">
            <v>terpene</v>
          </cell>
        </row>
        <row r="2446">
          <cell r="A2446" t="str">
            <v>S1-10012</v>
          </cell>
          <cell r="B2446" t="str">
            <v>Unspeciated Unreactive compounds</v>
          </cell>
        </row>
        <row r="2447">
          <cell r="A2447" t="str">
            <v>C14-ALK</v>
          </cell>
          <cell r="B2447" t="str">
            <v>Unspeciated C14 Alkanes</v>
          </cell>
        </row>
        <row r="2448">
          <cell r="A2448" t="str">
            <v>TXC-CRUD</v>
          </cell>
          <cell r="B2448" t="str">
            <v>Generic "Crude Oil" profile used for Texas stationary source categories</v>
          </cell>
        </row>
        <row r="2449">
          <cell r="A2449" t="str">
            <v>TXC-GASO</v>
          </cell>
          <cell r="B2449" t="str">
            <v>Generic "Gasoline" profile used for Texas stationary source categories</v>
          </cell>
        </row>
        <row r="2450">
          <cell r="A2450" t="str">
            <v>TXC-NAPH</v>
          </cell>
          <cell r="B2450" t="str">
            <v>Generic "Naphthas" profile used for Texas stationary source categories</v>
          </cell>
        </row>
        <row r="2451">
          <cell r="A2451" t="str">
            <v>TXC-STOD</v>
          </cell>
          <cell r="B2451" t="str">
            <v>Generic "Stoddard solvent" profile used for Texas stationary source categories</v>
          </cell>
        </row>
        <row r="2452">
          <cell r="A2452" t="str">
            <v>TXC-REFN</v>
          </cell>
          <cell r="B2452" t="str">
            <v>Generic "Refinery" profile used for Texas stationary source categories</v>
          </cell>
        </row>
        <row r="2453">
          <cell r="A2453" t="str">
            <v>S1-99101</v>
          </cell>
          <cell r="B2453" t="str">
            <v>c1 compounds (diesel exhaust)</v>
          </cell>
        </row>
        <row r="2454">
          <cell r="A2454" t="str">
            <v>ETHACTYL</v>
          </cell>
          <cell r="B2454" t="str">
            <v>ethane&amp;acetylene</v>
          </cell>
        </row>
        <row r="2455">
          <cell r="A2455" t="str">
            <v>S1-99102</v>
          </cell>
          <cell r="B2455" t="str">
            <v>c2 compounds (diesel exhaust)</v>
          </cell>
        </row>
        <row r="2456">
          <cell r="A2456" t="str">
            <v>C30525-89-4</v>
          </cell>
          <cell r="B2456" t="str">
            <v>paraformaldehyde</v>
          </cell>
        </row>
        <row r="2457">
          <cell r="A2457" t="str">
            <v>S1-99103</v>
          </cell>
          <cell r="B2457" t="str">
            <v>c3 compounds (diesel exhaust)</v>
          </cell>
        </row>
        <row r="2458">
          <cell r="A2458" t="str">
            <v>S1-43778</v>
          </cell>
          <cell r="B2458" t="str">
            <v>ethyleneamines</v>
          </cell>
        </row>
        <row r="2459">
          <cell r="A2459" t="str">
            <v>S2-99294</v>
          </cell>
          <cell r="B2459" t="str">
            <v>misc. ethyleneamines</v>
          </cell>
        </row>
        <row r="2460">
          <cell r="A2460" t="str">
            <v>CA-HCPRO</v>
          </cell>
          <cell r="B2460" t="str">
            <v>misc. hydrocarbon propellants</v>
          </cell>
        </row>
        <row r="2461">
          <cell r="A2461" t="str">
            <v>CA-LPG</v>
          </cell>
          <cell r="B2461" t="str">
            <v>California LPG mixture</v>
          </cell>
        </row>
        <row r="2462">
          <cell r="A2462" t="str">
            <v>C68475-59-2</v>
          </cell>
          <cell r="B2462" t="str">
            <v>c3-c4 alkane propellant</v>
          </cell>
        </row>
        <row r="2463">
          <cell r="A2463" t="str">
            <v>C68476-85-7</v>
          </cell>
          <cell r="B2463" t="str">
            <v>hydrocarbon propellant {lpg}</v>
          </cell>
        </row>
        <row r="2464">
          <cell r="A2464" t="str">
            <v>C68476-86-8</v>
          </cell>
          <cell r="B2464" t="str">
            <v>hydrocarbon propellant {lpg, sweetened}</v>
          </cell>
        </row>
        <row r="2465">
          <cell r="A2465" t="str">
            <v>C2C5-ALD</v>
          </cell>
          <cell r="B2465" t="str">
            <v>total c2-c5 aldehydes</v>
          </cell>
        </row>
        <row r="2466">
          <cell r="A2466" t="str">
            <v>S1-99104</v>
          </cell>
          <cell r="B2466" t="str">
            <v>c4 compounds (diesel exhaust)</v>
          </cell>
        </row>
        <row r="2467">
          <cell r="A2467" t="str">
            <v>S1-43780</v>
          </cell>
          <cell r="B2467" t="str">
            <v>dimethyl alkyl amines</v>
          </cell>
        </row>
        <row r="2468">
          <cell r="A2468" t="str">
            <v>S1-43570</v>
          </cell>
          <cell r="B2468" t="str">
            <v>alkene ketone</v>
          </cell>
        </row>
        <row r="2469">
          <cell r="A2469" t="str">
            <v>C5PAROLE</v>
          </cell>
          <cell r="B2469" t="str">
            <v>c5 paraffin/olefin</v>
          </cell>
        </row>
        <row r="2470">
          <cell r="A2470" t="str">
            <v>S1-99105</v>
          </cell>
          <cell r="B2470" t="str">
            <v>c5 compounds (diesel exhaust)</v>
          </cell>
        </row>
        <row r="2471">
          <cell r="A2471" t="str">
            <v>S43-2610</v>
          </cell>
          <cell r="B2471" t="str">
            <v>2,2-dimethylbutane; cis-1,3-pentadiene</v>
          </cell>
        </row>
        <row r="2472">
          <cell r="A2472" t="str">
            <v>REPNOA-1</v>
          </cell>
          <cell r="B2472" t="str">
            <v>Represents unassigned compounds (ver 1)</v>
          </cell>
        </row>
        <row r="2473">
          <cell r="A2473" t="str">
            <v>S1-99925</v>
          </cell>
          <cell r="B2473" t="str">
            <v>c6h8 isomer</v>
          </cell>
        </row>
        <row r="2474">
          <cell r="A2474" t="str">
            <v>CA-BIN-03</v>
          </cell>
          <cell r="B2474" t="str">
            <v>CARB Hydrocarbon Bin 3</v>
          </cell>
        </row>
        <row r="2475">
          <cell r="A2475" t="str">
            <v>KET-S97</v>
          </cell>
          <cell r="B2475" t="str">
            <v>SCOS-97 ketones</v>
          </cell>
        </row>
        <row r="2476">
          <cell r="A2476" t="str">
            <v>S2-99292</v>
          </cell>
          <cell r="B2476" t="str">
            <v>misc. ketones</v>
          </cell>
        </row>
        <row r="2477">
          <cell r="A2477" t="str">
            <v>S7-01125</v>
          </cell>
          <cell r="B2477" t="str">
            <v>ketones - general</v>
          </cell>
        </row>
        <row r="2478">
          <cell r="A2478" t="str">
            <v>CA-BIN-01</v>
          </cell>
          <cell r="B2478" t="str">
            <v>CARB Hydrocarbon Bin 1</v>
          </cell>
        </row>
        <row r="2479">
          <cell r="A2479" t="str">
            <v>CA-BIN-04</v>
          </cell>
          <cell r="B2479" t="str">
            <v>CARB Hydrocarbon Bin 4</v>
          </cell>
        </row>
        <row r="2480">
          <cell r="A2480" t="str">
            <v>CA-BIN-05</v>
          </cell>
          <cell r="B2480" t="str">
            <v>CARB Hydrocarbon Bin 5</v>
          </cell>
        </row>
        <row r="2481">
          <cell r="A2481" t="str">
            <v>PETETHR1</v>
          </cell>
          <cell r="B2481" t="str">
            <v>petroleum ether</v>
          </cell>
        </row>
        <row r="2482">
          <cell r="A2482" t="str">
            <v>CA-BIN-02</v>
          </cell>
          <cell r="B2482" t="str">
            <v>CARB Hydrocarbon Bin 2</v>
          </cell>
        </row>
        <row r="2483">
          <cell r="A2483" t="str">
            <v>ALCL-S97</v>
          </cell>
          <cell r="B2483" t="str">
            <v>misc. alcohols</v>
          </cell>
        </row>
        <row r="2484">
          <cell r="A2484" t="str">
            <v>S1-99106</v>
          </cell>
          <cell r="B2484" t="str">
            <v>c6 compounds (diesel exhaust)</v>
          </cell>
        </row>
        <row r="2485">
          <cell r="A2485" t="str">
            <v>REPNOA-2</v>
          </cell>
          <cell r="B2485" t="str">
            <v>Represents unassigned compounds (ver 2)</v>
          </cell>
        </row>
        <row r="2486">
          <cell r="A2486" t="str">
            <v>REPNOA</v>
          </cell>
          <cell r="B2486" t="str">
            <v>Mixture for representing unassigned compounds</v>
          </cell>
        </row>
        <row r="2487">
          <cell r="A2487" t="str">
            <v>S43PROF-8748</v>
          </cell>
          <cell r="B2487" t="str">
            <v>Speciate 4.3 profile 8748</v>
          </cell>
        </row>
        <row r="2488">
          <cell r="A2488" t="str">
            <v>TXC-59003</v>
          </cell>
          <cell r="B2488" t="str">
            <v>Gasoline</v>
          </cell>
        </row>
        <row r="2489">
          <cell r="A2489" t="str">
            <v>GEE-S97</v>
          </cell>
          <cell r="B2489" t="str">
            <v>SCOS-07 oxygenates</v>
          </cell>
        </row>
        <row r="2490">
          <cell r="A2490" t="str">
            <v>S2-99150</v>
          </cell>
          <cell r="B2490" t="str">
            <v>misc. glycols, glycol ethers, and acetates</v>
          </cell>
        </row>
        <row r="2491">
          <cell r="A2491" t="str">
            <v>S2-99291</v>
          </cell>
          <cell r="B2491" t="str">
            <v>misc. oxygenated compounds</v>
          </cell>
        </row>
        <row r="2492">
          <cell r="A2492" t="str">
            <v>S1-43650</v>
          </cell>
          <cell r="B2492" t="str">
            <v>oxygenates</v>
          </cell>
        </row>
        <row r="2493">
          <cell r="A2493" t="str">
            <v>C7-ALK</v>
          </cell>
          <cell r="B2493" t="str">
            <v>Unspeciated C7 Alkanes</v>
          </cell>
        </row>
        <row r="2494">
          <cell r="A2494" t="str">
            <v>S2-99030</v>
          </cell>
          <cell r="B2494" t="str">
            <v>other c7</v>
          </cell>
        </row>
        <row r="2495">
          <cell r="A2495" t="str">
            <v>S43-2571</v>
          </cell>
          <cell r="B2495" t="str">
            <v>3-ethylpentane; Trans-1,3-dimethylcyclopentane</v>
          </cell>
        </row>
        <row r="2496">
          <cell r="A2496" t="str">
            <v>S1-99107</v>
          </cell>
          <cell r="B2496" t="str">
            <v>c7 compounds (diesel exhaust)</v>
          </cell>
        </row>
        <row r="2497">
          <cell r="A2497" t="str">
            <v>SP4-2325</v>
          </cell>
          <cell r="B2497" t="str">
            <v>toluene; 2,3,3-trimethylpentane</v>
          </cell>
        </row>
        <row r="2498">
          <cell r="A2498" t="str">
            <v>C5-ESTR</v>
          </cell>
          <cell r="B2498" t="str">
            <v>c5 ester</v>
          </cell>
        </row>
        <row r="2499">
          <cell r="A2499" t="str">
            <v>ESTR-S97</v>
          </cell>
          <cell r="B2499" t="str">
            <v>SCOS-97 esters and glycol esters</v>
          </cell>
        </row>
        <row r="2500">
          <cell r="A2500" t="str">
            <v>S2-99157</v>
          </cell>
          <cell r="B2500" t="str">
            <v>misc. acetates and esters (tog portion)</v>
          </cell>
        </row>
        <row r="2501">
          <cell r="A2501" t="str">
            <v>S2-99133</v>
          </cell>
          <cell r="B2501" t="str">
            <v>misc. esters</v>
          </cell>
        </row>
        <row r="2502">
          <cell r="A2502" t="str">
            <v>S43-2591</v>
          </cell>
          <cell r="B2502" t="str">
            <v>2-methylheptane; 1-Methylcyclohexene</v>
          </cell>
        </row>
        <row r="2503">
          <cell r="A2503" t="str">
            <v>S43-2327</v>
          </cell>
          <cell r="B2503" t="str">
            <v>methylcyclohexane; 2,2-dimethylhexane</v>
          </cell>
        </row>
        <row r="2504">
          <cell r="A2504" t="str">
            <v>S43-2574</v>
          </cell>
          <cell r="B2504" t="str">
            <v>2,5-dimethylhexane; Ethylcyclopentane</v>
          </cell>
        </row>
        <row r="2505">
          <cell r="A2505" t="str">
            <v>S43-2572</v>
          </cell>
          <cell r="B2505" t="str">
            <v>2,2,4-trimethylpentane; 1-heptene</v>
          </cell>
        </row>
        <row r="2506">
          <cell r="A2506" t="str">
            <v>B3-ORVOC</v>
          </cell>
          <cell r="B2506" t="str">
            <v>BEIS3: other reactive biogenic VOCs</v>
          </cell>
        </row>
        <row r="2507">
          <cell r="A2507" t="str">
            <v>CA-BIN-21</v>
          </cell>
          <cell r="B2507" t="str">
            <v>CARB Hydrocarbon Bin 21</v>
          </cell>
        </row>
        <row r="2508">
          <cell r="A2508" t="str">
            <v>TXC-52220</v>
          </cell>
          <cell r="B2508" t="str">
            <v>Unspeciated Anilines</v>
          </cell>
        </row>
        <row r="2509">
          <cell r="A2509" t="str">
            <v>S43-2323</v>
          </cell>
          <cell r="B2509" t="str">
            <v>4-methylheptane; 3-methyl-3-ethylpentane; methylcyclohexane; 3,4-dimethylhexane</v>
          </cell>
        </row>
        <row r="2510">
          <cell r="A2510" t="str">
            <v>S2-99151</v>
          </cell>
          <cell r="B2510" t="str">
            <v>distillates/naphtha/mineral spirits</v>
          </cell>
        </row>
        <row r="2511">
          <cell r="A2511" t="str">
            <v>S7-01070</v>
          </cell>
          <cell r="B2511" t="str">
            <v>undefined petroleum distillates</v>
          </cell>
        </row>
        <row r="2512">
          <cell r="A2512" t="str">
            <v>C64475-85-0</v>
          </cell>
          <cell r="B2512" t="str">
            <v>mineral spirits</v>
          </cell>
        </row>
        <row r="2513">
          <cell r="A2513" t="str">
            <v>C64742-88-7</v>
          </cell>
          <cell r="B2513" t="str">
            <v>medium aliphatic solvent naphtha</v>
          </cell>
        </row>
        <row r="2514">
          <cell r="A2514" t="str">
            <v>C64742-89-8</v>
          </cell>
          <cell r="B2514" t="str">
            <v>lactol spirits {vm and p naphtha}</v>
          </cell>
        </row>
        <row r="2515">
          <cell r="A2515" t="str">
            <v>C8012-95-1</v>
          </cell>
          <cell r="B2515" t="str">
            <v>mineral oil</v>
          </cell>
        </row>
        <row r="2516">
          <cell r="A2516" t="str">
            <v>C8030-30-6</v>
          </cell>
          <cell r="B2516" t="str">
            <v>naphtha</v>
          </cell>
        </row>
        <row r="2517">
          <cell r="A2517" t="str">
            <v>C8052-41-3</v>
          </cell>
          <cell r="B2517" t="str">
            <v>stoddard solvent - mineral spirits</v>
          </cell>
        </row>
        <row r="2518">
          <cell r="A2518" t="str">
            <v>S1-43140</v>
          </cell>
          <cell r="B2518" t="str">
            <v>c7-c16</v>
          </cell>
        </row>
        <row r="2519">
          <cell r="A2519" t="str">
            <v>S2-99141</v>
          </cell>
          <cell r="B2519" t="str">
            <v>misc. lvp voc distillates</v>
          </cell>
        </row>
        <row r="2520">
          <cell r="A2520" t="str">
            <v>S1-43395</v>
          </cell>
          <cell r="B2520" t="str">
            <v>c7h12o</v>
          </cell>
        </row>
        <row r="2521">
          <cell r="A2521" t="str">
            <v>S43-2615</v>
          </cell>
          <cell r="B2521" t="str">
            <v>Cis-1,3-dimethylcyclohexane; 1,2,4-trimethylcyclopentane</v>
          </cell>
        </row>
        <row r="2522">
          <cell r="A2522" t="str">
            <v>S43-2581</v>
          </cell>
          <cell r="B2522" t="str">
            <v>M &amp; p-xylene; 2,3-dimethylheptane</v>
          </cell>
        </row>
        <row r="2523">
          <cell r="A2523" t="str">
            <v>S43-2578</v>
          </cell>
          <cell r="B2523" t="str">
            <v>4-methylheptane; 3-methyl-3-ethylpentane; 3,4-dimethylheptane; Methylcyclohexane</v>
          </cell>
        </row>
        <row r="2524">
          <cell r="A2524" t="str">
            <v>S43-2579</v>
          </cell>
          <cell r="B2524" t="str">
            <v>3-ethylhexane; Cis-1,3-dimethylcyclohexane; 1,2,4-trimethylcyclopentane</v>
          </cell>
        </row>
        <row r="2525">
          <cell r="A2525" t="str">
            <v>C8-ALK</v>
          </cell>
          <cell r="B2525" t="str">
            <v>Unspeciated C8 Alkanes</v>
          </cell>
        </row>
        <row r="2526">
          <cell r="A2526" t="str">
            <v>S1-99108</v>
          </cell>
          <cell r="B2526" t="str">
            <v>c8 compounds (diesel exhaust)</v>
          </cell>
        </row>
        <row r="2527">
          <cell r="A2527" t="str">
            <v>S2-99031</v>
          </cell>
          <cell r="B2527" t="str">
            <v>other c8</v>
          </cell>
        </row>
        <row r="2528">
          <cell r="A2528" t="str">
            <v>S43-2322</v>
          </cell>
          <cell r="B2528" t="str">
            <v>3-methylheptane; 3-ethylhexane; cis-trans-1,2,4-trimethylcyclopentane; cis-1,3-dimethylcyclohexane</v>
          </cell>
        </row>
        <row r="2529">
          <cell r="A2529" t="str">
            <v>S43-2319</v>
          </cell>
          <cell r="B2529" t="str">
            <v>n-octane; trans-1,2-dimethylcyclohexane</v>
          </cell>
        </row>
        <row r="2530">
          <cell r="A2530" t="str">
            <v>S43-2324</v>
          </cell>
          <cell r="B2530" t="str">
            <v>1,1,2-trimethylcyclopentane; 2-methyl-3-ethylpentane</v>
          </cell>
        </row>
        <row r="2531">
          <cell r="A2531" t="str">
            <v>S43-2576</v>
          </cell>
          <cell r="B2531" t="str">
            <v>3,3-dimethylhexane; 1,2,4-trimethylcyclopentane</v>
          </cell>
        </row>
        <row r="2532">
          <cell r="A2532" t="str">
            <v>S43-2577</v>
          </cell>
          <cell r="B2532" t="str">
            <v>2,3-dimethylhexane; 2-methyl-3-ethylpentane; 1,1,2-trimethylcyclopentane</v>
          </cell>
        </row>
        <row r="2533">
          <cell r="A2533" t="str">
            <v>S43-2596</v>
          </cell>
          <cell r="B2533" t="str">
            <v>Styrene; Cis,trans-1,2,4-trimethylcyclohexane</v>
          </cell>
        </row>
        <row r="2534">
          <cell r="A2534" t="str">
            <v>S43-2312</v>
          </cell>
          <cell r="B2534" t="str">
            <v>o-xylene; 1,1,2-trimethylcyclohexane</v>
          </cell>
        </row>
        <row r="2535">
          <cell r="A2535" t="str">
            <v>CA-BIN-08</v>
          </cell>
          <cell r="B2535" t="str">
            <v>CARB Hydrocarbon Bin 8</v>
          </cell>
        </row>
        <row r="2536">
          <cell r="A2536" t="str">
            <v>SP4-2314</v>
          </cell>
          <cell r="B2536" t="str">
            <v>m/p-xylene; 3,4-dimethylheptane</v>
          </cell>
        </row>
        <row r="2537">
          <cell r="A2537" t="str">
            <v>S43-2316</v>
          </cell>
          <cell r="B2537" t="str">
            <v>n-propylcyclopentane; ethylcyclohexane; cis-cis-1,3,5-trimethylcyclohexane</v>
          </cell>
        </row>
        <row r="2538">
          <cell r="A2538" t="str">
            <v>S43-2580</v>
          </cell>
          <cell r="B2538" t="str">
            <v>Propylcyclopentane; Cis-1,cis-3,5-trimethylcyclohexane; Ethylcyclohexane</v>
          </cell>
        </row>
        <row r="2539">
          <cell r="A2539" t="str">
            <v>CA-BIN-10</v>
          </cell>
          <cell r="B2539" t="str">
            <v>CARB Hydrocarbon Bin 10</v>
          </cell>
        </row>
        <row r="2540">
          <cell r="A2540" t="str">
            <v>CA-BIN-09</v>
          </cell>
          <cell r="B2540" t="str">
            <v>CARB Hydrocarbon Bin 9</v>
          </cell>
        </row>
        <row r="2541">
          <cell r="A2541" t="str">
            <v>S43-2597</v>
          </cell>
          <cell r="B2541" t="str">
            <v>1-nonene; 1,1,2-trimethylcyclopentane</v>
          </cell>
        </row>
        <row r="2542">
          <cell r="A2542" t="str">
            <v>S43-2611</v>
          </cell>
          <cell r="B2542" t="str">
            <v>2,6-dimethylheptane; cis-1,2-dimethylcyclohexane</v>
          </cell>
        </row>
        <row r="2543">
          <cell r="A2543" t="str">
            <v>S43-2318</v>
          </cell>
          <cell r="B2543" t="str">
            <v>2,4,4-trimethylhexane; isopropylcyclopentane</v>
          </cell>
        </row>
        <row r="2544">
          <cell r="A2544" t="str">
            <v>S43-2673</v>
          </cell>
          <cell r="B2544" t="str">
            <v>2,6-dimethylheptane, propylcyclopentane</v>
          </cell>
        </row>
        <row r="2545">
          <cell r="A2545" t="str">
            <v>S43-2320</v>
          </cell>
          <cell r="B2545" t="str">
            <v>1-ethyl-1-methylcyclopentane; 2,2,4-trimethylhexane</v>
          </cell>
        </row>
        <row r="2546">
          <cell r="A2546" t="str">
            <v>CA-BIN-06</v>
          </cell>
          <cell r="B2546" t="str">
            <v>CARB Hydrocarbon Bin 6</v>
          </cell>
        </row>
        <row r="2547">
          <cell r="A2547" t="str">
            <v>S2-44235</v>
          </cell>
          <cell r="B2547" t="str">
            <v>Hydrotreated light naphthenic distillate</v>
          </cell>
        </row>
        <row r="2548">
          <cell r="A2548" t="str">
            <v>S43-2590</v>
          </cell>
          <cell r="B2548" t="str">
            <v>2,4-dimethylheptane; 2,2,3-trimethylpentane</v>
          </cell>
        </row>
        <row r="2549">
          <cell r="A2549" t="str">
            <v>CP01-ARO</v>
          </cell>
          <cell r="B2549" t="str">
            <v>aromatic 100</v>
          </cell>
        </row>
        <row r="2550">
          <cell r="A2550" t="str">
            <v>GLETH</v>
          </cell>
          <cell r="B2550" t="str">
            <v>other glycol ethers</v>
          </cell>
        </row>
        <row r="2551">
          <cell r="A2551" t="str">
            <v>CA-BIN-07</v>
          </cell>
          <cell r="B2551" t="str">
            <v>CARB Hydrocarbon Bin 7</v>
          </cell>
        </row>
        <row r="2552">
          <cell r="A2552" t="str">
            <v>CP96-ALK</v>
          </cell>
          <cell r="B2552" t="str">
            <v>Alkanes in MS-CP96</v>
          </cell>
        </row>
        <row r="2553">
          <cell r="A2553" t="str">
            <v>S1-43132</v>
          </cell>
          <cell r="B2553" t="str">
            <v>aliphatics</v>
          </cell>
        </row>
        <row r="2554">
          <cell r="A2554" t="str">
            <v>CA-BIN-22</v>
          </cell>
          <cell r="B2554" t="str">
            <v>CARB Hydrocarbon Bin 22</v>
          </cell>
        </row>
        <row r="2555">
          <cell r="A2555" t="str">
            <v>C9-ALK</v>
          </cell>
          <cell r="B2555" t="str">
            <v>Unspeciated C9 Alkanes</v>
          </cell>
        </row>
        <row r="2556">
          <cell r="A2556" t="str">
            <v>S1-99109</v>
          </cell>
          <cell r="B2556" t="str">
            <v>c9 compounds (diesel exhaust)</v>
          </cell>
        </row>
        <row r="2557">
          <cell r="A2557" t="str">
            <v>S2-99032</v>
          </cell>
          <cell r="B2557" t="str">
            <v>other c9</v>
          </cell>
        </row>
        <row r="2558">
          <cell r="A2558" t="str">
            <v>S6-98148</v>
          </cell>
          <cell r="B2558" t="str">
            <v>unk c9 paraffin</v>
          </cell>
        </row>
        <row r="2559">
          <cell r="A2559" t="str">
            <v>S43-2313</v>
          </cell>
          <cell r="B2559" t="str">
            <v>3-methyloctane; 3,3-diethylpentane; 3-ethylheptane</v>
          </cell>
        </row>
        <row r="2560">
          <cell r="A2560" t="str">
            <v>S43-2310</v>
          </cell>
          <cell r="B2560" t="str">
            <v>4-ethyltoluene; 2,3-dimethyloctane</v>
          </cell>
        </row>
        <row r="2561">
          <cell r="A2561" t="str">
            <v>SP4-2309</v>
          </cell>
          <cell r="B2561" t="str">
            <v>1,2,4-trimethylbenzene; t-butylbenzene; 1-decene</v>
          </cell>
        </row>
        <row r="2562">
          <cell r="A2562" t="str">
            <v>C9C11ARO</v>
          </cell>
          <cell r="B2562" t="str">
            <v>c3/c4/c5 alkylbenzenes</v>
          </cell>
        </row>
        <row r="2563">
          <cell r="A2563" t="str">
            <v>Sx-028</v>
          </cell>
          <cell r="B2563" t="str">
            <v>Unspeciated monoalkylbenzenes</v>
          </cell>
        </row>
        <row r="2564">
          <cell r="A2564" t="str">
            <v>C65996-98-7</v>
          </cell>
          <cell r="B2564" t="str">
            <v>orange terpenes</v>
          </cell>
        </row>
        <row r="2565">
          <cell r="A2565" t="str">
            <v>C8006-64-2</v>
          </cell>
          <cell r="B2565" t="str">
            <v>Turpentine</v>
          </cell>
        </row>
        <row r="2566">
          <cell r="A2566" t="str">
            <v>S2-99260</v>
          </cell>
          <cell r="B2566" t="str">
            <v>citrus terpene</v>
          </cell>
        </row>
        <row r="2567">
          <cell r="A2567" t="str">
            <v>C8008-56-8</v>
          </cell>
          <cell r="B2567" t="str">
            <v>lemon oil</v>
          </cell>
        </row>
        <row r="2568">
          <cell r="A2568" t="str">
            <v>C8008-57-9</v>
          </cell>
          <cell r="B2568" t="str">
            <v>orange oil</v>
          </cell>
        </row>
        <row r="2569">
          <cell r="A2569" t="str">
            <v>C8020-19-7</v>
          </cell>
          <cell r="B2569" t="str">
            <v>citrus lemon peel oil</v>
          </cell>
        </row>
        <row r="2570">
          <cell r="A2570" t="str">
            <v>TERPINEN</v>
          </cell>
          <cell r="B2570" t="str">
            <v>mixed terpinenes</v>
          </cell>
        </row>
        <row r="2571">
          <cell r="A2571" t="str">
            <v>OCIMENES</v>
          </cell>
          <cell r="B2571" t="str">
            <v>ocimenes</v>
          </cell>
        </row>
        <row r="2572">
          <cell r="A2572" t="str">
            <v>S43-2601</v>
          </cell>
          <cell r="B2572" t="str">
            <v>isobutylbenzene; 1-Methyl-2-propylcyclohexane</v>
          </cell>
        </row>
        <row r="2573">
          <cell r="A2573" t="str">
            <v>REPUNK-1</v>
          </cell>
          <cell r="B2573" t="str">
            <v>Represents unknown mixtures (ver 1)</v>
          </cell>
        </row>
        <row r="2574">
          <cell r="A2574" t="str">
            <v>REPUNK</v>
          </cell>
          <cell r="B2574" t="str">
            <v>Mixture for representing uknown mixtures</v>
          </cell>
        </row>
        <row r="2575">
          <cell r="A2575" t="str">
            <v>C7-ESTR</v>
          </cell>
          <cell r="B2575" t="str">
            <v>c7 ester</v>
          </cell>
        </row>
        <row r="2576">
          <cell r="A2576" t="str">
            <v>AROAMIN</v>
          </cell>
          <cell r="B2576" t="str">
            <v>total aromatic amines</v>
          </cell>
        </row>
        <row r="2577">
          <cell r="A2577" t="str">
            <v>CREOSOTE</v>
          </cell>
          <cell r="B2577" t="str">
            <v>creosote</v>
          </cell>
        </row>
        <row r="2578">
          <cell r="A2578" t="str">
            <v>S43-2598</v>
          </cell>
          <cell r="B2578" t="str">
            <v>1,2,4,5-tetramethylbenzene; 1-Methyl-2-n-butylbenzene</v>
          </cell>
        </row>
        <row r="2579">
          <cell r="A2579" t="str">
            <v>C10-ALK</v>
          </cell>
          <cell r="B2579" t="str">
            <v>Unspeciated C10 Alkanes</v>
          </cell>
        </row>
        <row r="2580">
          <cell r="A2580" t="str">
            <v>S2-99033</v>
          </cell>
          <cell r="B2580" t="str">
            <v>other c10</v>
          </cell>
        </row>
        <row r="2581">
          <cell r="A2581" t="str">
            <v>S1-99110</v>
          </cell>
          <cell r="B2581" t="str">
            <v>c10 compounds (diesel exhaust)</v>
          </cell>
        </row>
        <row r="2582">
          <cell r="A2582" t="str">
            <v>S43-2584</v>
          </cell>
          <cell r="B2582" t="str">
            <v>1-Methyl-4-n-pentylbenzene; N-butylbenzene; 1,3-dimethyl-5-ethylbenzene</v>
          </cell>
        </row>
        <row r="2583">
          <cell r="A2583" t="str">
            <v>SP4-2307</v>
          </cell>
          <cell r="B2583" t="str">
            <v>n-undecane; 1,2-dimethyl-3-ethylbenzene; 1,2,4,5-tetramethylbenzene</v>
          </cell>
        </row>
        <row r="2584">
          <cell r="A2584" t="str">
            <v>PINEOIL1</v>
          </cell>
          <cell r="B2584" t="str">
            <v>pine oil</v>
          </cell>
        </row>
        <row r="2585">
          <cell r="A2585" t="str">
            <v>CA-BIN-23</v>
          </cell>
          <cell r="B2585" t="str">
            <v>CARB Hydrocarbon Bin 23</v>
          </cell>
        </row>
        <row r="2586">
          <cell r="A2586" t="str">
            <v>BR-C9C12</v>
          </cell>
          <cell r="B2586" t="str">
            <v>c9-c12 isoalkanes</v>
          </cell>
        </row>
        <row r="2587">
          <cell r="A2587" t="str">
            <v>Sx-030</v>
          </cell>
          <cell r="B2587" t="str">
            <v>UNC peaks to CBM xylene</v>
          </cell>
        </row>
        <row r="2588">
          <cell r="A2588" t="str">
            <v>C11-ALK</v>
          </cell>
          <cell r="B2588" t="str">
            <v>Unspeciated C11 Alkanes</v>
          </cell>
        </row>
        <row r="2589">
          <cell r="A2589" t="str">
            <v>S2-99034</v>
          </cell>
          <cell r="B2589" t="str">
            <v>other c11</v>
          </cell>
        </row>
        <row r="2590">
          <cell r="A2590" t="str">
            <v>S1-99111</v>
          </cell>
          <cell r="B2590" t="str">
            <v>c11 compounds (diesel exhaust)</v>
          </cell>
        </row>
        <row r="2591">
          <cell r="A2591" t="str">
            <v>DBEMIX</v>
          </cell>
          <cell r="B2591" t="str">
            <v>Dibasic esters</v>
          </cell>
        </row>
        <row r="2592">
          <cell r="A2592" t="str">
            <v>CA-BIN-13</v>
          </cell>
          <cell r="B2592" t="str">
            <v>CARB Hydrocarbon Bin 13</v>
          </cell>
        </row>
        <row r="2593">
          <cell r="A2593" t="str">
            <v>GLE-ACET</v>
          </cell>
          <cell r="B2593" t="str">
            <v>misc. glycol ethers and acetates</v>
          </cell>
        </row>
        <row r="2594">
          <cell r="A2594" t="str">
            <v>CA-BIN-15</v>
          </cell>
          <cell r="B2594" t="str">
            <v>CARB Hydrocarbon Bin 15</v>
          </cell>
        </row>
        <row r="2595">
          <cell r="A2595" t="str">
            <v>CA-BIN-14</v>
          </cell>
          <cell r="B2595" t="str">
            <v>CARB Hydrocarbon Bin 14</v>
          </cell>
        </row>
        <row r="2596">
          <cell r="A2596" t="str">
            <v>CA-BIN-11</v>
          </cell>
          <cell r="B2596" t="str">
            <v>CARB Hydrocarbon Bin 11</v>
          </cell>
        </row>
        <row r="2597">
          <cell r="A2597" t="str">
            <v>S2-44225</v>
          </cell>
          <cell r="B2597" t="str">
            <v>Distillate(petroleum), hydrotreated light</v>
          </cell>
        </row>
        <row r="2598">
          <cell r="A2598" t="str">
            <v>S2-44231</v>
          </cell>
          <cell r="B2598" t="str">
            <v>Heavy straight-run naphtha</v>
          </cell>
        </row>
        <row r="2599">
          <cell r="A2599" t="str">
            <v>S2-44240</v>
          </cell>
          <cell r="B2599" t="str">
            <v>Light Petroleum Distillate</v>
          </cell>
        </row>
        <row r="2600">
          <cell r="A2600" t="str">
            <v>JETA-1</v>
          </cell>
          <cell r="B2600" t="str">
            <v>kerosene/diesel/fuel oil</v>
          </cell>
        </row>
        <row r="2601">
          <cell r="A2601" t="str">
            <v>CA-BIN-12</v>
          </cell>
          <cell r="B2601" t="str">
            <v>CARB Hydrocarbon Bin 12</v>
          </cell>
        </row>
        <row r="2602">
          <cell r="A2602" t="str">
            <v>S2-44233</v>
          </cell>
          <cell r="B2602" t="str">
            <v>Hydrotreated Heavy Naphtha</v>
          </cell>
        </row>
        <row r="2603">
          <cell r="A2603" t="str">
            <v>S2-44248</v>
          </cell>
          <cell r="B2603" t="str">
            <v>Naphtha (Petroleum), Heavy Alkylate</v>
          </cell>
        </row>
        <row r="2604">
          <cell r="A2604" t="str">
            <v>C9C15ARO</v>
          </cell>
          <cell r="B2604" t="str">
            <v>C9 - C15 aromatic mixture</v>
          </cell>
        </row>
        <row r="2605">
          <cell r="A2605" t="str">
            <v>C64742-94-5</v>
          </cell>
          <cell r="B2605" t="str">
            <v>heavy aromatic naphtha solvent</v>
          </cell>
        </row>
        <row r="2606">
          <cell r="A2606" t="str">
            <v>S7-01068</v>
          </cell>
          <cell r="B2606" t="str">
            <v>undefined aromatic</v>
          </cell>
        </row>
        <row r="2607">
          <cell r="A2607" t="str">
            <v>C12-ALK</v>
          </cell>
          <cell r="B2607" t="str">
            <v>Unspeciated C12 Alkanes</v>
          </cell>
        </row>
        <row r="2608">
          <cell r="A2608" t="str">
            <v>S2-99035</v>
          </cell>
          <cell r="B2608" t="str">
            <v>other c12</v>
          </cell>
        </row>
        <row r="2609">
          <cell r="A2609" t="str">
            <v>S2-90112</v>
          </cell>
          <cell r="B2609" t="str">
            <v>dimethyoctyne diol</v>
          </cell>
        </row>
        <row r="2610">
          <cell r="A2610" t="str">
            <v>S1-99112</v>
          </cell>
          <cell r="B2610" t="str">
            <v>c12 compounds (diesel exhaust)</v>
          </cell>
        </row>
        <row r="2611">
          <cell r="A2611" t="str">
            <v>S2-43937</v>
          </cell>
          <cell r="B2611" t="str">
            <v>C10-16 Alkenes</v>
          </cell>
        </row>
        <row r="2612">
          <cell r="A2612" t="str">
            <v>C13-ALK</v>
          </cell>
          <cell r="B2612" t="str">
            <v>Unspeciated C13 Alkanes</v>
          </cell>
        </row>
        <row r="2613">
          <cell r="A2613" t="str">
            <v>S2-99037</v>
          </cell>
          <cell r="B2613" t="str">
            <v>other c13</v>
          </cell>
        </row>
        <row r="2614">
          <cell r="A2614" t="str">
            <v>S1-99113</v>
          </cell>
          <cell r="B2614" t="str">
            <v>c13 compounds (diesel exhaust)</v>
          </cell>
        </row>
        <row r="2615">
          <cell r="A2615" t="str">
            <v>CA-BIN-24</v>
          </cell>
          <cell r="B2615" t="str">
            <v>CARB Hydrocarbon Bin 24</v>
          </cell>
        </row>
        <row r="2616">
          <cell r="A2616" t="str">
            <v>C11126-05-9</v>
          </cell>
          <cell r="B2616" t="str">
            <v>freon</v>
          </cell>
        </row>
        <row r="2617">
          <cell r="A2617" t="str">
            <v>S2-43830</v>
          </cell>
          <cell r="B2617" t="str">
            <v>chlorofluorohydrocarbons</v>
          </cell>
        </row>
        <row r="2618">
          <cell r="A2618" t="str">
            <v>S2-99136</v>
          </cell>
          <cell r="B2618" t="str">
            <v>other exempt propellants</v>
          </cell>
        </row>
        <row r="2619">
          <cell r="A2619" t="str">
            <v>S2-99143</v>
          </cell>
          <cell r="B2619" t="str">
            <v>other, lumped exempts, individually &lt; 2% of category</v>
          </cell>
        </row>
        <row r="2620">
          <cell r="A2620" t="str">
            <v>S2-99147</v>
          </cell>
          <cell r="B2620" t="str">
            <v>other, misc. exempt compounds aggregated in profile</v>
          </cell>
        </row>
        <row r="2621">
          <cell r="A2621" t="str">
            <v>ALKOLE14</v>
          </cell>
          <cell r="B2621" t="str">
            <v>Unspeciated C14 alkanes and alkenes</v>
          </cell>
        </row>
        <row r="2622">
          <cell r="A2622" t="str">
            <v>S1-43134</v>
          </cell>
          <cell r="B2622" t="str">
            <v>paraffins/olefins (c12-c16)</v>
          </cell>
        </row>
        <row r="2623">
          <cell r="A2623" t="str">
            <v>S2-99362</v>
          </cell>
          <cell r="B2623" t="str">
            <v>c12-c16 paraffins/olefins</v>
          </cell>
        </row>
        <row r="2624">
          <cell r="A2624" t="str">
            <v>S2-99038</v>
          </cell>
          <cell r="B2624" t="str">
            <v>other c14</v>
          </cell>
        </row>
        <row r="2625">
          <cell r="A2625" t="str">
            <v>S1-99114</v>
          </cell>
          <cell r="B2625" t="str">
            <v>c14 compounds (diesel exhaust)</v>
          </cell>
        </row>
        <row r="2626">
          <cell r="A2626" t="str">
            <v>SESQTERP</v>
          </cell>
          <cell r="B2626" t="str">
            <v>sesquiterpenes</v>
          </cell>
        </row>
        <row r="2627">
          <cell r="A2627" t="str">
            <v>M2-STRESS</v>
          </cell>
          <cell r="B2627" t="str">
            <v>MEGAN 2 biogenics: "Stress" VOCs</v>
          </cell>
        </row>
        <row r="2628">
          <cell r="A2628" t="str">
            <v>M2-OTHER</v>
          </cell>
          <cell r="B2628" t="str">
            <v>MEGAN 2 biogenics: Other VOCs</v>
          </cell>
        </row>
        <row r="2629">
          <cell r="A2629" t="str">
            <v>M2-OMTP</v>
          </cell>
          <cell r="B2629" t="str">
            <v>MEGAN 2 biogenics: Other monoterpenes</v>
          </cell>
        </row>
        <row r="2630">
          <cell r="A2630" t="str">
            <v>M2-OSQT</v>
          </cell>
          <cell r="B2630" t="str">
            <v>MEGAN 2 biogenics: Other sesquiterpenes</v>
          </cell>
        </row>
        <row r="2631">
          <cell r="A2631" t="str">
            <v>M2-BIDIR</v>
          </cell>
          <cell r="B2631" t="str">
            <v>MEGAN 2 biogenics: "Bidirectional" VOCs</v>
          </cell>
        </row>
        <row r="2632">
          <cell r="A2632" t="str">
            <v>M2-ALLBIO</v>
          </cell>
          <cell r="B2632" t="str">
            <v>MEGAN 2 biogenics: All VOCs</v>
          </cell>
        </row>
        <row r="2633">
          <cell r="A2633" t="str">
            <v>CA-BIN-18</v>
          </cell>
          <cell r="B2633" t="str">
            <v>CARB Hydrocarbon Bin 18</v>
          </cell>
        </row>
        <row r="2634">
          <cell r="A2634" t="str">
            <v>C15-ALK</v>
          </cell>
          <cell r="B2634" t="str">
            <v>Unspeciated C15 Alkanes</v>
          </cell>
        </row>
        <row r="2635">
          <cell r="A2635" t="str">
            <v>S1-99115</v>
          </cell>
          <cell r="B2635" t="str">
            <v>c15 compounds (diesel exhaust)</v>
          </cell>
        </row>
        <row r="2636">
          <cell r="A2636" t="str">
            <v>CA-BIN-20</v>
          </cell>
          <cell r="B2636" t="str">
            <v>CARB Hydrocarbon Bin 20</v>
          </cell>
        </row>
        <row r="2637">
          <cell r="A2637" t="str">
            <v>S2-44219</v>
          </cell>
          <cell r="B2637" t="str">
            <v>Fuel Oil No.2</v>
          </cell>
        </row>
        <row r="2638">
          <cell r="A2638" t="str">
            <v>S2-99475</v>
          </cell>
          <cell r="B2638" t="str">
            <v>Fuels, Diesel, no. 2</v>
          </cell>
        </row>
        <row r="2639">
          <cell r="A2639" t="str">
            <v>CA-BIN-19</v>
          </cell>
          <cell r="B2639" t="str">
            <v>CARB Hydrocarbon Bin 19</v>
          </cell>
        </row>
        <row r="2640">
          <cell r="A2640" t="str">
            <v>CA-BIN-16</v>
          </cell>
          <cell r="B2640" t="str">
            <v>CARB Hydrocarbon Bin 16</v>
          </cell>
        </row>
        <row r="2641">
          <cell r="A2641" t="str">
            <v>S2-44226</v>
          </cell>
          <cell r="B2641" t="str">
            <v>Distillates, Petroleum, Solvent-Refined</v>
          </cell>
        </row>
        <row r="2642">
          <cell r="A2642" t="str">
            <v>S2-44234</v>
          </cell>
          <cell r="B2642" t="str">
            <v>Hydrotreated heavy naphthenic distillate</v>
          </cell>
        </row>
        <row r="2643">
          <cell r="A2643" t="str">
            <v>S2-44249</v>
          </cell>
          <cell r="B2643" t="str">
            <v>Petroleum distillates, hydrotreated middle</v>
          </cell>
        </row>
        <row r="2644">
          <cell r="A2644" t="str">
            <v>S2-44257</v>
          </cell>
          <cell r="B2644" t="str">
            <v>Solvent naphtha, petroleum, heavy aliph.</v>
          </cell>
        </row>
        <row r="2645">
          <cell r="A2645" t="str">
            <v>S2-44259</v>
          </cell>
          <cell r="B2645" t="str">
            <v>Straight-run middle distillate</v>
          </cell>
        </row>
        <row r="2646">
          <cell r="A2646" t="str">
            <v>CA-BIN-17</v>
          </cell>
          <cell r="B2646" t="str">
            <v>CARB Hydrocarbon Bin 17</v>
          </cell>
        </row>
        <row r="2647">
          <cell r="A2647" t="str">
            <v>S2-44269</v>
          </cell>
          <cell r="B2647" t="str">
            <v>Mineral oils (treated or refined)</v>
          </cell>
        </row>
        <row r="2648">
          <cell r="A2648" t="str">
            <v>C16-ALK</v>
          </cell>
          <cell r="B2648" t="str">
            <v>Unspeciated C16 Alkanes</v>
          </cell>
        </row>
        <row r="2649">
          <cell r="A2649" t="str">
            <v>S1-99116</v>
          </cell>
          <cell r="B2649" t="str">
            <v>c16 compounds (diesel exhaust)</v>
          </cell>
        </row>
        <row r="2650">
          <cell r="A2650" t="str">
            <v>ACIDMX10</v>
          </cell>
          <cell r="B2650" t="str">
            <v>napththenic acids</v>
          </cell>
        </row>
        <row r="2651">
          <cell r="A2651" t="str">
            <v>C17-ALK</v>
          </cell>
          <cell r="B2651" t="str">
            <v>Unspeciated C17 Alkanes</v>
          </cell>
        </row>
        <row r="2652">
          <cell r="A2652" t="str">
            <v>S1-99117</v>
          </cell>
          <cell r="B2652" t="str">
            <v>c17 compounds (diesel exhaust)</v>
          </cell>
        </row>
        <row r="2653">
          <cell r="A2653" t="str">
            <v>C18-ALK</v>
          </cell>
          <cell r="B2653" t="str">
            <v>Unspeciated C18 Alkanes</v>
          </cell>
        </row>
        <row r="2654">
          <cell r="A2654" t="str">
            <v>S1-99118</v>
          </cell>
          <cell r="B2654" t="str">
            <v>c18 compounds (diesel exhaust)</v>
          </cell>
        </row>
        <row r="2655">
          <cell r="A2655" t="str">
            <v>C19-ALK</v>
          </cell>
          <cell r="B2655" t="str">
            <v>Unspeciated C19 Alkanes</v>
          </cell>
        </row>
        <row r="2656">
          <cell r="A2656" t="str">
            <v>S2-43948</v>
          </cell>
          <cell r="B2656" t="str">
            <v>Alkyl (C16-C18) Methyl Esters</v>
          </cell>
        </row>
        <row r="2657">
          <cell r="A2657" t="str">
            <v>C20-ALK</v>
          </cell>
          <cell r="B2657" t="str">
            <v>Unspeciated C20 Alkanes</v>
          </cell>
        </row>
        <row r="2658">
          <cell r="A2658" t="str">
            <v>C63148-62-9</v>
          </cell>
          <cell r="B2658" t="str">
            <v>silicone</v>
          </cell>
        </row>
        <row r="2659">
          <cell r="A2659" t="str">
            <v>S1-43951</v>
          </cell>
          <cell r="B2659" t="str">
            <v>siloxane</v>
          </cell>
        </row>
        <row r="2660">
          <cell r="A2660" t="str">
            <v>S2-99166</v>
          </cell>
          <cell r="B2660" t="str">
            <v>volatile methyl siloxanes (vms)</v>
          </cell>
        </row>
        <row r="2661">
          <cell r="A2661" t="str">
            <v>C5C6PFC</v>
          </cell>
          <cell r="B2661" t="str">
            <v>perfluorocarbons c5/c6</v>
          </cell>
        </row>
        <row r="2662">
          <cell r="A2662" t="str">
            <v>TXC-59001</v>
          </cell>
          <cell r="B2662" t="str">
            <v>Crude Oil</v>
          </cell>
        </row>
        <row r="2663">
          <cell r="A2663" t="str">
            <v>TXC-59305</v>
          </cell>
          <cell r="B2663" t="str">
            <v>Naphtha, Petroleum, Hydro Treat</v>
          </cell>
        </row>
        <row r="2664">
          <cell r="A2664" t="str">
            <v>TXC-59330</v>
          </cell>
          <cell r="B2664" t="str">
            <v>Parafin Wax Fumes</v>
          </cell>
        </row>
        <row r="2665">
          <cell r="A2665" t="str">
            <v>TXC-56500</v>
          </cell>
          <cell r="B2665" t="str">
            <v>Parrafin Linear-U</v>
          </cell>
        </row>
        <row r="2666">
          <cell r="A2666" t="str">
            <v>TXC-56001</v>
          </cell>
          <cell r="B2666" t="str">
            <v>Parrafins Cyclic-U</v>
          </cell>
        </row>
        <row r="2667">
          <cell r="A2667" t="str">
            <v>TXC-56000</v>
          </cell>
          <cell r="B2667" t="str">
            <v>Parrafins-U</v>
          </cell>
        </row>
        <row r="2668">
          <cell r="A2668" t="str">
            <v>TXC-59002</v>
          </cell>
          <cell r="B2668" t="str">
            <v>Distillate</v>
          </cell>
        </row>
        <row r="2669">
          <cell r="A2669" t="str">
            <v>TXC-59009</v>
          </cell>
          <cell r="B2669" t="str">
            <v>Petroleum Distillate</v>
          </cell>
        </row>
        <row r="2670">
          <cell r="A2670" t="str">
            <v>TXC-52259</v>
          </cell>
          <cell r="B2670" t="str">
            <v>Petroleum Distillates</v>
          </cell>
        </row>
        <row r="2671">
          <cell r="A2671" t="str">
            <v>TXC-59007</v>
          </cell>
          <cell r="B2671" t="str">
            <v>Lubricating Oil</v>
          </cell>
        </row>
        <row r="2672">
          <cell r="A2672" t="str">
            <v>TXC-52264</v>
          </cell>
          <cell r="B2672" t="str">
            <v>Sweetened Middle Distillate</v>
          </cell>
        </row>
        <row r="2673">
          <cell r="A2673" t="str">
            <v>TXC-58997</v>
          </cell>
          <cell r="B2673" t="str">
            <v>Pyrolysis Gasoline</v>
          </cell>
        </row>
        <row r="2674">
          <cell r="A2674" t="str">
            <v>TXC-59050</v>
          </cell>
          <cell r="B2674" t="str">
            <v>CCU Feed</v>
          </cell>
        </row>
        <row r="2675">
          <cell r="A2675" t="str">
            <v>TXC-59200</v>
          </cell>
          <cell r="B2675" t="str">
            <v>Fuel Oil-U</v>
          </cell>
        </row>
        <row r="2676">
          <cell r="A2676" t="str">
            <v>TXC-59004</v>
          </cell>
          <cell r="B2676" t="str">
            <v>Jet Fuel</v>
          </cell>
        </row>
        <row r="2677">
          <cell r="A2677" t="str">
            <v>TXC-59270</v>
          </cell>
          <cell r="B2677" t="str">
            <v>Liquified Petroleum Gas</v>
          </cell>
        </row>
        <row r="2678">
          <cell r="A2678" t="str">
            <v>TXC-59490</v>
          </cell>
          <cell r="B2678" t="str">
            <v>Vacuum Bottoms</v>
          </cell>
        </row>
        <row r="2679">
          <cell r="A2679" t="str">
            <v>TXC-59450</v>
          </cell>
          <cell r="B2679" t="str">
            <v>Reformate</v>
          </cell>
        </row>
        <row r="2680">
          <cell r="A2680" t="str">
            <v>TXC-59425</v>
          </cell>
          <cell r="B2680" t="str">
            <v>Reduced Crude</v>
          </cell>
        </row>
        <row r="2681">
          <cell r="A2681" t="str">
            <v>TXC-59410</v>
          </cell>
          <cell r="B2681" t="str">
            <v>Reformer Feed</v>
          </cell>
        </row>
        <row r="2682">
          <cell r="A2682" t="str">
            <v>TXC-59400</v>
          </cell>
          <cell r="B2682" t="str">
            <v>Raffinate</v>
          </cell>
        </row>
        <row r="2683">
          <cell r="A2683" t="str">
            <v>TXC-59350</v>
          </cell>
          <cell r="B2683" t="str">
            <v>Platformate</v>
          </cell>
        </row>
        <row r="2684">
          <cell r="A2684" t="str">
            <v>TXC-59090</v>
          </cell>
          <cell r="B2684" t="str">
            <v>Condensate</v>
          </cell>
        </row>
        <row r="2685">
          <cell r="A2685" t="str">
            <v>TXC-59250</v>
          </cell>
          <cell r="B2685" t="str">
            <v>Gas Oil</v>
          </cell>
        </row>
        <row r="2686">
          <cell r="A2686" t="str">
            <v>TXC-59225</v>
          </cell>
          <cell r="B2686" t="str">
            <v>No 6 Fuel Oil</v>
          </cell>
        </row>
        <row r="2687">
          <cell r="A2687" t="str">
            <v>TXC-59220</v>
          </cell>
          <cell r="B2687" t="str">
            <v>No 5 Fuel Oil</v>
          </cell>
        </row>
        <row r="2688">
          <cell r="A2688" t="str">
            <v>TXC-59215</v>
          </cell>
          <cell r="B2688" t="str">
            <v>No 4 Fuel Oil</v>
          </cell>
        </row>
        <row r="2689">
          <cell r="A2689" t="str">
            <v>TXC-59210</v>
          </cell>
          <cell r="B2689" t="str">
            <v>No 2 Fuel Oil</v>
          </cell>
        </row>
        <row r="2690">
          <cell r="A2690" t="str">
            <v>TXC-59175</v>
          </cell>
          <cell r="B2690" t="str">
            <v>FCC Feed</v>
          </cell>
        </row>
        <row r="2691">
          <cell r="A2691" t="str">
            <v>US-EMIT</v>
          </cell>
          <cell r="B2691" t="str">
            <v>Total US Emissions</v>
          </cell>
        </row>
        <row r="2692">
          <cell r="A2692" t="str">
            <v>S43-2573</v>
          </cell>
          <cell r="B2692" t="str">
            <v>Methylcyclohexane; Cis-1-2-dimethylcyclopentane; Trimethylcyclopentane</v>
          </cell>
        </row>
        <row r="2693">
          <cell r="A2693" t="str">
            <v>SP4-1171</v>
          </cell>
          <cell r="B2693" t="str">
            <v>1,2,4-trimethylbenzene+t-butylbenzene</v>
          </cell>
        </row>
        <row r="2694">
          <cell r="A2694" t="str">
            <v>S43-2306</v>
          </cell>
          <cell r="B2694" t="str">
            <v>n-pentylbenzene; trans-1-methyl-2-(4-methylpentyl)cyclopentane</v>
          </cell>
        </row>
        <row r="2695">
          <cell r="A2695" t="str">
            <v>C8007-45-2</v>
          </cell>
          <cell r="B2695" t="str">
            <v>coal tar</v>
          </cell>
        </row>
        <row r="2696">
          <cell r="A2696" t="str">
            <v>C61788-76-9</v>
          </cell>
          <cell r="B2696" t="str">
            <v>chlorafin</v>
          </cell>
        </row>
        <row r="2697">
          <cell r="A2697" t="str">
            <v>C68439-80-5</v>
          </cell>
          <cell r="B2697" t="str">
            <v>amines, polyethylene poly compounds w/succinic</v>
          </cell>
        </row>
        <row r="2698">
          <cell r="A2698" t="str">
            <v>C68610-33-3</v>
          </cell>
          <cell r="B2698" t="str">
            <v>urethane prepolymer</v>
          </cell>
        </row>
        <row r="2699">
          <cell r="A2699" t="str">
            <v>C76416-93-8</v>
          </cell>
          <cell r="B2699" t="str">
            <v>tenneco 500-100</v>
          </cell>
        </row>
        <row r="2700">
          <cell r="A2700" t="str">
            <v>C8001-26-1</v>
          </cell>
          <cell r="B2700" t="str">
            <v>raw linseed oil</v>
          </cell>
        </row>
        <row r="2701">
          <cell r="A2701" t="str">
            <v>C8001-30-7</v>
          </cell>
          <cell r="B2701" t="str">
            <v>corn oil</v>
          </cell>
        </row>
        <row r="2702">
          <cell r="A2702" t="str">
            <v>C8003-34-7</v>
          </cell>
          <cell r="B2702" t="str">
            <v>pyrethrum</v>
          </cell>
        </row>
        <row r="2703">
          <cell r="A2703" t="str">
            <v>C8011-48-1</v>
          </cell>
          <cell r="B2703" t="str">
            <v>pine tar</v>
          </cell>
        </row>
        <row r="2704">
          <cell r="A2704" t="str">
            <v>C88230-35-7</v>
          </cell>
          <cell r="B2704" t="str">
            <v>oxo-hexyl acetate</v>
          </cell>
        </row>
        <row r="2705">
          <cell r="A2705" t="str">
            <v>S0-99999</v>
          </cell>
          <cell r="B2705" t="str">
            <v>unidentified</v>
          </cell>
        </row>
        <row r="2706">
          <cell r="A2706" t="str">
            <v>S1-43139</v>
          </cell>
          <cell r="B2706" t="str">
            <v>paraffins (c2-c7)</v>
          </cell>
        </row>
        <row r="2707">
          <cell r="A2707" t="str">
            <v>S1-45351</v>
          </cell>
          <cell r="B2707" t="str">
            <v>Blank in EPA db; "Unknown (do not use) in TX db.</v>
          </cell>
        </row>
        <row r="2708">
          <cell r="A2708" t="str">
            <v>S1-99933</v>
          </cell>
          <cell r="B2708" t="str">
            <v>denaturant</v>
          </cell>
        </row>
        <row r="2709">
          <cell r="A2709" t="str">
            <v>S1-99997</v>
          </cell>
          <cell r="B2709" t="str">
            <v>other</v>
          </cell>
        </row>
        <row r="2710">
          <cell r="A2710" t="str">
            <v>S2-43367</v>
          </cell>
          <cell r="B2710" t="str">
            <v>glycol ethers (and their acetates)</v>
          </cell>
        </row>
        <row r="2711">
          <cell r="A2711" t="str">
            <v>S2-43368</v>
          </cell>
          <cell r="B2711" t="str">
            <v>glycols</v>
          </cell>
        </row>
        <row r="2712">
          <cell r="A2712" t="str">
            <v>S2-43873</v>
          </cell>
          <cell r="B2712" t="str">
            <v>Oil Of Lemon Eucalyptus</v>
          </cell>
        </row>
        <row r="2713">
          <cell r="A2713" t="str">
            <v>S2-43954</v>
          </cell>
          <cell r="B2713" t="str">
            <v>Toximul 3406f</v>
          </cell>
        </row>
        <row r="2714">
          <cell r="A2714" t="str">
            <v>S2-44241</v>
          </cell>
          <cell r="B2714" t="str">
            <v>Alcohols, C9-11, ethoxylated</v>
          </cell>
        </row>
        <row r="2715">
          <cell r="A2715" t="str">
            <v>S2-44253</v>
          </cell>
          <cell r="B2715" t="str">
            <v>Alcohols, C9-11</v>
          </cell>
        </row>
        <row r="2716">
          <cell r="A2716" t="str">
            <v>S2-44268</v>
          </cell>
          <cell r="B2716" t="str">
            <v>Quantenary ammonium chloride</v>
          </cell>
        </row>
        <row r="2717">
          <cell r="A2717" t="str">
            <v>S2-91298</v>
          </cell>
          <cell r="B2717" t="str">
            <v>misc. alkyd, acrylic, and related resins</v>
          </cell>
        </row>
        <row r="2718">
          <cell r="A2718" t="str">
            <v>S2-99134</v>
          </cell>
          <cell r="B2718" t="str">
            <v>fragrances</v>
          </cell>
        </row>
        <row r="2719">
          <cell r="A2719" t="str">
            <v>S2-99135</v>
          </cell>
          <cell r="B2719" t="str">
            <v>misc./other voc</v>
          </cell>
        </row>
        <row r="2720">
          <cell r="A2720" t="str">
            <v>S2-99137</v>
          </cell>
          <cell r="B2720" t="str">
            <v>misc. acids</v>
          </cell>
        </row>
        <row r="2721">
          <cell r="A2721" t="str">
            <v>S2-99138</v>
          </cell>
          <cell r="B2721" t="str">
            <v>misc. amines</v>
          </cell>
        </row>
        <row r="2722">
          <cell r="A2722" t="str">
            <v>S2-99139</v>
          </cell>
          <cell r="B2722" t="str">
            <v>misc. silanes</v>
          </cell>
        </row>
        <row r="2723">
          <cell r="A2723" t="str">
            <v>S2-99142</v>
          </cell>
          <cell r="B2723" t="str">
            <v>other, lumped vocs, individually &lt; 2% of category</v>
          </cell>
        </row>
        <row r="2724">
          <cell r="A2724" t="str">
            <v>S2-99144</v>
          </cell>
          <cell r="B2724" t="str">
            <v>other, misc. voc</v>
          </cell>
        </row>
        <row r="2725">
          <cell r="A2725" t="str">
            <v>S2-99146</v>
          </cell>
          <cell r="B2725" t="str">
            <v>other, misc. voc compounds aggregated in profile</v>
          </cell>
        </row>
        <row r="2726">
          <cell r="A2726" t="str">
            <v>S2-99154</v>
          </cell>
          <cell r="B2726" t="str">
            <v>misc. urethane-containing material (tog portion)</v>
          </cell>
        </row>
        <row r="2727">
          <cell r="A2727" t="str">
            <v>S2-99156</v>
          </cell>
          <cell r="B2727" t="str">
            <v>misc. styrene-containing material (tog portion)</v>
          </cell>
        </row>
        <row r="2728">
          <cell r="A2728" t="str">
            <v>S2-99158</v>
          </cell>
          <cell r="B2728" t="str">
            <v>misc. residual monomers and oils (tog portion)</v>
          </cell>
        </row>
        <row r="2729">
          <cell r="A2729" t="str">
            <v>S2-99159</v>
          </cell>
          <cell r="B2729" t="str">
            <v>misc. hydrocarbon resins (tog portion)</v>
          </cell>
        </row>
        <row r="2730">
          <cell r="A2730" t="str">
            <v>S2-99160</v>
          </cell>
          <cell r="B2730" t="str">
            <v>misc. copolymers, surfactants, resins (tog portion)</v>
          </cell>
        </row>
        <row r="2731">
          <cell r="A2731" t="str">
            <v>S2-99165</v>
          </cell>
          <cell r="B2731" t="str">
            <v>voc ingredients &lt; 0.1%</v>
          </cell>
        </row>
        <row r="2732">
          <cell r="A2732" t="str">
            <v>S2-99167</v>
          </cell>
          <cell r="B2732" t="str">
            <v>total aggregate organic ingredients &lt; 0.1%</v>
          </cell>
        </row>
        <row r="2733">
          <cell r="A2733" t="str">
            <v>S2-99168</v>
          </cell>
          <cell r="B2733" t="str">
            <v>aggregated vocs &lt; 1.0%</v>
          </cell>
        </row>
        <row r="2734">
          <cell r="A2734" t="str">
            <v>S2-99169</v>
          </cell>
          <cell r="B2734" t="str">
            <v>aggregated exempt compounds &lt; 1.0%</v>
          </cell>
        </row>
        <row r="2735">
          <cell r="A2735" t="str">
            <v>S2-99170</v>
          </cell>
          <cell r="B2735" t="str">
            <v>aggregate ingredients &lt; 0.1%</v>
          </cell>
        </row>
        <row r="2736">
          <cell r="A2736" t="str">
            <v>S2-99300</v>
          </cell>
          <cell r="B2736" t="str">
            <v>misc. denaturants</v>
          </cell>
        </row>
        <row r="2737">
          <cell r="A2737" t="str">
            <v>S2-99430</v>
          </cell>
          <cell r="B2737" t="str">
            <v>misc. oils - linseed/tung/soy/etc. (tog portion)</v>
          </cell>
        </row>
        <row r="2738">
          <cell r="A2738" t="str">
            <v>S2-99431</v>
          </cell>
          <cell r="B2738" t="str">
            <v>misc. proprietary voc</v>
          </cell>
        </row>
        <row r="2739">
          <cell r="A2739" t="str">
            <v>S2-99432</v>
          </cell>
          <cell r="B2739" t="str">
            <v>misc. asphalt mixtures (tog portion)</v>
          </cell>
        </row>
        <row r="2740">
          <cell r="A2740" t="str">
            <v>S2-99433</v>
          </cell>
          <cell r="B2740" t="str">
            <v>misc. vinyl/acrylic and other copolymers (tog portion)</v>
          </cell>
        </row>
        <row r="2741">
          <cell r="A2741" t="str">
            <v>S2-99434</v>
          </cell>
          <cell r="B2741" t="str">
            <v>misc. alkyd, acrylic, and related resins (tog portion)</v>
          </cell>
        </row>
        <row r="2742">
          <cell r="A2742" t="str">
            <v>S2-99991</v>
          </cell>
          <cell r="B2742" t="str">
            <v>unidentified nonfumigant active ingredients (pesticide)</v>
          </cell>
        </row>
        <row r="2743">
          <cell r="A2743" t="str">
            <v>S7-01067</v>
          </cell>
          <cell r="B2743" t="str">
            <v>undefined propellant</v>
          </cell>
        </row>
        <row r="2744">
          <cell r="A2744" t="str">
            <v>S7-01069</v>
          </cell>
          <cell r="B2744" t="str">
            <v>undefined paraffin</v>
          </cell>
        </row>
        <row r="2745">
          <cell r="A2745" t="str">
            <v>S7-01127</v>
          </cell>
          <cell r="B2745" t="str">
            <v>unknown #1</v>
          </cell>
        </row>
        <row r="2746">
          <cell r="A2746" t="str">
            <v>S7-01128</v>
          </cell>
          <cell r="B2746" t="str">
            <v>unknown #13</v>
          </cell>
        </row>
        <row r="2747">
          <cell r="A2747" t="str">
            <v>S7-01129</v>
          </cell>
          <cell r="B2747" t="str">
            <v>unknown #16</v>
          </cell>
        </row>
        <row r="2748">
          <cell r="A2748" t="str">
            <v>S7-01130</v>
          </cell>
          <cell r="B2748" t="str">
            <v>unknown #3</v>
          </cell>
        </row>
        <row r="2749">
          <cell r="A2749" t="str">
            <v>S7-01131</v>
          </cell>
          <cell r="B2749" t="str">
            <v>unknown #4</v>
          </cell>
        </row>
        <row r="2750">
          <cell r="A2750" t="str">
            <v>S7-01132</v>
          </cell>
          <cell r="B2750" t="str">
            <v>unknown #5</v>
          </cell>
        </row>
        <row r="2751">
          <cell r="A2751" t="str">
            <v>S7-01133</v>
          </cell>
          <cell r="B2751" t="str">
            <v>unknown #6</v>
          </cell>
        </row>
        <row r="2752">
          <cell r="A2752" t="str">
            <v>S7-01134</v>
          </cell>
          <cell r="B2752" t="str">
            <v>unknown #7</v>
          </cell>
        </row>
        <row r="2753">
          <cell r="A2753" t="str">
            <v>S7-01135</v>
          </cell>
          <cell r="B2753" t="str">
            <v>unknown #8</v>
          </cell>
        </row>
        <row r="2754">
          <cell r="A2754" t="str">
            <v>S7-01142</v>
          </cell>
          <cell r="B2754" t="str">
            <v>undefined voc</v>
          </cell>
        </row>
        <row r="2755">
          <cell r="A2755" t="str">
            <v>SP4-0359</v>
          </cell>
          <cell r="B2755" t="str">
            <v>Aggregate ingredients</v>
          </cell>
        </row>
        <row r="2756">
          <cell r="A2756" t="str">
            <v>SP4-0360</v>
          </cell>
          <cell r="B2756" t="str">
            <v>Aggregated VOCs</v>
          </cell>
        </row>
        <row r="2757">
          <cell r="A2757" t="str">
            <v>SP4-0361</v>
          </cell>
          <cell r="B2757" t="str">
            <v>Aggregated exempt compounds</v>
          </cell>
        </row>
        <row r="2758">
          <cell r="A2758" t="str">
            <v>SP4-0792</v>
          </cell>
          <cell r="B2758" t="str">
            <v>Total aggregate organic ingredients</v>
          </cell>
        </row>
        <row r="2759">
          <cell r="A2759" t="str">
            <v>SP4-0836</v>
          </cell>
          <cell r="B2759" t="str">
            <v>Unidentified nonfumigant active ingredients</v>
          </cell>
        </row>
        <row r="2760">
          <cell r="A2760" t="str">
            <v>SP4-0845</v>
          </cell>
          <cell r="B2760" t="str">
            <v>Voc ingredients</v>
          </cell>
        </row>
        <row r="2761">
          <cell r="A2761" t="str">
            <v>SP4-1855</v>
          </cell>
          <cell r="B2761" t="str">
            <v>other sugars</v>
          </cell>
        </row>
        <row r="2762">
          <cell r="A2762" t="str">
            <v>TXC-81300</v>
          </cell>
          <cell r="B2762" t="str">
            <v>Unspeciated alkenes</v>
          </cell>
        </row>
        <row r="2763">
          <cell r="A2763" t="str">
            <v>C1338-02-9</v>
          </cell>
          <cell r="B2763" t="str">
            <v>copper naphthenate</v>
          </cell>
        </row>
        <row r="2764">
          <cell r="A2764" t="str">
            <v>C25322-68-3</v>
          </cell>
          <cell r="B2764" t="str">
            <v>polyethylene glycol</v>
          </cell>
        </row>
        <row r="2765">
          <cell r="A2765" t="str">
            <v>C25322-69-4</v>
          </cell>
          <cell r="B2765" t="str">
            <v>polypropylene glycol</v>
          </cell>
        </row>
        <row r="2766">
          <cell r="A2766" t="str">
            <v>C69430-24-6</v>
          </cell>
          <cell r="B2766" t="str">
            <v>cyclomethicone (a vms)</v>
          </cell>
        </row>
        <row r="2767">
          <cell r="A2767" t="str">
            <v>S2-99449</v>
          </cell>
          <cell r="B2767" t="str">
            <v>methylenediphenylisocyanate polymeric</v>
          </cell>
        </row>
        <row r="2768">
          <cell r="A2768" t="str">
            <v>C63449-39-8</v>
          </cell>
          <cell r="B2768" t="str">
            <v>chlorinated paraffin</v>
          </cell>
        </row>
        <row r="2769">
          <cell r="A2769" t="str">
            <v>C68855-24-3</v>
          </cell>
          <cell r="B2769" t="str">
            <v>benzene derivates</v>
          </cell>
        </row>
        <row r="2770">
          <cell r="A2770" t="str">
            <v>C68916-39-2</v>
          </cell>
          <cell r="B2770" t="str">
            <v>witch hazel</v>
          </cell>
        </row>
        <row r="2771">
          <cell r="A2771" t="str">
            <v>S1-43133</v>
          </cell>
          <cell r="B2771" t="str">
            <v>paraffins (c16-c34)</v>
          </cell>
        </row>
        <row r="2772">
          <cell r="A2772" t="str">
            <v>S1-99119</v>
          </cell>
          <cell r="B2772" t="str">
            <v>c19 compounds (diesel exhaust)</v>
          </cell>
        </row>
        <row r="2773">
          <cell r="A2773" t="str">
            <v>S1-99120</v>
          </cell>
          <cell r="B2773" t="str">
            <v>c20 compounds (diesel exhaust)</v>
          </cell>
        </row>
        <row r="2774">
          <cell r="A2774" t="str">
            <v>S1-99121</v>
          </cell>
          <cell r="B2774" t="str">
            <v>c21 compounds (diesel exhaust)</v>
          </cell>
        </row>
        <row r="2775">
          <cell r="A2775" t="str">
            <v>S1-99122</v>
          </cell>
          <cell r="B2775" t="str">
            <v>c22 compounds (diesel exhaust)</v>
          </cell>
        </row>
        <row r="2776">
          <cell r="A2776" t="str">
            <v>S1-99123</v>
          </cell>
          <cell r="B2776" t="str">
            <v>c23 compounds (diesel exhaust)</v>
          </cell>
        </row>
        <row r="2777">
          <cell r="A2777" t="str">
            <v>S1-99124</v>
          </cell>
          <cell r="B2777" t="str">
            <v>c24 compounds (diesel exhaust)</v>
          </cell>
        </row>
        <row r="2778">
          <cell r="A2778" t="str">
            <v>S1-99125</v>
          </cell>
          <cell r="B2778" t="str">
            <v>c25 compounds (diesel exhaust)</v>
          </cell>
        </row>
        <row r="2779">
          <cell r="A2779" t="str">
            <v>S1-99126</v>
          </cell>
          <cell r="B2779" t="str">
            <v>c26 compounds (diesel exhaust)</v>
          </cell>
        </row>
        <row r="2780">
          <cell r="A2780" t="str">
            <v>S1-99127</v>
          </cell>
          <cell r="B2780" t="str">
            <v>c27 compounds (diesel exhaust)</v>
          </cell>
        </row>
        <row r="2781">
          <cell r="A2781" t="str">
            <v>S1-99128</v>
          </cell>
          <cell r="B2781" t="str">
            <v>c28 compounds (diesel exhaust)</v>
          </cell>
        </row>
        <row r="2782">
          <cell r="A2782" t="str">
            <v>S1-99129</v>
          </cell>
          <cell r="B2782" t="str">
            <v>c29 compounds (diesel exhaust)</v>
          </cell>
        </row>
        <row r="2783">
          <cell r="A2783" t="str">
            <v>S1-99130</v>
          </cell>
          <cell r="B2783" t="str">
            <v>c30 compounds (diesel exhaust)</v>
          </cell>
        </row>
        <row r="2784">
          <cell r="A2784" t="str">
            <v>S1-99131</v>
          </cell>
          <cell r="B2784" t="str">
            <v>c31 compounds (diesel exhaust)</v>
          </cell>
        </row>
        <row r="2785">
          <cell r="A2785" t="str">
            <v>S1-99132</v>
          </cell>
          <cell r="B2785" t="str">
            <v>c32 compounds (diesel exhaust)</v>
          </cell>
        </row>
        <row r="2786">
          <cell r="A2786" t="str">
            <v>S1-99133</v>
          </cell>
          <cell r="B2786" t="str">
            <v>c33 compounds (diesel exhaust)</v>
          </cell>
        </row>
        <row r="2787">
          <cell r="A2787" t="str">
            <v>S1-99134</v>
          </cell>
          <cell r="B2787" t="str">
            <v>c34 compounds (diesel exhaust)</v>
          </cell>
        </row>
        <row r="2788">
          <cell r="A2788" t="str">
            <v>S1-99135</v>
          </cell>
          <cell r="B2788" t="str">
            <v>c35 compounds (diesel exhaust)</v>
          </cell>
        </row>
        <row r="2789">
          <cell r="A2789" t="str">
            <v>S1-99136</v>
          </cell>
          <cell r="B2789" t="str">
            <v>c36 compounds (diesel exhaust)</v>
          </cell>
        </row>
        <row r="2790">
          <cell r="A2790" t="str">
            <v>S1-99137</v>
          </cell>
          <cell r="B2790" t="str">
            <v>c37 compounds (diesel exhaust)</v>
          </cell>
        </row>
        <row r="2791">
          <cell r="A2791" t="str">
            <v>S1-99138</v>
          </cell>
          <cell r="B2791" t="str">
            <v>c38 compounds (diesel exhaust)</v>
          </cell>
        </row>
        <row r="2792">
          <cell r="A2792" t="str">
            <v>S1-99139</v>
          </cell>
          <cell r="B2792" t="str">
            <v>c39 compounds (diesel exhaust)</v>
          </cell>
        </row>
        <row r="2793">
          <cell r="A2793" t="str">
            <v>S1-99140</v>
          </cell>
          <cell r="B2793" t="str">
            <v>c40 compounds (diesel exhaust)</v>
          </cell>
        </row>
        <row r="2794">
          <cell r="A2794" t="str">
            <v>S1-99141</v>
          </cell>
          <cell r="B2794" t="str">
            <v>c41 compounds (diesel exhaust)</v>
          </cell>
        </row>
        <row r="2795">
          <cell r="A2795" t="str">
            <v>S1-99142</v>
          </cell>
          <cell r="B2795" t="str">
            <v>c42 compounds (diesel exhaust)</v>
          </cell>
        </row>
        <row r="2796">
          <cell r="A2796" t="str">
            <v>S1-99143</v>
          </cell>
          <cell r="B2796" t="str">
            <v>c43 compounds (diesel exhaust)</v>
          </cell>
        </row>
        <row r="2797">
          <cell r="A2797" t="str">
            <v>S2-44216</v>
          </cell>
          <cell r="B2797" t="str">
            <v>Castor Oil</v>
          </cell>
        </row>
        <row r="2798">
          <cell r="A2798" t="str">
            <v>S2-99361</v>
          </cell>
          <cell r="B2798" t="str">
            <v>c16-c34 paraffins</v>
          </cell>
        </row>
        <row r="2799">
          <cell r="A2799" t="str">
            <v>S1-10001</v>
          </cell>
          <cell r="B2799" t="str">
            <v>cb4 olefin bond</v>
          </cell>
        </row>
        <row r="2800">
          <cell r="A2800" t="str">
            <v>S1-10002</v>
          </cell>
          <cell r="B2800" t="str">
            <v>cb4 paraffin bond</v>
          </cell>
        </row>
        <row r="2801">
          <cell r="A2801" t="str">
            <v>S1-10003</v>
          </cell>
          <cell r="B2801" t="str">
            <v>cb4 TOL species</v>
          </cell>
        </row>
        <row r="2802">
          <cell r="A2802" t="str">
            <v>S1-10004</v>
          </cell>
          <cell r="B2802" t="str">
            <v>cb4 XYL species</v>
          </cell>
        </row>
        <row r="2803">
          <cell r="A2803" t="str">
            <v>S1-10005</v>
          </cell>
          <cell r="B2803" t="str">
            <v>cb4 FORM species</v>
          </cell>
        </row>
        <row r="2804">
          <cell r="A2804" t="str">
            <v>S1-10006</v>
          </cell>
          <cell r="B2804" t="str">
            <v>cb4 ALD2 species</v>
          </cell>
        </row>
        <row r="2805">
          <cell r="A2805" t="str">
            <v>S1-10007</v>
          </cell>
          <cell r="B2805" t="str">
            <v>cb4 ETH species</v>
          </cell>
        </row>
        <row r="2806">
          <cell r="A2806" t="str">
            <v>S6-98101</v>
          </cell>
          <cell r="B2806" t="str">
            <v>carbonyl bond</v>
          </cell>
        </row>
        <row r="2807">
          <cell r="A2807" t="str">
            <v>S6-98102</v>
          </cell>
          <cell r="B2807" t="str">
            <v>aromatic bond</v>
          </cell>
        </row>
        <row r="2808">
          <cell r="A2808" t="str">
            <v>SP4-1541</v>
          </cell>
          <cell r="B2808" t="str">
            <v>2,5-Dimethylaldehyde</v>
          </cell>
        </row>
        <row r="2809">
          <cell r="A2809" t="str">
            <v>C2492-36-6</v>
          </cell>
          <cell r="B2809" t="str">
            <v>butyl radical (??)</v>
          </cell>
        </row>
        <row r="2810">
          <cell r="A2810" t="str">
            <v>S1-45610</v>
          </cell>
          <cell r="B2810" t="str">
            <v>c11h14o</v>
          </cell>
        </row>
        <row r="2811">
          <cell r="A2811" t="str">
            <v>C68649-11-6</v>
          </cell>
          <cell r="B2811" t="str">
            <v>1-decene, dimer, hydrogenated</v>
          </cell>
        </row>
        <row r="2812">
          <cell r="A2812" t="str">
            <v>S0-45401</v>
          </cell>
          <cell r="B2812" t="str">
            <v>xylene base acids</v>
          </cell>
        </row>
        <row r="2813">
          <cell r="A2813" t="str">
            <v>S0-90113</v>
          </cell>
          <cell r="B2813" t="str">
            <v>pentylindenecyclohexane</v>
          </cell>
        </row>
        <row r="2814">
          <cell r="A2814" t="str">
            <v>S1-43474</v>
          </cell>
          <cell r="B2814" t="str">
            <v>methylmethylpropenoate</v>
          </cell>
        </row>
        <row r="2815">
          <cell r="A2815" t="str">
            <v>S1-43569</v>
          </cell>
          <cell r="B2815" t="str">
            <v>methoxyethoxybutanone</v>
          </cell>
        </row>
        <row r="2816">
          <cell r="A2816" t="str">
            <v>S2-99242</v>
          </cell>
          <cell r="B2816" t="str">
            <v>santosol dimethyl ester</v>
          </cell>
        </row>
        <row r="2817">
          <cell r="A2817" t="str">
            <v>S6-86031</v>
          </cell>
          <cell r="B2817" t="str">
            <v>pentene nitriles</v>
          </cell>
        </row>
        <row r="2818">
          <cell r="A2818" t="str">
            <v>S6-86033</v>
          </cell>
          <cell r="B2818" t="str">
            <v>dinitriles</v>
          </cell>
        </row>
        <row r="2819">
          <cell r="A2819" t="str">
            <v>S6-86045</v>
          </cell>
          <cell r="B2819" t="str">
            <v>2-methylpropanolamine</v>
          </cell>
        </row>
        <row r="2820">
          <cell r="A2820" t="str">
            <v>SP4-1836</v>
          </cell>
          <cell r="B2820" t="str">
            <v>Guaiacyl acetone</v>
          </cell>
        </row>
        <row r="2821">
          <cell r="A2821" t="str">
            <v>SP4-1841</v>
          </cell>
          <cell r="B2821" t="str">
            <v>syringyl acetone</v>
          </cell>
        </row>
        <row r="2822">
          <cell r="A2822" t="str">
            <v>SP4-1945</v>
          </cell>
          <cell r="B2822" t="str">
            <v>hydrogen phosphate</v>
          </cell>
        </row>
        <row r="2823">
          <cell r="A2823" t="str">
            <v>SP4-1950</v>
          </cell>
          <cell r="B2823" t="str">
            <v>Water soluable potassium</v>
          </cell>
        </row>
        <row r="2824">
          <cell r="A2824" t="str">
            <v>C14797-65-0</v>
          </cell>
          <cell r="B2824" t="str">
            <v>Nitrite</v>
          </cell>
        </row>
        <row r="2825">
          <cell r="A2825" t="str">
            <v>C7553-56-2</v>
          </cell>
          <cell r="B2825" t="str">
            <v>Iodine</v>
          </cell>
        </row>
        <row r="2826">
          <cell r="A2826" t="str">
            <v>C7782-41-4</v>
          </cell>
          <cell r="B2826" t="str">
            <v>Fluorine</v>
          </cell>
        </row>
        <row r="2827">
          <cell r="A2827" t="str">
            <v>SP4-1949</v>
          </cell>
          <cell r="B2827" t="str">
            <v>Water soluable chloride</v>
          </cell>
        </row>
        <row r="2828">
          <cell r="A2828" t="str">
            <v>C13494-80-9</v>
          </cell>
          <cell r="B2828" t="str">
            <v>Tellurium</v>
          </cell>
        </row>
        <row r="2829">
          <cell r="A2829" t="str">
            <v>C7429-91-6</v>
          </cell>
          <cell r="B2829" t="str">
            <v>Dysprosium</v>
          </cell>
        </row>
        <row r="2830">
          <cell r="A2830" t="str">
            <v>C7439-93-2</v>
          </cell>
          <cell r="B2830" t="str">
            <v>Lithium</v>
          </cell>
        </row>
        <row r="2831">
          <cell r="A2831" t="str">
            <v>C7440-00-8</v>
          </cell>
          <cell r="B2831" t="str">
            <v>Neodymium</v>
          </cell>
        </row>
        <row r="2832">
          <cell r="A2832" t="str">
            <v>C7440-03-1</v>
          </cell>
          <cell r="B2832" t="str">
            <v>Niobium</v>
          </cell>
        </row>
        <row r="2833">
          <cell r="A2833" t="str">
            <v>C7440-10-0</v>
          </cell>
          <cell r="B2833" t="str">
            <v>Praseodymium</v>
          </cell>
        </row>
        <row r="2834">
          <cell r="A2834" t="str">
            <v>C7440-19-9</v>
          </cell>
          <cell r="B2834" t="str">
            <v>Samarium</v>
          </cell>
        </row>
        <row r="2835">
          <cell r="A2835" t="str">
            <v>C7440-20-2</v>
          </cell>
          <cell r="B2835" t="str">
            <v>Scandium</v>
          </cell>
        </row>
        <row r="2836">
          <cell r="A2836" t="str">
            <v>C7440-25-7</v>
          </cell>
          <cell r="B2836" t="str">
            <v>Tantalum</v>
          </cell>
        </row>
        <row r="2837">
          <cell r="A2837" t="str">
            <v>C7440-27-9</v>
          </cell>
          <cell r="B2837" t="str">
            <v>Terbium</v>
          </cell>
        </row>
        <row r="2838">
          <cell r="A2838" t="str">
            <v>C7440-29-1</v>
          </cell>
          <cell r="B2838" t="str">
            <v>Thorium</v>
          </cell>
        </row>
        <row r="2839">
          <cell r="A2839" t="str">
            <v>C7440-33-7</v>
          </cell>
          <cell r="B2839" t="str">
            <v>Tungsten</v>
          </cell>
        </row>
        <row r="2840">
          <cell r="A2840" t="str">
            <v>C7440-41-7</v>
          </cell>
          <cell r="B2840" t="str">
            <v>Beryllium</v>
          </cell>
        </row>
        <row r="2841">
          <cell r="A2841" t="str">
            <v>C7440-42-8</v>
          </cell>
          <cell r="B2841" t="str">
            <v>Boron</v>
          </cell>
        </row>
        <row r="2842">
          <cell r="A2842" t="str">
            <v>C7440-45-1</v>
          </cell>
          <cell r="B2842" t="str">
            <v>Cerium</v>
          </cell>
        </row>
        <row r="2843">
          <cell r="A2843" t="str">
            <v>C7440-46-2</v>
          </cell>
          <cell r="B2843" t="str">
            <v>Cesium</v>
          </cell>
        </row>
        <row r="2844">
          <cell r="A2844" t="str">
            <v>C7440-53-1</v>
          </cell>
          <cell r="B2844" t="str">
            <v>Europium</v>
          </cell>
        </row>
        <row r="2845">
          <cell r="A2845" t="str">
            <v>C7440-54-2</v>
          </cell>
          <cell r="B2845" t="str">
            <v>Gadolinium</v>
          </cell>
        </row>
        <row r="2846">
          <cell r="A2846" t="str">
            <v>C7440-56-4</v>
          </cell>
          <cell r="B2846" t="str">
            <v>Germanium</v>
          </cell>
        </row>
        <row r="2847">
          <cell r="A2847" t="str">
            <v>C7440-58-6</v>
          </cell>
          <cell r="B2847" t="str">
            <v>Hafnium</v>
          </cell>
        </row>
        <row r="2848">
          <cell r="A2848" t="str">
            <v>C7440-60-0</v>
          </cell>
          <cell r="B2848" t="str">
            <v>Holmium</v>
          </cell>
        </row>
        <row r="2849">
          <cell r="A2849" t="str">
            <v>C7440-64-4</v>
          </cell>
          <cell r="B2849" t="str">
            <v>Ytterbium</v>
          </cell>
        </row>
        <row r="2850">
          <cell r="A2850" t="str">
            <v>C7440-69-9</v>
          </cell>
          <cell r="B2850" t="str">
            <v>Bismuth</v>
          </cell>
        </row>
        <row r="2851">
          <cell r="A2851" t="str">
            <v>SP4-1957</v>
          </cell>
          <cell r="B2851" t="str">
            <v>PM fine</v>
          </cell>
        </row>
        <row r="2852">
          <cell r="A2852" t="str">
            <v>C5835-26-7</v>
          </cell>
          <cell r="B2852" t="str">
            <v>Isopimaric acid</v>
          </cell>
        </row>
        <row r="2853">
          <cell r="A2853" t="str">
            <v>C9016-45-9</v>
          </cell>
          <cell r="B2853" t="str">
            <v>Nonylphenoxypoly(ethyleneoxy)ethanol (tergitol np-33) (triton(r) n-101)</v>
          </cell>
        </row>
        <row r="2854">
          <cell r="A2854" t="str">
            <v>SP4-1798</v>
          </cell>
          <cell r="B2854" t="str">
            <v>17a(H),21B(H),29-norhopane</v>
          </cell>
        </row>
        <row r="2855">
          <cell r="A2855" t="str">
            <v>SP4-1799</v>
          </cell>
          <cell r="B2855" t="str">
            <v>17a(H),21B(H)-hopane</v>
          </cell>
        </row>
        <row r="2856">
          <cell r="A2856" t="str">
            <v>SP4-1801</v>
          </cell>
          <cell r="B2856" t="str">
            <v>nonadecanedioic acid</v>
          </cell>
        </row>
        <row r="2857">
          <cell r="A2857" t="str">
            <v>SP4-1808</v>
          </cell>
          <cell r="B2857" t="str">
            <v>Heneicosylcyclohexane</v>
          </cell>
        </row>
        <row r="2858">
          <cell r="A2858" t="str">
            <v>SP4-1810</v>
          </cell>
          <cell r="B2858" t="str">
            <v>20R-13B(H),17a(H)-diacholestane</v>
          </cell>
        </row>
        <row r="2859">
          <cell r="A2859" t="str">
            <v>SP4-1811</v>
          </cell>
          <cell r="B2859" t="str">
            <v>17a(H)-22,29,30-trisnorhopane</v>
          </cell>
        </row>
        <row r="2860">
          <cell r="A2860" t="str">
            <v>SP4-1812</v>
          </cell>
          <cell r="B2860" t="str">
            <v>22R&amp;S,17a(H),21B(H)-30-homohopane</v>
          </cell>
        </row>
        <row r="2861">
          <cell r="A2861" t="str">
            <v>SP4-1814</v>
          </cell>
          <cell r="B2861" t="str">
            <v>20R-5a(H),14B(H),17B(H)-cholestane</v>
          </cell>
        </row>
        <row r="2862">
          <cell r="A2862" t="str">
            <v>SP4-1815</v>
          </cell>
          <cell r="B2862" t="str">
            <v>20S-5a(H),14B(H),17B(H)-cholestane</v>
          </cell>
        </row>
        <row r="2863">
          <cell r="A2863" t="str">
            <v>SP4-1816</v>
          </cell>
          <cell r="B2863" t="str">
            <v>20R-5a(H),14a(H),17a(H)-cholestane</v>
          </cell>
        </row>
        <row r="2864">
          <cell r="A2864" t="str">
            <v>SP4-1817</v>
          </cell>
          <cell r="B2864" t="str">
            <v>20R&amp;S-5a(H),14B(H),17B(H)-ergostane</v>
          </cell>
        </row>
        <row r="2865">
          <cell r="A2865" t="str">
            <v>SP4-1818</v>
          </cell>
          <cell r="B2865" t="str">
            <v>20R&amp;S-5a(H),14B(H),17B(H)-sitostane</v>
          </cell>
        </row>
        <row r="2866">
          <cell r="A2866" t="str">
            <v>SP4-1849</v>
          </cell>
          <cell r="B2866" t="str">
            <v>8,15-pimaradien-18-oic acid</v>
          </cell>
        </row>
        <row r="2867">
          <cell r="A2867" t="str">
            <v>SP4-1894</v>
          </cell>
          <cell r="B2867" t="str">
            <v>Iso-nonacosane</v>
          </cell>
        </row>
        <row r="2868">
          <cell r="A2868" t="str">
            <v>SP4-1766</v>
          </cell>
          <cell r="B2868" t="str">
            <v>norpristane</v>
          </cell>
        </row>
        <row r="2869">
          <cell r="A2869" t="str">
            <v>S2-43953</v>
          </cell>
          <cell r="B2869" t="str">
            <v>N-(2-Hydroxyethyl)Acetamide</v>
          </cell>
        </row>
        <row r="2870">
          <cell r="A2870" t="str">
            <v>C193-43-1</v>
          </cell>
          <cell r="B2870" t="str">
            <v>Indeno[1,2,3-cd]fluoranthene</v>
          </cell>
        </row>
        <row r="2871">
          <cell r="A2871" t="str">
            <v>SP4-0952</v>
          </cell>
          <cell r="B2871" t="str">
            <v>2,6&amp;2,7-dimethylnaphthalene</v>
          </cell>
        </row>
        <row r="2872">
          <cell r="A2872" t="str">
            <v>SP4-0953</v>
          </cell>
          <cell r="B2872" t="str">
            <v>1&amp;2-ethylnaphthalene</v>
          </cell>
        </row>
        <row r="2873">
          <cell r="A2873" t="str">
            <v>SP4-1242</v>
          </cell>
          <cell r="B2873" t="str">
            <v>Dimethylphenanthrenes</v>
          </cell>
        </row>
        <row r="2874">
          <cell r="A2874" t="str">
            <v>SP4-1682</v>
          </cell>
          <cell r="B2874" t="str">
            <v>Methylfluoranthene</v>
          </cell>
        </row>
        <row r="2875">
          <cell r="A2875" t="str">
            <v>SP4-1686</v>
          </cell>
          <cell r="B2875" t="str">
            <v>Ethylguaicol</v>
          </cell>
        </row>
        <row r="2876">
          <cell r="A2876" t="str">
            <v>SP4-1689</v>
          </cell>
          <cell r="B2876" t="str">
            <v>propiovanillone</v>
          </cell>
        </row>
        <row r="2877">
          <cell r="A2877" t="str">
            <v>SP4-1701</v>
          </cell>
          <cell r="B2877" t="str">
            <v>Pimaric acid</v>
          </cell>
        </row>
        <row r="2878">
          <cell r="A2878" t="str">
            <v>SP4-1705</v>
          </cell>
          <cell r="B2878" t="str">
            <v>sitostenone</v>
          </cell>
        </row>
        <row r="2879">
          <cell r="A2879" t="str">
            <v>SP4-1706</v>
          </cell>
          <cell r="B2879" t="str">
            <v>Guaicyl acetone</v>
          </cell>
        </row>
        <row r="2880">
          <cell r="A2880" t="str">
            <v>SP4-1709</v>
          </cell>
          <cell r="B2880" t="str">
            <v>Heptacosanoic acid</v>
          </cell>
        </row>
        <row r="2881">
          <cell r="A2881" t="str">
            <v>SP4-1719</v>
          </cell>
          <cell r="B2881" t="str">
            <v>sinapinaldehyde</v>
          </cell>
        </row>
        <row r="2882">
          <cell r="A2882" t="str">
            <v>SP4-1769</v>
          </cell>
          <cell r="B2882" t="str">
            <v>C2-fluorene</v>
          </cell>
        </row>
        <row r="2883">
          <cell r="A2883" t="str">
            <v>SP4-1782</v>
          </cell>
          <cell r="B2883" t="str">
            <v>8B,13a-dimethyl-14B-n-butylpodocarpane</v>
          </cell>
        </row>
        <row r="2884">
          <cell r="A2884" t="str">
            <v>SP4-1783</v>
          </cell>
          <cell r="B2884" t="str">
            <v>8B,13a-dimethyl-14B-[3'-methylbutyl]podocarpane</v>
          </cell>
        </row>
        <row r="2885">
          <cell r="A2885" t="str">
            <v>SP4-1792</v>
          </cell>
          <cell r="B2885" t="str">
            <v>N-tetradecyIcyclohexane</v>
          </cell>
        </row>
        <row r="2886">
          <cell r="A2886" t="str">
            <v>SP4-1797</v>
          </cell>
          <cell r="B2886" t="str">
            <v>22,29,30-trisnorneohopane</v>
          </cell>
        </row>
        <row r="2887">
          <cell r="A2887" t="str">
            <v>SP4-1803</v>
          </cell>
          <cell r="B2887" t="str">
            <v>HexadecyIcyclohexane</v>
          </cell>
        </row>
        <row r="2888">
          <cell r="A2888" t="str">
            <v>SP4-1809</v>
          </cell>
          <cell r="B2888" t="str">
            <v>20S-13B(H),17a(H)-diacholestane</v>
          </cell>
        </row>
        <row r="2889">
          <cell r="A2889" t="str">
            <v>SP4-1813</v>
          </cell>
          <cell r="B2889" t="str">
            <v>22R&amp;S,17a(H),21B(H)-30-bishomohopane</v>
          </cell>
        </row>
        <row r="2890">
          <cell r="A2890" t="str">
            <v>SP4-1839</v>
          </cell>
          <cell r="B2890" t="str">
            <v>allylsyringol</v>
          </cell>
        </row>
        <row r="2891">
          <cell r="A2891" t="str">
            <v>SP4-1840</v>
          </cell>
          <cell r="B2891" t="str">
            <v>4-propenylsyringol</v>
          </cell>
        </row>
        <row r="2892">
          <cell r="A2892" t="str">
            <v>SP4-1851</v>
          </cell>
          <cell r="B2892" t="str">
            <v>propionylsyringol</v>
          </cell>
        </row>
        <row r="2893">
          <cell r="A2893" t="str">
            <v>SP4-1852</v>
          </cell>
          <cell r="B2893" t="str">
            <v>Butyrylsyringol</v>
          </cell>
        </row>
        <row r="2894">
          <cell r="A2894" t="str">
            <v>SP4-1853</v>
          </cell>
          <cell r="B2894" t="str">
            <v>sinapylaldehyde</v>
          </cell>
        </row>
        <row r="2895">
          <cell r="A2895" t="str">
            <v>SP4-1856</v>
          </cell>
          <cell r="B2895" t="str">
            <v>7-oxodehydroabietic acid</v>
          </cell>
        </row>
        <row r="2896">
          <cell r="A2896" t="str">
            <v>SP4-1857</v>
          </cell>
          <cell r="B2896" t="str">
            <v>abieta-6,8,11,13,15-pentaen-18-oic acid</v>
          </cell>
        </row>
        <row r="2897">
          <cell r="A2897" t="str">
            <v>SP4-1858</v>
          </cell>
          <cell r="B2897" t="str">
            <v>abieta-8,11,13,15-tetraen-18-oic acid</v>
          </cell>
        </row>
        <row r="2898">
          <cell r="A2898" t="str">
            <v>SP4-1866</v>
          </cell>
          <cell r="B2898" t="str">
            <v>9,12,15-octadecatrienoic acid (linolenic)</v>
          </cell>
        </row>
        <row r="2899">
          <cell r="A2899" t="str">
            <v>SP4-1867</v>
          </cell>
          <cell r="B2899" t="str">
            <v>n-9-Hexadecenoic acid</v>
          </cell>
        </row>
        <row r="2900">
          <cell r="A2900" t="str">
            <v>SP4-1868</v>
          </cell>
          <cell r="B2900" t="str">
            <v>n-Triacontanoic acid</v>
          </cell>
        </row>
        <row r="2901">
          <cell r="A2901" t="str">
            <v>SP4-1869</v>
          </cell>
          <cell r="B2901" t="str">
            <v>n-Octacosanoic acid</v>
          </cell>
        </row>
        <row r="2902">
          <cell r="A2902" t="str">
            <v>SP4-1871</v>
          </cell>
          <cell r="B2902" t="str">
            <v>n-Nanadecanoic acid</v>
          </cell>
        </row>
        <row r="2903">
          <cell r="A2903" t="str">
            <v>SP4-1872</v>
          </cell>
          <cell r="B2903" t="str">
            <v>o-Pentadecanoic acid</v>
          </cell>
        </row>
        <row r="2904">
          <cell r="A2904" t="str">
            <v>SP4-1873</v>
          </cell>
          <cell r="B2904" t="str">
            <v>Neophytadiene</v>
          </cell>
        </row>
        <row r="2905">
          <cell r="A2905" t="str">
            <v>SP4-1876</v>
          </cell>
          <cell r="B2905" t="str">
            <v>Solanone</v>
          </cell>
        </row>
        <row r="2906">
          <cell r="A2906" t="str">
            <v>SP4-1884</v>
          </cell>
          <cell r="B2906" t="str">
            <v>Phenylpyridine</v>
          </cell>
        </row>
        <row r="2907">
          <cell r="A2907" t="str">
            <v>SP4-1888</v>
          </cell>
          <cell r="B2907" t="str">
            <v>Ethenylphenol</v>
          </cell>
        </row>
        <row r="2908">
          <cell r="A2908" t="str">
            <v>SP4-1892</v>
          </cell>
          <cell r="B2908" t="str">
            <v>pyrolo[2,3-b]pyridine</v>
          </cell>
        </row>
        <row r="2909">
          <cell r="A2909" t="str">
            <v>SP4-1900</v>
          </cell>
          <cell r="B2909" t="str">
            <v>Hydroxypyridine</v>
          </cell>
        </row>
        <row r="2910">
          <cell r="A2910" t="str">
            <v>SP4-1903</v>
          </cell>
          <cell r="B2910" t="str">
            <v>anteiso-Triacontane</v>
          </cell>
        </row>
        <row r="2911">
          <cell r="A2911" t="str">
            <v>SP4-1904</v>
          </cell>
          <cell r="B2911" t="str">
            <v>Iso-Hentriacontane</v>
          </cell>
        </row>
        <row r="2912">
          <cell r="A2912" t="str">
            <v>SP4-1905</v>
          </cell>
          <cell r="B2912" t="str">
            <v>anteiso-Dotriacontane</v>
          </cell>
        </row>
        <row r="2913">
          <cell r="A2913" t="str">
            <v>SP4-1906</v>
          </cell>
          <cell r="B2913" t="str">
            <v>Iso-triacontane</v>
          </cell>
        </row>
        <row r="2914">
          <cell r="A2914" t="str">
            <v>SP4-1907</v>
          </cell>
          <cell r="B2914" t="str">
            <v>Ethenylbenzenediols</v>
          </cell>
        </row>
        <row r="2915">
          <cell r="A2915" t="str">
            <v>SP4-1919</v>
          </cell>
          <cell r="B2915" t="str">
            <v>18a(H)-22,29,30- trisnorneohopane</v>
          </cell>
        </row>
        <row r="2916">
          <cell r="A2916" t="str">
            <v>SP4-1947</v>
          </cell>
          <cell r="B2916" t="str">
            <v>BENZO(B)NAPTHOL(1,2</v>
          </cell>
        </row>
        <row r="2917">
          <cell r="A2917" t="str">
            <v>SP4-1948</v>
          </cell>
          <cell r="B2917" t="str">
            <v>BENZO(B+K)FLUORANTHE</v>
          </cell>
        </row>
        <row r="2918">
          <cell r="A2918" t="str">
            <v>SP4-1953</v>
          </cell>
          <cell r="B2918" t="str">
            <v>methylsyringol</v>
          </cell>
        </row>
        <row r="2919">
          <cell r="A2919" t="str">
            <v>SP4-1955</v>
          </cell>
          <cell r="B2919" t="str">
            <v>propylguaicol</v>
          </cell>
        </row>
        <row r="2920">
          <cell r="A2920" t="str">
            <v>TXC-51200</v>
          </cell>
          <cell r="B2920" t="str">
            <v>MALEIC ACID</v>
          </cell>
        </row>
        <row r="2921">
          <cell r="A2921" t="str">
            <v>TXC-51250</v>
          </cell>
          <cell r="B2921" t="str">
            <v>PIVALIC ACID</v>
          </cell>
        </row>
        <row r="2922">
          <cell r="A2922" t="str">
            <v>TXC-51360</v>
          </cell>
          <cell r="B2922" t="str">
            <v>VALERIC ACID</v>
          </cell>
        </row>
        <row r="2923">
          <cell r="A2923" t="str">
            <v>TXC-51410</v>
          </cell>
          <cell r="B2923" t="str">
            <v>ALLYL ALCOHOL</v>
          </cell>
        </row>
        <row r="2924">
          <cell r="A2924" t="str">
            <v>TXC-51451</v>
          </cell>
          <cell r="B2924" t="str">
            <v>HEPTANOL (3-1)</v>
          </cell>
        </row>
        <row r="2925">
          <cell r="A2925" t="str">
            <v>TXC-51458</v>
          </cell>
          <cell r="B2925" t="str">
            <v>CYCLODODECANOL</v>
          </cell>
        </row>
        <row r="2926">
          <cell r="A2926" t="str">
            <v>TXC-51462</v>
          </cell>
          <cell r="B2926" t="str">
            <v>CHLOROETHANOL (2)</v>
          </cell>
        </row>
        <row r="2927">
          <cell r="A2927" t="str">
            <v>TXC-51480</v>
          </cell>
          <cell r="B2927" t="str">
            <v>BUTANEDIOL (1,3)</v>
          </cell>
        </row>
        <row r="2928">
          <cell r="A2928" t="str">
            <v>TXC-51489</v>
          </cell>
          <cell r="B2928" t="str">
            <v>METHYL-3-PENTANOL (2-)</v>
          </cell>
        </row>
        <row r="2929">
          <cell r="A2929" t="str">
            <v>TXC-51512</v>
          </cell>
          <cell r="B2929" t="str">
            <v>PROPARGYL ALCOHOL</v>
          </cell>
        </row>
        <row r="2930">
          <cell r="A2930" t="str">
            <v>TXC-51553</v>
          </cell>
          <cell r="B2930" t="str">
            <v>DIHYDROXYBENZENE (1,4)</v>
          </cell>
        </row>
        <row r="2931">
          <cell r="A2931" t="str">
            <v>TXC-51576</v>
          </cell>
          <cell r="B2931" t="str">
            <v>EPOXY (1,2) PROPANOL (3)</v>
          </cell>
        </row>
        <row r="2932">
          <cell r="A2932" t="str">
            <v>TXC-51671</v>
          </cell>
          <cell r="B2932" t="str">
            <v>ETHYL-3-PROPYL ACROLEIN, 2-</v>
          </cell>
        </row>
        <row r="2933">
          <cell r="A2933" t="str">
            <v>TXC-51754</v>
          </cell>
          <cell r="B2933" t="str">
            <v>DIKETENE</v>
          </cell>
        </row>
        <row r="2934">
          <cell r="A2934" t="str">
            <v>TXC-51841</v>
          </cell>
          <cell r="B2934" t="str">
            <v>BUTYNEDIOL 1,4</v>
          </cell>
        </row>
        <row r="2935">
          <cell r="A2935" t="str">
            <v>TXC-52002</v>
          </cell>
          <cell r="B2935" t="str">
            <v>DIPHENYL ETHER</v>
          </cell>
        </row>
        <row r="2936">
          <cell r="A2936" t="str">
            <v>TXC-52202</v>
          </cell>
          <cell r="B2936" t="str">
            <v>METHYLDIETHANOLAMINE</v>
          </cell>
        </row>
        <row r="2937">
          <cell r="A2937" t="str">
            <v>TXC-52231</v>
          </cell>
          <cell r="B2937" t="str">
            <v>ANISOLE</v>
          </cell>
        </row>
        <row r="2938">
          <cell r="A2938" t="str">
            <v>TXC-52365</v>
          </cell>
          <cell r="B2938" t="str">
            <v>DIAMINOCYCLOHEXANE (1,3)</v>
          </cell>
        </row>
        <row r="2939">
          <cell r="A2939" t="str">
            <v>TXC-52414</v>
          </cell>
          <cell r="B2939" t="str">
            <v>BENZAL CHLORIDE</v>
          </cell>
        </row>
        <row r="2940">
          <cell r="A2940" t="str">
            <v>TXC-52483</v>
          </cell>
          <cell r="B2940" t="str">
            <v>SUBSTITUTED STYRENES</v>
          </cell>
        </row>
        <row r="2941">
          <cell r="A2941" t="str">
            <v>TXC-52495</v>
          </cell>
          <cell r="B2941" t="str">
            <v>DINITROTOLUENE (ALL ISOMERS)</v>
          </cell>
        </row>
        <row r="2942">
          <cell r="A2942" t="str">
            <v>TXC-52499</v>
          </cell>
          <cell r="B2942" t="str">
            <v>TOLUIDINE, O-</v>
          </cell>
        </row>
        <row r="2943">
          <cell r="A2943" t="str">
            <v>TXC-52518</v>
          </cell>
          <cell r="B2943" t="str">
            <v>XYLENOL 3,4-</v>
          </cell>
        </row>
        <row r="2944">
          <cell r="A2944" t="str">
            <v>TXC-52682</v>
          </cell>
          <cell r="B2944" t="str">
            <v>PHENYL ACETATE</v>
          </cell>
        </row>
        <row r="2945">
          <cell r="A2945" t="str">
            <v>TXC-52690</v>
          </cell>
          <cell r="B2945" t="str">
            <v>ETHOXYLATED NONYLPHENOL,BRANCHED</v>
          </cell>
        </row>
        <row r="2946">
          <cell r="A2946" t="str">
            <v>TXC-52704</v>
          </cell>
          <cell r="B2946" t="str">
            <v>OXOHEXYL ACETATE</v>
          </cell>
        </row>
        <row r="2947">
          <cell r="A2947" t="str">
            <v>TXC-52705</v>
          </cell>
          <cell r="B2947" t="str">
            <v>DIOCTYLPHTHALATE, N-</v>
          </cell>
        </row>
        <row r="2948">
          <cell r="A2948" t="str">
            <v>TXC-52820</v>
          </cell>
          <cell r="B2948" t="str">
            <v>CARBITOL-U</v>
          </cell>
        </row>
        <row r="2949">
          <cell r="A2949" t="str">
            <v>TXC-53205</v>
          </cell>
          <cell r="B2949" t="str">
            <v>SEC-BUTYL CHLORIDE</v>
          </cell>
        </row>
        <row r="2950">
          <cell r="A2950" t="str">
            <v>TXC-53329</v>
          </cell>
          <cell r="B2950" t="str">
            <v>CHLOROPROPANE (2)</v>
          </cell>
        </row>
        <row r="2951">
          <cell r="A2951" t="str">
            <v>TXC-53474</v>
          </cell>
          <cell r="B2951" t="str">
            <v>DICHLOROMONOFLUOROMETHANE</v>
          </cell>
        </row>
        <row r="2952">
          <cell r="A2952" t="str">
            <v>TXC-53630</v>
          </cell>
          <cell r="B2952" t="str">
            <v>MEK PEROXIDE</v>
          </cell>
        </row>
        <row r="2953">
          <cell r="A2953" t="str">
            <v>TXC-54012</v>
          </cell>
          <cell r="B2953" t="str">
            <v>CYCLODODECANONE</v>
          </cell>
        </row>
        <row r="2954">
          <cell r="A2954" t="str">
            <v>TXC-54015</v>
          </cell>
          <cell r="B2954" t="str">
            <v>PROPYL KETONE DI-N</v>
          </cell>
        </row>
        <row r="2955">
          <cell r="A2955" t="str">
            <v>TXC-54055</v>
          </cell>
          <cell r="B2955" t="str">
            <v>PYRROLIDONE,2-</v>
          </cell>
        </row>
        <row r="2956">
          <cell r="A2956" t="str">
            <v>TXC-54057</v>
          </cell>
          <cell r="B2956" t="str">
            <v>CYCLOHEXYL-2-PYRROLIDONE</v>
          </cell>
        </row>
        <row r="2957">
          <cell r="A2957" t="str">
            <v>TXC-55001</v>
          </cell>
          <cell r="B2957" t="str">
            <v>DECYCLENE</v>
          </cell>
        </row>
        <row r="2958">
          <cell r="A2958" t="str">
            <v>TXC-55025</v>
          </cell>
          <cell r="B2958" t="str">
            <v>ACETYLENE DICHLORIDE</v>
          </cell>
        </row>
        <row r="2959">
          <cell r="A2959" t="str">
            <v>TXC-55228</v>
          </cell>
          <cell r="B2959" t="str">
            <v>CYCLOOCTADIENE</v>
          </cell>
        </row>
        <row r="2960">
          <cell r="A2960" t="str">
            <v>TXC-55380</v>
          </cell>
          <cell r="B2960" t="str">
            <v>ACRYLONITRITE MONOMER</v>
          </cell>
        </row>
        <row r="2961">
          <cell r="A2961" t="str">
            <v>TXC-55540</v>
          </cell>
          <cell r="B2961" t="str">
            <v>CYCLODODECATRIENE</v>
          </cell>
        </row>
        <row r="2962">
          <cell r="A2962" t="str">
            <v>TXC-58281</v>
          </cell>
          <cell r="B2962" t="str">
            <v>METHYL PYRIDINE (3)</v>
          </cell>
        </row>
        <row r="2963">
          <cell r="A2963" t="str">
            <v>TXC-58282</v>
          </cell>
          <cell r="B2963" t="str">
            <v>METHYL(3)PYRROLIDONE(2)</v>
          </cell>
        </row>
        <row r="2964">
          <cell r="A2964" t="str">
            <v>TXC-58422</v>
          </cell>
          <cell r="B2964" t="str">
            <v>CHLOROACETALDEHYDE</v>
          </cell>
        </row>
        <row r="2965">
          <cell r="A2965" t="str">
            <v>TXC-59867</v>
          </cell>
          <cell r="B2965" t="str">
            <v>PROPASOL</v>
          </cell>
        </row>
        <row r="2966">
          <cell r="A2966" t="str">
            <v>S43-0339</v>
          </cell>
          <cell r="B2966" t="str">
            <v>Chlorine</v>
          </cell>
        </row>
        <row r="2967">
          <cell r="A2967" t="str">
            <v>S43-0848</v>
          </cell>
          <cell r="B2967" t="str">
            <v>Acenaphthenequinone</v>
          </cell>
        </row>
        <row r="2968">
          <cell r="A2968" t="str">
            <v>S43-0850</v>
          </cell>
          <cell r="B2968" t="str">
            <v>9-anthraldehyde</v>
          </cell>
        </row>
        <row r="2969">
          <cell r="A2969" t="str">
            <v>S43-0851</v>
          </cell>
          <cell r="B2969" t="str">
            <v>Anthrone</v>
          </cell>
        </row>
        <row r="2970">
          <cell r="A2970" t="str">
            <v>S43-0871</v>
          </cell>
          <cell r="B2970" t="str">
            <v>1,4&amp;1,5&amp;2,3-dimethylnaphthalene</v>
          </cell>
        </row>
        <row r="2971">
          <cell r="A2971" t="str">
            <v>S43-0888</v>
          </cell>
          <cell r="B2971" t="str">
            <v>2-methylbiphenyl</v>
          </cell>
        </row>
        <row r="2972">
          <cell r="A2972" t="str">
            <v>S43-0891</v>
          </cell>
          <cell r="B2972" t="str">
            <v>4-methylbiphenyl</v>
          </cell>
        </row>
        <row r="2973">
          <cell r="A2973" t="str">
            <v>S43-0892</v>
          </cell>
          <cell r="B2973" t="str">
            <v>4-methylpyrene</v>
          </cell>
        </row>
        <row r="2974">
          <cell r="A2974" t="str">
            <v>S43-0906</v>
          </cell>
          <cell r="B2974" t="str">
            <v>1,4,5-trimethylnaphthalene</v>
          </cell>
        </row>
        <row r="2975">
          <cell r="A2975" t="str">
            <v>S43-0907</v>
          </cell>
          <cell r="B2975" t="str">
            <v>2,4,5-trimethylnaphthalene</v>
          </cell>
        </row>
        <row r="2976">
          <cell r="A2976" t="str">
            <v>S43-1081</v>
          </cell>
          <cell r="B2976" t="str">
            <v>4-n-propyltoluene &amp; 1,4-diethylbenzene</v>
          </cell>
        </row>
        <row r="2977">
          <cell r="A2977" t="str">
            <v>S43-1106</v>
          </cell>
          <cell r="B2977" t="str">
            <v>1,6 &amp; 1,3 &amp; 1,7-dimethylnaphthalene</v>
          </cell>
        </row>
        <row r="2978">
          <cell r="A2978" t="str">
            <v>S43-1109</v>
          </cell>
          <cell r="B2978" t="str">
            <v>Dimethyloctane</v>
          </cell>
        </row>
        <row r="2979">
          <cell r="A2979" t="str">
            <v>S43-1253</v>
          </cell>
          <cell r="B2979" t="str">
            <v>A-dimethylphenanthrene</v>
          </cell>
        </row>
        <row r="2980">
          <cell r="A2980" t="str">
            <v>S43-1266</v>
          </cell>
          <cell r="B2980" t="str">
            <v>B-dimethylphenanthrene</v>
          </cell>
        </row>
        <row r="2981">
          <cell r="A2981" t="str">
            <v>S43-1288</v>
          </cell>
          <cell r="B2981" t="str">
            <v>C-dimethylphenanthrene</v>
          </cell>
        </row>
        <row r="2982">
          <cell r="A2982" t="str">
            <v>S43-1301</v>
          </cell>
          <cell r="B2982" t="str">
            <v>D-dimethylphenanthrene</v>
          </cell>
        </row>
        <row r="2983">
          <cell r="A2983" t="str">
            <v>S43-1302</v>
          </cell>
          <cell r="B2983" t="str">
            <v>D-Methylpyrene</v>
          </cell>
        </row>
        <row r="2984">
          <cell r="A2984" t="str">
            <v>S43-1314</v>
          </cell>
          <cell r="B2984" t="str">
            <v>E-dimethylphenanthrene</v>
          </cell>
        </row>
        <row r="2985">
          <cell r="A2985" t="str">
            <v>S43-1316</v>
          </cell>
          <cell r="B2985" t="str">
            <v>1-ethyl-2-methylnaphthalene</v>
          </cell>
        </row>
        <row r="2986">
          <cell r="A2986" t="str">
            <v>S43-2317</v>
          </cell>
          <cell r="B2986" t="str">
            <v>4,4-dimethylheptane; 2,2-dimethylheptane; 2,6-dimethylheptane; cis-1,2-dimethylcyclohexane</v>
          </cell>
        </row>
        <row r="2987">
          <cell r="A2987" t="str">
            <v>S43-2326</v>
          </cell>
          <cell r="B2987" t="str">
            <v>2,5-, 2,4-, 3,3-dimethyl-hexane; trans/cis-1,2,4-trimethylcyclopentane; 2,2,3-trimethylpentane</v>
          </cell>
        </row>
        <row r="2988">
          <cell r="A2988" t="str">
            <v>S43-2332</v>
          </cell>
          <cell r="B2988" t="str">
            <v>1,3-dimethylnaphthalene</v>
          </cell>
        </row>
        <row r="2989">
          <cell r="A2989" t="str">
            <v>S43-2474</v>
          </cell>
          <cell r="B2989" t="str">
            <v>1,7-dimethylphenanthrene</v>
          </cell>
        </row>
        <row r="2990">
          <cell r="A2990" t="str">
            <v>S43-2570</v>
          </cell>
          <cell r="B2990" t="str">
            <v>Cis-3-hexene; Trans-3-hexene</v>
          </cell>
        </row>
        <row r="2991">
          <cell r="A2991" t="str">
            <v>S43-2594</v>
          </cell>
          <cell r="B2991" t="str">
            <v>1,2,4-trimethylcyclopentane; Trans-1,3-dimethylcyclohexane</v>
          </cell>
        </row>
        <row r="2992">
          <cell r="A2992" t="str">
            <v>S43-2618</v>
          </cell>
          <cell r="B2992" t="str">
            <v>1,2,3,4-tetramethylcyclohexane</v>
          </cell>
        </row>
        <row r="2993">
          <cell r="A2993" t="str">
            <v>S43-2619</v>
          </cell>
          <cell r="B2993" t="str">
            <v>1,2,3,5-tetramethylcyclohexane</v>
          </cell>
        </row>
        <row r="2994">
          <cell r="A2994" t="str">
            <v>S43-2621</v>
          </cell>
          <cell r="B2994" t="str">
            <v>2,3,3-Trimethylhexane</v>
          </cell>
        </row>
        <row r="2995">
          <cell r="A2995" t="str">
            <v>S43-2624</v>
          </cell>
          <cell r="B2995" t="str">
            <v>1,4-Dimethyl-2-ethylcyclohexane</v>
          </cell>
        </row>
        <row r="2996">
          <cell r="A2996" t="str">
            <v>S43-2625</v>
          </cell>
          <cell r="B2996" t="str">
            <v>1-Ethyl-2,3-dimethylcyclohexane</v>
          </cell>
        </row>
        <row r="2997">
          <cell r="A2997" t="str">
            <v>S43-2626</v>
          </cell>
          <cell r="B2997" t="str">
            <v>C9 Naphthenes</v>
          </cell>
        </row>
        <row r="2998">
          <cell r="A2998" t="str">
            <v>S43-2627</v>
          </cell>
          <cell r="B2998" t="str">
            <v>C10 Naphthenes</v>
          </cell>
        </row>
        <row r="2999">
          <cell r="A2999" t="str">
            <v>S43-2628</v>
          </cell>
          <cell r="B2999" t="str">
            <v>C11 Naphthenes</v>
          </cell>
        </row>
        <row r="3000">
          <cell r="A3000" t="str">
            <v>S43-2629</v>
          </cell>
          <cell r="B3000" t="str">
            <v>Cis 1,3-diethylcyclohexane</v>
          </cell>
        </row>
        <row r="3001">
          <cell r="A3001" t="str">
            <v>S43-2630</v>
          </cell>
          <cell r="B3001" t="str">
            <v>Cis 1,4-diethylcyclohexane</v>
          </cell>
        </row>
        <row r="3002">
          <cell r="A3002" t="str">
            <v>S43-2632</v>
          </cell>
          <cell r="B3002" t="str">
            <v>Trans 1,2-diethylcyclohexane</v>
          </cell>
        </row>
        <row r="3003">
          <cell r="A3003" t="str">
            <v>S43-2633</v>
          </cell>
          <cell r="B3003" t="str">
            <v>Trans 1,3-diethylcyclohexane</v>
          </cell>
        </row>
        <row r="3004">
          <cell r="A3004" t="str">
            <v>S43-2634</v>
          </cell>
          <cell r="B3004" t="str">
            <v>Trans 1,4-diethylcyclohexane</v>
          </cell>
        </row>
        <row r="3005">
          <cell r="A3005" t="str">
            <v>S43-2635</v>
          </cell>
          <cell r="B3005" t="str">
            <v>Tricyclodecane</v>
          </cell>
        </row>
        <row r="3006">
          <cell r="A3006" t="str">
            <v>S43-2666</v>
          </cell>
          <cell r="B3006" t="str">
            <v>2-methylnonadecane</v>
          </cell>
        </row>
        <row r="3007">
          <cell r="A3007" t="str">
            <v>S43-2667</v>
          </cell>
          <cell r="B3007" t="str">
            <v>3-methylnonadecane</v>
          </cell>
        </row>
        <row r="3008">
          <cell r="A3008" t="str">
            <v>S43-2694</v>
          </cell>
          <cell r="B3008" t="str">
            <v>2,4,6-Trichlorophenol</v>
          </cell>
        </row>
        <row r="3009">
          <cell r="A3009" t="str">
            <v>S43-2695</v>
          </cell>
          <cell r="B3009" t="str">
            <v>2,4-Dinitrophenol</v>
          </cell>
        </row>
        <row r="3010">
          <cell r="A3010" t="str">
            <v>S43-2697</v>
          </cell>
          <cell r="B3010" t="str">
            <v>2-Nitrophenol (o-Nitrophenol)</v>
          </cell>
        </row>
        <row r="3011">
          <cell r="A3011" t="str">
            <v>S43-2699</v>
          </cell>
          <cell r="B3011" t="str">
            <v>4,6-Dinitro-o-cresol</v>
          </cell>
        </row>
        <row r="3012">
          <cell r="A3012" t="str">
            <v>S43-2700</v>
          </cell>
          <cell r="B3012" t="str">
            <v>4-Nitrophenol</v>
          </cell>
        </row>
        <row r="3013">
          <cell r="A3013" t="str">
            <v>S43-2701</v>
          </cell>
          <cell r="B3013" t="str">
            <v>Bis(2-chloroisopropyl) ether</v>
          </cell>
        </row>
        <row r="3014">
          <cell r="A3014" t="str">
            <v>S43-2702</v>
          </cell>
          <cell r="B3014" t="str">
            <v>2-Chlorophenol</v>
          </cell>
        </row>
        <row r="3015">
          <cell r="A3015" t="str">
            <v>S43-2703</v>
          </cell>
          <cell r="B3015" t="str">
            <v>Decachlorobiphenyl</v>
          </cell>
        </row>
        <row r="3016">
          <cell r="A3016" t="str">
            <v>S43-2704</v>
          </cell>
          <cell r="B3016" t="str">
            <v>Dichlorobiphenyl</v>
          </cell>
        </row>
        <row r="3017">
          <cell r="A3017" t="str">
            <v>S43-2705</v>
          </cell>
          <cell r="B3017" t="str">
            <v>Di-n-octyl phthalate</v>
          </cell>
        </row>
        <row r="3018">
          <cell r="A3018" t="str">
            <v>S43-2706</v>
          </cell>
          <cell r="B3018" t="str">
            <v>2,2',4,4',5,5'-Hexachlorobiphenyl</v>
          </cell>
        </row>
        <row r="3019">
          <cell r="A3019" t="str">
            <v>S43-2708</v>
          </cell>
          <cell r="B3019" t="str">
            <v>2,3,3',4,4'-Pentachlorobiphenyl</v>
          </cell>
        </row>
        <row r="3020">
          <cell r="A3020" t="str">
            <v>S43-2709</v>
          </cell>
          <cell r="B3020" t="str">
            <v>Pentachlorophenol</v>
          </cell>
        </row>
        <row r="3021">
          <cell r="A3021" t="str">
            <v>S43-2710</v>
          </cell>
          <cell r="B3021" t="str">
            <v>Tetrachlorobiphenyl</v>
          </cell>
        </row>
        <row r="3022">
          <cell r="A3022" t="str">
            <v>S43-2711</v>
          </cell>
          <cell r="B3022" t="str">
            <v>2,2',3-Trichlorobiphenyl</v>
          </cell>
        </row>
        <row r="3023">
          <cell r="A3023" t="str">
            <v>S2-43186</v>
          </cell>
          <cell r="B3023" t="str">
            <v>Trans-1-methyl-4-ter-butylcyclohexane</v>
          </cell>
        </row>
        <row r="3024">
          <cell r="A3024" t="str">
            <v>S2-44218</v>
          </cell>
          <cell r="B3024" t="str">
            <v>Oxo-tridecyl Acetate</v>
          </cell>
        </row>
        <row r="3025">
          <cell r="A3025" t="str">
            <v>S2-43957</v>
          </cell>
          <cell r="B3025" t="str">
            <v>3-Aminopropyl-Triethoxysilane</v>
          </cell>
        </row>
        <row r="3026">
          <cell r="A3026" t="str">
            <v>S2-44247</v>
          </cell>
          <cell r="B3026" t="str">
            <v>N,N,N',N'-Tetrakis(2-hydroxyethyl)ethylenediamine</v>
          </cell>
        </row>
        <row r="3027">
          <cell r="A3027" t="str">
            <v>S2-43989</v>
          </cell>
          <cell r="B3027" t="str">
            <v>1,2-Benzisothiazolin-3-one</v>
          </cell>
        </row>
        <row r="3028">
          <cell r="A3028" t="str">
            <v>S2-43945</v>
          </cell>
          <cell r="B3028" t="str">
            <v>Amino, Tris(Methylene Phosphonic Acid)</v>
          </cell>
        </row>
        <row r="3029">
          <cell r="A3029" t="str">
            <v>S2-43179</v>
          </cell>
          <cell r="B3029" t="str">
            <v>Sec-butylcyclopentane</v>
          </cell>
        </row>
        <row r="3030">
          <cell r="A3030" t="str">
            <v>S2-43961</v>
          </cell>
          <cell r="B3030" t="str">
            <v>2-Propenyl Isothiocyanate</v>
          </cell>
        </row>
        <row r="3031">
          <cell r="A3031" t="str">
            <v>S2-43173</v>
          </cell>
          <cell r="B3031" t="str">
            <v>Cis-1,4-diethylcyclohexane</v>
          </cell>
        </row>
        <row r="3032">
          <cell r="A3032" t="str">
            <v>S2-43978</v>
          </cell>
          <cell r="B3032" t="str">
            <v>1-Propene-2-Methyl, Sulfurized</v>
          </cell>
        </row>
        <row r="3033">
          <cell r="A3033" t="str">
            <v>S2-43943</v>
          </cell>
          <cell r="B3033" t="str">
            <v xml:space="preserve">Benzenesulfonic Acid,MonoC9-17Branch Alkyl Derivs,Isopropylamine </v>
          </cell>
        </row>
        <row r="3034">
          <cell r="A3034" t="str">
            <v>S2-43959</v>
          </cell>
          <cell r="B3034" t="str">
            <v>2-Pyrrolidone-5-Carboxylic Acid, Sodium Salt</v>
          </cell>
        </row>
        <row r="3035">
          <cell r="A3035" t="str">
            <v>S2-43952</v>
          </cell>
          <cell r="B3035" t="str">
            <v>Acetic Acid, Alkyl (C9 To C11) Esters Mixture</v>
          </cell>
        </row>
        <row r="3036">
          <cell r="A3036" t="str">
            <v>S2-44237</v>
          </cell>
          <cell r="B3036" t="str">
            <v>Tetraisobutylene</v>
          </cell>
        </row>
        <row r="3037">
          <cell r="A3037" t="str">
            <v>S2-44260</v>
          </cell>
          <cell r="B3037" t="str">
            <v>Tea Tree Oil</v>
          </cell>
        </row>
        <row r="3038">
          <cell r="A3038" t="str">
            <v>S2-44256</v>
          </cell>
          <cell r="B3038" t="str">
            <v>Aminoethyl aminopropyl dimethyl siloxane</v>
          </cell>
        </row>
        <row r="3039">
          <cell r="A3039" t="str">
            <v>S2-44242</v>
          </cell>
          <cell r="B3039" t="str">
            <v>vinyl chloride/vinyl acetate terpolymer</v>
          </cell>
        </row>
        <row r="3040">
          <cell r="A3040" t="str">
            <v>S2-44232</v>
          </cell>
          <cell r="B3040" t="str">
            <v>Hexahydro-1,3,5-tris(2-hydroxyethyl)-s-triazine</v>
          </cell>
        </row>
        <row r="3041">
          <cell r="A3041" t="str">
            <v>S2-43984</v>
          </cell>
          <cell r="B3041" t="str">
            <v>1-Ethyl-2-Pyrrolidinone</v>
          </cell>
        </row>
        <row r="3042">
          <cell r="A3042" t="str">
            <v>S2-44205</v>
          </cell>
          <cell r="B3042" t="str">
            <v>2(Methylamino)-2-methyl-1-propanol</v>
          </cell>
        </row>
        <row r="3043">
          <cell r="A3043" t="str">
            <v>S2-43181</v>
          </cell>
          <cell r="B3043" t="str">
            <v>Trans-1,2-diethylcyclohexane</v>
          </cell>
        </row>
        <row r="3044">
          <cell r="A3044" t="str">
            <v>S2-43187</v>
          </cell>
          <cell r="B3044" t="str">
            <v>Tricyclodecane</v>
          </cell>
        </row>
        <row r="3045">
          <cell r="A3045" t="str">
            <v>S2-43966</v>
          </cell>
          <cell r="B3045" t="str">
            <v>Tetramethylthiuram Disulfide</v>
          </cell>
        </row>
        <row r="3046">
          <cell r="A3046" t="str">
            <v>S2-44267</v>
          </cell>
          <cell r="B3046" t="str">
            <v>Troysan 174</v>
          </cell>
        </row>
        <row r="3047">
          <cell r="A3047" t="str">
            <v>S2-44215</v>
          </cell>
          <cell r="B3047" t="str">
            <v>Bicyclic Oxazolidine (Nuosept c)</v>
          </cell>
        </row>
        <row r="3048">
          <cell r="A3048" t="str">
            <v>S2-43915</v>
          </cell>
          <cell r="B3048" t="str">
            <v>Ethoxyethyl Cyanoacrylate</v>
          </cell>
        </row>
        <row r="3049">
          <cell r="A3049" t="str">
            <v>S2-50268</v>
          </cell>
          <cell r="B3049" t="str">
            <v xml:space="preserve">N,N-Dimethylaniline </v>
          </cell>
        </row>
        <row r="3050">
          <cell r="A3050" t="str">
            <v>S2-43877</v>
          </cell>
          <cell r="B3050" t="str">
            <v>Neodecanoic Acid</v>
          </cell>
        </row>
        <row r="3051">
          <cell r="A3051" t="str">
            <v>S2-43950</v>
          </cell>
          <cell r="B3051" t="str">
            <v>Acrylates/Octylacrylamide Copolymer</v>
          </cell>
        </row>
        <row r="3052">
          <cell r="A3052" t="str">
            <v>S2-43983</v>
          </cell>
          <cell r="B3052" t="str">
            <v>1-Methoxy-4-(2-Propenyl)Benzene</v>
          </cell>
        </row>
        <row r="3053">
          <cell r="A3053" t="str">
            <v>S2-44228</v>
          </cell>
          <cell r="B3053" t="str">
            <v>Ethyl orthoformate</v>
          </cell>
        </row>
        <row r="3054">
          <cell r="A3054" t="str">
            <v>S2-43883</v>
          </cell>
          <cell r="B3054" t="str">
            <v>N,N-Diethyl-P-Toluidine</v>
          </cell>
        </row>
        <row r="3055">
          <cell r="A3055" t="str">
            <v>S2-44209</v>
          </cell>
          <cell r="B3055" t="str">
            <v>2-n-Octyl-4-isothiazolin-3-one</v>
          </cell>
        </row>
        <row r="3056">
          <cell r="A3056" t="str">
            <v>S2-43191</v>
          </cell>
          <cell r="B3056" t="str">
            <v>2-Undecene, (E)-</v>
          </cell>
        </row>
        <row r="3057">
          <cell r="A3057" t="str">
            <v>S2-43905</v>
          </cell>
          <cell r="B3057" t="str">
            <v>Formamide</v>
          </cell>
        </row>
        <row r="3058">
          <cell r="A3058" t="str">
            <v>S2-43190</v>
          </cell>
          <cell r="B3058" t="str">
            <v>2,3-Dimethyl-1-hexene</v>
          </cell>
        </row>
        <row r="3059">
          <cell r="A3059" t="str">
            <v>S2-43990</v>
          </cell>
          <cell r="B3059" t="str">
            <v xml:space="preserve">Corrosion Inhibitor </v>
          </cell>
        </row>
        <row r="3060">
          <cell r="A3060" t="str">
            <v>S2-43897</v>
          </cell>
          <cell r="B3060" t="str">
            <v>Isobutyltrimethoxysilane</v>
          </cell>
        </row>
        <row r="3061">
          <cell r="A3061" t="str">
            <v>S2-43192</v>
          </cell>
          <cell r="B3061" t="str">
            <v>3-Ethyl-3-Hexene</v>
          </cell>
        </row>
        <row r="3062">
          <cell r="A3062" t="str">
            <v>S2-99466</v>
          </cell>
          <cell r="B3062" t="str">
            <v>Heavy Paraffinic Distillate Solvent Extract</v>
          </cell>
        </row>
        <row r="3063">
          <cell r="A3063" t="str">
            <v>S2-43980</v>
          </cell>
          <cell r="B3063" t="str">
            <v>1-Octen-3-ol</v>
          </cell>
        </row>
        <row r="3064">
          <cell r="A3064" t="str">
            <v>S2-99472</v>
          </cell>
          <cell r="B3064" t="str">
            <v>Fatty Acids</v>
          </cell>
        </row>
        <row r="3065">
          <cell r="A3065" t="str">
            <v>S2-43976</v>
          </cell>
          <cell r="B3065" t="str">
            <v>2- Pyrrolidone</v>
          </cell>
        </row>
        <row r="3066">
          <cell r="A3066" t="str">
            <v>S2-99459</v>
          </cell>
          <cell r="B3066" t="str">
            <v>(3-Mercaptopropyl)trimethoxysilane</v>
          </cell>
        </row>
        <row r="3067">
          <cell r="A3067" t="str">
            <v>S2-43381</v>
          </cell>
          <cell r="B3067" t="str">
            <v>1-ethyl-2,4,5-trimethylbenzene</v>
          </cell>
        </row>
        <row r="3068">
          <cell r="A3068" t="str">
            <v>S2-43382</v>
          </cell>
          <cell r="B3068" t="str">
            <v>1,2,3,4-tetrahydro-2-methylnaphthalene</v>
          </cell>
        </row>
        <row r="3069">
          <cell r="A3069" t="str">
            <v>S2-43887</v>
          </cell>
          <cell r="B3069" t="str">
            <v>Methyl Cyanoacrylate</v>
          </cell>
        </row>
        <row r="3070">
          <cell r="A3070" t="str">
            <v>S2-43863</v>
          </cell>
          <cell r="B3070" t="str">
            <v>Styrallyl Acetate</v>
          </cell>
        </row>
        <row r="3071">
          <cell r="A3071" t="str">
            <v>S2-43913</v>
          </cell>
          <cell r="B3071" t="str">
            <v>Ethoxylated Propoxylated Alcohols, C8-10</v>
          </cell>
        </row>
        <row r="3072">
          <cell r="A3072" t="str">
            <v>S2-43882</v>
          </cell>
          <cell r="B3072" t="str">
            <v>N,N-Dimethyl-O-Toluidine</v>
          </cell>
        </row>
        <row r="3073">
          <cell r="A3073" t="str">
            <v>S2-43923</v>
          </cell>
          <cell r="B3073" t="str">
            <v>Dihydromyrcenol</v>
          </cell>
        </row>
        <row r="3074">
          <cell r="A3074" t="str">
            <v>S2-43985</v>
          </cell>
          <cell r="B3074" t="str">
            <v>1-chloro-4-Methyl-Benzene</v>
          </cell>
        </row>
        <row r="3075">
          <cell r="A3075" t="str">
            <v>S2-43888</v>
          </cell>
          <cell r="B3075" t="str">
            <v xml:space="preserve">Mentha Piperita </v>
          </cell>
        </row>
        <row r="3076">
          <cell r="A3076" t="str">
            <v>S2-43135</v>
          </cell>
          <cell r="B3076" t="str">
            <v>Allyl formate</v>
          </cell>
        </row>
        <row r="3077">
          <cell r="A3077" t="str">
            <v>S2-43188</v>
          </cell>
          <cell r="B3077" t="str">
            <v>1,4-dimethyl-1-cyclohexene</v>
          </cell>
        </row>
        <row r="3078">
          <cell r="A3078" t="str">
            <v>S2-44229</v>
          </cell>
          <cell r="B3078" t="str">
            <v>Ethyl Silicate</v>
          </cell>
        </row>
        <row r="3079">
          <cell r="A3079" t="str">
            <v>S2-43975</v>
          </cell>
          <cell r="B3079" t="str">
            <v>2,2-Dimethyl Octanoic Acid</v>
          </cell>
        </row>
        <row r="3080">
          <cell r="A3080" t="str">
            <v>S2-44213</v>
          </cell>
          <cell r="B3080" t="str">
            <v>Di(ethylmethylketoxime)methoxymethyl silane</v>
          </cell>
        </row>
        <row r="3081">
          <cell r="A3081" t="str">
            <v>S2-43900</v>
          </cell>
          <cell r="B3081" t="str">
            <v>Hydroxypropyl Methacrylate</v>
          </cell>
        </row>
        <row r="3082">
          <cell r="A3082" t="str">
            <v>S2-99461</v>
          </cell>
          <cell r="B3082" t="str">
            <v>4,6-Dimethyl-2-heptanone</v>
          </cell>
        </row>
        <row r="3083">
          <cell r="A3083" t="str">
            <v>S2-43974</v>
          </cell>
          <cell r="B3083" t="str">
            <v>2,4,6-Trimethylphenol</v>
          </cell>
        </row>
        <row r="3084">
          <cell r="A3084" t="str">
            <v>S2-99476</v>
          </cell>
          <cell r="B3084" t="str">
            <v>Trimethoxymethane</v>
          </cell>
        </row>
        <row r="3085">
          <cell r="A3085" t="str">
            <v>S2-43865</v>
          </cell>
          <cell r="B3085" t="str">
            <v>Sodium Mercaptobenzothiazole</v>
          </cell>
        </row>
        <row r="3086">
          <cell r="A3086" t="str">
            <v>S2-43963</v>
          </cell>
          <cell r="B3086" t="str">
            <v>2-Phenyl-2-Propanol</v>
          </cell>
        </row>
        <row r="3087">
          <cell r="A3087" t="str">
            <v>S2-43879</v>
          </cell>
          <cell r="B3087" t="str">
            <v>N-Butyl Glycidyl Ether</v>
          </cell>
        </row>
        <row r="3088">
          <cell r="A3088" t="str">
            <v>S2-43938</v>
          </cell>
          <cell r="B3088" t="str">
            <v>C10-13 Isoalkanes</v>
          </cell>
        </row>
        <row r="3089">
          <cell r="A3089" t="str">
            <v>S2-47018</v>
          </cell>
          <cell r="B3089" t="str">
            <v>chrysene and triphenylene</v>
          </cell>
        </row>
        <row r="3090">
          <cell r="A3090" t="str">
            <v>S2-43904</v>
          </cell>
          <cell r="B3090" t="str">
            <v>G-Glycidoxypropyltrimethoxysilane</v>
          </cell>
        </row>
        <row r="3091">
          <cell r="A3091" t="str">
            <v>S2-43916</v>
          </cell>
          <cell r="B3091" t="str">
            <v>Erythrulose</v>
          </cell>
        </row>
        <row r="3092">
          <cell r="A3092" t="str">
            <v>S2-43934</v>
          </cell>
          <cell r="B3092" t="str">
            <v>Citronellal</v>
          </cell>
        </row>
        <row r="3093">
          <cell r="A3093" t="str">
            <v>S2-43864</v>
          </cell>
          <cell r="B3093" t="str">
            <v>Soy Dimethyl Ethyl Ammonium Ethosulfate</v>
          </cell>
        </row>
        <row r="3094">
          <cell r="A3094" t="str">
            <v>S2-43939</v>
          </cell>
          <cell r="B3094" t="str">
            <v>Butylethanolamine</v>
          </cell>
        </row>
        <row r="3095">
          <cell r="A3095" t="str">
            <v>S2-43383</v>
          </cell>
          <cell r="B3095" t="str">
            <v>5-undencene</v>
          </cell>
        </row>
        <row r="3096">
          <cell r="A3096" t="str">
            <v>S2-43928</v>
          </cell>
          <cell r="B3096" t="str">
            <v>Diethylene Glycol Monomethacrylate</v>
          </cell>
        </row>
        <row r="3097">
          <cell r="A3097" t="str">
            <v>S2-43898</v>
          </cell>
          <cell r="B3097" t="str">
            <v>Isoamyl N-Butyrate</v>
          </cell>
        </row>
        <row r="3098">
          <cell r="A3098" t="str">
            <v>S2-43162</v>
          </cell>
          <cell r="B3098" t="str">
            <v>2-Pentyl furann</v>
          </cell>
        </row>
        <row r="3099">
          <cell r="A3099" t="str">
            <v>S2-43921</v>
          </cell>
          <cell r="B3099" t="str">
            <v>Dioctyl Ether</v>
          </cell>
        </row>
        <row r="3100">
          <cell r="A3100" t="str">
            <v>S2-43892</v>
          </cell>
          <cell r="B3100" t="str">
            <v>1-dodecanol</v>
          </cell>
        </row>
        <row r="3101">
          <cell r="A3101" t="str">
            <v>S2-43315</v>
          </cell>
          <cell r="B3101" t="str">
            <v>Tetrahydrophthalic anhydride</v>
          </cell>
        </row>
        <row r="3102">
          <cell r="A3102" t="str">
            <v>S2-43880</v>
          </cell>
          <cell r="B3102" t="str">
            <v>N,N-Dimethyl-P-Toluidine</v>
          </cell>
        </row>
        <row r="3103">
          <cell r="A3103" t="str">
            <v>S2-43385</v>
          </cell>
          <cell r="B3103" t="str">
            <v>5-ethyl-1,2,3,4-tetrahydronaphthalene</v>
          </cell>
        </row>
        <row r="3104">
          <cell r="A3104" t="str">
            <v>S2-43946</v>
          </cell>
          <cell r="B3104" t="str">
            <v>Amino Methyl Propanediol</v>
          </cell>
        </row>
        <row r="3105">
          <cell r="A3105" t="str">
            <v>S2-43316</v>
          </cell>
          <cell r="B3105" t="str">
            <v>N,N-Dimethylbenzylamine</v>
          </cell>
        </row>
        <row r="3106">
          <cell r="A3106" t="str">
            <v>S2-43919</v>
          </cell>
          <cell r="B3106" t="str">
            <v>Dipropylene Glycol Phenyl Ether</v>
          </cell>
        </row>
        <row r="3107">
          <cell r="A3107" t="str">
            <v>S2-43967</v>
          </cell>
          <cell r="B3107" t="str">
            <v>2-Methyl-1,3-Propanediol</v>
          </cell>
        </row>
        <row r="3108">
          <cell r="A3108" t="str">
            <v>S2-43926</v>
          </cell>
          <cell r="B3108" t="str">
            <v>Diethylenediamine</v>
          </cell>
        </row>
        <row r="3109">
          <cell r="A3109" t="str">
            <v>S2-43949</v>
          </cell>
          <cell r="B3109" t="str">
            <v>Alcohols C14-C18</v>
          </cell>
        </row>
        <row r="3110">
          <cell r="A3110" t="str">
            <v>S2-43982</v>
          </cell>
          <cell r="B3110" t="str">
            <v>1-Naphthol</v>
          </cell>
        </row>
        <row r="3111">
          <cell r="A3111" t="str">
            <v>S2-43930</v>
          </cell>
          <cell r="B3111" t="str">
            <v>Triethylene Glycol Mono-2-Ethylhexyl Ether</v>
          </cell>
        </row>
        <row r="3112">
          <cell r="A3112" t="str">
            <v>S2-43932</v>
          </cell>
          <cell r="B3112" t="str">
            <v>Diethylene Glycol Diethyl Ether</v>
          </cell>
        </row>
        <row r="3113">
          <cell r="A3113" t="str">
            <v>S2-43318</v>
          </cell>
          <cell r="B3113" t="str">
            <v>Isopropyl-2-cyanoacrylate</v>
          </cell>
        </row>
        <row r="3114">
          <cell r="A3114" t="str">
            <v>S2-43986</v>
          </cell>
          <cell r="B3114" t="str">
            <v>1-acetyl-2-Phenylhydrazine</v>
          </cell>
        </row>
        <row r="3115">
          <cell r="A3115" t="str">
            <v>S2-43987</v>
          </cell>
          <cell r="B3115" t="str">
            <v>1,3-Propandiol</v>
          </cell>
        </row>
        <row r="3116">
          <cell r="A3116" t="str">
            <v>S2-43142</v>
          </cell>
          <cell r="B3116" t="str">
            <v>Methyl hexanoate</v>
          </cell>
        </row>
        <row r="3117">
          <cell r="A3117" t="str">
            <v>S2-43155</v>
          </cell>
          <cell r="B3117" t="str">
            <v>Propyl hexanoate</v>
          </cell>
        </row>
        <row r="3118">
          <cell r="A3118" t="str">
            <v>S2-43924</v>
          </cell>
          <cell r="B3118" t="str">
            <v>Dihydroabietyl Alcohol</v>
          </cell>
        </row>
        <row r="3119">
          <cell r="A3119" t="str">
            <v>S2-43971</v>
          </cell>
          <cell r="B3119" t="str">
            <v>2-Ethylhexyl Dihydrogen Phosphate</v>
          </cell>
        </row>
        <row r="3120">
          <cell r="A3120" t="str">
            <v>S2-43951</v>
          </cell>
          <cell r="B3120" t="str">
            <v>Acetic Acid Ester W/C7 Rich Oxo Alcohol</v>
          </cell>
        </row>
        <row r="3121">
          <cell r="A3121" t="str">
            <v>S2-43988</v>
          </cell>
          <cell r="B3121" t="str">
            <v>1,2-Pentanediol</v>
          </cell>
        </row>
        <row r="3122">
          <cell r="A3122" t="str">
            <v>S2-43909</v>
          </cell>
          <cell r="B3122" t="str">
            <v>Ethylene Glycol Ester</v>
          </cell>
        </row>
        <row r="3123">
          <cell r="A3123" t="str">
            <v>S2-43912</v>
          </cell>
          <cell r="B3123" t="str">
            <v>Ethyl Isovalerate</v>
          </cell>
        </row>
        <row r="3124">
          <cell r="A3124" t="str">
            <v>S2-43871</v>
          </cell>
          <cell r="B3124" t="str">
            <v xml:space="preserve">3-(4-Methoxyphenyl)-2-Methylpropanal </v>
          </cell>
        </row>
        <row r="3125">
          <cell r="A3125" t="str">
            <v>S2-43862</v>
          </cell>
          <cell r="B3125" t="str">
            <v>Tangerine Oil</v>
          </cell>
        </row>
        <row r="3126">
          <cell r="A3126" t="str">
            <v>S2-43896</v>
          </cell>
          <cell r="B3126" t="str">
            <v>Grapefruit Oil</v>
          </cell>
        </row>
        <row r="3127">
          <cell r="A3127" t="str">
            <v>S44-1014</v>
          </cell>
          <cell r="B3127" t="str">
            <v>2-pentylfuran</v>
          </cell>
        </row>
        <row r="3128">
          <cell r="A3128" t="str">
            <v>S44-2716</v>
          </cell>
          <cell r="B3128" t="str">
            <v>1-Chloro-3-methylbenzene</v>
          </cell>
        </row>
        <row r="3129">
          <cell r="A3129" t="str">
            <v>S44-2720</v>
          </cell>
          <cell r="B3129" t="str">
            <v>2,5,5-Trimethyl-3-hexyn-1-ol</v>
          </cell>
        </row>
        <row r="3130">
          <cell r="A3130" t="str">
            <v>S44-2721</v>
          </cell>
          <cell r="B3130" t="str">
            <v>Limonene oxide</v>
          </cell>
        </row>
        <row r="3131">
          <cell r="A3131" t="str">
            <v>S44-2723</v>
          </cell>
          <cell r="B3131" t="str">
            <v>Heptanol</v>
          </cell>
        </row>
        <row r="3132">
          <cell r="A3132" t="str">
            <v>S44-2725</v>
          </cell>
          <cell r="B3132" t="str">
            <v>Formic acid, 2-propenyl ester (or Allyl formate)</v>
          </cell>
        </row>
        <row r="3133">
          <cell r="A3133" t="str">
            <v>S44-2727</v>
          </cell>
          <cell r="B3133" t="str">
            <v>Ethyl isobutyrate</v>
          </cell>
        </row>
        <row r="3134">
          <cell r="A3134" t="str">
            <v>S44-2731</v>
          </cell>
          <cell r="B3134" t="str">
            <v>Hexanoic acid, methyl ester</v>
          </cell>
        </row>
        <row r="3135">
          <cell r="A3135" t="str">
            <v>S44-2732</v>
          </cell>
          <cell r="B3135" t="str">
            <v>Propyl hexanoate</v>
          </cell>
        </row>
        <row r="3136">
          <cell r="A3136" t="str">
            <v>S44-2737</v>
          </cell>
          <cell r="B3136" t="str">
            <v>2-Butyl furan</v>
          </cell>
        </row>
        <row r="3137">
          <cell r="A3137" t="str">
            <v>S44-2759</v>
          </cell>
          <cell r="B3137" t="str">
            <v>Heptyl Hexanoate</v>
          </cell>
        </row>
        <row r="3138">
          <cell r="A3138" t="str">
            <v>S44-2762</v>
          </cell>
          <cell r="B3138" t="str">
            <v>1-Methyl cycloheptene</v>
          </cell>
        </row>
        <row r="3139">
          <cell r="A3139" t="str">
            <v>S44-2763</v>
          </cell>
          <cell r="B3139" t="str">
            <v>Pentanoic acid</v>
          </cell>
        </row>
        <row r="3140">
          <cell r="A3140" t="str">
            <v>S44-2764</v>
          </cell>
          <cell r="B3140" t="str">
            <v>Thujen-2-one (Umbellulon, 4-Methyl-1-(propan-2-yl)bicyclo[3.1.0]hex-3-en-2-one)</v>
          </cell>
        </row>
      </sheetData>
      <sheetData sheetId="4" refreshError="1">
        <row r="5">
          <cell r="D5" t="str">
            <v>Ok?</v>
          </cell>
        </row>
        <row r="6">
          <cell r="A6" t="str">
            <v>C74-82-8</v>
          </cell>
        </row>
        <row r="7">
          <cell r="A7" t="str">
            <v>C74-90-8</v>
          </cell>
        </row>
        <row r="8">
          <cell r="A8" t="str">
            <v>C630-08-0</v>
          </cell>
        </row>
        <row r="9">
          <cell r="A9" t="str">
            <v>C50-00-0</v>
          </cell>
        </row>
        <row r="10">
          <cell r="A10" t="str">
            <v>C74-89-5</v>
          </cell>
        </row>
        <row r="11">
          <cell r="A11" t="str">
            <v>C67-56-1</v>
          </cell>
        </row>
        <row r="12">
          <cell r="A12" t="str">
            <v>C75-13-8</v>
          </cell>
        </row>
        <row r="13">
          <cell r="A13" t="str">
            <v>C64-18-6</v>
          </cell>
        </row>
        <row r="14">
          <cell r="A14" t="str">
            <v>C60-34-4</v>
          </cell>
        </row>
        <row r="15">
          <cell r="A15" t="str">
            <v>C74-93-1</v>
          </cell>
        </row>
        <row r="16">
          <cell r="A16" t="str">
            <v>C74-87-3</v>
          </cell>
        </row>
        <row r="17">
          <cell r="A17" t="str">
            <v>C75-10-5</v>
          </cell>
        </row>
        <row r="18">
          <cell r="A18" t="str">
            <v>C57-13-6</v>
          </cell>
        </row>
        <row r="19">
          <cell r="A19" t="str">
            <v>C463-58-1</v>
          </cell>
        </row>
        <row r="20">
          <cell r="A20" t="str">
            <v>C624-91-9</v>
          </cell>
        </row>
        <row r="21">
          <cell r="A21" t="str">
            <v>C75-52-5</v>
          </cell>
        </row>
        <row r="22">
          <cell r="A22" t="str">
            <v>C2171-96-2</v>
          </cell>
        </row>
        <row r="23">
          <cell r="A23" t="str">
            <v>C593-70-4</v>
          </cell>
        </row>
        <row r="24">
          <cell r="A24" t="str">
            <v>C75-46-7</v>
          </cell>
        </row>
        <row r="25">
          <cell r="A25" t="str">
            <v>C75-15-0</v>
          </cell>
        </row>
        <row r="26">
          <cell r="A26" t="str">
            <v>C75-09-2</v>
          </cell>
        </row>
        <row r="27">
          <cell r="A27" t="str">
            <v>C75-45-6</v>
          </cell>
        </row>
        <row r="28">
          <cell r="A28" t="str">
            <v>C75-73-0</v>
          </cell>
        </row>
        <row r="29">
          <cell r="A29" t="str">
            <v>C74-83-9</v>
          </cell>
        </row>
        <row r="30">
          <cell r="A30" t="str">
            <v>C75-44-5</v>
          </cell>
        </row>
        <row r="31">
          <cell r="A31" t="str">
            <v>C75-72-9</v>
          </cell>
        </row>
        <row r="32">
          <cell r="A32" t="str">
            <v>C67-66-3</v>
          </cell>
        </row>
        <row r="33">
          <cell r="A33" t="str">
            <v>C75-71-8</v>
          </cell>
        </row>
        <row r="34">
          <cell r="A34" t="str">
            <v>C75-69-4</v>
          </cell>
        </row>
        <row r="35">
          <cell r="A35" t="str">
            <v>C74-88-4</v>
          </cell>
        </row>
        <row r="36">
          <cell r="A36" t="str">
            <v>C56-23-5</v>
          </cell>
        </row>
        <row r="37">
          <cell r="A37" t="str">
            <v>C2163-80-6</v>
          </cell>
        </row>
        <row r="38">
          <cell r="A38" t="str">
            <v>C75-27-4</v>
          </cell>
        </row>
        <row r="39">
          <cell r="A39" t="str">
            <v>C76-06-2</v>
          </cell>
        </row>
        <row r="40">
          <cell r="A40" t="str">
            <v>C74-95-3</v>
          </cell>
        </row>
        <row r="41">
          <cell r="A41" t="str">
            <v>C124-48-1</v>
          </cell>
        </row>
        <row r="42">
          <cell r="A42" t="str">
            <v>C75-25-2</v>
          </cell>
        </row>
        <row r="43">
          <cell r="A43" t="str">
            <v>C558-13-4</v>
          </cell>
        </row>
        <row r="44">
          <cell r="A44" t="str">
            <v>C74-84-0</v>
          </cell>
        </row>
        <row r="45">
          <cell r="A45" t="str">
            <v>C74-86-2</v>
          </cell>
        </row>
        <row r="46">
          <cell r="A46" t="str">
            <v>C74-85-1</v>
          </cell>
        </row>
        <row r="47">
          <cell r="A47" t="str">
            <v>C75-05-8</v>
          </cell>
        </row>
        <row r="48">
          <cell r="A48" t="str">
            <v>C593-67-9</v>
          </cell>
        </row>
        <row r="49">
          <cell r="A49" t="str">
            <v>C75-07-0</v>
          </cell>
        </row>
        <row r="50">
          <cell r="A50" t="str">
            <v>C75-21-8</v>
          </cell>
        </row>
        <row r="51">
          <cell r="A51" t="str">
            <v>C75-04-7</v>
          </cell>
        </row>
        <row r="52">
          <cell r="A52" t="str">
            <v>C124-40-3</v>
          </cell>
        </row>
        <row r="53">
          <cell r="A53" t="str">
            <v>C64-17-5</v>
          </cell>
        </row>
        <row r="54">
          <cell r="A54" t="str">
            <v>C115-10-6</v>
          </cell>
        </row>
        <row r="55">
          <cell r="A55" t="str">
            <v>C353-36-6</v>
          </cell>
        </row>
        <row r="56">
          <cell r="A56" t="str">
            <v>C107-16-4</v>
          </cell>
        </row>
        <row r="57">
          <cell r="A57" t="str">
            <v>C107-22-2</v>
          </cell>
        </row>
        <row r="58">
          <cell r="A58" t="str">
            <v>C141-46-8</v>
          </cell>
        </row>
        <row r="59">
          <cell r="A59" t="str">
            <v>C64-19-7</v>
          </cell>
        </row>
        <row r="60">
          <cell r="A60" t="str">
            <v>C107-31-3</v>
          </cell>
        </row>
        <row r="61">
          <cell r="A61" t="str">
            <v>C107-15-3</v>
          </cell>
        </row>
        <row r="62">
          <cell r="A62" t="str">
            <v>C141-43-5</v>
          </cell>
        </row>
        <row r="63">
          <cell r="A63" t="str">
            <v>C107-21-1</v>
          </cell>
        </row>
        <row r="64">
          <cell r="A64" t="str">
            <v>C75-18-3</v>
          </cell>
        </row>
        <row r="65">
          <cell r="A65" t="str">
            <v>C75-08-1</v>
          </cell>
        </row>
        <row r="66">
          <cell r="A66" t="str">
            <v>C75-01-4</v>
          </cell>
        </row>
        <row r="67">
          <cell r="A67" t="str">
            <v>C75-00-3</v>
          </cell>
        </row>
        <row r="68">
          <cell r="A68" t="str">
            <v>C75-37-6</v>
          </cell>
        </row>
        <row r="69">
          <cell r="A69" t="str">
            <v>C556-61-6</v>
          </cell>
        </row>
        <row r="70">
          <cell r="A70" t="str">
            <v>C298-12-4</v>
          </cell>
        </row>
        <row r="71">
          <cell r="A71" t="str">
            <v>C79-24-3</v>
          </cell>
        </row>
        <row r="72">
          <cell r="A72" t="str">
            <v>C79-14-1</v>
          </cell>
        </row>
        <row r="73">
          <cell r="A73" t="str">
            <v>C79-21-0</v>
          </cell>
        </row>
        <row r="74">
          <cell r="A74" t="str">
            <v>C67-68-5</v>
          </cell>
        </row>
        <row r="75">
          <cell r="A75" t="str">
            <v>C107-20-0</v>
          </cell>
        </row>
        <row r="76">
          <cell r="A76" t="str">
            <v>C1615-75-4</v>
          </cell>
        </row>
        <row r="77">
          <cell r="A77" t="str">
            <v>C420-46-2</v>
          </cell>
        </row>
        <row r="78">
          <cell r="A78" t="str">
            <v>C144-62-7</v>
          </cell>
        </row>
        <row r="79">
          <cell r="A79" t="str">
            <v>C624-92-0</v>
          </cell>
        </row>
        <row r="80">
          <cell r="A80" t="str">
            <v>C156-60-5</v>
          </cell>
        </row>
        <row r="81">
          <cell r="A81" t="str">
            <v>C156-59-2</v>
          </cell>
        </row>
        <row r="82">
          <cell r="A82" t="str">
            <v>C75-35-4</v>
          </cell>
        </row>
        <row r="83">
          <cell r="A83" t="str">
            <v>C107-06-2</v>
          </cell>
        </row>
        <row r="84">
          <cell r="A84" t="str">
            <v>C75-34-3</v>
          </cell>
        </row>
        <row r="85">
          <cell r="A85" t="str">
            <v>C75-68-3</v>
          </cell>
        </row>
        <row r="86">
          <cell r="A86" t="str">
            <v>C811-97-2</v>
          </cell>
        </row>
        <row r="87">
          <cell r="A87" t="str">
            <v>C359-35-3</v>
          </cell>
        </row>
        <row r="88">
          <cell r="A88" t="str">
            <v>C74-96-4</v>
          </cell>
        </row>
        <row r="89">
          <cell r="A89" t="str">
            <v>C1717-00-6</v>
          </cell>
        </row>
        <row r="90">
          <cell r="A90" t="str">
            <v>C354-33-6</v>
          </cell>
        </row>
        <row r="91">
          <cell r="A91" t="str">
            <v>C79-01-6</v>
          </cell>
        </row>
        <row r="92">
          <cell r="A92" t="str">
            <v>C79-00-5</v>
          </cell>
        </row>
        <row r="93">
          <cell r="A93" t="str">
            <v>C71-55-6</v>
          </cell>
        </row>
        <row r="94">
          <cell r="A94" t="str">
            <v>C2837-89-0</v>
          </cell>
        </row>
        <row r="95">
          <cell r="A95" t="str">
            <v>C76-16-4</v>
          </cell>
        </row>
        <row r="96">
          <cell r="A96" t="str">
            <v>C306-83-2</v>
          </cell>
        </row>
        <row r="97">
          <cell r="A97" t="str">
            <v>C354-23-4</v>
          </cell>
        </row>
        <row r="98">
          <cell r="A98" t="str">
            <v>C76-15-3</v>
          </cell>
        </row>
        <row r="99">
          <cell r="A99" t="str">
            <v>C127-18-4</v>
          </cell>
        </row>
        <row r="100">
          <cell r="A100" t="str">
            <v>C79-34-5</v>
          </cell>
        </row>
        <row r="101">
          <cell r="A101" t="str">
            <v>C76-14-2</v>
          </cell>
        </row>
        <row r="102">
          <cell r="A102" t="str">
            <v>C76-13-1</v>
          </cell>
        </row>
        <row r="103">
          <cell r="A103" t="str">
            <v>C106-93-4</v>
          </cell>
        </row>
        <row r="104">
          <cell r="A104" t="str">
            <v>C3252-43-5</v>
          </cell>
        </row>
        <row r="105">
          <cell r="A105" t="str">
            <v>C76-11-9</v>
          </cell>
        </row>
        <row r="106">
          <cell r="A106" t="str">
            <v>C67-72-1</v>
          </cell>
        </row>
        <row r="107">
          <cell r="A107" t="str">
            <v>C75-19-4</v>
          </cell>
        </row>
        <row r="108">
          <cell r="A108" t="str">
            <v>C74-98-6</v>
          </cell>
        </row>
        <row r="109">
          <cell r="A109" t="str">
            <v>C74-99-7</v>
          </cell>
        </row>
        <row r="110">
          <cell r="A110" t="str">
            <v>C463-49-0</v>
          </cell>
        </row>
        <row r="111">
          <cell r="A111" t="str">
            <v>C115-07-1</v>
          </cell>
        </row>
        <row r="112">
          <cell r="A112" t="str">
            <v>C107-13-1</v>
          </cell>
        </row>
        <row r="113">
          <cell r="A113" t="str">
            <v>C107-02-8</v>
          </cell>
        </row>
        <row r="114">
          <cell r="A114" t="str">
            <v>C123-38-6</v>
          </cell>
        </row>
        <row r="115">
          <cell r="A115" t="str">
            <v>C67-64-1</v>
          </cell>
        </row>
        <row r="116">
          <cell r="A116" t="str">
            <v>C75-56-9</v>
          </cell>
        </row>
        <row r="117">
          <cell r="A117" t="str">
            <v>C503-30-0</v>
          </cell>
        </row>
        <row r="118">
          <cell r="A118" t="str">
            <v>C75-31-0</v>
          </cell>
        </row>
        <row r="119">
          <cell r="A119" t="str">
            <v>C75-50-3</v>
          </cell>
        </row>
        <row r="120">
          <cell r="A120" t="str">
            <v>C67-63-0</v>
          </cell>
        </row>
        <row r="121">
          <cell r="A121" t="str">
            <v>C71-23-8</v>
          </cell>
        </row>
        <row r="122">
          <cell r="A122" t="str">
            <v>C79-06-1</v>
          </cell>
        </row>
        <row r="123">
          <cell r="A123" t="str">
            <v>C78-98-8</v>
          </cell>
        </row>
        <row r="124">
          <cell r="A124" t="str">
            <v>C79-10-7</v>
          </cell>
        </row>
        <row r="125">
          <cell r="A125" t="str">
            <v>C68-12-2</v>
          </cell>
        </row>
        <row r="126">
          <cell r="A126" t="str">
            <v>C79-09-4</v>
          </cell>
        </row>
        <row r="127">
          <cell r="A127" t="str">
            <v>C116-09-6</v>
          </cell>
        </row>
        <row r="128">
          <cell r="A128" t="str">
            <v>C79-20-9</v>
          </cell>
        </row>
        <row r="129">
          <cell r="A129" t="str">
            <v>C109-94-4</v>
          </cell>
        </row>
        <row r="130">
          <cell r="A130" t="str">
            <v>C646-06-0</v>
          </cell>
        </row>
        <row r="131">
          <cell r="A131" t="str">
            <v>C78-96-6</v>
          </cell>
        </row>
        <row r="132">
          <cell r="A132" t="str">
            <v>C109-83-1</v>
          </cell>
        </row>
        <row r="133">
          <cell r="A133" t="str">
            <v>C109-87-5</v>
          </cell>
        </row>
        <row r="134">
          <cell r="A134" t="str">
            <v>C109-86-4</v>
          </cell>
        </row>
        <row r="135">
          <cell r="A135" t="str">
            <v>C57-55-6</v>
          </cell>
        </row>
        <row r="136">
          <cell r="A136" t="str">
            <v>C107-05-1</v>
          </cell>
        </row>
        <row r="137">
          <cell r="A137" t="str">
            <v>C540-54-5</v>
          </cell>
        </row>
        <row r="138">
          <cell r="A138" t="str">
            <v>C127-17-3</v>
          </cell>
        </row>
        <row r="139">
          <cell r="A139" t="str">
            <v>C79-46-9</v>
          </cell>
        </row>
        <row r="140">
          <cell r="A140" t="str">
            <v>C108-03-2</v>
          </cell>
        </row>
        <row r="141">
          <cell r="A141" t="str">
            <v>C50-21-5</v>
          </cell>
        </row>
        <row r="142">
          <cell r="A142" t="str">
            <v>C96-26-4</v>
          </cell>
        </row>
        <row r="143">
          <cell r="A143" t="str">
            <v>C616-38-6</v>
          </cell>
        </row>
        <row r="144">
          <cell r="A144" t="str">
            <v>C56-81-5</v>
          </cell>
        </row>
        <row r="145">
          <cell r="A145" t="str">
            <v>C420-56-4</v>
          </cell>
        </row>
        <row r="146">
          <cell r="A146" t="str">
            <v>C78-95-5</v>
          </cell>
        </row>
        <row r="147">
          <cell r="A147" t="str">
            <v>C106-89-8</v>
          </cell>
        </row>
        <row r="148">
          <cell r="A148" t="str">
            <v>C1712-64-7</v>
          </cell>
        </row>
        <row r="149">
          <cell r="A149" t="str">
            <v>C96-24-2</v>
          </cell>
        </row>
        <row r="150">
          <cell r="A150" t="str">
            <v>C10061-01-5</v>
          </cell>
        </row>
        <row r="151">
          <cell r="A151" t="str">
            <v>C10061-02-6</v>
          </cell>
        </row>
        <row r="152">
          <cell r="A152" t="str">
            <v>C78-87-5</v>
          </cell>
        </row>
        <row r="153">
          <cell r="A153" t="str">
            <v>C26638-19-7</v>
          </cell>
        </row>
        <row r="154">
          <cell r="A154" t="str">
            <v>C142-28-9</v>
          </cell>
        </row>
        <row r="155">
          <cell r="A155" t="str">
            <v>C1645-83-6</v>
          </cell>
        </row>
        <row r="156">
          <cell r="A156" t="str">
            <v xml:space="preserve">C754-12-1 </v>
          </cell>
        </row>
        <row r="157">
          <cell r="A157" t="str">
            <v>C106-94-5</v>
          </cell>
        </row>
        <row r="158">
          <cell r="A158" t="str">
            <v>C6317-18-6</v>
          </cell>
        </row>
        <row r="159">
          <cell r="A159" t="str">
            <v>C460-73-1</v>
          </cell>
        </row>
        <row r="160">
          <cell r="A160" t="str">
            <v>C431-31-2</v>
          </cell>
        </row>
        <row r="161">
          <cell r="A161" t="str">
            <v>C679-86-7</v>
          </cell>
        </row>
        <row r="162">
          <cell r="A162" t="str">
            <v>C24270-66-4</v>
          </cell>
        </row>
        <row r="163">
          <cell r="A163" t="str">
            <v>C431-63-0</v>
          </cell>
        </row>
        <row r="164">
          <cell r="A164" t="str">
            <v>C690-39-1</v>
          </cell>
        </row>
        <row r="165">
          <cell r="A165" t="str">
            <v>C128-03-0</v>
          </cell>
        </row>
        <row r="166">
          <cell r="A166" t="str">
            <v>C76-38-0</v>
          </cell>
        </row>
        <row r="167">
          <cell r="A167" t="str">
            <v>C1071-83-6</v>
          </cell>
        </row>
        <row r="168">
          <cell r="A168" t="str">
            <v>C431-89-0</v>
          </cell>
        </row>
        <row r="169">
          <cell r="A169" t="str">
            <v>C375-03-1</v>
          </cell>
        </row>
        <row r="170">
          <cell r="A170" t="str">
            <v>C507-55-1</v>
          </cell>
        </row>
        <row r="171">
          <cell r="A171" t="str">
            <v>C422-56-0</v>
          </cell>
        </row>
        <row r="172">
          <cell r="A172" t="str">
            <v>C10222-01-2</v>
          </cell>
        </row>
        <row r="173">
          <cell r="A173" t="str">
            <v>C287-23-0</v>
          </cell>
        </row>
        <row r="174">
          <cell r="A174" t="str">
            <v>C106-97-8</v>
          </cell>
        </row>
        <row r="175">
          <cell r="A175" t="str">
            <v>C75-28-5</v>
          </cell>
        </row>
        <row r="176">
          <cell r="A176" t="str">
            <v>C460-12-8</v>
          </cell>
        </row>
        <row r="177">
          <cell r="A177" t="str">
            <v>C689-97-4</v>
          </cell>
        </row>
        <row r="178">
          <cell r="A178" t="str">
            <v>C106-99-0</v>
          </cell>
        </row>
        <row r="179">
          <cell r="A179" t="str">
            <v>C107-00-6</v>
          </cell>
        </row>
        <row r="180">
          <cell r="A180" t="str">
            <v>C590-19-2</v>
          </cell>
        </row>
        <row r="181">
          <cell r="A181" t="str">
            <v>C503-17-3</v>
          </cell>
        </row>
        <row r="182">
          <cell r="A182" t="str">
            <v>C106-98-9</v>
          </cell>
        </row>
        <row r="183">
          <cell r="A183" t="str">
            <v>C115-11-7</v>
          </cell>
        </row>
        <row r="184">
          <cell r="A184" t="str">
            <v>C590-18-1</v>
          </cell>
        </row>
        <row r="185">
          <cell r="A185" t="str">
            <v>C624-64-6</v>
          </cell>
        </row>
        <row r="186">
          <cell r="A186" t="str">
            <v>C126-98-7</v>
          </cell>
        </row>
        <row r="187">
          <cell r="A187" t="str">
            <v>C110-00-9</v>
          </cell>
        </row>
        <row r="188">
          <cell r="A188" t="str">
            <v>C109-74-0</v>
          </cell>
        </row>
        <row r="189">
          <cell r="A189" t="str">
            <v>C78-82-0</v>
          </cell>
        </row>
        <row r="190">
          <cell r="A190" t="str">
            <v>C1191-95-3</v>
          </cell>
        </row>
        <row r="191">
          <cell r="A191" t="str">
            <v>C78-85-3</v>
          </cell>
        </row>
        <row r="192">
          <cell r="A192" t="str">
            <v>C78-94-4</v>
          </cell>
        </row>
        <row r="193">
          <cell r="A193" t="str">
            <v>C4170-30-3</v>
          </cell>
        </row>
        <row r="194">
          <cell r="A194" t="str">
            <v>C1191-99-7</v>
          </cell>
        </row>
        <row r="195">
          <cell r="A195" t="str">
            <v>C123-72-8</v>
          </cell>
        </row>
        <row r="196">
          <cell r="A196" t="str">
            <v>C78-84-2</v>
          </cell>
        </row>
        <row r="197">
          <cell r="A197" t="str">
            <v>C78-93-3</v>
          </cell>
        </row>
        <row r="198">
          <cell r="A198" t="str">
            <v>C106-88-7</v>
          </cell>
        </row>
        <row r="199">
          <cell r="A199" t="str">
            <v>C109-99-9</v>
          </cell>
        </row>
        <row r="200">
          <cell r="A200" t="str">
            <v>C513-42-8</v>
          </cell>
        </row>
        <row r="201">
          <cell r="A201" t="str">
            <v>C109-89-7</v>
          </cell>
        </row>
        <row r="202">
          <cell r="A202" t="str">
            <v>C109-73-9</v>
          </cell>
        </row>
        <row r="203">
          <cell r="A203" t="str">
            <v>C75-64-9</v>
          </cell>
        </row>
        <row r="204">
          <cell r="A204" t="str">
            <v>C75-65-0</v>
          </cell>
        </row>
        <row r="205">
          <cell r="A205" t="str">
            <v>C71-36-3</v>
          </cell>
        </row>
        <row r="206">
          <cell r="A206" t="str">
            <v>C78-92-2</v>
          </cell>
        </row>
        <row r="207">
          <cell r="A207" t="str">
            <v>C78-83-1</v>
          </cell>
        </row>
        <row r="208">
          <cell r="A208" t="str">
            <v>C60-29-7</v>
          </cell>
        </row>
        <row r="209">
          <cell r="A209" t="str">
            <v>C110-02-1</v>
          </cell>
        </row>
        <row r="210">
          <cell r="A210" t="str">
            <v>C431-03-8</v>
          </cell>
        </row>
        <row r="211">
          <cell r="A211" t="str">
            <v>SP4-1824</v>
          </cell>
        </row>
        <row r="212">
          <cell r="A212" t="str">
            <v>C40364-84-9</v>
          </cell>
        </row>
        <row r="213">
          <cell r="A213" t="str">
            <v>C96-48-0</v>
          </cell>
        </row>
        <row r="214">
          <cell r="A214" t="str">
            <v>C96-33-3</v>
          </cell>
        </row>
        <row r="215">
          <cell r="A215" t="str">
            <v>C108-05-4</v>
          </cell>
        </row>
        <row r="216">
          <cell r="A216" t="str">
            <v>C79-41-4</v>
          </cell>
        </row>
        <row r="217">
          <cell r="A217" t="str">
            <v>C96-29-7</v>
          </cell>
        </row>
        <row r="218">
          <cell r="A218" t="str">
            <v>C127-19-5</v>
          </cell>
        </row>
        <row r="219">
          <cell r="A219" t="str">
            <v>C110-91-8</v>
          </cell>
        </row>
        <row r="220">
          <cell r="A220" t="str">
            <v>C107-92-6</v>
          </cell>
        </row>
        <row r="221">
          <cell r="A221" t="str">
            <v>C79-31-2</v>
          </cell>
        </row>
        <row r="222">
          <cell r="A222" t="str">
            <v>C5878-19-3</v>
          </cell>
        </row>
        <row r="223">
          <cell r="A223" t="str">
            <v>C513-86-0</v>
          </cell>
        </row>
        <row r="224">
          <cell r="A224" t="str">
            <v>C554-12-1</v>
          </cell>
        </row>
        <row r="225">
          <cell r="A225" t="str">
            <v>C141-78-6</v>
          </cell>
        </row>
        <row r="226">
          <cell r="A226" t="str">
            <v>C625-55-8</v>
          </cell>
        </row>
        <row r="227">
          <cell r="A227" t="str">
            <v>C110-74-7</v>
          </cell>
        </row>
        <row r="228">
          <cell r="A228" t="str">
            <v>C123-91-1</v>
          </cell>
        </row>
        <row r="229">
          <cell r="A229" t="str">
            <v>C75-76-3</v>
          </cell>
        </row>
        <row r="230">
          <cell r="A230" t="str">
            <v>C126-99-8</v>
          </cell>
        </row>
        <row r="231">
          <cell r="A231" t="str">
            <v>C96-20-8</v>
          </cell>
        </row>
        <row r="232">
          <cell r="A232" t="str">
            <v>C108-01-0</v>
          </cell>
        </row>
        <row r="233">
          <cell r="A233" t="str">
            <v>C124-68-5</v>
          </cell>
        </row>
        <row r="234">
          <cell r="A234" t="str">
            <v>C110-63-4</v>
          </cell>
        </row>
        <row r="235">
          <cell r="A235" t="str">
            <v>C1320-67-8</v>
          </cell>
        </row>
        <row r="236">
          <cell r="A236" t="str">
            <v>C110-80-5</v>
          </cell>
        </row>
        <row r="237">
          <cell r="A237" t="str">
            <v>C107-98-2</v>
          </cell>
        </row>
        <row r="238">
          <cell r="A238" t="str">
            <v>C513-85-9</v>
          </cell>
        </row>
        <row r="239">
          <cell r="A239" t="str">
            <v>C1589-47-5</v>
          </cell>
        </row>
        <row r="240">
          <cell r="A240" t="str">
            <v>C584-03-2</v>
          </cell>
        </row>
        <row r="241">
          <cell r="A241" t="str">
            <v>C107-88-0</v>
          </cell>
        </row>
        <row r="242">
          <cell r="A242" t="str">
            <v>C534-15-6</v>
          </cell>
        </row>
        <row r="243">
          <cell r="A243" t="str">
            <v>C110-71-4</v>
          </cell>
        </row>
        <row r="244">
          <cell r="A244" t="str">
            <v>C109-69-3</v>
          </cell>
        </row>
        <row r="245">
          <cell r="A245" t="str">
            <v>C108-31-6</v>
          </cell>
        </row>
        <row r="246">
          <cell r="A246" t="str">
            <v>C123-56-8</v>
          </cell>
        </row>
        <row r="247">
          <cell r="A247" t="str">
            <v>C108-32-7</v>
          </cell>
        </row>
        <row r="248">
          <cell r="A248" t="str">
            <v>C108-24-7</v>
          </cell>
        </row>
        <row r="249">
          <cell r="A249" t="str">
            <v>C111-40-0</v>
          </cell>
        </row>
        <row r="250">
          <cell r="A250" t="str">
            <v>C547-64-8</v>
          </cell>
        </row>
        <row r="251">
          <cell r="A251" t="str">
            <v>C111-41-1</v>
          </cell>
        </row>
        <row r="252">
          <cell r="A252" t="str">
            <v>2C4-ONO2</v>
          </cell>
        </row>
        <row r="253">
          <cell r="A253" t="str">
            <v>C929-06-6</v>
          </cell>
        </row>
        <row r="254">
          <cell r="A254" t="str">
            <v>C111-42-2</v>
          </cell>
        </row>
        <row r="255">
          <cell r="A255" t="str">
            <v>C111-46-6</v>
          </cell>
        </row>
        <row r="256">
          <cell r="A256" t="str">
            <v>C2682-20-4</v>
          </cell>
        </row>
        <row r="257">
          <cell r="A257" t="str">
            <v>C59-89-2</v>
          </cell>
        </row>
        <row r="258">
          <cell r="A258" t="str">
            <v>C110-15-6</v>
          </cell>
        </row>
        <row r="259">
          <cell r="A259" t="str">
            <v>C543-29-3</v>
          </cell>
        </row>
        <row r="260">
          <cell r="A260" t="str">
            <v>C1871-57-4</v>
          </cell>
        </row>
        <row r="261">
          <cell r="A261" t="str">
            <v>C6915-15-7</v>
          </cell>
        </row>
        <row r="262">
          <cell r="A262" t="str">
            <v>C1185-55-3</v>
          </cell>
        </row>
        <row r="263">
          <cell r="A263" t="str">
            <v>C109-65-9</v>
          </cell>
        </row>
        <row r="264">
          <cell r="A264" t="str">
            <v>C406-58-6</v>
          </cell>
        </row>
        <row r="265">
          <cell r="A265" t="str">
            <v>C26172-55-4</v>
          </cell>
        </row>
        <row r="266">
          <cell r="A266" t="str">
            <v>C64-67-5</v>
          </cell>
        </row>
        <row r="267">
          <cell r="A267" t="str">
            <v>C62-73-7</v>
          </cell>
        </row>
        <row r="268">
          <cell r="A268" t="str">
            <v>C6156-78-1</v>
          </cell>
        </row>
        <row r="269">
          <cell r="A269" t="str">
            <v>C287-92-3</v>
          </cell>
        </row>
        <row r="270">
          <cell r="A270" t="str">
            <v>C109-66-0</v>
          </cell>
        </row>
        <row r="271">
          <cell r="A271" t="str">
            <v>C78-78-4</v>
          </cell>
        </row>
        <row r="272">
          <cell r="A272" t="str">
            <v>C463-82-1</v>
          </cell>
        </row>
        <row r="273">
          <cell r="A273" t="str">
            <v>C2206-23-7</v>
          </cell>
        </row>
        <row r="274">
          <cell r="A274" t="str">
            <v>C542-92-7</v>
          </cell>
        </row>
        <row r="275">
          <cell r="A275" t="str">
            <v>C78-79-5</v>
          </cell>
        </row>
        <row r="276">
          <cell r="A276" t="str">
            <v>C591-95-7</v>
          </cell>
        </row>
        <row r="277">
          <cell r="A277" t="str">
            <v>C591-93-5</v>
          </cell>
        </row>
        <row r="278">
          <cell r="A278" t="str">
            <v>C627-19-0</v>
          </cell>
        </row>
        <row r="279">
          <cell r="A279" t="str">
            <v>C598-25-4</v>
          </cell>
        </row>
        <row r="280">
          <cell r="A280" t="str">
            <v>C142-29-0</v>
          </cell>
        </row>
        <row r="281">
          <cell r="A281" t="str">
            <v>C2004-70-8</v>
          </cell>
        </row>
        <row r="282">
          <cell r="A282" t="str">
            <v>C504-60-9</v>
          </cell>
        </row>
        <row r="283">
          <cell r="A283" t="str">
            <v>C1574-41-0</v>
          </cell>
        </row>
        <row r="284">
          <cell r="A284" t="str">
            <v>C109-67-1</v>
          </cell>
        </row>
        <row r="285">
          <cell r="A285" t="str">
            <v>C563-45-1</v>
          </cell>
        </row>
        <row r="286">
          <cell r="A286" t="str">
            <v>C627-20-3</v>
          </cell>
        </row>
        <row r="287">
          <cell r="A287" t="str">
            <v>C563-46-2</v>
          </cell>
        </row>
        <row r="288">
          <cell r="A288" t="str">
            <v>C513-35-9</v>
          </cell>
        </row>
        <row r="289">
          <cell r="A289" t="str">
            <v>C646-04-8</v>
          </cell>
        </row>
        <row r="290">
          <cell r="A290" t="str">
            <v>C110-86-1</v>
          </cell>
        </row>
        <row r="291">
          <cell r="A291" t="str">
            <v>C16529-56-9</v>
          </cell>
        </row>
        <row r="292">
          <cell r="A292" t="str">
            <v>C534-22-5</v>
          </cell>
        </row>
        <row r="293">
          <cell r="A293" t="str">
            <v>C930-27-8</v>
          </cell>
        </row>
        <row r="294">
          <cell r="A294" t="str">
            <v>C120-92-3</v>
          </cell>
        </row>
        <row r="295">
          <cell r="A295" t="str">
            <v>C115-18-4</v>
          </cell>
        </row>
        <row r="296">
          <cell r="A296" t="str">
            <v>C590-86-3</v>
          </cell>
        </row>
        <row r="297">
          <cell r="A297" t="str">
            <v>C630-19-3</v>
          </cell>
        </row>
        <row r="298">
          <cell r="A298" t="str">
            <v>C110-62-3</v>
          </cell>
        </row>
        <row r="299">
          <cell r="A299" t="str">
            <v>C96-17-3</v>
          </cell>
        </row>
        <row r="300">
          <cell r="A300" t="str">
            <v>C96-22-0</v>
          </cell>
        </row>
        <row r="301">
          <cell r="A301" t="str">
            <v>C563-80-4</v>
          </cell>
        </row>
        <row r="302">
          <cell r="A302" t="str">
            <v>C107-87-9</v>
          </cell>
        </row>
        <row r="303">
          <cell r="A303" t="str">
            <v>C96-41-3</v>
          </cell>
        </row>
        <row r="304">
          <cell r="A304" t="str">
            <v>C142-68-7</v>
          </cell>
        </row>
        <row r="305">
          <cell r="A305" t="str">
            <v>C96-47-9</v>
          </cell>
        </row>
        <row r="306">
          <cell r="A306" t="str">
            <v>C1634-04-4</v>
          </cell>
        </row>
        <row r="307">
          <cell r="A307" t="str">
            <v>C75-85-4</v>
          </cell>
        </row>
        <row r="308">
          <cell r="A308" t="str">
            <v>C137-32-6</v>
          </cell>
        </row>
        <row r="309">
          <cell r="A309" t="str">
            <v>C71-41-0</v>
          </cell>
        </row>
        <row r="310">
          <cell r="A310" t="str">
            <v>C6032-29-7</v>
          </cell>
        </row>
        <row r="311">
          <cell r="A311" t="str">
            <v>C123-51-3</v>
          </cell>
        </row>
        <row r="312">
          <cell r="A312" t="str">
            <v>C584-02-1</v>
          </cell>
        </row>
        <row r="313">
          <cell r="A313" t="str">
            <v>C628-28-4</v>
          </cell>
        </row>
        <row r="314">
          <cell r="A314" t="str">
            <v>C625-54-7</v>
          </cell>
        </row>
        <row r="315">
          <cell r="A315" t="str">
            <v>C598-75-4</v>
          </cell>
        </row>
        <row r="316">
          <cell r="A316" t="str">
            <v>C98-01-1</v>
          </cell>
        </row>
        <row r="317">
          <cell r="A317" t="str">
            <v>C98-00-0</v>
          </cell>
        </row>
        <row r="318">
          <cell r="A318" t="str">
            <v>C872-50-4</v>
          </cell>
        </row>
        <row r="319">
          <cell r="A319" t="str">
            <v>C626-96-0</v>
          </cell>
        </row>
        <row r="320">
          <cell r="A320" t="str">
            <v>C111-30-8</v>
          </cell>
        </row>
        <row r="321">
          <cell r="A321" t="str">
            <v>C123-54-6</v>
          </cell>
        </row>
        <row r="322">
          <cell r="A322" t="str">
            <v>UNS-ISO-PROD</v>
          </cell>
        </row>
        <row r="323">
          <cell r="A323" t="str">
            <v>C140-88-5</v>
          </cell>
        </row>
        <row r="324">
          <cell r="A324" t="str">
            <v>C80-62-6</v>
          </cell>
        </row>
        <row r="325">
          <cell r="A325" t="str">
            <v>C51200-87-4</v>
          </cell>
        </row>
        <row r="326">
          <cell r="A326" t="str">
            <v>C503-74-2</v>
          </cell>
        </row>
        <row r="327">
          <cell r="A327" t="str">
            <v>C547-63-7</v>
          </cell>
        </row>
        <row r="328">
          <cell r="A328" t="str">
            <v>C105-37-3</v>
          </cell>
        </row>
        <row r="329">
          <cell r="A329" t="str">
            <v>C623-42-7</v>
          </cell>
        </row>
        <row r="330">
          <cell r="A330" t="str">
            <v>C592-84-7</v>
          </cell>
        </row>
        <row r="331">
          <cell r="A331" t="str">
            <v>C108-21-4</v>
          </cell>
        </row>
        <row r="332">
          <cell r="A332" t="str">
            <v>C109-60-4</v>
          </cell>
        </row>
        <row r="333">
          <cell r="A333" t="str">
            <v>C97-99-4</v>
          </cell>
        </row>
        <row r="334">
          <cell r="A334" t="str">
            <v>C77-76-9</v>
          </cell>
        </row>
        <row r="335">
          <cell r="A335" t="str">
            <v>C111-35-3</v>
          </cell>
        </row>
        <row r="336">
          <cell r="A336" t="str">
            <v>C2517-43-3</v>
          </cell>
        </row>
        <row r="337">
          <cell r="A337" t="str">
            <v>C2807-30-9</v>
          </cell>
        </row>
        <row r="338">
          <cell r="A338" t="str">
            <v>C1569-02-4</v>
          </cell>
        </row>
        <row r="339">
          <cell r="A339" t="str">
            <v>C26447-28-9</v>
          </cell>
        </row>
        <row r="340">
          <cell r="A340" t="str">
            <v>C1121-07-9</v>
          </cell>
        </row>
        <row r="341">
          <cell r="A341" t="str">
            <v>C51729-83-0</v>
          </cell>
        </row>
        <row r="342">
          <cell r="A342" t="str">
            <v>C97-64-3</v>
          </cell>
        </row>
        <row r="343">
          <cell r="A343" t="str">
            <v>C110-49-6</v>
          </cell>
        </row>
        <row r="344">
          <cell r="A344" t="str">
            <v>C115-70-8</v>
          </cell>
        </row>
        <row r="345">
          <cell r="A345" t="str">
            <v>C111-77-3</v>
          </cell>
        </row>
        <row r="346">
          <cell r="A346" t="str">
            <v>C2782-91-4</v>
          </cell>
        </row>
        <row r="347">
          <cell r="A347" t="str">
            <v>C115-77-5</v>
          </cell>
        </row>
        <row r="348">
          <cell r="A348" t="str">
            <v>C2768-02-7</v>
          </cell>
        </row>
        <row r="349">
          <cell r="A349" t="str">
            <v>SI2OMEOH</v>
          </cell>
        </row>
        <row r="350">
          <cell r="A350" t="str">
            <v>C60-51-5</v>
          </cell>
        </row>
        <row r="351">
          <cell r="A351" t="str">
            <v>C32718-18-6</v>
          </cell>
        </row>
        <row r="352">
          <cell r="A352" t="str">
            <v>C163702-07-6</v>
          </cell>
        </row>
        <row r="353">
          <cell r="A353" t="str">
            <v>C163702-08-7</v>
          </cell>
        </row>
        <row r="354">
          <cell r="A354" t="str">
            <v>C138495-42-8</v>
          </cell>
        </row>
        <row r="355">
          <cell r="A355" t="str">
            <v>C77-47-4</v>
          </cell>
        </row>
        <row r="356">
          <cell r="A356" t="str">
            <v>C678-26-2</v>
          </cell>
        </row>
        <row r="357">
          <cell r="A357" t="str">
            <v>C3638-35-5</v>
          </cell>
        </row>
        <row r="358">
          <cell r="A358" t="str">
            <v>C96-37-7</v>
          </cell>
        </row>
        <row r="359">
          <cell r="A359" t="str">
            <v>C110-82-7</v>
          </cell>
        </row>
        <row r="360">
          <cell r="A360" t="str">
            <v>C110-54-3</v>
          </cell>
        </row>
        <row r="361">
          <cell r="A361" t="str">
            <v>C107-83-5</v>
          </cell>
        </row>
        <row r="362">
          <cell r="A362" t="str">
            <v>C96-14-0</v>
          </cell>
        </row>
        <row r="363">
          <cell r="A363" t="str">
            <v>C75-83-2</v>
          </cell>
        </row>
        <row r="364">
          <cell r="A364" t="str">
            <v>C79-29-8</v>
          </cell>
        </row>
        <row r="365">
          <cell r="A365" t="str">
            <v>C71-43-2</v>
          </cell>
        </row>
        <row r="366">
          <cell r="A366" t="str">
            <v>C96-39-9</v>
          </cell>
        </row>
        <row r="367">
          <cell r="A367" t="str">
            <v>3727-31-9</v>
          </cell>
        </row>
        <row r="368">
          <cell r="A368" t="str">
            <v>C693-02-7</v>
          </cell>
        </row>
        <row r="369">
          <cell r="A369" t="str">
            <v>C592-42-7</v>
          </cell>
        </row>
        <row r="370">
          <cell r="A370" t="str">
            <v>C42296-74-2</v>
          </cell>
        </row>
        <row r="371">
          <cell r="A371" t="str">
            <v>C7319-00-8</v>
          </cell>
        </row>
        <row r="372">
          <cell r="A372" t="str">
            <v>C592-45-0</v>
          </cell>
        </row>
        <row r="373">
          <cell r="A373" t="str">
            <v>C763-30-4</v>
          </cell>
        </row>
        <row r="374">
          <cell r="A374" t="str">
            <v>C1120-62-3</v>
          </cell>
        </row>
        <row r="375">
          <cell r="A375" t="str">
            <v>C110-83-8</v>
          </cell>
        </row>
        <row r="376">
          <cell r="A376" t="str">
            <v>C693-89-0</v>
          </cell>
        </row>
        <row r="377">
          <cell r="A377" t="str">
            <v>C1759-81-5</v>
          </cell>
        </row>
        <row r="378">
          <cell r="A378" t="str">
            <v>C592-48-3</v>
          </cell>
        </row>
        <row r="379">
          <cell r="A379" t="str">
            <v>C5194-51-4</v>
          </cell>
        </row>
        <row r="380">
          <cell r="A380" t="str">
            <v>C20237-34-7</v>
          </cell>
        </row>
        <row r="381">
          <cell r="A381" t="str">
            <v>C558-37-2</v>
          </cell>
        </row>
        <row r="382">
          <cell r="A382" t="str">
            <v>C760-20-3</v>
          </cell>
        </row>
        <row r="383">
          <cell r="A383" t="str">
            <v>C691-37-2</v>
          </cell>
        </row>
        <row r="384">
          <cell r="A384" t="str">
            <v>C592-41-6</v>
          </cell>
        </row>
        <row r="385">
          <cell r="A385" t="str">
            <v>C763-29-1</v>
          </cell>
        </row>
        <row r="386">
          <cell r="A386" t="str">
            <v>C674-76-0</v>
          </cell>
        </row>
        <row r="387">
          <cell r="A387" t="str">
            <v>C7642-09-3</v>
          </cell>
        </row>
        <row r="388">
          <cell r="A388" t="str">
            <v>C7688-21-3</v>
          </cell>
        </row>
        <row r="389">
          <cell r="A389" t="str">
            <v>C691-38-3</v>
          </cell>
        </row>
        <row r="390">
          <cell r="A390" t="str">
            <v>C4461-48-7</v>
          </cell>
        </row>
        <row r="391">
          <cell r="A391" t="str">
            <v>C760-21-4</v>
          </cell>
        </row>
        <row r="392">
          <cell r="A392" t="str">
            <v>C563-78-0</v>
          </cell>
        </row>
        <row r="393">
          <cell r="A393" t="str">
            <v>C922-62-3</v>
          </cell>
        </row>
        <row r="394">
          <cell r="A394" t="str">
            <v>C616-12-6</v>
          </cell>
        </row>
        <row r="395">
          <cell r="A395" t="str">
            <v>C13269-52-8</v>
          </cell>
        </row>
        <row r="396">
          <cell r="A396" t="str">
            <v>C4050-45-7</v>
          </cell>
        </row>
        <row r="397">
          <cell r="A397" t="str">
            <v>C563-79-1</v>
          </cell>
        </row>
        <row r="398">
          <cell r="A398" t="str">
            <v>C625-27-4</v>
          </cell>
        </row>
        <row r="399">
          <cell r="A399" t="str">
            <v>C62-53-3</v>
          </cell>
        </row>
        <row r="400">
          <cell r="A400" t="str">
            <v>C108-95-2</v>
          </cell>
        </row>
        <row r="401">
          <cell r="A401" t="str">
            <v>C142-83-6</v>
          </cell>
        </row>
        <row r="402">
          <cell r="A402" t="str">
            <v>C625-86-5</v>
          </cell>
        </row>
        <row r="403">
          <cell r="A403" t="str">
            <v>C3208-16-0</v>
          </cell>
        </row>
        <row r="404">
          <cell r="A404" t="str">
            <v>C3710-43-8</v>
          </cell>
        </row>
        <row r="405">
          <cell r="A405" t="str">
            <v>C6789-80-6</v>
          </cell>
        </row>
        <row r="406">
          <cell r="A406" t="str">
            <v>C108-94-1</v>
          </cell>
        </row>
        <row r="407">
          <cell r="A407" t="str">
            <v>C1192-14-9</v>
          </cell>
        </row>
        <row r="408">
          <cell r="A408" t="str">
            <v>C141-79-7</v>
          </cell>
        </row>
        <row r="409">
          <cell r="A409" t="str">
            <v>C6728-26-3</v>
          </cell>
        </row>
        <row r="410">
          <cell r="A410" t="str">
            <v>C111-49-9</v>
          </cell>
        </row>
        <row r="411">
          <cell r="A411" t="str">
            <v>C108-91-8</v>
          </cell>
        </row>
        <row r="412">
          <cell r="A412" t="str">
            <v>C66-25-1</v>
          </cell>
        </row>
        <row r="413">
          <cell r="A413" t="str">
            <v>C75-97-8</v>
          </cell>
        </row>
        <row r="414">
          <cell r="A414" t="str">
            <v>C591-78-6</v>
          </cell>
        </row>
        <row r="415">
          <cell r="A415" t="str">
            <v>C108-10-1</v>
          </cell>
        </row>
        <row r="416">
          <cell r="A416" t="str">
            <v>C589-38-8</v>
          </cell>
        </row>
        <row r="417">
          <cell r="A417" t="str">
            <v>C108-93-0</v>
          </cell>
        </row>
        <row r="418">
          <cell r="A418" t="str">
            <v>C4798-44-1</v>
          </cell>
        </row>
        <row r="419">
          <cell r="A419" t="str">
            <v>C928-96-1</v>
          </cell>
        </row>
        <row r="420">
          <cell r="A420" t="str">
            <v>C121-44-8</v>
          </cell>
        </row>
        <row r="421">
          <cell r="A421" t="str">
            <v>C111-26-2</v>
          </cell>
        </row>
        <row r="422">
          <cell r="A422" t="str">
            <v>C108-18-9</v>
          </cell>
        </row>
        <row r="423">
          <cell r="A423" t="str">
            <v>C994-05-8</v>
          </cell>
        </row>
        <row r="424">
          <cell r="A424" t="str">
            <v>C637-92-3</v>
          </cell>
        </row>
        <row r="425">
          <cell r="A425" t="str">
            <v>C626-93-7</v>
          </cell>
        </row>
        <row r="426">
          <cell r="A426" t="str">
            <v>C108-11-2</v>
          </cell>
        </row>
        <row r="427">
          <cell r="A427" t="str">
            <v>C111-27-3</v>
          </cell>
        </row>
        <row r="428">
          <cell r="A428" t="str">
            <v>C111-43-3</v>
          </cell>
        </row>
        <row r="429">
          <cell r="A429" t="str">
            <v>C628-81-9</v>
          </cell>
        </row>
        <row r="430">
          <cell r="A430" t="str">
            <v>C108-20-3</v>
          </cell>
        </row>
        <row r="431">
          <cell r="A431" t="str">
            <v>C4553-62-2</v>
          </cell>
        </row>
        <row r="432">
          <cell r="A432" t="str">
            <v>C123-31-9</v>
          </cell>
        </row>
        <row r="433">
          <cell r="A433" t="str">
            <v>C108-46-3</v>
          </cell>
        </row>
        <row r="434">
          <cell r="A434" t="str">
            <v>C120-80-9</v>
          </cell>
        </row>
        <row r="435">
          <cell r="A435" t="str">
            <v>SP4-1820</v>
          </cell>
        </row>
        <row r="436">
          <cell r="A436" t="str">
            <v>C88-12-0</v>
          </cell>
        </row>
        <row r="437">
          <cell r="A437" t="str">
            <v>C280-57-9</v>
          </cell>
        </row>
        <row r="438">
          <cell r="A438" t="str">
            <v>C108-90-7</v>
          </cell>
        </row>
        <row r="439">
          <cell r="A439" t="str">
            <v>C105-60-2</v>
          </cell>
        </row>
        <row r="440">
          <cell r="A440" t="str">
            <v>SP4-1751</v>
          </cell>
        </row>
        <row r="441">
          <cell r="A441" t="str">
            <v>C97-63-2</v>
          </cell>
        </row>
        <row r="442">
          <cell r="A442" t="str">
            <v>C123-42-2</v>
          </cell>
        </row>
        <row r="443">
          <cell r="A443" t="str">
            <v>C540-88-5</v>
          </cell>
        </row>
        <row r="444">
          <cell r="A444" t="str">
            <v>C598-98-1</v>
          </cell>
        </row>
        <row r="445">
          <cell r="A445" t="str">
            <v>C106-36-5</v>
          </cell>
        </row>
        <row r="446">
          <cell r="A446" t="str">
            <v>C123-86-4</v>
          </cell>
        </row>
        <row r="447">
          <cell r="A447" t="str">
            <v>C110-19-0</v>
          </cell>
        </row>
        <row r="448">
          <cell r="A448" t="str">
            <v>C105-54-4</v>
          </cell>
        </row>
        <row r="449">
          <cell r="A449" t="str">
            <v>C105-46-4</v>
          </cell>
        </row>
        <row r="450">
          <cell r="A450" t="str">
            <v>C766-20-1</v>
          </cell>
        </row>
        <row r="451">
          <cell r="A451" t="str">
            <v>C142-62-1</v>
          </cell>
        </row>
        <row r="452">
          <cell r="A452" t="str">
            <v>C624-24-8</v>
          </cell>
        </row>
        <row r="453">
          <cell r="A453" t="str">
            <v>C124-09-4</v>
          </cell>
        </row>
        <row r="454">
          <cell r="A454" t="str">
            <v>C100-37-8</v>
          </cell>
        </row>
        <row r="455">
          <cell r="A455" t="str">
            <v>C56539-66-3</v>
          </cell>
        </row>
        <row r="456">
          <cell r="A456" t="str">
            <v>C6920-22-5</v>
          </cell>
        </row>
        <row r="457">
          <cell r="A457" t="str">
            <v>C111-76-2</v>
          </cell>
        </row>
        <row r="458">
          <cell r="A458" t="str">
            <v>C30136-13-1</v>
          </cell>
        </row>
        <row r="459">
          <cell r="A459" t="str">
            <v>C107-41-5</v>
          </cell>
        </row>
        <row r="460">
          <cell r="A460" t="str">
            <v>C1569-01-3</v>
          </cell>
        </row>
        <row r="461">
          <cell r="A461" t="str">
            <v>C629-14-1</v>
          </cell>
        </row>
        <row r="462">
          <cell r="A462" t="str">
            <v>C105-57-7</v>
          </cell>
        </row>
        <row r="463">
          <cell r="A463" t="str">
            <v>C10215-30-2</v>
          </cell>
        </row>
        <row r="464">
          <cell r="A464" t="str">
            <v>C98-92-0</v>
          </cell>
        </row>
        <row r="465">
          <cell r="A465" t="str">
            <v>C59-67-6</v>
          </cell>
        </row>
        <row r="466">
          <cell r="A466" t="str">
            <v>C98-95-3</v>
          </cell>
        </row>
        <row r="467">
          <cell r="A467" t="str">
            <v>C7085-85-0</v>
          </cell>
        </row>
        <row r="468">
          <cell r="A468" t="str">
            <v>C67-47-0</v>
          </cell>
        </row>
        <row r="469">
          <cell r="A469" t="str">
            <v>C2044-64-6</v>
          </cell>
        </row>
        <row r="470">
          <cell r="A470" t="str">
            <v>C140-31-8</v>
          </cell>
        </row>
        <row r="471">
          <cell r="A471" t="str">
            <v>C2918-23-2</v>
          </cell>
        </row>
        <row r="472">
          <cell r="A472" t="str">
            <v>C868-77-9</v>
          </cell>
        </row>
        <row r="473">
          <cell r="A473" t="str">
            <v>C56-18-8</v>
          </cell>
        </row>
        <row r="474">
          <cell r="A474" t="str">
            <v>C84540-57-8</v>
          </cell>
        </row>
        <row r="475">
          <cell r="A475" t="str">
            <v>C108-65-6</v>
          </cell>
        </row>
        <row r="476">
          <cell r="A476" t="str">
            <v>C111-15-9</v>
          </cell>
        </row>
        <row r="477">
          <cell r="A477" t="str">
            <v>C70657-70-4</v>
          </cell>
        </row>
        <row r="478">
          <cell r="A478" t="str">
            <v>C110-97-4</v>
          </cell>
        </row>
        <row r="479">
          <cell r="A479" t="str">
            <v>C110-98-5</v>
          </cell>
        </row>
        <row r="480">
          <cell r="A480" t="str">
            <v>C111-90-0</v>
          </cell>
        </row>
        <row r="481">
          <cell r="A481" t="str">
            <v>C88-75-5</v>
          </cell>
        </row>
        <row r="482">
          <cell r="A482" t="str">
            <v>C124-04-9</v>
          </cell>
        </row>
        <row r="483">
          <cell r="A483" t="str">
            <v>C106-65-0</v>
          </cell>
        </row>
        <row r="484">
          <cell r="A484" t="str">
            <v>C111-55-7</v>
          </cell>
        </row>
        <row r="485">
          <cell r="A485" t="str">
            <v>C112-24-3</v>
          </cell>
        </row>
        <row r="486">
          <cell r="A486" t="str">
            <v>C541-73-1</v>
          </cell>
        </row>
        <row r="487">
          <cell r="A487" t="str">
            <v>C106-46-7</v>
          </cell>
        </row>
        <row r="488">
          <cell r="A488" t="str">
            <v>C95-50-1</v>
          </cell>
        </row>
        <row r="489">
          <cell r="A489" t="str">
            <v>C102-71-6</v>
          </cell>
        </row>
        <row r="490">
          <cell r="A490" t="str">
            <v>C112-27-6</v>
          </cell>
        </row>
        <row r="491">
          <cell r="A491" t="str">
            <v>C590-00-1</v>
          </cell>
        </row>
        <row r="492">
          <cell r="A492" t="str">
            <v>C107-46-0</v>
          </cell>
        </row>
        <row r="493">
          <cell r="A493" t="str">
            <v>C122-52-1</v>
          </cell>
        </row>
        <row r="494">
          <cell r="A494" t="str">
            <v>C13822-56-5</v>
          </cell>
        </row>
        <row r="495">
          <cell r="A495" t="str">
            <v>C120-82-1</v>
          </cell>
        </row>
        <row r="496">
          <cell r="A496" t="str">
            <v>C392-56-3</v>
          </cell>
        </row>
        <row r="497">
          <cell r="A497" t="str">
            <v>C526-95-4</v>
          </cell>
        </row>
        <row r="498">
          <cell r="A498" t="str">
            <v>C95-95-4</v>
          </cell>
        </row>
        <row r="499">
          <cell r="A499" t="str">
            <v>C1331-14-2</v>
          </cell>
        </row>
        <row r="500">
          <cell r="A500" t="str">
            <v>C634-66-2</v>
          </cell>
        </row>
        <row r="501">
          <cell r="A501" t="str">
            <v>C541-05-9</v>
          </cell>
        </row>
        <row r="502">
          <cell r="A502" t="str">
            <v>C38641-94-0</v>
          </cell>
        </row>
        <row r="503">
          <cell r="A503" t="str">
            <v>C301-12-2</v>
          </cell>
        </row>
        <row r="504">
          <cell r="A504" t="str">
            <v>C584-48-5</v>
          </cell>
        </row>
        <row r="505">
          <cell r="A505" t="str">
            <v>C1817-73-8</v>
          </cell>
        </row>
        <row r="506">
          <cell r="A506" t="str">
            <v>C163702-05-4</v>
          </cell>
        </row>
        <row r="507">
          <cell r="A507" t="str">
            <v>C163702-06-5</v>
          </cell>
        </row>
        <row r="508">
          <cell r="A508" t="str">
            <v>C118-74-1</v>
          </cell>
        </row>
        <row r="509">
          <cell r="A509" t="str">
            <v>C82-68-8</v>
          </cell>
        </row>
        <row r="510">
          <cell r="A510" t="str">
            <v>C355-42-0</v>
          </cell>
        </row>
        <row r="511">
          <cell r="A511" t="str">
            <v>C25655-41-8</v>
          </cell>
        </row>
        <row r="512">
          <cell r="A512" t="str">
            <v>C1638-26-2</v>
          </cell>
        </row>
        <row r="513">
          <cell r="A513" t="str">
            <v>C2532-58-3</v>
          </cell>
        </row>
        <row r="514">
          <cell r="A514" t="str">
            <v>C1759-58-6</v>
          </cell>
        </row>
        <row r="515">
          <cell r="A515" t="str">
            <v>C2452-99-5</v>
          </cell>
        </row>
        <row r="516">
          <cell r="A516" t="str">
            <v>C1192-18-3</v>
          </cell>
        </row>
        <row r="517">
          <cell r="A517" t="str">
            <v>C822-50-4</v>
          </cell>
        </row>
        <row r="518">
          <cell r="A518" t="str">
            <v>C1640-89-7</v>
          </cell>
        </row>
        <row r="519">
          <cell r="A519" t="str">
            <v>C108-87-2</v>
          </cell>
        </row>
        <row r="520">
          <cell r="A520" t="str">
            <v>C291-64-5</v>
          </cell>
        </row>
        <row r="521">
          <cell r="A521" t="str">
            <v>C562-49-2</v>
          </cell>
        </row>
        <row r="522">
          <cell r="A522" t="str">
            <v>C590-35-2</v>
          </cell>
        </row>
        <row r="523">
          <cell r="A523" t="str">
            <v>C464-06-2</v>
          </cell>
        </row>
        <row r="524">
          <cell r="A524" t="str">
            <v>C108-08-7</v>
          </cell>
        </row>
        <row r="525">
          <cell r="A525" t="str">
            <v>C142-82-5</v>
          </cell>
        </row>
        <row r="526">
          <cell r="A526" t="str">
            <v>C591-76-4</v>
          </cell>
        </row>
        <row r="527">
          <cell r="A527" t="str">
            <v>C565-59-3</v>
          </cell>
        </row>
        <row r="528">
          <cell r="A528" t="str">
            <v>C589-34-4</v>
          </cell>
        </row>
        <row r="529">
          <cell r="A529" t="str">
            <v>C617-78-7</v>
          </cell>
        </row>
        <row r="530">
          <cell r="A530" t="str">
            <v>C108-88-3</v>
          </cell>
        </row>
        <row r="531">
          <cell r="A531" t="str">
            <v>C30640-46-1</v>
          </cell>
        </row>
        <row r="532">
          <cell r="A532" t="str">
            <v>C3070-53-9</v>
          </cell>
        </row>
        <row r="533">
          <cell r="A533" t="str">
            <v>C36566-80-0</v>
          </cell>
        </row>
        <row r="534">
          <cell r="A534" t="str">
            <v>C591-47-9</v>
          </cell>
        </row>
        <row r="535">
          <cell r="A535" t="str">
            <v>C1541-23-7</v>
          </cell>
        </row>
        <row r="536">
          <cell r="A536" t="str">
            <v>C4049-81-4</v>
          </cell>
        </row>
        <row r="537">
          <cell r="A537" t="str">
            <v>C591-49-1</v>
          </cell>
        </row>
        <row r="538">
          <cell r="A538" t="str">
            <v>C765-47-9</v>
          </cell>
        </row>
        <row r="539">
          <cell r="A539" t="str">
            <v>C2146-38-5</v>
          </cell>
        </row>
        <row r="540">
          <cell r="A540" t="str">
            <v>C694-35-9</v>
          </cell>
        </row>
        <row r="541">
          <cell r="A541" t="str">
            <v>C28823-42-9</v>
          </cell>
        </row>
        <row r="542">
          <cell r="A542" t="str">
            <v>C3404-73-7</v>
          </cell>
        </row>
        <row r="543">
          <cell r="A543" t="str">
            <v>C7385-78-6</v>
          </cell>
        </row>
        <row r="544">
          <cell r="A544" t="str">
            <v>C3404-61-3</v>
          </cell>
        </row>
        <row r="545">
          <cell r="A545" t="str">
            <v>C592-76-7</v>
          </cell>
        </row>
        <row r="546">
          <cell r="A546" t="str">
            <v>C594-56-9</v>
          </cell>
        </row>
        <row r="547">
          <cell r="A547" t="str">
            <v>C2213-32-3</v>
          </cell>
        </row>
        <row r="548">
          <cell r="A548" t="str">
            <v>C3404-72-6</v>
          </cell>
        </row>
        <row r="549">
          <cell r="A549" t="str">
            <v>C6094-02-6</v>
          </cell>
        </row>
        <row r="550">
          <cell r="A550" t="str">
            <v>C3404-71-5</v>
          </cell>
        </row>
        <row r="551">
          <cell r="A551" t="str">
            <v>C7357-93-9</v>
          </cell>
        </row>
        <row r="552">
          <cell r="A552" t="str">
            <v>C4038-04-4</v>
          </cell>
        </row>
        <row r="553">
          <cell r="A553" t="str">
            <v>C3769-23-1</v>
          </cell>
        </row>
        <row r="554">
          <cell r="A554" t="str">
            <v>C3524-73-0</v>
          </cell>
        </row>
        <row r="555">
          <cell r="A555" t="str">
            <v>C762-63-0</v>
          </cell>
        </row>
        <row r="556">
          <cell r="A556" t="str">
            <v>C690-08-4</v>
          </cell>
        </row>
        <row r="557">
          <cell r="A557" t="str">
            <v>C3683-22-5</v>
          </cell>
        </row>
        <row r="558">
          <cell r="A558" t="str">
            <v>C7642-10-6</v>
          </cell>
        </row>
        <row r="559">
          <cell r="A559" t="str">
            <v>C6443-92-1</v>
          </cell>
        </row>
        <row r="560">
          <cell r="A560" t="str">
            <v>C14686-13-6</v>
          </cell>
        </row>
        <row r="561">
          <cell r="A561" t="str">
            <v>C26232-98-4</v>
          </cell>
        </row>
        <row r="562">
          <cell r="A562" t="str">
            <v>C3404-62-4</v>
          </cell>
        </row>
        <row r="563">
          <cell r="A563" t="str">
            <v>C7385-82-2</v>
          </cell>
        </row>
        <row r="564">
          <cell r="A564" t="str">
            <v>C20710-38-7</v>
          </cell>
        </row>
        <row r="565">
          <cell r="A565" t="str">
            <v>C816-79-5</v>
          </cell>
        </row>
        <row r="566">
          <cell r="A566" t="str">
            <v>C4914-89-0</v>
          </cell>
        </row>
        <row r="567">
          <cell r="A567" t="str">
            <v>C3899-36-3</v>
          </cell>
        </row>
        <row r="568">
          <cell r="A568" t="str">
            <v>C625-65-0</v>
          </cell>
        </row>
        <row r="569">
          <cell r="A569" t="str">
            <v>C2738-19-4</v>
          </cell>
        </row>
        <row r="570">
          <cell r="A570" t="str">
            <v>C10574-36-4</v>
          </cell>
        </row>
        <row r="571">
          <cell r="A571" t="str">
            <v>C10574-37-5</v>
          </cell>
        </row>
        <row r="572">
          <cell r="A572" t="str">
            <v>C24910-63-2</v>
          </cell>
        </row>
        <row r="573">
          <cell r="A573" t="str">
            <v>C692-24-0</v>
          </cell>
        </row>
        <row r="574">
          <cell r="A574" t="str">
            <v>C14686-14-7</v>
          </cell>
        </row>
        <row r="575">
          <cell r="A575" t="str">
            <v>C4914-91-4</v>
          </cell>
        </row>
        <row r="576">
          <cell r="A576" t="str">
            <v>C15840-60-5</v>
          </cell>
        </row>
        <row r="577">
          <cell r="A577" t="str">
            <v>C3404-55-5</v>
          </cell>
        </row>
        <row r="578">
          <cell r="A578" t="str">
            <v>T3M2-C6E</v>
          </cell>
        </row>
        <row r="579">
          <cell r="A579" t="str">
            <v>C100-52-7</v>
          </cell>
        </row>
        <row r="580">
          <cell r="A580" t="str">
            <v>C100-61-8</v>
          </cell>
        </row>
        <row r="581">
          <cell r="A581" t="str">
            <v>C95-48-7</v>
          </cell>
        </row>
        <row r="582">
          <cell r="A582" t="str">
            <v>C108-39-4</v>
          </cell>
        </row>
        <row r="583">
          <cell r="A583" t="str">
            <v>C106-44-5</v>
          </cell>
        </row>
        <row r="584">
          <cell r="A584" t="str">
            <v>C100-66-3</v>
          </cell>
        </row>
        <row r="585">
          <cell r="A585" t="str">
            <v>C100-51-6</v>
          </cell>
        </row>
        <row r="586">
          <cell r="A586" t="str">
            <v>C4313-03-5</v>
          </cell>
        </row>
        <row r="587">
          <cell r="A587" t="str">
            <v>C502-42-1</v>
          </cell>
        </row>
        <row r="588">
          <cell r="A588" t="str">
            <v>C24332-22-7</v>
          </cell>
        </row>
        <row r="589">
          <cell r="A589" t="str">
            <v>C2463-63-0</v>
          </cell>
        </row>
        <row r="590">
          <cell r="A590" t="str">
            <v>C925-54-2</v>
          </cell>
        </row>
        <row r="591">
          <cell r="A591" t="str">
            <v>C111-71-7</v>
          </cell>
        </row>
        <row r="592">
          <cell r="A592" t="str">
            <v>C565-80-0</v>
          </cell>
        </row>
        <row r="593">
          <cell r="A593" t="str">
            <v>C7379-12-6</v>
          </cell>
        </row>
        <row r="594">
          <cell r="A594" t="str">
            <v>C2550-21-2</v>
          </cell>
        </row>
        <row r="595">
          <cell r="A595" t="str">
            <v>C110-43-0</v>
          </cell>
        </row>
        <row r="596">
          <cell r="A596" t="str">
            <v>C110-12-3</v>
          </cell>
        </row>
        <row r="597">
          <cell r="A597" t="str">
            <v>C919-94-8</v>
          </cell>
        </row>
        <row r="598">
          <cell r="A598" t="str">
            <v>C10143-23-4</v>
          </cell>
        </row>
        <row r="599">
          <cell r="A599" t="str">
            <v>C111-70-6</v>
          </cell>
        </row>
        <row r="600">
          <cell r="A600" t="str">
            <v>C103-71-9</v>
          </cell>
        </row>
        <row r="601">
          <cell r="A601" t="str">
            <v>SP4-1835A</v>
          </cell>
        </row>
        <row r="602">
          <cell r="A602" t="str">
            <v>C65-85-0</v>
          </cell>
        </row>
        <row r="603">
          <cell r="A603" t="str">
            <v>C90-05-1</v>
          </cell>
        </row>
        <row r="604">
          <cell r="A604" t="str">
            <v>C95-71-6</v>
          </cell>
        </row>
        <row r="605">
          <cell r="A605" t="str">
            <v>C100-44-7</v>
          </cell>
        </row>
        <row r="606">
          <cell r="A606" t="str">
            <v>C95-49-8</v>
          </cell>
        </row>
        <row r="607">
          <cell r="A607" t="str">
            <v>SP4-1752</v>
          </cell>
        </row>
        <row r="608">
          <cell r="A608" t="str">
            <v>C141-32-2</v>
          </cell>
        </row>
        <row r="609">
          <cell r="A609" t="str">
            <v>C106-63-8</v>
          </cell>
        </row>
        <row r="610">
          <cell r="A610" t="str">
            <v>C590-01-2</v>
          </cell>
        </row>
        <row r="611">
          <cell r="A611" t="str">
            <v>C123-92-2</v>
          </cell>
        </row>
        <row r="612">
          <cell r="A612" t="str">
            <v>C628-63-7</v>
          </cell>
        </row>
        <row r="613">
          <cell r="A613" t="str">
            <v>C624-41-9</v>
          </cell>
        </row>
        <row r="614">
          <cell r="A614" t="str">
            <v>C105-66-8</v>
          </cell>
        </row>
        <row r="615">
          <cell r="A615" t="str">
            <v>C111-14-8</v>
          </cell>
        </row>
        <row r="616">
          <cell r="A616" t="str">
            <v>C106-70-7</v>
          </cell>
        </row>
        <row r="617">
          <cell r="A617" t="str">
            <v>C57018-52-7</v>
          </cell>
        </row>
        <row r="618">
          <cell r="A618" t="str">
            <v>C94023-15-1</v>
          </cell>
        </row>
        <row r="619">
          <cell r="A619" t="str">
            <v>S2-99485</v>
          </cell>
        </row>
        <row r="620">
          <cell r="A620" t="str">
            <v>C5131-66-8</v>
          </cell>
        </row>
        <row r="621">
          <cell r="A621" t="str">
            <v>C95-16-9</v>
          </cell>
        </row>
        <row r="622">
          <cell r="A622" t="str">
            <v>C99-08-1</v>
          </cell>
        </row>
        <row r="623">
          <cell r="A623" t="str">
            <v>C88-72-2</v>
          </cell>
        </row>
        <row r="624">
          <cell r="A624" t="str">
            <v>C98-88-4</v>
          </cell>
        </row>
        <row r="625">
          <cell r="A625" t="str">
            <v>C3287-99-8</v>
          </cell>
        </row>
        <row r="626">
          <cell r="A626" t="str">
            <v>C98-08-8</v>
          </cell>
        </row>
        <row r="627">
          <cell r="A627" t="str">
            <v>C6482-34-4</v>
          </cell>
        </row>
        <row r="628">
          <cell r="A628" t="str">
            <v>C763-69-9</v>
          </cell>
        </row>
        <row r="629">
          <cell r="A629" t="str">
            <v>C6881-94-3</v>
          </cell>
        </row>
        <row r="630">
          <cell r="A630" t="str">
            <v>DPRGOME</v>
          </cell>
        </row>
        <row r="631">
          <cell r="A631" t="str">
            <v>C13588-28-8</v>
          </cell>
        </row>
        <row r="632">
          <cell r="A632" t="str">
            <v>C1119-40-0</v>
          </cell>
        </row>
        <row r="633">
          <cell r="A633" t="str">
            <v>C623-84-7</v>
          </cell>
        </row>
        <row r="634">
          <cell r="A634" t="str">
            <v>C112-35-6</v>
          </cell>
        </row>
        <row r="635">
          <cell r="A635" t="str">
            <v>C149-91-7</v>
          </cell>
        </row>
        <row r="636">
          <cell r="A636" t="str">
            <v>C98-56-6</v>
          </cell>
        </row>
        <row r="637">
          <cell r="A637" t="str">
            <v>C121-14-2</v>
          </cell>
        </row>
        <row r="638">
          <cell r="A638" t="str">
            <v>C4253-34-3</v>
          </cell>
        </row>
        <row r="639">
          <cell r="A639" t="str">
            <v>C6221-55-2</v>
          </cell>
        </row>
        <row r="640">
          <cell r="A640" t="str">
            <v>C694-72-4</v>
          </cell>
        </row>
        <row r="641">
          <cell r="A641" t="str">
            <v>C16747-50-5</v>
          </cell>
        </row>
        <row r="642">
          <cell r="A642" t="str">
            <v>C4259-00-1</v>
          </cell>
        </row>
        <row r="643">
          <cell r="A643" t="str">
            <v>C4516-69-2</v>
          </cell>
        </row>
        <row r="644">
          <cell r="A644" t="str">
            <v>C590-66-9</v>
          </cell>
        </row>
        <row r="645">
          <cell r="A645" t="str">
            <v>123TMCC5</v>
          </cell>
        </row>
        <row r="646">
          <cell r="A646" t="str">
            <v>C2815-58-9</v>
          </cell>
        </row>
        <row r="647">
          <cell r="A647" t="str">
            <v>1M3ECC5</v>
          </cell>
        </row>
        <row r="648">
          <cell r="A648" t="str">
            <v>C2040-96-2</v>
          </cell>
        </row>
        <row r="649">
          <cell r="A649" t="str">
            <v>C638-04-0</v>
          </cell>
        </row>
        <row r="650">
          <cell r="A650" t="str">
            <v>C2207-03-6</v>
          </cell>
        </row>
        <row r="651">
          <cell r="A651" t="str">
            <v>C2207-04-7</v>
          </cell>
        </row>
        <row r="652">
          <cell r="A652" t="str">
            <v>C6876-23-9</v>
          </cell>
        </row>
        <row r="653">
          <cell r="A653" t="str">
            <v>C2207-01-4</v>
          </cell>
        </row>
        <row r="654">
          <cell r="A654" t="str">
            <v>C1678-91-7</v>
          </cell>
        </row>
        <row r="655">
          <cell r="A655" t="str">
            <v>C292-64-8</v>
          </cell>
        </row>
        <row r="656">
          <cell r="A656" t="str">
            <v>C19374-46-0</v>
          </cell>
        </row>
        <row r="657">
          <cell r="A657" t="str">
            <v>C18679-30-6</v>
          </cell>
        </row>
        <row r="658">
          <cell r="A658" t="str">
            <v>C624-29-3</v>
          </cell>
        </row>
        <row r="659">
          <cell r="A659" t="str">
            <v>C2613-69-6</v>
          </cell>
        </row>
        <row r="660">
          <cell r="A660" t="str">
            <v>S2-91037</v>
          </cell>
        </row>
        <row r="661">
          <cell r="A661" t="str">
            <v>C15890-40-1</v>
          </cell>
        </row>
        <row r="662">
          <cell r="A662" t="str">
            <v>S2-91031</v>
          </cell>
        </row>
        <row r="663">
          <cell r="A663" t="str">
            <v>C930-89-2</v>
          </cell>
        </row>
        <row r="664">
          <cell r="A664" t="str">
            <v>C2613-66-3</v>
          </cell>
        </row>
        <row r="665">
          <cell r="A665" t="str">
            <v>C3875-51-2</v>
          </cell>
        </row>
        <row r="666">
          <cell r="A666" t="str">
            <v>C4850-28-6</v>
          </cell>
        </row>
        <row r="667">
          <cell r="A667" t="str">
            <v>S2-91032</v>
          </cell>
        </row>
        <row r="668">
          <cell r="A668" t="str">
            <v>C2613-65-2</v>
          </cell>
        </row>
        <row r="669">
          <cell r="A669" t="str">
            <v>C930-90-5</v>
          </cell>
        </row>
        <row r="670">
          <cell r="A670" t="str">
            <v>C540-84-1</v>
          </cell>
        </row>
        <row r="671">
          <cell r="A671" t="str">
            <v>C594-82-1</v>
          </cell>
        </row>
        <row r="672">
          <cell r="A672" t="str">
            <v>C560-21-4</v>
          </cell>
        </row>
        <row r="673">
          <cell r="A673" t="str">
            <v>C563-16-6</v>
          </cell>
        </row>
        <row r="674">
          <cell r="A674" t="str">
            <v>C590-73-8</v>
          </cell>
        </row>
        <row r="675">
          <cell r="A675" t="str">
            <v>C564-02-3</v>
          </cell>
        </row>
        <row r="676">
          <cell r="A676" t="str">
            <v>C565-75-3</v>
          </cell>
        </row>
        <row r="677">
          <cell r="A677" t="str">
            <v>C111-65-9</v>
          </cell>
        </row>
        <row r="678">
          <cell r="A678" t="str">
            <v>C592-13-2</v>
          </cell>
        </row>
        <row r="679">
          <cell r="A679" t="str">
            <v>C592-27-8</v>
          </cell>
        </row>
        <row r="680">
          <cell r="A680" t="str">
            <v>C584-94-1</v>
          </cell>
        </row>
        <row r="681">
          <cell r="A681" t="str">
            <v>C589-43-5</v>
          </cell>
        </row>
        <row r="682">
          <cell r="A682" t="str">
            <v>C589-81-1</v>
          </cell>
        </row>
        <row r="683">
          <cell r="A683" t="str">
            <v>C589-53-7</v>
          </cell>
        </row>
        <row r="684">
          <cell r="A684" t="str">
            <v>C583-48-2</v>
          </cell>
        </row>
        <row r="685">
          <cell r="A685" t="str">
            <v>C609-26-7</v>
          </cell>
        </row>
        <row r="686">
          <cell r="A686" t="str">
            <v>C619-99-8</v>
          </cell>
        </row>
        <row r="687">
          <cell r="A687" t="str">
            <v>C1067-08-9</v>
          </cell>
        </row>
        <row r="688">
          <cell r="A688" t="str">
            <v>C100-42-5</v>
          </cell>
        </row>
        <row r="689">
          <cell r="A689" t="str">
            <v>C100-41-4</v>
          </cell>
        </row>
        <row r="690">
          <cell r="A690" t="str">
            <v>C108-38-3</v>
          </cell>
        </row>
        <row r="691">
          <cell r="A691" t="str">
            <v>C95-47-6</v>
          </cell>
        </row>
        <row r="692">
          <cell r="A692" t="str">
            <v>C106-42-3</v>
          </cell>
        </row>
        <row r="693">
          <cell r="A693" t="str">
            <v>C100-40-3</v>
          </cell>
        </row>
        <row r="694">
          <cell r="A694" t="str">
            <v>Sx-003</v>
          </cell>
        </row>
        <row r="695">
          <cell r="A695" t="str">
            <v>C32073-03-3</v>
          </cell>
        </row>
        <row r="696">
          <cell r="A696" t="str">
            <v>C51065-64-6</v>
          </cell>
        </row>
        <row r="697">
          <cell r="A697" t="str">
            <v>C1674-10-8</v>
          </cell>
        </row>
        <row r="698">
          <cell r="A698" t="str">
            <v>C99363-12-9</v>
          </cell>
        </row>
        <row r="699">
          <cell r="A699" t="str">
            <v>C3200-65-5</v>
          </cell>
        </row>
        <row r="700">
          <cell r="A700" t="str">
            <v>Sx-002</v>
          </cell>
        </row>
        <row r="701">
          <cell r="A701" t="str">
            <v>C1002-33-1</v>
          </cell>
        </row>
        <row r="702">
          <cell r="A702" t="str">
            <v>C85893-67-0</v>
          </cell>
        </row>
        <row r="703">
          <cell r="A703" t="str">
            <v>C13151-05-8</v>
          </cell>
        </row>
        <row r="704">
          <cell r="A704" t="str">
            <v>C111-66-0</v>
          </cell>
        </row>
        <row r="705">
          <cell r="A705" t="str">
            <v>C1632-16-2</v>
          </cell>
        </row>
        <row r="706">
          <cell r="A706" t="str">
            <v>C1647-08-1</v>
          </cell>
        </row>
        <row r="707">
          <cell r="A707" t="str">
            <v>C107-39-1</v>
          </cell>
        </row>
        <row r="708">
          <cell r="A708" t="str">
            <v>C3404-56-6</v>
          </cell>
        </row>
        <row r="709">
          <cell r="A709" t="str">
            <v>C7642-15-1</v>
          </cell>
        </row>
        <row r="710">
          <cell r="A710" t="str">
            <v>C13389-42-9</v>
          </cell>
        </row>
        <row r="711">
          <cell r="A711" t="str">
            <v>C7642-04-8</v>
          </cell>
        </row>
        <row r="712">
          <cell r="A712" t="str">
            <v>C15870-10-7</v>
          </cell>
        </row>
        <row r="713">
          <cell r="A713" t="str">
            <v>C111823-35-9</v>
          </cell>
        </row>
        <row r="714">
          <cell r="A714" t="str">
            <v>C107-40-4</v>
          </cell>
        </row>
        <row r="715">
          <cell r="A715" t="str">
            <v>C3404-78-2</v>
          </cell>
        </row>
        <row r="716">
          <cell r="A716" t="str">
            <v>C690-93-7</v>
          </cell>
        </row>
        <row r="717">
          <cell r="A717" t="str">
            <v>C692-70-6</v>
          </cell>
        </row>
        <row r="718">
          <cell r="A718" t="str">
            <v>C14919-01-8</v>
          </cell>
        </row>
        <row r="719">
          <cell r="A719" t="str">
            <v>C14850-23-8</v>
          </cell>
        </row>
        <row r="720">
          <cell r="A720" t="str">
            <v>C627-97-4</v>
          </cell>
        </row>
        <row r="721">
          <cell r="A721" t="str">
            <v>C7145-20-2</v>
          </cell>
        </row>
        <row r="722">
          <cell r="A722" t="str">
            <v>C120-72-9</v>
          </cell>
        </row>
        <row r="723">
          <cell r="A723" t="str">
            <v>C271-89-6</v>
          </cell>
        </row>
        <row r="724">
          <cell r="A724" t="str">
            <v>C2628-17-3</v>
          </cell>
        </row>
        <row r="725">
          <cell r="A725" t="str">
            <v>C620-23-5</v>
          </cell>
        </row>
        <row r="726">
          <cell r="A726" t="str">
            <v>C529-20-4</v>
          </cell>
        </row>
        <row r="727">
          <cell r="A727" t="str">
            <v>C104-87-0</v>
          </cell>
        </row>
        <row r="728">
          <cell r="A728" t="str">
            <v>C98-86-2</v>
          </cell>
        </row>
        <row r="729">
          <cell r="A729" t="str">
            <v>C105-67-9</v>
          </cell>
        </row>
        <row r="730">
          <cell r="A730" t="str">
            <v>C526-75-0</v>
          </cell>
        </row>
        <row r="731">
          <cell r="A731" t="str">
            <v>C95-87-4</v>
          </cell>
        </row>
        <row r="732">
          <cell r="A732" t="str">
            <v>C576-26-1</v>
          </cell>
        </row>
        <row r="733">
          <cell r="A733" t="str">
            <v>C90-00-6</v>
          </cell>
        </row>
        <row r="734">
          <cell r="A734" t="str">
            <v>C95-65-8</v>
          </cell>
        </row>
        <row r="735">
          <cell r="A735" t="str">
            <v>C60-12-8</v>
          </cell>
        </row>
        <row r="736">
          <cell r="A736" t="str">
            <v>C108-68-9</v>
          </cell>
        </row>
        <row r="737">
          <cell r="A737" t="str">
            <v>C85794-10-1</v>
          </cell>
        </row>
        <row r="738">
          <cell r="A738" t="str">
            <v>C107-54-0</v>
          </cell>
        </row>
        <row r="739">
          <cell r="A739" t="str">
            <v>C110-93-0</v>
          </cell>
        </row>
        <row r="740">
          <cell r="A740" t="str">
            <v>C124-13-0</v>
          </cell>
        </row>
        <row r="741">
          <cell r="A741" t="str">
            <v>C123-05-7</v>
          </cell>
        </row>
        <row r="742">
          <cell r="A742" t="str">
            <v>C111-13-7</v>
          </cell>
        </row>
        <row r="743">
          <cell r="A743" t="str">
            <v>C1004-29-1</v>
          </cell>
        </row>
        <row r="744">
          <cell r="A744" t="str">
            <v>C37027-60-4</v>
          </cell>
        </row>
        <row r="745">
          <cell r="A745" t="str">
            <v>C7212-53-5</v>
          </cell>
        </row>
        <row r="746">
          <cell r="A746" t="str">
            <v>C104-76-7</v>
          </cell>
        </row>
        <row r="747">
          <cell r="A747" t="str">
            <v>C111-87-5</v>
          </cell>
        </row>
        <row r="748">
          <cell r="A748" t="str">
            <v>C4128-31-8</v>
          </cell>
        </row>
        <row r="749">
          <cell r="A749" t="str">
            <v>C628-55-7</v>
          </cell>
        </row>
        <row r="750">
          <cell r="A750" t="str">
            <v>C589-62-8</v>
          </cell>
        </row>
        <row r="751">
          <cell r="A751" t="str">
            <v>C142-96-1</v>
          </cell>
        </row>
        <row r="752">
          <cell r="A752" t="str">
            <v>C20296-29-1</v>
          </cell>
        </row>
        <row r="753">
          <cell r="A753" t="str">
            <v>C622-58-2</v>
          </cell>
        </row>
        <row r="754">
          <cell r="A754" t="str">
            <v>C93-58-3</v>
          </cell>
        </row>
        <row r="755">
          <cell r="A755" t="str">
            <v>C103-82-2</v>
          </cell>
        </row>
        <row r="756">
          <cell r="A756" t="str">
            <v>C118-90-1</v>
          </cell>
        </row>
        <row r="757">
          <cell r="A757" t="str">
            <v>C99-04-7</v>
          </cell>
        </row>
        <row r="758">
          <cell r="A758" t="str">
            <v>C99-94-5</v>
          </cell>
        </row>
        <row r="759">
          <cell r="A759" t="str">
            <v>SX-027</v>
          </cell>
        </row>
        <row r="760">
          <cell r="A760" t="str">
            <v>C93-51-6</v>
          </cell>
        </row>
        <row r="761">
          <cell r="A761" t="str">
            <v>C501-94-0</v>
          </cell>
        </row>
        <row r="762">
          <cell r="A762" t="str">
            <v>C122-99-6</v>
          </cell>
        </row>
        <row r="763">
          <cell r="A763" t="str">
            <v>SP4-1748</v>
          </cell>
        </row>
        <row r="764">
          <cell r="A764" t="str">
            <v>C1708-82-3</v>
          </cell>
        </row>
        <row r="765">
          <cell r="A765" t="str">
            <v>C97-88-1</v>
          </cell>
        </row>
        <row r="766">
          <cell r="A766" t="str">
            <v>C97-86-9</v>
          </cell>
        </row>
        <row r="767">
          <cell r="A767" t="str">
            <v>C97-85-8</v>
          </cell>
        </row>
        <row r="768">
          <cell r="A768" t="str">
            <v>C624-54-4</v>
          </cell>
        </row>
        <row r="769">
          <cell r="A769" t="str">
            <v>4MC5-ACT</v>
          </cell>
        </row>
        <row r="770">
          <cell r="A770" t="str">
            <v>C142-92-7</v>
          </cell>
        </row>
        <row r="771">
          <cell r="A771" t="str">
            <v>23MC4ACT</v>
          </cell>
        </row>
        <row r="772">
          <cell r="A772" t="str">
            <v>3MC5-ACT</v>
          </cell>
        </row>
        <row r="773">
          <cell r="A773" t="str">
            <v>2MC5-ACT</v>
          </cell>
        </row>
        <row r="774">
          <cell r="A774" t="str">
            <v>C108-84-9</v>
          </cell>
        </row>
        <row r="775">
          <cell r="A775" t="str">
            <v>C109-21-7</v>
          </cell>
        </row>
        <row r="776">
          <cell r="A776" t="str">
            <v>C149-57-5</v>
          </cell>
        </row>
        <row r="777">
          <cell r="A777" t="str">
            <v>C123-66-0</v>
          </cell>
        </row>
        <row r="778">
          <cell r="A778" t="str">
            <v>S1-43475</v>
          </cell>
        </row>
        <row r="779">
          <cell r="A779" t="str">
            <v>C124-07-2</v>
          </cell>
        </row>
        <row r="780">
          <cell r="A780" t="str">
            <v>C106-73-0</v>
          </cell>
        </row>
        <row r="781">
          <cell r="A781" t="str">
            <v>C144-19-4</v>
          </cell>
        </row>
        <row r="782">
          <cell r="A782" t="str">
            <v>C94-96-2</v>
          </cell>
        </row>
        <row r="783">
          <cell r="A783" t="str">
            <v>C112-25-4</v>
          </cell>
        </row>
        <row r="784">
          <cell r="A784" t="str">
            <v>C107-47-1</v>
          </cell>
        </row>
        <row r="785">
          <cell r="A785" t="str">
            <v>C85-44-9</v>
          </cell>
        </row>
        <row r="786">
          <cell r="A786" t="str">
            <v>C123-04-6</v>
          </cell>
        </row>
        <row r="787">
          <cell r="A787" t="str">
            <v>C103-90-2</v>
          </cell>
        </row>
        <row r="788">
          <cell r="A788" t="str">
            <v>C119-36-8</v>
          </cell>
        </row>
        <row r="789">
          <cell r="A789" t="str">
            <v>C99-76-3</v>
          </cell>
        </row>
        <row r="790">
          <cell r="A790" t="str">
            <v>C121-33-5</v>
          </cell>
        </row>
        <row r="791">
          <cell r="A791" t="str">
            <v>C91-10-1</v>
          </cell>
        </row>
        <row r="792">
          <cell r="A792" t="str">
            <v>C88-04-0</v>
          </cell>
        </row>
        <row r="793">
          <cell r="A793" t="str">
            <v>C112-07-2</v>
          </cell>
        </row>
        <row r="794">
          <cell r="A794" t="str">
            <v>C89399-28-0</v>
          </cell>
        </row>
        <row r="795">
          <cell r="A795" t="str">
            <v>C15764-24-6</v>
          </cell>
        </row>
        <row r="796">
          <cell r="A796" t="str">
            <v>C112-34-5</v>
          </cell>
        </row>
        <row r="797">
          <cell r="A797" t="str">
            <v>C100-21-0</v>
          </cell>
        </row>
        <row r="798">
          <cell r="A798" t="str">
            <v>C822-06-0</v>
          </cell>
        </row>
        <row r="799">
          <cell r="A799" t="str">
            <v>C627-93-0</v>
          </cell>
        </row>
        <row r="800">
          <cell r="A800" t="str">
            <v>C5306-85-4</v>
          </cell>
        </row>
        <row r="801">
          <cell r="A801" t="str">
            <v>C505-48-6</v>
          </cell>
        </row>
        <row r="802">
          <cell r="A802" t="str">
            <v>C112-15-2</v>
          </cell>
        </row>
        <row r="803">
          <cell r="A803" t="str">
            <v>C112-50-5</v>
          </cell>
        </row>
        <row r="804">
          <cell r="A804" t="str">
            <v>C112-57-2</v>
          </cell>
        </row>
        <row r="805">
          <cell r="A805" t="str">
            <v>C112-60-7</v>
          </cell>
        </row>
        <row r="806">
          <cell r="A806" t="str">
            <v>C17689-77-9</v>
          </cell>
        </row>
        <row r="807">
          <cell r="A807" t="str">
            <v>C1897-45-6</v>
          </cell>
        </row>
        <row r="808">
          <cell r="A808" t="str">
            <v>C55406-53-6</v>
          </cell>
        </row>
        <row r="809">
          <cell r="A809" t="str">
            <v>C556-67-2</v>
          </cell>
        </row>
        <row r="810">
          <cell r="A810" t="str">
            <v>C62-38-4</v>
          </cell>
        </row>
        <row r="811">
          <cell r="A811" t="str">
            <v>C4551-51-3</v>
          </cell>
        </row>
        <row r="812">
          <cell r="A812" t="str">
            <v>Sx-004</v>
          </cell>
        </row>
        <row r="813">
          <cell r="A813" t="str">
            <v>C280-65-9</v>
          </cell>
        </row>
        <row r="814">
          <cell r="A814" t="str">
            <v>C3296-50-2</v>
          </cell>
        </row>
        <row r="815">
          <cell r="A815" t="str">
            <v>C3073-66-3</v>
          </cell>
        </row>
        <row r="816">
          <cell r="A816" t="str">
            <v>S2-43195</v>
          </cell>
        </row>
        <row r="817">
          <cell r="A817" t="str">
            <v>C1678-92-8</v>
          </cell>
        </row>
        <row r="818">
          <cell r="A818" t="str">
            <v>C1678-97-3</v>
          </cell>
        </row>
        <row r="819">
          <cell r="A819" t="str">
            <v>C20348-72-5</v>
          </cell>
        </row>
        <row r="820">
          <cell r="A820" t="str">
            <v>C1839-63-0</v>
          </cell>
        </row>
        <row r="821">
          <cell r="A821" t="str">
            <v>C1795-27-3</v>
          </cell>
        </row>
        <row r="822">
          <cell r="A822" t="str">
            <v>S2-99076</v>
          </cell>
        </row>
        <row r="823">
          <cell r="A823" t="str">
            <v>C4926-78-7</v>
          </cell>
        </row>
        <row r="824">
          <cell r="A824" t="str">
            <v>C6236-88-0</v>
          </cell>
        </row>
        <row r="825">
          <cell r="A825" t="str">
            <v>C52688-89-8</v>
          </cell>
        </row>
        <row r="826">
          <cell r="A826" t="str">
            <v>C50876-33-0</v>
          </cell>
        </row>
        <row r="827">
          <cell r="A827" t="str">
            <v>C53907-60-1</v>
          </cell>
        </row>
        <row r="828">
          <cell r="A828" t="str">
            <v>C62016-60-8</v>
          </cell>
        </row>
        <row r="829">
          <cell r="A829" t="str">
            <v>C4926-90-3</v>
          </cell>
        </row>
        <row r="830">
          <cell r="A830" t="str">
            <v>C3728-57-2</v>
          </cell>
        </row>
        <row r="831">
          <cell r="A831" t="str">
            <v>C3788-32-7</v>
          </cell>
        </row>
        <row r="832">
          <cell r="A832" t="str">
            <v>C696-29-7</v>
          </cell>
        </row>
        <row r="833">
          <cell r="A833" t="str">
            <v>C1502-38-1</v>
          </cell>
        </row>
        <row r="834">
          <cell r="A834" t="str">
            <v>C2040-95-1</v>
          </cell>
        </row>
        <row r="835">
          <cell r="A835" t="str">
            <v>C4923-77-7</v>
          </cell>
        </row>
        <row r="836">
          <cell r="A836" t="str">
            <v>C19489-10-2</v>
          </cell>
        </row>
        <row r="837">
          <cell r="A837" t="str">
            <v>C4923-78-8</v>
          </cell>
        </row>
        <row r="838">
          <cell r="A838" t="str">
            <v>C4926-76-5</v>
          </cell>
        </row>
        <row r="839">
          <cell r="A839" t="str">
            <v>C7094-26-0</v>
          </cell>
        </row>
        <row r="840">
          <cell r="A840" t="str">
            <v>C7094-27-1</v>
          </cell>
        </row>
        <row r="841">
          <cell r="A841" t="str">
            <v>C2234-75-5</v>
          </cell>
        </row>
        <row r="842">
          <cell r="A842" t="str">
            <v>C1839-88-9</v>
          </cell>
        </row>
        <row r="843">
          <cell r="A843" t="str">
            <v>C7667-55-2</v>
          </cell>
        </row>
        <row r="844">
          <cell r="A844" t="str">
            <v>C7667-58-5</v>
          </cell>
        </row>
        <row r="845">
          <cell r="A845" t="str">
            <v>S2-99054</v>
          </cell>
        </row>
        <row r="846">
          <cell r="A846" t="str">
            <v>C1678-81-5</v>
          </cell>
        </row>
        <row r="847">
          <cell r="A847" t="str">
            <v>C7667-59-6</v>
          </cell>
        </row>
        <row r="848">
          <cell r="A848" t="str">
            <v>S2-99079</v>
          </cell>
        </row>
        <row r="849">
          <cell r="A849" t="str">
            <v>S2-91073</v>
          </cell>
        </row>
        <row r="850">
          <cell r="A850" t="str">
            <v>C7667-60-9</v>
          </cell>
        </row>
        <row r="851">
          <cell r="A851" t="str">
            <v>S2-99075</v>
          </cell>
        </row>
        <row r="852">
          <cell r="A852" t="str">
            <v>C1678-80-4</v>
          </cell>
        </row>
        <row r="853">
          <cell r="A853" t="str">
            <v>C932-44-5</v>
          </cell>
        </row>
        <row r="854">
          <cell r="A854" t="str">
            <v>C1067-20-5</v>
          </cell>
        </row>
        <row r="855">
          <cell r="A855" t="str">
            <v>C16747-30-1</v>
          </cell>
        </row>
        <row r="856">
          <cell r="A856" t="str">
            <v>C4032-86-4</v>
          </cell>
        </row>
        <row r="857">
          <cell r="A857" t="str">
            <v>C1068-19-5</v>
          </cell>
        </row>
        <row r="858">
          <cell r="A858" t="str">
            <v>C3522-94-9</v>
          </cell>
        </row>
        <row r="859">
          <cell r="A859" t="str">
            <v>C1071-26-7</v>
          </cell>
        </row>
        <row r="860">
          <cell r="A860" t="str">
            <v>C16747-26-5</v>
          </cell>
        </row>
        <row r="861">
          <cell r="A861" t="str">
            <v>C1069-53-0</v>
          </cell>
        </row>
        <row r="862">
          <cell r="A862" t="str">
            <v>C2216-34-4</v>
          </cell>
        </row>
        <row r="863">
          <cell r="A863" t="str">
            <v>C1072-05-5</v>
          </cell>
        </row>
        <row r="864">
          <cell r="A864" t="str">
            <v>C111-84-2</v>
          </cell>
        </row>
        <row r="865">
          <cell r="A865" t="str">
            <v>C2213-23-2</v>
          </cell>
        </row>
        <row r="866">
          <cell r="A866" t="str">
            <v>C2216-30-0</v>
          </cell>
        </row>
        <row r="867">
          <cell r="A867" t="str">
            <v>C3074-71-3</v>
          </cell>
        </row>
        <row r="868">
          <cell r="A868" t="str">
            <v>C2216-33-3</v>
          </cell>
        </row>
        <row r="869">
          <cell r="A869" t="str">
            <v>C3221-61-2</v>
          </cell>
        </row>
        <row r="870">
          <cell r="A870" t="str">
            <v>C926-82-9</v>
          </cell>
        </row>
        <row r="871">
          <cell r="A871" t="str">
            <v>C922-28-1</v>
          </cell>
        </row>
        <row r="872">
          <cell r="A872" t="str">
            <v>C2216-32-2</v>
          </cell>
        </row>
        <row r="873">
          <cell r="A873" t="str">
            <v>C15869-80-4</v>
          </cell>
        </row>
        <row r="874">
          <cell r="A874" t="str">
            <v>C7154-79-2</v>
          </cell>
        </row>
        <row r="875">
          <cell r="A875" t="str">
            <v>C1186-53-4</v>
          </cell>
        </row>
        <row r="876">
          <cell r="A876" t="str">
            <v>C16747-25-4</v>
          </cell>
        </row>
        <row r="877">
          <cell r="A877" t="str">
            <v>C921-47-1</v>
          </cell>
        </row>
        <row r="878">
          <cell r="A878" t="str">
            <v>C3074-75-7</v>
          </cell>
        </row>
        <row r="879">
          <cell r="A879" t="str">
            <v>C16747-32-3</v>
          </cell>
        </row>
        <row r="880">
          <cell r="A880" t="str">
            <v>C1068-87-7</v>
          </cell>
        </row>
        <row r="881">
          <cell r="A881" t="str">
            <v>C3074-76-8</v>
          </cell>
        </row>
        <row r="882">
          <cell r="A882" t="str">
            <v>C95-13-6</v>
          </cell>
        </row>
        <row r="883">
          <cell r="A883" t="str">
            <v>C496-11-7</v>
          </cell>
        </row>
        <row r="884">
          <cell r="A884" t="str">
            <v>C622-97-9</v>
          </cell>
        </row>
        <row r="885">
          <cell r="A885" t="str">
            <v>C300-57-2</v>
          </cell>
        </row>
        <row r="886">
          <cell r="A886" t="str">
            <v>C611-15-4</v>
          </cell>
        </row>
        <row r="887">
          <cell r="A887" t="str">
            <v>C637-50-3</v>
          </cell>
        </row>
        <row r="888">
          <cell r="A888" t="str">
            <v>C98-83-9</v>
          </cell>
        </row>
        <row r="889">
          <cell r="A889" t="str">
            <v>C103-65-1</v>
          </cell>
        </row>
        <row r="890">
          <cell r="A890" t="str">
            <v>C98-82-8</v>
          </cell>
        </row>
        <row r="891">
          <cell r="A891" t="str">
            <v>C620-14-4</v>
          </cell>
        </row>
        <row r="892">
          <cell r="A892" t="str">
            <v>C611-14-3</v>
          </cell>
        </row>
        <row r="893">
          <cell r="A893" t="str">
            <v>C622-96-8</v>
          </cell>
        </row>
        <row r="894">
          <cell r="A894" t="str">
            <v>C526-73-8</v>
          </cell>
        </row>
        <row r="895">
          <cell r="A895" t="str">
            <v>C95-63-6</v>
          </cell>
        </row>
        <row r="896">
          <cell r="A896" t="str">
            <v>C108-67-8</v>
          </cell>
        </row>
        <row r="897">
          <cell r="A897" t="str">
            <v>C5364-83-0</v>
          </cell>
        </row>
        <row r="898">
          <cell r="A898" t="str">
            <v>C56700-77-7</v>
          </cell>
        </row>
        <row r="899">
          <cell r="A899" t="str">
            <v>C3525-27-7</v>
          </cell>
        </row>
        <row r="900">
          <cell r="A900" t="str">
            <v>C762-62-9</v>
          </cell>
        </row>
        <row r="901">
          <cell r="A901" t="str">
            <v>C124-11-8</v>
          </cell>
        </row>
        <row r="902">
          <cell r="A902" t="str">
            <v>C4588-18-5</v>
          </cell>
        </row>
        <row r="903">
          <cell r="A903" t="str">
            <v>C3074-78-0</v>
          </cell>
        </row>
        <row r="904">
          <cell r="A904" t="str">
            <v>C19549-87-2</v>
          </cell>
        </row>
        <row r="905">
          <cell r="A905" t="str">
            <v>C360769-33-1</v>
          </cell>
        </row>
        <row r="906">
          <cell r="A906" t="str">
            <v>C4316-65-8</v>
          </cell>
        </row>
        <row r="907">
          <cell r="A907" t="str">
            <v>C3074-64-4</v>
          </cell>
        </row>
        <row r="908">
          <cell r="A908" t="str">
            <v>C16993-86-5</v>
          </cell>
        </row>
        <row r="909">
          <cell r="A909" t="str">
            <v>C6434-77-1</v>
          </cell>
        </row>
        <row r="910">
          <cell r="A910" t="str">
            <v>C20237-46-1</v>
          </cell>
        </row>
        <row r="911">
          <cell r="A911" t="str">
            <v>C6434-78-2</v>
          </cell>
        </row>
        <row r="912">
          <cell r="A912" t="str">
            <v>C20063-92-7</v>
          </cell>
        </row>
        <row r="913">
          <cell r="A913" t="str">
            <v>C2198-23-4</v>
          </cell>
        </row>
        <row r="914">
          <cell r="A914" t="str">
            <v>C10405-85-3</v>
          </cell>
        </row>
        <row r="915">
          <cell r="A915" t="str">
            <v>S2-91058</v>
          </cell>
        </row>
        <row r="916">
          <cell r="A916" t="str">
            <v>C52937-36-7</v>
          </cell>
        </row>
        <row r="917">
          <cell r="A917" t="str">
            <v>C119-65-3</v>
          </cell>
        </row>
        <row r="918">
          <cell r="A918" t="str">
            <v>C91-22-5</v>
          </cell>
        </row>
        <row r="919">
          <cell r="A919" t="str">
            <v>C27323-28-0</v>
          </cell>
        </row>
        <row r="920">
          <cell r="A920" t="str">
            <v>C104-55-2</v>
          </cell>
        </row>
        <row r="921">
          <cell r="A921" t="str">
            <v>C83-33-0</v>
          </cell>
        </row>
        <row r="922">
          <cell r="A922" t="str">
            <v>C15764-16-6</v>
          </cell>
        </row>
        <row r="923">
          <cell r="A923" t="str">
            <v>C5779-94-2</v>
          </cell>
        </row>
        <row r="924">
          <cell r="A924" t="str">
            <v>C26444-19-9</v>
          </cell>
        </row>
        <row r="925">
          <cell r="A925" t="str">
            <v>C104-54-1</v>
          </cell>
        </row>
        <row r="926">
          <cell r="A926" t="str">
            <v>C496-78-6</v>
          </cell>
        </row>
        <row r="927">
          <cell r="A927" t="str">
            <v>C697-82-5</v>
          </cell>
        </row>
        <row r="928">
          <cell r="A928" t="str">
            <v>C2416-94-6</v>
          </cell>
        </row>
        <row r="929">
          <cell r="A929" t="str">
            <v>C27129-87-9</v>
          </cell>
        </row>
        <row r="930">
          <cell r="A930" t="str">
            <v>C78-59-1</v>
          </cell>
        </row>
        <row r="931">
          <cell r="A931" t="str">
            <v>C94-65-5</v>
          </cell>
        </row>
        <row r="932">
          <cell r="A932" t="str">
            <v>C40649-36-3</v>
          </cell>
        </row>
        <row r="933">
          <cell r="A933" t="str">
            <v>C61168-10-3</v>
          </cell>
        </row>
        <row r="934">
          <cell r="A934" t="str">
            <v>C124-19-6</v>
          </cell>
        </row>
        <row r="935">
          <cell r="A935" t="str">
            <v>C815-24-7</v>
          </cell>
        </row>
        <row r="936">
          <cell r="A936" t="str">
            <v>C821-55-6</v>
          </cell>
        </row>
        <row r="937">
          <cell r="A937" t="str">
            <v>C108-83-8</v>
          </cell>
        </row>
        <row r="938">
          <cell r="A938" t="str">
            <v>C1321-60-4</v>
          </cell>
        </row>
        <row r="939">
          <cell r="A939" t="str">
            <v>C13254-34-7</v>
          </cell>
        </row>
        <row r="940">
          <cell r="A940" t="str">
            <v>C108-82-7</v>
          </cell>
        </row>
        <row r="941">
          <cell r="A941" t="str">
            <v>C143-08-8</v>
          </cell>
        </row>
        <row r="942">
          <cell r="A942" t="str">
            <v>C494-97-3</v>
          </cell>
        </row>
        <row r="943">
          <cell r="A943" t="str">
            <v>C619-04-5</v>
          </cell>
        </row>
        <row r="944">
          <cell r="A944" t="str">
            <v>C140-11-4</v>
          </cell>
        </row>
        <row r="945">
          <cell r="A945" t="str">
            <v>C93-89-0</v>
          </cell>
        </row>
        <row r="946">
          <cell r="A946" t="str">
            <v>C2785-89-9</v>
          </cell>
        </row>
        <row r="947">
          <cell r="A947" t="str">
            <v>C4169-04-4</v>
          </cell>
        </row>
        <row r="948">
          <cell r="A948" t="str">
            <v>C770-35-4</v>
          </cell>
        </row>
        <row r="949">
          <cell r="A949" t="str">
            <v>C80-15-9</v>
          </cell>
        </row>
        <row r="950">
          <cell r="A950" t="str">
            <v>C494-99-5</v>
          </cell>
        </row>
        <row r="951">
          <cell r="A951" t="str">
            <v>SP4-1749</v>
          </cell>
        </row>
        <row r="952">
          <cell r="A952" t="str">
            <v>C2050-01-3</v>
          </cell>
        </row>
        <row r="953">
          <cell r="A953" t="str">
            <v>5MC6-ACT</v>
          </cell>
        </row>
        <row r="954">
          <cell r="A954" t="str">
            <v>C112-06-1</v>
          </cell>
        </row>
        <row r="955">
          <cell r="A955" t="str">
            <v>24MC5ACT</v>
          </cell>
        </row>
        <row r="956">
          <cell r="A956" t="str">
            <v>4MC6-ACT</v>
          </cell>
        </row>
        <row r="957">
          <cell r="A957" t="str">
            <v>3MC6-ACT</v>
          </cell>
        </row>
        <row r="958">
          <cell r="A958" t="str">
            <v>2MC6-ACT</v>
          </cell>
        </row>
        <row r="959">
          <cell r="A959" t="str">
            <v>3EC5-ACT</v>
          </cell>
        </row>
        <row r="960">
          <cell r="A960" t="str">
            <v>C112-05-0</v>
          </cell>
        </row>
        <row r="961">
          <cell r="A961" t="str">
            <v>C111-11-5</v>
          </cell>
        </row>
        <row r="962">
          <cell r="A962" t="str">
            <v>C94-09-7</v>
          </cell>
        </row>
        <row r="963">
          <cell r="A963" t="str">
            <v>C498-02-2</v>
          </cell>
        </row>
        <row r="964">
          <cell r="A964" t="str">
            <v>C120-14-9</v>
          </cell>
        </row>
        <row r="965">
          <cell r="A965" t="str">
            <v>C6638-05-7</v>
          </cell>
        </row>
        <row r="966">
          <cell r="A966" t="str">
            <v>C634-36-6</v>
          </cell>
        </row>
        <row r="967">
          <cell r="A967" t="str">
            <v>C2455-24-5</v>
          </cell>
        </row>
        <row r="968">
          <cell r="A968" t="str">
            <v>C584-84-9</v>
          </cell>
        </row>
        <row r="969">
          <cell r="A969" t="str">
            <v>C91-08-7</v>
          </cell>
        </row>
        <row r="970">
          <cell r="A970" t="str">
            <v>C124-16-3</v>
          </cell>
        </row>
        <row r="971">
          <cell r="A971" t="str">
            <v>C29911-27-1</v>
          </cell>
        </row>
        <row r="972">
          <cell r="A972" t="str">
            <v>C3943-74-6</v>
          </cell>
        </row>
        <row r="973">
          <cell r="A973" t="str">
            <v>C306-08-1</v>
          </cell>
        </row>
        <row r="974">
          <cell r="A974" t="str">
            <v>C487-19-4</v>
          </cell>
        </row>
        <row r="975">
          <cell r="A975" t="str">
            <v>C134-96-3</v>
          </cell>
        </row>
        <row r="976">
          <cell r="A976" t="str">
            <v>C93-07-2</v>
          </cell>
        </row>
        <row r="977">
          <cell r="A977" t="str">
            <v>C2212-67-1</v>
          </cell>
        </row>
        <row r="978">
          <cell r="A978" t="str">
            <v>C759-94-4</v>
          </cell>
        </row>
        <row r="979">
          <cell r="A979" t="str">
            <v>Sc-88917-22-0b</v>
          </cell>
        </row>
        <row r="980">
          <cell r="A980" t="str">
            <v>Sc-88917-22-0a</v>
          </cell>
        </row>
        <row r="981">
          <cell r="A981" t="str">
            <v>C122-20-3</v>
          </cell>
        </row>
        <row r="982">
          <cell r="A982" t="str">
            <v>C23305-64-8</v>
          </cell>
        </row>
        <row r="983">
          <cell r="A983" t="str">
            <v>C24800-44-0</v>
          </cell>
        </row>
        <row r="984">
          <cell r="A984" t="str">
            <v>C81-13-0</v>
          </cell>
        </row>
        <row r="985">
          <cell r="A985" t="str">
            <v>C23783-42-8</v>
          </cell>
        </row>
        <row r="986">
          <cell r="A986" t="str">
            <v>C102-76-1</v>
          </cell>
        </row>
        <row r="987">
          <cell r="A987" t="str">
            <v>C34014-18-1</v>
          </cell>
        </row>
        <row r="988">
          <cell r="A988" t="str">
            <v>C21564-17-0</v>
          </cell>
        </row>
        <row r="989">
          <cell r="A989" t="str">
            <v>C133-07-3</v>
          </cell>
        </row>
        <row r="990">
          <cell r="A990" t="str">
            <v>C133-06-2</v>
          </cell>
        </row>
        <row r="991">
          <cell r="A991" t="str">
            <v>C2921-88-2</v>
          </cell>
        </row>
        <row r="992">
          <cell r="A992" t="str">
            <v>C115-29-7</v>
          </cell>
        </row>
        <row r="993">
          <cell r="A993" t="str">
            <v>C297730-93-9</v>
          </cell>
        </row>
        <row r="994">
          <cell r="A994" t="str">
            <v>C508-32-7</v>
          </cell>
        </row>
        <row r="995">
          <cell r="A995" t="str">
            <v>C493-01-6</v>
          </cell>
        </row>
        <row r="996">
          <cell r="A996" t="str">
            <v>C493-02-7</v>
          </cell>
        </row>
        <row r="997">
          <cell r="A997" t="str">
            <v>C1678-93-9</v>
          </cell>
        </row>
        <row r="998">
          <cell r="A998" t="str">
            <v>C16580-24-8</v>
          </cell>
        </row>
        <row r="999">
          <cell r="A999" t="str">
            <v>C1678-99-5</v>
          </cell>
        </row>
        <row r="1000">
          <cell r="A1000" t="str">
            <v>C1679-00-1</v>
          </cell>
        </row>
        <row r="1001">
          <cell r="A1001" t="str">
            <v>C6783-92-2</v>
          </cell>
        </row>
        <row r="1002">
          <cell r="A1002" t="str">
            <v>S2-99062</v>
          </cell>
        </row>
        <row r="1003">
          <cell r="A1003" t="str">
            <v>C24612-75-7</v>
          </cell>
        </row>
        <row r="1004">
          <cell r="A1004" t="str">
            <v>C4306-65-4</v>
          </cell>
        </row>
        <row r="1005">
          <cell r="A1005" t="str">
            <v>S2-99046</v>
          </cell>
        </row>
        <row r="1006">
          <cell r="A1006" t="str">
            <v>S2-43164</v>
          </cell>
        </row>
        <row r="1007">
          <cell r="A1007" t="str">
            <v>S2-99061</v>
          </cell>
        </row>
        <row r="1008">
          <cell r="A1008" t="str">
            <v>C7058-05-1</v>
          </cell>
        </row>
        <row r="1009">
          <cell r="A1009" t="str">
            <v>C61142-69-6</v>
          </cell>
        </row>
        <row r="1010">
          <cell r="A1010" t="str">
            <v>S2-99063</v>
          </cell>
        </row>
        <row r="1011">
          <cell r="A1011" t="str">
            <v>C16580-23-7</v>
          </cell>
        </row>
        <row r="1012">
          <cell r="A1012" t="str">
            <v>S2-99041</v>
          </cell>
        </row>
        <row r="1013">
          <cell r="A1013" t="str">
            <v>S2-99040</v>
          </cell>
        </row>
        <row r="1014">
          <cell r="A1014" t="str">
            <v>C99-82-1</v>
          </cell>
        </row>
        <row r="1015">
          <cell r="A1015" t="str">
            <v>C7045-67-2</v>
          </cell>
        </row>
        <row r="1016">
          <cell r="A1016" t="str">
            <v>S2-99055</v>
          </cell>
        </row>
        <row r="1017">
          <cell r="A1017" t="str">
            <v>C824-43-1</v>
          </cell>
        </row>
        <row r="1018">
          <cell r="A1018" t="str">
            <v>C13991-43-0</v>
          </cell>
        </row>
        <row r="1019">
          <cell r="A1019" t="str">
            <v>C13990-92-6</v>
          </cell>
        </row>
        <row r="1020">
          <cell r="A1020" t="str">
            <v>C4926-71-0</v>
          </cell>
        </row>
        <row r="1021">
          <cell r="A1021" t="str">
            <v>C42806-75-7</v>
          </cell>
        </row>
        <row r="1022">
          <cell r="A1022" t="str">
            <v>C28954-42-9</v>
          </cell>
        </row>
        <row r="1023">
          <cell r="A1023" t="str">
            <v>C1331-43-7</v>
          </cell>
        </row>
        <row r="1024">
          <cell r="A1024" t="str">
            <v>C3741-00-2</v>
          </cell>
        </row>
        <row r="1025">
          <cell r="A1025" t="str">
            <v>C13990-95-9</v>
          </cell>
        </row>
        <row r="1026">
          <cell r="A1026" t="str">
            <v>C13990-94-8</v>
          </cell>
        </row>
        <row r="1027">
          <cell r="A1027" t="str">
            <v>C13990-93-7</v>
          </cell>
        </row>
        <row r="1028">
          <cell r="A1028" t="str">
            <v>C42806-77-9</v>
          </cell>
        </row>
        <row r="1029">
          <cell r="A1029" t="str">
            <v>C34522-19-5</v>
          </cell>
        </row>
        <row r="1030">
          <cell r="A1030" t="str">
            <v>C28352-42-3</v>
          </cell>
        </row>
        <row r="1031">
          <cell r="A1031" t="str">
            <v>C4291-79-6</v>
          </cell>
        </row>
        <row r="1032">
          <cell r="A1032" t="str">
            <v>C1678-98-4</v>
          </cell>
        </row>
        <row r="1033">
          <cell r="A1033" t="str">
            <v>C7058-01-7</v>
          </cell>
        </row>
        <row r="1034">
          <cell r="A1034" t="str">
            <v>S2-43171</v>
          </cell>
        </row>
        <row r="1035">
          <cell r="A1035" t="str">
            <v>S2-43176</v>
          </cell>
        </row>
        <row r="1036">
          <cell r="A1036" t="str">
            <v>C19398-77-7</v>
          </cell>
        </row>
        <row r="1037">
          <cell r="A1037" t="str">
            <v>244TM-C7</v>
          </cell>
        </row>
        <row r="1038">
          <cell r="A1038" t="str">
            <v>255TM-C7</v>
          </cell>
        </row>
        <row r="1039">
          <cell r="A1039" t="str">
            <v>C4110-44-5</v>
          </cell>
        </row>
        <row r="1040">
          <cell r="A1040" t="str">
            <v>C15869-95-1</v>
          </cell>
        </row>
        <row r="1041">
          <cell r="A1041" t="str">
            <v>C15869-87-1</v>
          </cell>
        </row>
        <row r="1042">
          <cell r="A1042" t="str">
            <v>C14720-74-2</v>
          </cell>
        </row>
        <row r="1043">
          <cell r="A1043" t="str">
            <v>C20291-95-6</v>
          </cell>
        </row>
        <row r="1044">
          <cell r="A1044" t="str">
            <v>C124-18-5</v>
          </cell>
        </row>
        <row r="1045">
          <cell r="A1045" t="str">
            <v>C4032-93-3</v>
          </cell>
        </row>
        <row r="1046">
          <cell r="A1046" t="str">
            <v>C2613-61-8</v>
          </cell>
        </row>
        <row r="1047">
          <cell r="A1047" t="str">
            <v>C4032-94-4</v>
          </cell>
        </row>
        <row r="1048">
          <cell r="A1048" t="str">
            <v>C7146-60-3</v>
          </cell>
        </row>
        <row r="1049">
          <cell r="A1049" t="str">
            <v>C15869-89-3</v>
          </cell>
        </row>
        <row r="1050">
          <cell r="A1050" t="str">
            <v>C5911-04-6</v>
          </cell>
        </row>
        <row r="1051">
          <cell r="A1051" t="str">
            <v>C17301-94-9</v>
          </cell>
        </row>
        <row r="1052">
          <cell r="A1052" t="str">
            <v>C14676-29-0</v>
          </cell>
        </row>
        <row r="1053">
          <cell r="A1053" t="str">
            <v>C3178-29-8</v>
          </cell>
        </row>
        <row r="1054">
          <cell r="A1054" t="str">
            <v>C15869-86-0</v>
          </cell>
        </row>
        <row r="1055">
          <cell r="A1055" t="str">
            <v>C871-83-0</v>
          </cell>
        </row>
        <row r="1056">
          <cell r="A1056" t="str">
            <v>C2051-30-1</v>
          </cell>
        </row>
        <row r="1057">
          <cell r="A1057" t="str">
            <v>C52896-95-4</v>
          </cell>
        </row>
        <row r="1058">
          <cell r="A1058" t="str">
            <v>C20278-85-7</v>
          </cell>
        </row>
        <row r="1059">
          <cell r="A1059" t="str">
            <v>C20278-84-6</v>
          </cell>
        </row>
        <row r="1060">
          <cell r="A1060" t="str">
            <v>C1072-16-8</v>
          </cell>
        </row>
        <row r="1061">
          <cell r="A1061" t="str">
            <v>C7154-80-5</v>
          </cell>
        </row>
        <row r="1062">
          <cell r="A1062" t="str">
            <v>C15869-92-8</v>
          </cell>
        </row>
        <row r="1063">
          <cell r="A1063" t="str">
            <v>C15869-93-9</v>
          </cell>
        </row>
        <row r="1064">
          <cell r="A1064" t="str">
            <v>C15869-94-0</v>
          </cell>
        </row>
        <row r="1065">
          <cell r="A1065" t="str">
            <v>C52896-91-0</v>
          </cell>
        </row>
        <row r="1066">
          <cell r="A1066" t="str">
            <v>C5881-17-4</v>
          </cell>
        </row>
        <row r="1067">
          <cell r="A1067" t="str">
            <v>S2-91087</v>
          </cell>
        </row>
        <row r="1068">
          <cell r="A1068" t="str">
            <v>C15869-96-2</v>
          </cell>
        </row>
        <row r="1069">
          <cell r="A1069" t="str">
            <v>C15869-85-9</v>
          </cell>
        </row>
        <row r="1070">
          <cell r="A1070" t="str">
            <v>C79004-85-6</v>
          </cell>
        </row>
        <row r="1071">
          <cell r="A1071" t="str">
            <v>C1190-83-6</v>
          </cell>
        </row>
        <row r="1072">
          <cell r="A1072" t="str">
            <v>C17302-01-1</v>
          </cell>
        </row>
        <row r="1073">
          <cell r="A1073" t="str">
            <v>C91-20-3</v>
          </cell>
        </row>
        <row r="1074">
          <cell r="A1074" t="str">
            <v>C29036-25-7</v>
          </cell>
        </row>
        <row r="1075">
          <cell r="A1075" t="str">
            <v>C447-53-0</v>
          </cell>
        </row>
        <row r="1076">
          <cell r="A1076" t="str">
            <v>C1321-74-0</v>
          </cell>
        </row>
        <row r="1077">
          <cell r="A1077" t="str">
            <v>C1515-78-2</v>
          </cell>
        </row>
        <row r="1078">
          <cell r="A1078" t="str">
            <v>C119-64-2</v>
          </cell>
        </row>
        <row r="1079">
          <cell r="A1079" t="str">
            <v>C767-58-8</v>
          </cell>
        </row>
        <row r="1080">
          <cell r="A1080" t="str">
            <v>C824-63-5</v>
          </cell>
        </row>
        <row r="1081">
          <cell r="A1081" t="str">
            <v>C824-22-6</v>
          </cell>
        </row>
        <row r="1082">
          <cell r="A1082" t="str">
            <v>C874-35-1</v>
          </cell>
        </row>
        <row r="1083">
          <cell r="A1083" t="str">
            <v>C768-56-9</v>
          </cell>
        </row>
        <row r="1084">
          <cell r="A1084" t="str">
            <v>C133753-32-9</v>
          </cell>
        </row>
        <row r="1085">
          <cell r="A1085" t="str">
            <v>C27831-13-6</v>
          </cell>
        </row>
        <row r="1086">
          <cell r="A1086" t="str">
            <v>C2039-89-6</v>
          </cell>
        </row>
        <row r="1087">
          <cell r="A1087" t="str">
            <v>C7525-62-4</v>
          </cell>
        </row>
        <row r="1088">
          <cell r="A1088" t="str">
            <v>C2234-20-0</v>
          </cell>
        </row>
        <row r="1089">
          <cell r="A1089" t="str">
            <v>C1195-32-0</v>
          </cell>
        </row>
        <row r="1090">
          <cell r="A1090" t="str">
            <v>C77-73-6</v>
          </cell>
        </row>
        <row r="1091">
          <cell r="A1091" t="str">
            <v>C98-06-6</v>
          </cell>
        </row>
        <row r="1092">
          <cell r="A1092" t="str">
            <v>C538-93-2</v>
          </cell>
        </row>
        <row r="1093">
          <cell r="A1093" t="str">
            <v>C135-98-8</v>
          </cell>
        </row>
        <row r="1094">
          <cell r="A1094" t="str">
            <v>C104-51-8</v>
          </cell>
        </row>
        <row r="1095">
          <cell r="A1095" t="str">
            <v>C99-87-6</v>
          </cell>
        </row>
        <row r="1096">
          <cell r="A1096" t="str">
            <v>C488-23-3</v>
          </cell>
        </row>
        <row r="1097">
          <cell r="A1097" t="str">
            <v>C95-93-2</v>
          </cell>
        </row>
        <row r="1098">
          <cell r="A1098" t="str">
            <v>C527-53-7</v>
          </cell>
        </row>
        <row r="1099">
          <cell r="A1099" t="str">
            <v>C933-98-2</v>
          </cell>
        </row>
        <row r="1100">
          <cell r="A1100" t="str">
            <v>C2870-04-4</v>
          </cell>
        </row>
        <row r="1101">
          <cell r="A1101" t="str">
            <v>C934-80-5</v>
          </cell>
        </row>
        <row r="1102">
          <cell r="A1102" t="str">
            <v>C874-41-9</v>
          </cell>
        </row>
        <row r="1103">
          <cell r="A1103" t="str">
            <v>C1758-88-9</v>
          </cell>
        </row>
        <row r="1104">
          <cell r="A1104" t="str">
            <v>C934-74-7</v>
          </cell>
        </row>
        <row r="1105">
          <cell r="A1105" t="str">
            <v>C141-93-5</v>
          </cell>
        </row>
        <row r="1106">
          <cell r="A1106" t="str">
            <v>C535-77-3</v>
          </cell>
        </row>
        <row r="1107">
          <cell r="A1107" t="str">
            <v>C1074-43-7</v>
          </cell>
        </row>
        <row r="1108">
          <cell r="A1108" t="str">
            <v>C135-01-3</v>
          </cell>
        </row>
        <row r="1109">
          <cell r="A1109" t="str">
            <v>C527-84-4</v>
          </cell>
        </row>
        <row r="1110">
          <cell r="A1110" t="str">
            <v>C1074-17-5</v>
          </cell>
        </row>
        <row r="1111">
          <cell r="A1111" t="str">
            <v>C105-05-5</v>
          </cell>
        </row>
        <row r="1112">
          <cell r="A1112" t="str">
            <v>C1074-55-1</v>
          </cell>
        </row>
        <row r="1113">
          <cell r="A1113" t="str">
            <v>C13466-78-9</v>
          </cell>
        </row>
        <row r="1114">
          <cell r="A1114" t="str">
            <v>C7785-26-4</v>
          </cell>
        </row>
        <row r="1115">
          <cell r="A1115" t="str">
            <v>C80-56-8</v>
          </cell>
        </row>
        <row r="1116">
          <cell r="A1116" t="str">
            <v>C127-91-3</v>
          </cell>
        </row>
        <row r="1117">
          <cell r="A1117" t="str">
            <v>C5989-27-5</v>
          </cell>
        </row>
        <row r="1118">
          <cell r="A1118" t="str">
            <v>C3387-41-5</v>
          </cell>
        </row>
        <row r="1119">
          <cell r="A1119" t="str">
            <v>C123-35-3</v>
          </cell>
        </row>
        <row r="1120">
          <cell r="A1120" t="str">
            <v>C3779-61-1</v>
          </cell>
        </row>
        <row r="1121">
          <cell r="A1121" t="str">
            <v>C464-17-5</v>
          </cell>
        </row>
        <row r="1122">
          <cell r="A1122" t="str">
            <v>C471-84-1</v>
          </cell>
        </row>
        <row r="1123">
          <cell r="A1123" t="str">
            <v>C5794-03-6</v>
          </cell>
        </row>
        <row r="1124">
          <cell r="A1124" t="str">
            <v>C2867-05-2</v>
          </cell>
        </row>
        <row r="1125">
          <cell r="A1125" t="str">
            <v>C99-84-3</v>
          </cell>
        </row>
        <row r="1126">
          <cell r="A1126" t="str">
            <v>C99-86-5</v>
          </cell>
        </row>
        <row r="1127">
          <cell r="A1127" t="str">
            <v>C586-62-9</v>
          </cell>
        </row>
        <row r="1128">
          <cell r="A1128" t="str">
            <v>C555-10-2</v>
          </cell>
        </row>
        <row r="1129">
          <cell r="A1129" t="str">
            <v>C99-85-4</v>
          </cell>
        </row>
        <row r="1130">
          <cell r="A1130" t="str">
            <v>C99-83-2</v>
          </cell>
        </row>
        <row r="1131">
          <cell r="A1131" t="str">
            <v>C502-99-8</v>
          </cell>
        </row>
        <row r="1132">
          <cell r="A1132" t="str">
            <v>C3338-55-4</v>
          </cell>
        </row>
        <row r="1133">
          <cell r="A1133" t="str">
            <v>C673-84-7</v>
          </cell>
        </row>
        <row r="1134">
          <cell r="A1134" t="str">
            <v>C764-93-2</v>
          </cell>
        </row>
        <row r="1135">
          <cell r="A1135" t="str">
            <v>Sx-006</v>
          </cell>
        </row>
        <row r="1136">
          <cell r="A1136" t="str">
            <v>C1636-39-1</v>
          </cell>
        </row>
        <row r="1137">
          <cell r="A1137" t="str">
            <v>C872-05-9</v>
          </cell>
        </row>
        <row r="1138">
          <cell r="A1138" t="str">
            <v>C19781-30-7</v>
          </cell>
        </row>
        <row r="1139">
          <cell r="A1139" t="str">
            <v>C35648-55-6</v>
          </cell>
        </row>
        <row r="1140">
          <cell r="A1140" t="str">
            <v>C26741-20-8</v>
          </cell>
        </row>
        <row r="1141">
          <cell r="A1141" t="str">
            <v>C26741-23-1</v>
          </cell>
        </row>
        <row r="1142">
          <cell r="A1142" t="str">
            <v>C4984-01-4</v>
          </cell>
        </row>
        <row r="1143">
          <cell r="A1143" t="str">
            <v>C19398-89-1</v>
          </cell>
        </row>
        <row r="1144">
          <cell r="A1144" t="str">
            <v>C7433-78-5</v>
          </cell>
        </row>
        <row r="1145">
          <cell r="A1145" t="str">
            <v>C59643-70-8</v>
          </cell>
        </row>
        <row r="1146">
          <cell r="A1146" t="str">
            <v>C121941-01-3</v>
          </cell>
        </row>
        <row r="1147">
          <cell r="A1147" t="str">
            <v>C74630-09-4</v>
          </cell>
        </row>
        <row r="1148">
          <cell r="A1148" t="str">
            <v>C19781-18-1</v>
          </cell>
        </row>
        <row r="1149">
          <cell r="A1149" t="str">
            <v>C19780-61-1</v>
          </cell>
        </row>
        <row r="1150">
          <cell r="A1150" t="str">
            <v>C4485-13-6</v>
          </cell>
        </row>
        <row r="1151">
          <cell r="A1151" t="str">
            <v>C692-48-8</v>
          </cell>
        </row>
        <row r="1152">
          <cell r="A1152" t="str">
            <v>C1321-67-1</v>
          </cell>
        </row>
        <row r="1153">
          <cell r="A1153" t="str">
            <v>C104-46-1</v>
          </cell>
        </row>
        <row r="1154">
          <cell r="A1154" t="str">
            <v>C3238-38-8</v>
          </cell>
        </row>
        <row r="1155">
          <cell r="A1155" t="str">
            <v>C4074-46-8</v>
          </cell>
        </row>
        <row r="1156">
          <cell r="A1156" t="str">
            <v>C85528-07-0</v>
          </cell>
        </row>
        <row r="1157">
          <cell r="A1157" t="str">
            <v>C99-49-0</v>
          </cell>
        </row>
        <row r="1158">
          <cell r="A1158" t="str">
            <v>C76-22-2</v>
          </cell>
        </row>
        <row r="1159">
          <cell r="A1159" t="str">
            <v>C546-80-5</v>
          </cell>
        </row>
        <row r="1160">
          <cell r="A1160" t="str">
            <v>C1195-79-5</v>
          </cell>
        </row>
        <row r="1161">
          <cell r="A1161" t="str">
            <v>C29606-79-9</v>
          </cell>
        </row>
        <row r="1162">
          <cell r="A1162" t="str">
            <v>C1126-18-7</v>
          </cell>
        </row>
        <row r="1163">
          <cell r="A1163" t="str">
            <v>C3913-71-1</v>
          </cell>
        </row>
        <row r="1164">
          <cell r="A1164" t="str">
            <v>C507-70-0</v>
          </cell>
        </row>
        <row r="1165">
          <cell r="A1165" t="str">
            <v>C470-82-6</v>
          </cell>
        </row>
        <row r="1166">
          <cell r="A1166" t="str">
            <v>C78-70-6</v>
          </cell>
        </row>
        <row r="1167">
          <cell r="A1167" t="str">
            <v>C106-24-1</v>
          </cell>
        </row>
        <row r="1168">
          <cell r="A1168" t="str">
            <v>C98-55-5</v>
          </cell>
        </row>
        <row r="1169">
          <cell r="A1169" t="str">
            <v>C366-18-7</v>
          </cell>
        </row>
        <row r="1170">
          <cell r="A1170" t="str">
            <v>C112-31-2</v>
          </cell>
        </row>
        <row r="1171">
          <cell r="A1171" t="str">
            <v>C693-54-9</v>
          </cell>
        </row>
        <row r="1172">
          <cell r="A1172" t="str">
            <v>C89-78-1</v>
          </cell>
        </row>
        <row r="1173">
          <cell r="A1173" t="str">
            <v>C15356-70-4</v>
          </cell>
        </row>
        <row r="1174">
          <cell r="A1174" t="str">
            <v>C499-69-4</v>
          </cell>
        </row>
        <row r="1175">
          <cell r="A1175" t="str">
            <v>C106-22-9</v>
          </cell>
        </row>
        <row r="1176">
          <cell r="A1176" t="str">
            <v>C58309-25-4</v>
          </cell>
        </row>
        <row r="1177">
          <cell r="A1177" t="str">
            <v>C25339-17-7</v>
          </cell>
        </row>
        <row r="1178">
          <cell r="A1178" t="str">
            <v>C112-30-1</v>
          </cell>
        </row>
        <row r="1179">
          <cell r="A1179" t="str">
            <v>C106-21-8</v>
          </cell>
        </row>
        <row r="1180">
          <cell r="A1180" t="str">
            <v>C693-65-2</v>
          </cell>
        </row>
        <row r="1181">
          <cell r="A1181" t="str">
            <v>C582-17-2</v>
          </cell>
        </row>
        <row r="1182">
          <cell r="A1182" t="str">
            <v>C704-00-7</v>
          </cell>
        </row>
        <row r="1183">
          <cell r="A1183" t="str">
            <v>C94-59-7</v>
          </cell>
        </row>
        <row r="1184">
          <cell r="A1184" t="str">
            <v>C54-11-5</v>
          </cell>
        </row>
        <row r="1185">
          <cell r="A1185" t="str">
            <v>C97-53-0</v>
          </cell>
        </row>
        <row r="1186">
          <cell r="A1186" t="str">
            <v>C5912-86-7</v>
          </cell>
        </row>
        <row r="1187">
          <cell r="A1187" t="str">
            <v>C97-54-1</v>
          </cell>
        </row>
        <row r="1188">
          <cell r="A1188" t="str">
            <v>C5932-68-3</v>
          </cell>
        </row>
        <row r="1189">
          <cell r="A1189" t="str">
            <v>C2785-87-7</v>
          </cell>
        </row>
        <row r="1190">
          <cell r="A1190" t="str">
            <v>C706-14-9</v>
          </cell>
        </row>
        <row r="1191">
          <cell r="A1191" t="str">
            <v>C34995-77-2</v>
          </cell>
        </row>
        <row r="1192">
          <cell r="A1192" t="str">
            <v>Sx-005</v>
          </cell>
        </row>
        <row r="1193">
          <cell r="A1193" t="str">
            <v>C2855-13-2</v>
          </cell>
        </row>
        <row r="1194">
          <cell r="A1194" t="str">
            <v>C107-75-5</v>
          </cell>
        </row>
        <row r="1195">
          <cell r="A1195" t="str">
            <v>C112-14-1</v>
          </cell>
        </row>
        <row r="1196">
          <cell r="A1196" t="str">
            <v>45MC6ACT</v>
          </cell>
        </row>
        <row r="1197">
          <cell r="A1197" t="str">
            <v>35MC6ACT</v>
          </cell>
        </row>
        <row r="1198">
          <cell r="A1198" t="str">
            <v>5MC7-ACT</v>
          </cell>
        </row>
        <row r="1199">
          <cell r="A1199" t="str">
            <v>4MC7-ACT</v>
          </cell>
        </row>
        <row r="1200">
          <cell r="A1200" t="str">
            <v>3MC7-ACT</v>
          </cell>
        </row>
        <row r="1201">
          <cell r="A1201" t="str">
            <v>34MC6ACT</v>
          </cell>
        </row>
        <row r="1202">
          <cell r="A1202" t="str">
            <v>24MC6ACT</v>
          </cell>
        </row>
        <row r="1203">
          <cell r="A1203" t="str">
            <v>3EC6-ACT</v>
          </cell>
        </row>
        <row r="1204">
          <cell r="A1204" t="str">
            <v>C103-09-3</v>
          </cell>
        </row>
        <row r="1205">
          <cell r="A1205" t="str">
            <v>C334-48-5</v>
          </cell>
        </row>
        <row r="1206">
          <cell r="A1206" t="str">
            <v>C1731-84-6</v>
          </cell>
        </row>
        <row r="1207">
          <cell r="A1207" t="str">
            <v>C102-81-8</v>
          </cell>
        </row>
        <row r="1208">
          <cell r="A1208" t="str">
            <v>C1559-35-9</v>
          </cell>
        </row>
        <row r="1209">
          <cell r="A1209" t="str">
            <v>C486-56-6</v>
          </cell>
        </row>
        <row r="1210">
          <cell r="A1210" t="str">
            <v>SP4-1688</v>
          </cell>
        </row>
        <row r="1211">
          <cell r="A1211" t="str">
            <v>SP4-1899</v>
          </cell>
        </row>
        <row r="1212">
          <cell r="A1212" t="str">
            <v>C94-13-3</v>
          </cell>
        </row>
        <row r="1213">
          <cell r="A1213" t="str">
            <v>C2503-46-0</v>
          </cell>
        </row>
        <row r="1214">
          <cell r="A1214" t="str">
            <v>SP4-1837</v>
          </cell>
        </row>
        <row r="1215">
          <cell r="A1215" t="str">
            <v>C475-38-7</v>
          </cell>
        </row>
        <row r="1216">
          <cell r="A1216" t="str">
            <v>C112-59-4</v>
          </cell>
        </row>
        <row r="1217">
          <cell r="A1217" t="str">
            <v>C29911-28-2</v>
          </cell>
        </row>
        <row r="1218">
          <cell r="A1218" t="str">
            <v>C131-11-3</v>
          </cell>
        </row>
        <row r="1219">
          <cell r="A1219" t="str">
            <v>C120-61-6</v>
          </cell>
        </row>
        <row r="1220">
          <cell r="A1220" t="str">
            <v>C2478-38-8</v>
          </cell>
        </row>
        <row r="1221">
          <cell r="A1221" t="str">
            <v>C111-20-6</v>
          </cell>
        </row>
        <row r="1222">
          <cell r="A1222" t="str">
            <v>C2425-79-8</v>
          </cell>
        </row>
        <row r="1223">
          <cell r="A1223" t="str">
            <v>C1114-71-2</v>
          </cell>
        </row>
        <row r="1224">
          <cell r="A1224" t="str">
            <v>C124-17-4</v>
          </cell>
        </row>
        <row r="1225">
          <cell r="A1225" t="str">
            <v>C143-22-6</v>
          </cell>
        </row>
        <row r="1226">
          <cell r="A1226" t="str">
            <v>C25498-49-1</v>
          </cell>
        </row>
        <row r="1227">
          <cell r="A1227" t="str">
            <v>C66291-35-8</v>
          </cell>
        </row>
        <row r="1228">
          <cell r="A1228" t="str">
            <v>C66291-36-9</v>
          </cell>
        </row>
        <row r="1229">
          <cell r="A1229" t="str">
            <v>C1610-18-0</v>
          </cell>
        </row>
        <row r="1230">
          <cell r="A1230" t="str">
            <v>C60-00-4</v>
          </cell>
        </row>
        <row r="1231">
          <cell r="A1231" t="str">
            <v>C121-75-5</v>
          </cell>
        </row>
        <row r="1232">
          <cell r="A1232" t="str">
            <v>C1861-32-1</v>
          </cell>
        </row>
        <row r="1233">
          <cell r="A1233" t="str">
            <v>C541-02-6</v>
          </cell>
        </row>
        <row r="1234">
          <cell r="A1234" t="str">
            <v>C2958-76-1</v>
          </cell>
        </row>
        <row r="1235">
          <cell r="A1235" t="str">
            <v>C4292-92-6</v>
          </cell>
        </row>
        <row r="1236">
          <cell r="A1236" t="str">
            <v>Sx-025</v>
          </cell>
        </row>
        <row r="1237">
          <cell r="A1237" t="str">
            <v>C62238-33-9</v>
          </cell>
        </row>
        <row r="1238">
          <cell r="A1238" t="str">
            <v>C164259-42-1</v>
          </cell>
        </row>
        <row r="1239">
          <cell r="A1239" t="str">
            <v>C54105-77-0</v>
          </cell>
        </row>
        <row r="1240">
          <cell r="A1240" t="str">
            <v>S2-99059</v>
          </cell>
        </row>
        <row r="1241">
          <cell r="A1241" t="str">
            <v>S2-99053</v>
          </cell>
        </row>
        <row r="1242">
          <cell r="A1242" t="str">
            <v>S2-99060</v>
          </cell>
        </row>
        <row r="1243">
          <cell r="A1243" t="str">
            <v>C4457-00-5</v>
          </cell>
        </row>
        <row r="1244">
          <cell r="A1244" t="str">
            <v>C29949-27-7</v>
          </cell>
        </row>
        <row r="1245">
          <cell r="A1245" t="str">
            <v>SP4-2361</v>
          </cell>
        </row>
        <row r="1246">
          <cell r="A1246" t="str">
            <v>C1120-21-4</v>
          </cell>
        </row>
        <row r="1247">
          <cell r="A1247" t="str">
            <v>C17302-28-2</v>
          </cell>
        </row>
        <row r="1248">
          <cell r="A1248" t="str">
            <v>C13151-34-3</v>
          </cell>
        </row>
        <row r="1249">
          <cell r="A1249" t="str">
            <v>C2847-72-5</v>
          </cell>
        </row>
        <row r="1250">
          <cell r="A1250" t="str">
            <v>C61868-54-0</v>
          </cell>
        </row>
        <row r="1251">
          <cell r="A1251" t="str">
            <v>C61869-02-1</v>
          </cell>
        </row>
        <row r="1252">
          <cell r="A1252" t="str">
            <v>C62016-37-9</v>
          </cell>
        </row>
        <row r="1253">
          <cell r="A1253" t="str">
            <v>C17302-24-8</v>
          </cell>
        </row>
        <row r="1254">
          <cell r="A1254" t="str">
            <v>C17302-27-1</v>
          </cell>
        </row>
        <row r="1255">
          <cell r="A1255" t="str">
            <v>C1002-17-1</v>
          </cell>
        </row>
        <row r="1256">
          <cell r="A1256" t="str">
            <v>C6975-98-0</v>
          </cell>
        </row>
        <row r="1257">
          <cell r="A1257" t="str">
            <v>S2-99068</v>
          </cell>
        </row>
        <row r="1258">
          <cell r="A1258" t="str">
            <v>C17302-32-8</v>
          </cell>
        </row>
        <row r="1259">
          <cell r="A1259" t="str">
            <v>C17302-11-3</v>
          </cell>
        </row>
        <row r="1260">
          <cell r="A1260" t="str">
            <v>S2-99051</v>
          </cell>
        </row>
        <row r="1261">
          <cell r="A1261" t="str">
            <v>S2-91097</v>
          </cell>
        </row>
        <row r="1262">
          <cell r="A1262" t="str">
            <v>C5911-05-7</v>
          </cell>
        </row>
        <row r="1263">
          <cell r="A1263" t="str">
            <v>C17302-12-4</v>
          </cell>
        </row>
        <row r="1264">
          <cell r="A1264" t="str">
            <v>C13151-35-4</v>
          </cell>
        </row>
        <row r="1265">
          <cell r="A1265" t="str">
            <v>S2-99044</v>
          </cell>
        </row>
        <row r="1266">
          <cell r="A1266" t="str">
            <v>C90-12-0</v>
          </cell>
        </row>
        <row r="1267">
          <cell r="A1267" t="str">
            <v>C91-57-6</v>
          </cell>
        </row>
        <row r="1268">
          <cell r="A1268" t="str">
            <v>C70063-93-3</v>
          </cell>
        </row>
        <row r="1269">
          <cell r="A1269" t="str">
            <v>C39292-53-0</v>
          </cell>
        </row>
        <row r="1270">
          <cell r="A1270" t="str">
            <v>C1685-83-2</v>
          </cell>
        </row>
        <row r="1271">
          <cell r="A1271" t="str">
            <v>C1685-82-1</v>
          </cell>
        </row>
        <row r="1272">
          <cell r="A1272" t="str">
            <v>C6682-71-9</v>
          </cell>
        </row>
        <row r="1273">
          <cell r="A1273" t="str">
            <v>C1075-22-5</v>
          </cell>
        </row>
        <row r="1274">
          <cell r="A1274" t="str">
            <v>C53563-67-0</v>
          </cell>
        </row>
        <row r="1275">
          <cell r="A1275" t="str">
            <v>C56147-63-8</v>
          </cell>
        </row>
        <row r="1276">
          <cell r="A1276" t="str">
            <v>C16002-93-0</v>
          </cell>
        </row>
        <row r="1277">
          <cell r="A1277" t="str">
            <v>C3937-24-4</v>
          </cell>
        </row>
        <row r="1278">
          <cell r="A1278" t="str">
            <v>C1196-58-3</v>
          </cell>
        </row>
        <row r="1279">
          <cell r="A1279" t="str">
            <v>C29316-05-0</v>
          </cell>
        </row>
        <row r="1280">
          <cell r="A1280" t="str">
            <v>C3968-85-2</v>
          </cell>
        </row>
        <row r="1281">
          <cell r="A1281" t="str">
            <v>C2049-95-8</v>
          </cell>
        </row>
        <row r="1282">
          <cell r="A1282" t="str">
            <v>C538-68-1</v>
          </cell>
        </row>
        <row r="1283">
          <cell r="A1283" t="str">
            <v>C18970-44-0</v>
          </cell>
        </row>
        <row r="1284">
          <cell r="A1284" t="str">
            <v>C1595-11-5</v>
          </cell>
        </row>
        <row r="1285">
          <cell r="A1285" t="str">
            <v>C27138-21-2</v>
          </cell>
        </row>
        <row r="1286">
          <cell r="A1286" t="str">
            <v>OC11BEN2-1</v>
          </cell>
        </row>
        <row r="1287">
          <cell r="A1287" t="str">
            <v>C4218-48-8</v>
          </cell>
        </row>
        <row r="1288">
          <cell r="A1288" t="str">
            <v>S2-99064</v>
          </cell>
        </row>
        <row r="1289">
          <cell r="A1289" t="str">
            <v>C98-51-1</v>
          </cell>
        </row>
        <row r="1290">
          <cell r="A1290" t="str">
            <v>PC11BEN2-1</v>
          </cell>
        </row>
        <row r="1291">
          <cell r="A1291" t="str">
            <v>C1595-16-0</v>
          </cell>
        </row>
        <row r="1292">
          <cell r="A1292" t="str">
            <v>MC11BEN2-1</v>
          </cell>
        </row>
        <row r="1293">
          <cell r="A1293" t="str">
            <v>C17059-44-8</v>
          </cell>
        </row>
        <row r="1294">
          <cell r="A1294" t="str">
            <v>C13632-95-6</v>
          </cell>
        </row>
        <row r="1295">
          <cell r="A1295" t="str">
            <v>C17059-45-9</v>
          </cell>
        </row>
        <row r="1296">
          <cell r="A1296" t="str">
            <v>C13732-80-4</v>
          </cell>
        </row>
        <row r="1297">
          <cell r="A1297" t="str">
            <v>C3982-66-9</v>
          </cell>
        </row>
        <row r="1298">
          <cell r="A1298" t="str">
            <v>C1758-85-6</v>
          </cell>
        </row>
        <row r="1299">
          <cell r="A1299" t="str">
            <v>C4706-89-2</v>
          </cell>
        </row>
        <row r="1300">
          <cell r="A1300" t="str">
            <v>C3042-50-0</v>
          </cell>
        </row>
        <row r="1301">
          <cell r="A1301" t="str">
            <v>C61827-85-8</v>
          </cell>
        </row>
        <row r="1302">
          <cell r="A1302" t="str">
            <v>3C11BEN3-1</v>
          </cell>
        </row>
        <row r="1303">
          <cell r="A1303" t="str">
            <v>4C11BEN3-1</v>
          </cell>
        </row>
        <row r="1304">
          <cell r="A1304" t="str">
            <v>C3982-64-7</v>
          </cell>
        </row>
        <row r="1305">
          <cell r="A1305" t="str">
            <v>C700-12-9</v>
          </cell>
        </row>
        <row r="1306">
          <cell r="A1306" t="str">
            <v>C61827-86-9</v>
          </cell>
        </row>
        <row r="1307">
          <cell r="A1307" t="str">
            <v>C31366-00-4</v>
          </cell>
        </row>
        <row r="1308">
          <cell r="A1308" t="str">
            <v>C2050-24-0</v>
          </cell>
        </row>
        <row r="1309">
          <cell r="A1309" t="str">
            <v>C18262-85-6</v>
          </cell>
        </row>
        <row r="1310">
          <cell r="A1310" t="str">
            <v>C41903-41-7</v>
          </cell>
        </row>
        <row r="1311">
          <cell r="A1311" t="str">
            <v>C17851-27-3</v>
          </cell>
        </row>
        <row r="1312">
          <cell r="A1312" t="str">
            <v>C1074-92-6</v>
          </cell>
        </row>
        <row r="1313">
          <cell r="A1313" t="str">
            <v>C1595-04-6</v>
          </cell>
        </row>
        <row r="1314">
          <cell r="A1314" t="str">
            <v>C61827-87-0</v>
          </cell>
        </row>
        <row r="1315">
          <cell r="A1315" t="str">
            <v>C3982-67-0</v>
          </cell>
        </row>
        <row r="1316">
          <cell r="A1316" t="str">
            <v>C25321-29-3</v>
          </cell>
        </row>
        <row r="1317">
          <cell r="A1317" t="str">
            <v>C26573-16-0</v>
          </cell>
        </row>
        <row r="1318">
          <cell r="A1318" t="str">
            <v>C16021-20-8</v>
          </cell>
        </row>
        <row r="1319">
          <cell r="A1319" t="str">
            <v>C5161-04-6</v>
          </cell>
        </row>
        <row r="1320">
          <cell r="A1320" t="str">
            <v>C51911-82-1</v>
          </cell>
        </row>
        <row r="1321">
          <cell r="A1321" t="str">
            <v>C2243-98-3</v>
          </cell>
        </row>
        <row r="1322">
          <cell r="A1322" t="str">
            <v>C39546-79-7</v>
          </cell>
        </row>
        <row r="1323">
          <cell r="A1323" t="str">
            <v>C821-95-4</v>
          </cell>
        </row>
        <row r="1324">
          <cell r="A1324" t="str">
            <v>C13151-28-5</v>
          </cell>
        </row>
        <row r="1325">
          <cell r="A1325" t="str">
            <v>C101823-01-2</v>
          </cell>
        </row>
        <row r="1326">
          <cell r="A1326" t="str">
            <v>C764-97-6</v>
          </cell>
        </row>
        <row r="1327">
          <cell r="A1327" t="str">
            <v>C93-04-9</v>
          </cell>
        </row>
        <row r="1328">
          <cell r="A1328" t="str">
            <v>C6891-45-8</v>
          </cell>
        </row>
        <row r="1329">
          <cell r="A1329" t="str">
            <v>C1076-56-8</v>
          </cell>
        </row>
        <row r="1330">
          <cell r="A1330" t="str">
            <v>C2463-77-6</v>
          </cell>
        </row>
        <row r="1331">
          <cell r="A1331" t="str">
            <v>C112-44-7</v>
          </cell>
        </row>
        <row r="1332">
          <cell r="A1332" t="str">
            <v>C112-12-9</v>
          </cell>
        </row>
        <row r="1333">
          <cell r="A1333" t="str">
            <v>C927-49-1</v>
          </cell>
        </row>
        <row r="1334">
          <cell r="A1334" t="str">
            <v>C122-70-3</v>
          </cell>
        </row>
        <row r="1335">
          <cell r="A1335" t="str">
            <v>C136-60-7</v>
          </cell>
        </row>
        <row r="1336">
          <cell r="A1336" t="str">
            <v>SP4-1757</v>
          </cell>
        </row>
        <row r="1337">
          <cell r="A1337" t="str">
            <v>C103-11-7</v>
          </cell>
        </row>
        <row r="1338">
          <cell r="A1338" t="str">
            <v>C143-13-5</v>
          </cell>
        </row>
        <row r="1339">
          <cell r="A1339" t="str">
            <v>46MC7ACT</v>
          </cell>
        </row>
        <row r="1340">
          <cell r="A1340" t="str">
            <v>36MC7ACT</v>
          </cell>
        </row>
        <row r="1341">
          <cell r="A1341" t="str">
            <v>5MC8-ACT</v>
          </cell>
        </row>
        <row r="1342">
          <cell r="A1342" t="str">
            <v>4MC8-ACT</v>
          </cell>
        </row>
        <row r="1343">
          <cell r="A1343" t="str">
            <v>2MC8-ACT</v>
          </cell>
        </row>
        <row r="1344">
          <cell r="A1344" t="str">
            <v>235M6ACT</v>
          </cell>
        </row>
        <row r="1345">
          <cell r="A1345" t="str">
            <v>45MC7ACT</v>
          </cell>
        </row>
        <row r="1346">
          <cell r="A1346" t="str">
            <v>35MC7ACT</v>
          </cell>
        </row>
        <row r="1347">
          <cell r="A1347" t="str">
            <v>25MC7ACT</v>
          </cell>
        </row>
        <row r="1348">
          <cell r="A1348" t="str">
            <v>24MC7ACT</v>
          </cell>
        </row>
        <row r="1349">
          <cell r="A1349" t="str">
            <v>23MC7ACT</v>
          </cell>
        </row>
        <row r="1350">
          <cell r="A1350" t="str">
            <v>3EC7-ACT</v>
          </cell>
        </row>
        <row r="1351">
          <cell r="A1351" t="str">
            <v>C112-37-8</v>
          </cell>
        </row>
        <row r="1352">
          <cell r="A1352" t="str">
            <v>C110-42-9</v>
          </cell>
        </row>
        <row r="1353">
          <cell r="A1353" t="str">
            <v>SP4-1838</v>
          </cell>
        </row>
        <row r="1354">
          <cell r="A1354" t="str">
            <v>C114-26-1</v>
          </cell>
        </row>
        <row r="1355">
          <cell r="A1355" t="str">
            <v>UNS-TCYC-C12</v>
          </cell>
        </row>
        <row r="1356">
          <cell r="A1356" t="str">
            <v>C1008-17-9</v>
          </cell>
        </row>
        <row r="1357">
          <cell r="A1357" t="str">
            <v>C4292-75-5</v>
          </cell>
        </row>
        <row r="1358">
          <cell r="A1358" t="str">
            <v>C75736-67-3</v>
          </cell>
        </row>
        <row r="1359">
          <cell r="A1359" t="str">
            <v>C164259-43-2</v>
          </cell>
        </row>
        <row r="1360">
          <cell r="A1360" t="str">
            <v>Sx-009</v>
          </cell>
        </row>
        <row r="1361">
          <cell r="A1361" t="str">
            <v>C294-62-2</v>
          </cell>
        </row>
        <row r="1362">
          <cell r="A1362" t="str">
            <v>C66553-50-2</v>
          </cell>
        </row>
        <row r="1363">
          <cell r="A1363" t="str">
            <v>C112-40-3</v>
          </cell>
        </row>
        <row r="1364">
          <cell r="A1364" t="str">
            <v>C1632-70-8</v>
          </cell>
        </row>
        <row r="1365">
          <cell r="A1365" t="str">
            <v>C1002-43-3</v>
          </cell>
        </row>
        <row r="1366">
          <cell r="A1366" t="str">
            <v>C62199-32-0</v>
          </cell>
        </row>
        <row r="1367">
          <cell r="A1367" t="str">
            <v>C17312-53-7</v>
          </cell>
        </row>
        <row r="1368">
          <cell r="A1368" t="str">
            <v>C62183-94-2</v>
          </cell>
        </row>
        <row r="1369">
          <cell r="A1369" t="str">
            <v>C13475-82-6</v>
          </cell>
        </row>
        <row r="1370">
          <cell r="A1370" t="str">
            <v>C17312-44-6</v>
          </cell>
        </row>
        <row r="1371">
          <cell r="A1371" t="str">
            <v>C2801-84-5</v>
          </cell>
        </row>
        <row r="1372">
          <cell r="A1372" t="str">
            <v>C17312-50-4</v>
          </cell>
        </row>
        <row r="1373">
          <cell r="A1373" t="str">
            <v>C13150-81-7</v>
          </cell>
        </row>
        <row r="1374">
          <cell r="A1374" t="str">
            <v>C17312-51-5</v>
          </cell>
        </row>
        <row r="1375">
          <cell r="A1375" t="str">
            <v>C17312-52-6</v>
          </cell>
        </row>
        <row r="1376">
          <cell r="A1376" t="str">
            <v>Sx-007</v>
          </cell>
        </row>
        <row r="1377">
          <cell r="A1377" t="str">
            <v>C7045-71-8</v>
          </cell>
        </row>
        <row r="1378">
          <cell r="A1378" t="str">
            <v>C17312-48-0</v>
          </cell>
        </row>
        <row r="1379">
          <cell r="A1379" t="str">
            <v>C17312-54-8</v>
          </cell>
        </row>
        <row r="1380">
          <cell r="A1380" t="str">
            <v>C17312-55-9</v>
          </cell>
        </row>
        <row r="1381">
          <cell r="A1381" t="str">
            <v>C17085-96-0</v>
          </cell>
        </row>
        <row r="1382">
          <cell r="A1382" t="str">
            <v>C17312-46-8</v>
          </cell>
        </row>
        <row r="1383">
          <cell r="A1383" t="str">
            <v>S2-99066</v>
          </cell>
        </row>
        <row r="1384">
          <cell r="A1384" t="str">
            <v>C17312-49-1</v>
          </cell>
        </row>
        <row r="1385">
          <cell r="A1385" t="str">
            <v>C17312-56-0</v>
          </cell>
        </row>
        <row r="1386">
          <cell r="A1386" t="str">
            <v>C1636-44-8</v>
          </cell>
        </row>
        <row r="1387">
          <cell r="A1387" t="str">
            <v>C2980-69-0</v>
          </cell>
        </row>
        <row r="1388">
          <cell r="A1388" t="str">
            <v>C17302-36-2</v>
          </cell>
        </row>
        <row r="1389">
          <cell r="A1389" t="str">
            <v>S2-99056</v>
          </cell>
        </row>
        <row r="1390">
          <cell r="A1390" t="str">
            <v>C17302-33-9</v>
          </cell>
        </row>
        <row r="1391">
          <cell r="A1391" t="str">
            <v>S2-91112</v>
          </cell>
        </row>
        <row r="1392">
          <cell r="A1392" t="str">
            <v>C208-96-8</v>
          </cell>
        </row>
        <row r="1393">
          <cell r="A1393" t="str">
            <v>C92-52-4</v>
          </cell>
        </row>
        <row r="1394">
          <cell r="A1394" t="str">
            <v>C83-32-9</v>
          </cell>
        </row>
        <row r="1395">
          <cell r="A1395" t="str">
            <v>C581-40-8</v>
          </cell>
        </row>
        <row r="1396">
          <cell r="A1396" t="str">
            <v>C573-98-8</v>
          </cell>
        </row>
        <row r="1397">
          <cell r="A1397" t="str">
            <v>C571-58-4</v>
          </cell>
        </row>
        <row r="1398">
          <cell r="A1398" t="str">
            <v>C581-42-0</v>
          </cell>
        </row>
        <row r="1399">
          <cell r="A1399" t="str">
            <v>C939-27-5</v>
          </cell>
        </row>
        <row r="1400">
          <cell r="A1400" t="str">
            <v>C575-43-9</v>
          </cell>
        </row>
        <row r="1401">
          <cell r="A1401" t="str">
            <v>C1127-76-0</v>
          </cell>
        </row>
        <row r="1402">
          <cell r="A1402" t="str">
            <v>C54340-88-4</v>
          </cell>
        </row>
        <row r="1403">
          <cell r="A1403" t="str">
            <v>C33484-76-3</v>
          </cell>
        </row>
        <row r="1404">
          <cell r="A1404" t="str">
            <v>C127148-37-2</v>
          </cell>
        </row>
        <row r="1405">
          <cell r="A1405" t="str">
            <v>C46117-55-9</v>
          </cell>
        </row>
        <row r="1406">
          <cell r="A1406" t="str">
            <v>C1077-16-3</v>
          </cell>
        </row>
        <row r="1407">
          <cell r="A1407" t="str">
            <v>C577-55-9</v>
          </cell>
        </row>
        <row r="1408">
          <cell r="A1408" t="str">
            <v>OC12BEN2-1</v>
          </cell>
        </row>
        <row r="1409">
          <cell r="A1409" t="str">
            <v>S2-91120</v>
          </cell>
        </row>
        <row r="1410">
          <cell r="A1410" t="str">
            <v>C7364-19-4</v>
          </cell>
        </row>
        <row r="1411">
          <cell r="A1411" t="str">
            <v>PC12BEN2-1</v>
          </cell>
        </row>
        <row r="1412">
          <cell r="A1412" t="str">
            <v>MC12BEN2-1</v>
          </cell>
        </row>
        <row r="1413">
          <cell r="A1413" t="str">
            <v>C877-44-1</v>
          </cell>
        </row>
        <row r="1414">
          <cell r="A1414" t="str">
            <v>3C12BEN3-1</v>
          </cell>
        </row>
        <row r="1415">
          <cell r="A1415" t="str">
            <v>C102-25-0</v>
          </cell>
        </row>
        <row r="1416">
          <cell r="A1416" t="str">
            <v>C98-19-1</v>
          </cell>
        </row>
        <row r="1417">
          <cell r="A1417" t="str">
            <v>C99-62-7</v>
          </cell>
        </row>
        <row r="1418">
          <cell r="A1418" t="str">
            <v>C100-18-5</v>
          </cell>
        </row>
        <row r="1419">
          <cell r="A1419" t="str">
            <v>C17171-72-1</v>
          </cell>
        </row>
        <row r="1420">
          <cell r="A1420" t="str">
            <v>C87-85-4</v>
          </cell>
        </row>
        <row r="1421">
          <cell r="A1421" t="str">
            <v>C86-74-8</v>
          </cell>
        </row>
        <row r="1422">
          <cell r="A1422" t="str">
            <v>C132-64-9</v>
          </cell>
        </row>
        <row r="1423">
          <cell r="A1423" t="str">
            <v>C112-41-4</v>
          </cell>
        </row>
        <row r="1424">
          <cell r="A1424" t="str">
            <v>C104256-06-6</v>
          </cell>
        </row>
        <row r="1425">
          <cell r="A1425" t="str">
            <v>C104256-07-7</v>
          </cell>
        </row>
        <row r="1426">
          <cell r="A1426" t="str">
            <v>C104256-08-8</v>
          </cell>
        </row>
        <row r="1427">
          <cell r="A1427" t="str">
            <v>Sx-008</v>
          </cell>
        </row>
        <row r="1428">
          <cell r="A1428" t="str">
            <v>C141-70-8</v>
          </cell>
        </row>
        <row r="1429">
          <cell r="A1429" t="str">
            <v>C7206-16-8</v>
          </cell>
        </row>
        <row r="1430">
          <cell r="A1430" t="str">
            <v>C122-39-4</v>
          </cell>
        </row>
        <row r="1431">
          <cell r="A1431" t="str">
            <v>C90-43-7</v>
          </cell>
        </row>
        <row r="1432">
          <cell r="A1432" t="str">
            <v>UNS-C12-PHEN</v>
          </cell>
        </row>
        <row r="1433">
          <cell r="A1433" t="str">
            <v>SP4-1859A</v>
          </cell>
        </row>
        <row r="1434">
          <cell r="A1434" t="str">
            <v>C132-65-0</v>
          </cell>
        </row>
        <row r="1435">
          <cell r="A1435" t="str">
            <v>C112-54-9</v>
          </cell>
        </row>
        <row r="1436">
          <cell r="A1436" t="str">
            <v>C123-18-2</v>
          </cell>
        </row>
        <row r="1437">
          <cell r="A1437" t="str">
            <v>C123-17-1</v>
          </cell>
        </row>
        <row r="1438">
          <cell r="A1438" t="str">
            <v>C134-62-3</v>
          </cell>
        </row>
        <row r="1439">
          <cell r="A1439" t="str">
            <v>C50791-87-2</v>
          </cell>
        </row>
        <row r="1440">
          <cell r="A1440" t="str">
            <v>C125-12-2</v>
          </cell>
        </row>
        <row r="1441">
          <cell r="A1441" t="str">
            <v>C76-49-3</v>
          </cell>
        </row>
        <row r="1442">
          <cell r="A1442" t="str">
            <v>C81-84-5</v>
          </cell>
        </row>
        <row r="1443">
          <cell r="A1443" t="str">
            <v>SP4-1758</v>
          </cell>
        </row>
        <row r="1444">
          <cell r="A1444" t="str">
            <v>C92-84-2</v>
          </cell>
        </row>
        <row r="1445">
          <cell r="A1445" t="str">
            <v>C1120-16-7</v>
          </cell>
        </row>
        <row r="1446">
          <cell r="A1446" t="str">
            <v>46MC8ACT</v>
          </cell>
        </row>
        <row r="1447">
          <cell r="A1447" t="str">
            <v>36MC8ACT</v>
          </cell>
        </row>
        <row r="1448">
          <cell r="A1448" t="str">
            <v>3IPC7ACT</v>
          </cell>
        </row>
        <row r="1449">
          <cell r="A1449" t="str">
            <v>C112-17-4</v>
          </cell>
        </row>
        <row r="1450">
          <cell r="A1450" t="str">
            <v>C143-07-7</v>
          </cell>
        </row>
        <row r="1451">
          <cell r="A1451" t="str">
            <v>C1731-86-8</v>
          </cell>
        </row>
        <row r="1452">
          <cell r="A1452" t="str">
            <v>C63-25-2</v>
          </cell>
        </row>
        <row r="1453">
          <cell r="A1453" t="str">
            <v>C18491-15-1</v>
          </cell>
        </row>
        <row r="1454">
          <cell r="A1454" t="str">
            <v>C77-68-9</v>
          </cell>
        </row>
        <row r="1455">
          <cell r="A1455" t="str">
            <v>C1559-36-0</v>
          </cell>
        </row>
        <row r="1456">
          <cell r="A1456" t="str">
            <v>C84-66-2</v>
          </cell>
        </row>
        <row r="1457">
          <cell r="A1457" t="str">
            <v>C101-90-6</v>
          </cell>
        </row>
        <row r="1458">
          <cell r="A1458" t="str">
            <v>C4098-71-9</v>
          </cell>
        </row>
        <row r="1459">
          <cell r="A1459" t="str">
            <v>C106-79-6</v>
          </cell>
        </row>
        <row r="1460">
          <cell r="A1460" t="str">
            <v>C6938-94-9</v>
          </cell>
        </row>
        <row r="1461">
          <cell r="A1461" t="str">
            <v>C56-29-1</v>
          </cell>
        </row>
        <row r="1462">
          <cell r="A1462" t="str">
            <v>C1559-34-8</v>
          </cell>
        </row>
        <row r="1463">
          <cell r="A1463" t="str">
            <v>C28249-77-6</v>
          </cell>
        </row>
        <row r="1464">
          <cell r="A1464" t="str">
            <v>C126-73-8</v>
          </cell>
        </row>
        <row r="1465">
          <cell r="A1465" t="str">
            <v>C77-93-0</v>
          </cell>
        </row>
        <row r="1466">
          <cell r="A1466" t="str">
            <v>C333-41-5</v>
          </cell>
        </row>
        <row r="1467">
          <cell r="A1467" t="str">
            <v>C19044-88-3</v>
          </cell>
        </row>
        <row r="1468">
          <cell r="A1468" t="str">
            <v>C1163-19-5</v>
          </cell>
        </row>
        <row r="1469">
          <cell r="A1469" t="str">
            <v>UNS-TCYC-C13</v>
          </cell>
        </row>
        <row r="1470">
          <cell r="A1470" t="str">
            <v>UNS-BCYC-C13</v>
          </cell>
        </row>
        <row r="1471">
          <cell r="A1471" t="str">
            <v>C5617-41-4</v>
          </cell>
        </row>
        <row r="1472">
          <cell r="A1472" t="str">
            <v>C92031-93-1</v>
          </cell>
        </row>
        <row r="1473">
          <cell r="A1473" t="str">
            <v>Sx-022</v>
          </cell>
        </row>
        <row r="1474">
          <cell r="A1474" t="str">
            <v>C629-50-5</v>
          </cell>
        </row>
        <row r="1475">
          <cell r="A1475" t="str">
            <v>C17312-57-1</v>
          </cell>
        </row>
        <row r="1476">
          <cell r="A1476" t="str">
            <v>C17453-93-9</v>
          </cell>
        </row>
        <row r="1477">
          <cell r="A1477" t="str">
            <v>C14638-54-1</v>
          </cell>
        </row>
        <row r="1478">
          <cell r="A1478" t="str">
            <v>C17301-28-9</v>
          </cell>
        </row>
        <row r="1479">
          <cell r="A1479" t="str">
            <v>236M4IC7</v>
          </cell>
        </row>
        <row r="1480">
          <cell r="A1480" t="str">
            <v>37-DE-C9</v>
          </cell>
        </row>
        <row r="1481">
          <cell r="A1481" t="str">
            <v>S2-43252</v>
          </cell>
        </row>
        <row r="1482">
          <cell r="A1482" t="str">
            <v>C17301-23-4</v>
          </cell>
        </row>
        <row r="1483">
          <cell r="A1483" t="str">
            <v>C1560-97-0</v>
          </cell>
        </row>
        <row r="1484">
          <cell r="A1484" t="str">
            <v>Sx-010</v>
          </cell>
        </row>
        <row r="1485">
          <cell r="A1485" t="str">
            <v>C17312-58-2</v>
          </cell>
        </row>
        <row r="1486">
          <cell r="A1486" t="str">
            <v>C31081-18-2</v>
          </cell>
        </row>
        <row r="1487">
          <cell r="A1487" t="str">
            <v>C6117-97-1</v>
          </cell>
        </row>
        <row r="1488">
          <cell r="A1488" t="str">
            <v>C17453-94-0</v>
          </cell>
        </row>
        <row r="1489">
          <cell r="A1489" t="str">
            <v>C86-73-7</v>
          </cell>
        </row>
        <row r="1490">
          <cell r="A1490" t="str">
            <v>C643-93-6</v>
          </cell>
        </row>
        <row r="1491">
          <cell r="A1491" t="str">
            <v>C879-12-9</v>
          </cell>
        </row>
        <row r="1492">
          <cell r="A1492" t="str">
            <v>C2765-18-6</v>
          </cell>
        </row>
        <row r="1493">
          <cell r="A1493" t="str">
            <v>C2245-38-7</v>
          </cell>
        </row>
        <row r="1494">
          <cell r="A1494" t="str">
            <v>UNS-C13-NAP2</v>
          </cell>
        </row>
        <row r="1495">
          <cell r="A1495" t="str">
            <v>UNS-C13-TET</v>
          </cell>
        </row>
        <row r="1496">
          <cell r="A1496" t="str">
            <v>C1078-71-3</v>
          </cell>
        </row>
        <row r="1497">
          <cell r="A1497" t="str">
            <v>OC13BEN2-1</v>
          </cell>
        </row>
        <row r="1498">
          <cell r="A1498" t="str">
            <v>PC13BEN2-1</v>
          </cell>
        </row>
        <row r="1499">
          <cell r="A1499" t="str">
            <v>C126028-51-1</v>
          </cell>
        </row>
        <row r="1500">
          <cell r="A1500" t="str">
            <v>MC13BEN2-1</v>
          </cell>
        </row>
        <row r="1501">
          <cell r="A1501" t="str">
            <v>C100451-97-6</v>
          </cell>
        </row>
        <row r="1502">
          <cell r="A1502" t="str">
            <v>3C13BEN3-1</v>
          </cell>
        </row>
        <row r="1503">
          <cell r="A1503" t="str">
            <v>4C13BEN3-1</v>
          </cell>
        </row>
        <row r="1504">
          <cell r="A1504" t="str">
            <v>5C13BEN3-1</v>
          </cell>
        </row>
        <row r="1505">
          <cell r="A1505" t="str">
            <v>C260-94-6</v>
          </cell>
        </row>
        <row r="1506">
          <cell r="A1506" t="str">
            <v>C486-25-9</v>
          </cell>
        </row>
        <row r="1507">
          <cell r="A1507" t="str">
            <v>C548-39-0</v>
          </cell>
        </row>
        <row r="1508">
          <cell r="A1508" t="str">
            <v>Sx-011</v>
          </cell>
        </row>
        <row r="1509">
          <cell r="A1509" t="str">
            <v>C2437-56-1</v>
          </cell>
        </row>
        <row r="1510">
          <cell r="A1510" t="str">
            <v>C23051-84-5</v>
          </cell>
        </row>
        <row r="1511">
          <cell r="A1511" t="str">
            <v>Sx-012</v>
          </cell>
        </row>
        <row r="1512">
          <cell r="A1512" t="str">
            <v>C3796-70-1</v>
          </cell>
        </row>
        <row r="1513">
          <cell r="A1513" t="str">
            <v>C90-47-1</v>
          </cell>
        </row>
        <row r="1514">
          <cell r="A1514" t="str">
            <v>SP4-1860A</v>
          </cell>
        </row>
        <row r="1515">
          <cell r="A1515" t="str">
            <v>C101-77-9</v>
          </cell>
        </row>
        <row r="1516">
          <cell r="A1516" t="str">
            <v>C10486-19-8</v>
          </cell>
        </row>
        <row r="1517">
          <cell r="A1517" t="str">
            <v>C593-08-8</v>
          </cell>
        </row>
        <row r="1518">
          <cell r="A1518" t="str">
            <v>C5888-33-5</v>
          </cell>
        </row>
        <row r="1519">
          <cell r="A1519" t="str">
            <v>C55955-69-6</v>
          </cell>
        </row>
        <row r="1520">
          <cell r="A1520" t="str">
            <v>SP4-1759</v>
          </cell>
        </row>
        <row r="1521">
          <cell r="A1521" t="str">
            <v>C111-82-0</v>
          </cell>
        </row>
        <row r="1522">
          <cell r="A1522" t="str">
            <v>357M8ACT</v>
          </cell>
        </row>
        <row r="1523">
          <cell r="A1523" t="str">
            <v>47MC9ACT</v>
          </cell>
        </row>
        <row r="1524">
          <cell r="A1524" t="str">
            <v>3E6M8ACT</v>
          </cell>
        </row>
        <row r="1525">
          <cell r="A1525" t="str">
            <v>C638-53-9</v>
          </cell>
        </row>
        <row r="1526">
          <cell r="A1526" t="str">
            <v>C120-32-1</v>
          </cell>
        </row>
        <row r="1527">
          <cell r="A1527" t="str">
            <v>C1211-29-6</v>
          </cell>
        </row>
        <row r="1528">
          <cell r="A1528" t="str">
            <v>C55934-93-5</v>
          </cell>
        </row>
        <row r="1529">
          <cell r="A1529" t="str">
            <v>C40487-42-1</v>
          </cell>
        </row>
        <row r="1530">
          <cell r="A1530" t="str">
            <v>C22984-54-9</v>
          </cell>
        </row>
        <row r="1531">
          <cell r="A1531" t="str">
            <v>C1582-09-8</v>
          </cell>
        </row>
        <row r="1532">
          <cell r="A1532" t="str">
            <v>UNS-TCYC-C14</v>
          </cell>
        </row>
        <row r="1533">
          <cell r="A1533" t="str">
            <v>UNS-BCYC-C14</v>
          </cell>
        </row>
        <row r="1534">
          <cell r="A1534" t="str">
            <v>C1795-15-9</v>
          </cell>
        </row>
        <row r="1535">
          <cell r="A1535" t="str">
            <v>C205324-73-8</v>
          </cell>
        </row>
        <row r="1536">
          <cell r="A1536" t="str">
            <v>Sx-020</v>
          </cell>
        </row>
        <row r="1537">
          <cell r="A1537" t="str">
            <v>C6418-41-3</v>
          </cell>
        </row>
        <row r="1538">
          <cell r="A1538" t="str">
            <v>C13287-21-3</v>
          </cell>
        </row>
        <row r="1539">
          <cell r="A1539" t="str">
            <v>C82144-67-0</v>
          </cell>
        </row>
        <row r="1540">
          <cell r="A1540" t="str">
            <v>24568MC9</v>
          </cell>
        </row>
        <row r="1541">
          <cell r="A1541" t="str">
            <v>C629-59-4</v>
          </cell>
        </row>
        <row r="1542">
          <cell r="A1542" t="str">
            <v>2M35IPC7</v>
          </cell>
        </row>
        <row r="1543">
          <cell r="A1543" t="str">
            <v>C6224-52-8</v>
          </cell>
        </row>
        <row r="1544">
          <cell r="A1544" t="str">
            <v>C6864-53-5</v>
          </cell>
        </row>
        <row r="1545">
          <cell r="A1545" t="str">
            <v>C120-12-7</v>
          </cell>
        </row>
        <row r="1546">
          <cell r="A1546" t="str">
            <v>C85-01-8</v>
          </cell>
        </row>
        <row r="1547">
          <cell r="A1547" t="str">
            <v>C1730-37-6</v>
          </cell>
        </row>
        <row r="1548">
          <cell r="A1548" t="str">
            <v>C1556-99-6</v>
          </cell>
        </row>
        <row r="1549">
          <cell r="A1549" t="str">
            <v>C1430-97-3</v>
          </cell>
        </row>
        <row r="1550">
          <cell r="A1550" t="str">
            <v>C26914-17-0</v>
          </cell>
        </row>
        <row r="1551">
          <cell r="A1551" t="str">
            <v>C103-29-7</v>
          </cell>
        </row>
        <row r="1552">
          <cell r="A1552" t="str">
            <v>C66610-91-1</v>
          </cell>
        </row>
        <row r="1553">
          <cell r="A1553" t="str">
            <v>UNS-C14-TET</v>
          </cell>
        </row>
        <row r="1554">
          <cell r="A1554" t="str">
            <v>C2189-60-8</v>
          </cell>
        </row>
        <row r="1555">
          <cell r="A1555" t="str">
            <v>OC14BEN2-1</v>
          </cell>
        </row>
        <row r="1556">
          <cell r="A1556" t="str">
            <v>PC14BEN2-1</v>
          </cell>
        </row>
        <row r="1557">
          <cell r="A1557" t="str">
            <v>MC14BEN2-1</v>
          </cell>
        </row>
        <row r="1558">
          <cell r="A1558" t="str">
            <v>3C14BEN3-1</v>
          </cell>
        </row>
        <row r="1559">
          <cell r="A1559" t="str">
            <v>4C14BEN3-1</v>
          </cell>
        </row>
        <row r="1560">
          <cell r="A1560" t="str">
            <v>5C14BEN3-1</v>
          </cell>
        </row>
        <row r="1561">
          <cell r="A1561" t="str">
            <v>Sx-029</v>
          </cell>
        </row>
        <row r="1562">
          <cell r="A1562" t="str">
            <v>C1120-36-1</v>
          </cell>
        </row>
        <row r="1563">
          <cell r="A1563" t="str">
            <v>C41446-66-6</v>
          </cell>
        </row>
        <row r="1564">
          <cell r="A1564" t="str">
            <v>C122-40-7</v>
          </cell>
        </row>
        <row r="1565">
          <cell r="A1565" t="str">
            <v>C84-65-1</v>
          </cell>
        </row>
        <row r="1566">
          <cell r="A1566" t="str">
            <v>C53939-27-8</v>
          </cell>
        </row>
        <row r="1567">
          <cell r="A1567" t="str">
            <v>C124-25-4</v>
          </cell>
        </row>
        <row r="1568">
          <cell r="A1568" t="str">
            <v>C2345-27-9</v>
          </cell>
        </row>
        <row r="1569">
          <cell r="A1569" t="str">
            <v>C7534-94-3</v>
          </cell>
        </row>
        <row r="1570">
          <cell r="A1570" t="str">
            <v>C82-45-1</v>
          </cell>
        </row>
        <row r="1571">
          <cell r="A1571" t="str">
            <v>SP4-1760</v>
          </cell>
        </row>
        <row r="1572">
          <cell r="A1572" t="str">
            <v>368M9ACT</v>
          </cell>
        </row>
        <row r="1573">
          <cell r="A1573" t="str">
            <v>2357M8AC</v>
          </cell>
        </row>
        <row r="1574">
          <cell r="A1574" t="str">
            <v>357M9ACT</v>
          </cell>
        </row>
        <row r="1575">
          <cell r="A1575" t="str">
            <v>C55554-08-0</v>
          </cell>
        </row>
        <row r="1576">
          <cell r="A1576" t="str">
            <v>C544-63-8</v>
          </cell>
        </row>
        <row r="1577">
          <cell r="A1577" t="str">
            <v>C1731-88-0</v>
          </cell>
        </row>
        <row r="1578">
          <cell r="A1578" t="str">
            <v>C94-36-0</v>
          </cell>
        </row>
        <row r="1579">
          <cell r="A1579" t="str">
            <v>C131-16-8</v>
          </cell>
        </row>
        <row r="1580">
          <cell r="A1580" t="str">
            <v>C2943-75-1</v>
          </cell>
        </row>
        <row r="1581">
          <cell r="A1581" t="str">
            <v>C17804-35-2</v>
          </cell>
        </row>
        <row r="1582">
          <cell r="A1582" t="str">
            <v>C120-78-5</v>
          </cell>
        </row>
        <row r="1583">
          <cell r="A1583" t="str">
            <v>UNS-TCYC-C15</v>
          </cell>
        </row>
        <row r="1584">
          <cell r="A1584" t="str">
            <v>UNS-BCYC-C15</v>
          </cell>
        </row>
        <row r="1585">
          <cell r="A1585" t="str">
            <v>C2883-02-5</v>
          </cell>
        </row>
        <row r="1586">
          <cell r="A1586" t="str">
            <v>Sx-024</v>
          </cell>
        </row>
        <row r="1587">
          <cell r="A1587" t="str">
            <v>Sx-019</v>
          </cell>
        </row>
        <row r="1588">
          <cell r="A1588" t="str">
            <v>13E55CC6</v>
          </cell>
        </row>
        <row r="1589">
          <cell r="A1589" t="str">
            <v>C18435-22-8</v>
          </cell>
        </row>
        <row r="1590">
          <cell r="A1590" t="str">
            <v>C26730-16-5</v>
          </cell>
        </row>
        <row r="1591">
          <cell r="A1591" t="str">
            <v>Sx-021</v>
          </cell>
        </row>
        <row r="1592">
          <cell r="A1592" t="str">
            <v>268M4IC9</v>
          </cell>
        </row>
        <row r="1593">
          <cell r="A1593" t="str">
            <v>C13286-72-1</v>
          </cell>
        </row>
        <row r="1594">
          <cell r="A1594" t="str">
            <v>C629-62-9</v>
          </cell>
        </row>
        <row r="1595">
          <cell r="A1595" t="str">
            <v>C3891-98-3</v>
          </cell>
        </row>
        <row r="1596">
          <cell r="A1596" t="str">
            <v>C832-69-9</v>
          </cell>
        </row>
        <row r="1597">
          <cell r="A1597" t="str">
            <v>C613-12-7</v>
          </cell>
        </row>
        <row r="1598">
          <cell r="A1598" t="str">
            <v>C2531-84-2</v>
          </cell>
        </row>
        <row r="1599">
          <cell r="A1599" t="str">
            <v>C832-71-3</v>
          </cell>
        </row>
        <row r="1600">
          <cell r="A1600" t="str">
            <v>C883-20-5</v>
          </cell>
        </row>
        <row r="1601">
          <cell r="A1601" t="str">
            <v>C779-02-2</v>
          </cell>
        </row>
        <row r="1602">
          <cell r="A1602" t="str">
            <v>UNS-C15-NAPH</v>
          </cell>
        </row>
        <row r="1603">
          <cell r="A1603" t="str">
            <v>UNS-C15-TET</v>
          </cell>
        </row>
        <row r="1604">
          <cell r="A1604" t="str">
            <v>C1081-77-2</v>
          </cell>
        </row>
        <row r="1605">
          <cell r="A1605" t="str">
            <v>C6753-98-6</v>
          </cell>
        </row>
        <row r="1606">
          <cell r="A1606" t="str">
            <v>C77129-48-7</v>
          </cell>
        </row>
        <row r="1607">
          <cell r="A1607" t="str">
            <v>OC15BEN2-1</v>
          </cell>
        </row>
        <row r="1608">
          <cell r="A1608" t="str">
            <v>PC15BEN2-1</v>
          </cell>
        </row>
        <row r="1609">
          <cell r="A1609" t="str">
            <v>MC15BEN2-1</v>
          </cell>
        </row>
        <row r="1610">
          <cell r="A1610" t="str">
            <v>3C15BEN3-1</v>
          </cell>
        </row>
        <row r="1611">
          <cell r="A1611" t="str">
            <v>4C15BEN3-1</v>
          </cell>
        </row>
        <row r="1612">
          <cell r="A1612" t="str">
            <v>5C15BEN3-1</v>
          </cell>
        </row>
        <row r="1613">
          <cell r="A1613" t="str">
            <v>C17066-67-0</v>
          </cell>
        </row>
        <row r="1614">
          <cell r="A1614" t="str">
            <v>C13474-59-4</v>
          </cell>
        </row>
        <row r="1615">
          <cell r="A1615" t="str">
            <v>C495-61-4</v>
          </cell>
        </row>
        <row r="1616">
          <cell r="A1616" t="str">
            <v>C502-61-4</v>
          </cell>
        </row>
        <row r="1617">
          <cell r="A1617" t="str">
            <v>C87-44-5</v>
          </cell>
        </row>
        <row r="1618">
          <cell r="A1618" t="str">
            <v>C13360-61-7</v>
          </cell>
        </row>
        <row r="1619">
          <cell r="A1619" t="str">
            <v>C74392-33-9</v>
          </cell>
        </row>
        <row r="1620">
          <cell r="A1620" t="str">
            <v>C101-86-0</v>
          </cell>
        </row>
        <row r="1621">
          <cell r="A1621" t="str">
            <v>C25154-52-3</v>
          </cell>
        </row>
        <row r="1622">
          <cell r="A1622" t="str">
            <v>C128-37-0</v>
          </cell>
        </row>
        <row r="1623">
          <cell r="A1623" t="str">
            <v>SP4-1862A</v>
          </cell>
        </row>
        <row r="1624">
          <cell r="A1624" t="str">
            <v>C2765-11-9</v>
          </cell>
        </row>
        <row r="1625">
          <cell r="A1625" t="str">
            <v>C2345-28-0</v>
          </cell>
        </row>
        <row r="1626">
          <cell r="A1626" t="str">
            <v>C80-05-7</v>
          </cell>
        </row>
        <row r="1627">
          <cell r="A1627" t="str">
            <v>C5444-75-7</v>
          </cell>
        </row>
        <row r="1628">
          <cell r="A1628" t="str">
            <v>SP4-1761</v>
          </cell>
        </row>
        <row r="1629">
          <cell r="A1629" t="str">
            <v>C124-10-7</v>
          </cell>
        </row>
        <row r="1630">
          <cell r="A1630" t="str">
            <v>479M10AC</v>
          </cell>
        </row>
        <row r="1631">
          <cell r="A1631" t="str">
            <v>2468M8AC</v>
          </cell>
        </row>
        <row r="1632">
          <cell r="A1632" t="str">
            <v>3E67M9AC</v>
          </cell>
        </row>
        <row r="1633">
          <cell r="A1633" t="str">
            <v>C55955-78-7</v>
          </cell>
        </row>
        <row r="1634">
          <cell r="A1634" t="str">
            <v>C1002-84-2</v>
          </cell>
        </row>
        <row r="1635">
          <cell r="A1635" t="str">
            <v>C101-68-8</v>
          </cell>
        </row>
        <row r="1636">
          <cell r="A1636" t="str">
            <v>C118-60-5</v>
          </cell>
        </row>
        <row r="1637">
          <cell r="A1637" t="str">
            <v>C5124-30-1</v>
          </cell>
        </row>
        <row r="1638">
          <cell r="A1638" t="str">
            <v>C109201-63-0</v>
          </cell>
        </row>
        <row r="1639">
          <cell r="A1639" t="str">
            <v>C42874-03-3</v>
          </cell>
        </row>
        <row r="1640">
          <cell r="A1640" t="str">
            <v>UNS-TCYC-C16</v>
          </cell>
        </row>
        <row r="1641">
          <cell r="A1641" t="str">
            <v>UNS-BCYC-C16</v>
          </cell>
        </row>
        <row r="1642">
          <cell r="A1642" t="str">
            <v>C1795-16-0</v>
          </cell>
        </row>
        <row r="1643">
          <cell r="A1643" t="str">
            <v>C39762-40-8</v>
          </cell>
        </row>
        <row r="1644">
          <cell r="A1644" t="str">
            <v>Sx-023</v>
          </cell>
        </row>
        <row r="1645">
          <cell r="A1645" t="str">
            <v>C2882-96-4</v>
          </cell>
        </row>
        <row r="1646">
          <cell r="A1646" t="str">
            <v>C6165-40-8</v>
          </cell>
        </row>
        <row r="1647">
          <cell r="A1647" t="str">
            <v>C175032-36-7</v>
          </cell>
        </row>
        <row r="1648">
          <cell r="A1648" t="str">
            <v>27M35IC8</v>
          </cell>
        </row>
        <row r="1649">
          <cell r="A1649" t="str">
            <v>C544-76-3</v>
          </cell>
        </row>
        <row r="1650">
          <cell r="A1650" t="str">
            <v>C4390-04-9</v>
          </cell>
        </row>
        <row r="1651">
          <cell r="A1651" t="str">
            <v>SP4-1765</v>
          </cell>
        </row>
        <row r="1652">
          <cell r="A1652" t="str">
            <v>C201-06-9</v>
          </cell>
        </row>
        <row r="1653">
          <cell r="A1653" t="str">
            <v>C129-00-0</v>
          </cell>
        </row>
        <row r="1654">
          <cell r="A1654" t="str">
            <v>C206-44-0</v>
          </cell>
        </row>
        <row r="1655">
          <cell r="A1655" t="str">
            <v>C605-02-7</v>
          </cell>
        </row>
        <row r="1656">
          <cell r="A1656" t="str">
            <v>C641-48-5</v>
          </cell>
        </row>
        <row r="1657">
          <cell r="A1657" t="str">
            <v>C6232-48-0</v>
          </cell>
        </row>
        <row r="1658">
          <cell r="A1658" t="str">
            <v>C1576-67-6</v>
          </cell>
        </row>
        <row r="1659">
          <cell r="A1659" t="str">
            <v>S2-99377</v>
          </cell>
        </row>
        <row r="1660">
          <cell r="A1660" t="str">
            <v>UNS-C16-NAPH</v>
          </cell>
        </row>
        <row r="1661">
          <cell r="A1661" t="str">
            <v>UNS-C16-TET</v>
          </cell>
        </row>
        <row r="1662">
          <cell r="A1662" t="str">
            <v>OC16BEN2-1</v>
          </cell>
        </row>
        <row r="1663">
          <cell r="A1663" t="str">
            <v>PC16BEN2-1</v>
          </cell>
        </row>
        <row r="1664">
          <cell r="A1664" t="str">
            <v>MC16BEN2-1</v>
          </cell>
        </row>
        <row r="1665">
          <cell r="A1665" t="str">
            <v>3C16BEN3-1</v>
          </cell>
        </row>
        <row r="1666">
          <cell r="A1666" t="str">
            <v>4C16BEN3-1</v>
          </cell>
        </row>
        <row r="1667">
          <cell r="A1667" t="str">
            <v>5C16BEN3-1</v>
          </cell>
        </row>
        <row r="1668">
          <cell r="A1668" t="str">
            <v>C104-72-3</v>
          </cell>
        </row>
        <row r="1669">
          <cell r="A1669" t="str">
            <v>C629-80-1</v>
          </cell>
        </row>
        <row r="1670">
          <cell r="A1670" t="str">
            <v>C2687-96-9</v>
          </cell>
        </row>
        <row r="1671">
          <cell r="A1671" t="str">
            <v>SP4-1762</v>
          </cell>
        </row>
        <row r="1672">
          <cell r="A1672" t="str">
            <v>C2091-29-4</v>
          </cell>
        </row>
        <row r="1673">
          <cell r="A1673" t="str">
            <v>C373-49-9</v>
          </cell>
        </row>
        <row r="1674">
          <cell r="A1674" t="str">
            <v>C68171-50-6</v>
          </cell>
        </row>
        <row r="1675">
          <cell r="A1675" t="str">
            <v>M9C15OET</v>
          </cell>
        </row>
        <row r="1676">
          <cell r="A1676" t="str">
            <v>3579M10A</v>
          </cell>
        </row>
        <row r="1677">
          <cell r="A1677" t="str">
            <v>23568M9A</v>
          </cell>
        </row>
        <row r="1678">
          <cell r="A1678" t="str">
            <v>5E368M9A</v>
          </cell>
        </row>
        <row r="1679">
          <cell r="A1679" t="str">
            <v>C55554-09-1</v>
          </cell>
        </row>
        <row r="1680">
          <cell r="A1680" t="str">
            <v>C57-10-3</v>
          </cell>
        </row>
        <row r="1681">
          <cell r="A1681" t="str">
            <v>C7132-64-1</v>
          </cell>
        </row>
        <row r="1682">
          <cell r="A1682" t="str">
            <v>C118-56-9</v>
          </cell>
        </row>
        <row r="1683">
          <cell r="A1683" t="str">
            <v>C84-74-2</v>
          </cell>
        </row>
        <row r="1684">
          <cell r="A1684" t="str">
            <v>C6846-50-0</v>
          </cell>
        </row>
        <row r="1685">
          <cell r="A1685" t="str">
            <v>C120-40-1</v>
          </cell>
        </row>
        <row r="1686">
          <cell r="A1686" t="str">
            <v>C5593-70-4</v>
          </cell>
        </row>
        <row r="1687">
          <cell r="A1687" t="str">
            <v>UNS-TCYC-C17</v>
          </cell>
        </row>
        <row r="1688">
          <cell r="A1688" t="str">
            <v>UNS-BCYC-C17</v>
          </cell>
        </row>
        <row r="1689">
          <cell r="A1689" t="str">
            <v>C54105-66-7</v>
          </cell>
        </row>
        <row r="1690">
          <cell r="A1690" t="str">
            <v>UNS-CYC-C17</v>
          </cell>
        </row>
        <row r="1691">
          <cell r="A1691" t="str">
            <v>C629-78-7</v>
          </cell>
        </row>
        <row r="1692">
          <cell r="A1692" t="str">
            <v>Sx-015</v>
          </cell>
        </row>
        <row r="1693">
          <cell r="A1693" t="str">
            <v>C1560-92-5</v>
          </cell>
        </row>
        <row r="1694">
          <cell r="A1694" t="str">
            <v>C23339-05-1</v>
          </cell>
        </row>
        <row r="1695">
          <cell r="A1695" t="str">
            <v>C2381-21-7</v>
          </cell>
        </row>
        <row r="1696">
          <cell r="A1696" t="str">
            <v>Sx-026</v>
          </cell>
        </row>
        <row r="1697">
          <cell r="A1697" t="str">
            <v>UNS-C17-NAPH</v>
          </cell>
        </row>
        <row r="1698">
          <cell r="A1698" t="str">
            <v>UNS-C17-TET</v>
          </cell>
        </row>
        <row r="1699">
          <cell r="A1699" t="str">
            <v>UNS-C17-BEN1</v>
          </cell>
        </row>
        <row r="1700">
          <cell r="A1700" t="str">
            <v>UNS-C17-BEN2</v>
          </cell>
        </row>
        <row r="1701">
          <cell r="A1701" t="str">
            <v>UNS-C17-BEN3</v>
          </cell>
        </row>
        <row r="1702">
          <cell r="A1702" t="str">
            <v>C629-90-3</v>
          </cell>
        </row>
        <row r="1703">
          <cell r="A1703" t="str">
            <v>SP4-1863</v>
          </cell>
        </row>
        <row r="1704">
          <cell r="A1704" t="str">
            <v>C2922-51-2</v>
          </cell>
        </row>
        <row r="1705">
          <cell r="A1705" t="str">
            <v>C1120-25-8</v>
          </cell>
        </row>
        <row r="1706">
          <cell r="A1706" t="str">
            <v>C112-39-0</v>
          </cell>
        </row>
        <row r="1707">
          <cell r="A1707" t="str">
            <v>C64120-62-3</v>
          </cell>
        </row>
        <row r="1708">
          <cell r="A1708" t="str">
            <v>C506-12-7</v>
          </cell>
        </row>
        <row r="1709">
          <cell r="A1709" t="str">
            <v>UNS-TCYC-C18</v>
          </cell>
        </row>
        <row r="1710">
          <cell r="A1710" t="str">
            <v>UNS-BCYC-C18</v>
          </cell>
        </row>
        <row r="1711">
          <cell r="A1711" t="str">
            <v>C1795-17-1</v>
          </cell>
        </row>
        <row r="1712">
          <cell r="A1712" t="str">
            <v>UNS-CYC-C18</v>
          </cell>
        </row>
        <row r="1713">
          <cell r="A1713" t="str">
            <v>C593-45-3</v>
          </cell>
        </row>
        <row r="1714">
          <cell r="A1714" t="str">
            <v>Sx-016</v>
          </cell>
        </row>
        <row r="1715">
          <cell r="A1715" t="str">
            <v>C6418-44-6</v>
          </cell>
        </row>
        <row r="1716">
          <cell r="A1716" t="str">
            <v>C203-12-3</v>
          </cell>
        </row>
        <row r="1717">
          <cell r="A1717" t="str">
            <v>C56-55-3</v>
          </cell>
        </row>
        <row r="1718">
          <cell r="A1718" t="str">
            <v>C195-19-7</v>
          </cell>
        </row>
        <row r="1719">
          <cell r="A1719" t="str">
            <v>C218-01-9</v>
          </cell>
        </row>
        <row r="1720">
          <cell r="A1720" t="str">
            <v>C27208-37-3</v>
          </cell>
        </row>
        <row r="1721">
          <cell r="A1721" t="str">
            <v>C217-59-4</v>
          </cell>
        </row>
        <row r="1722">
          <cell r="A1722" t="str">
            <v>C483-65-8</v>
          </cell>
        </row>
        <row r="1723">
          <cell r="A1723" t="str">
            <v>S1-45230</v>
          </cell>
        </row>
        <row r="1724">
          <cell r="A1724" t="str">
            <v>UNS-C18-NAPH</v>
          </cell>
        </row>
        <row r="1725">
          <cell r="A1725" t="str">
            <v>UNS-C18-TET</v>
          </cell>
        </row>
        <row r="1726">
          <cell r="A1726" t="str">
            <v>UNS-C18-BEN1</v>
          </cell>
        </row>
        <row r="1727">
          <cell r="A1727" t="str">
            <v>UNS-C18-BEN2</v>
          </cell>
        </row>
        <row r="1728">
          <cell r="A1728" t="str">
            <v>UNS-C18-BEN3</v>
          </cell>
        </row>
        <row r="1729">
          <cell r="A1729" t="str">
            <v>C143-28-2</v>
          </cell>
        </row>
        <row r="1730">
          <cell r="A1730" t="str">
            <v>C1955-33-5</v>
          </cell>
        </row>
        <row r="1731">
          <cell r="A1731" t="str">
            <v>C463-40-1</v>
          </cell>
        </row>
        <row r="1732">
          <cell r="A1732" t="str">
            <v>C2197-37-7</v>
          </cell>
        </row>
        <row r="1733">
          <cell r="A1733" t="str">
            <v>C60-33-3</v>
          </cell>
        </row>
        <row r="1734">
          <cell r="A1734" t="str">
            <v>C112-80-1</v>
          </cell>
        </row>
        <row r="1735">
          <cell r="A1735" t="str">
            <v>M9C17OET</v>
          </cell>
        </row>
        <row r="1736">
          <cell r="A1736" t="str">
            <v>C1731-92-6</v>
          </cell>
        </row>
        <row r="1737">
          <cell r="A1737" t="str">
            <v>C57-11-4</v>
          </cell>
        </row>
        <row r="1738">
          <cell r="A1738" t="str">
            <v>C871-70-5</v>
          </cell>
        </row>
        <row r="1739">
          <cell r="A1739" t="str">
            <v>C78-51-3</v>
          </cell>
        </row>
        <row r="1740">
          <cell r="A1740" t="str">
            <v>C139-96-8</v>
          </cell>
        </row>
        <row r="1741">
          <cell r="A1741" t="str">
            <v>UNS-TCYC-C19</v>
          </cell>
        </row>
        <row r="1742">
          <cell r="A1742" t="str">
            <v>UNS-BCYC-C19</v>
          </cell>
        </row>
        <row r="1743">
          <cell r="A1743" t="str">
            <v>C6006-33-3</v>
          </cell>
        </row>
        <row r="1744">
          <cell r="A1744" t="str">
            <v>UNS-CYC-C19</v>
          </cell>
        </row>
        <row r="1745">
          <cell r="A1745" t="str">
            <v>C629-92-5</v>
          </cell>
        </row>
        <row r="1746">
          <cell r="A1746" t="str">
            <v>C1921-70-6</v>
          </cell>
        </row>
        <row r="1747">
          <cell r="A1747" t="str">
            <v>UNS-BR-C19</v>
          </cell>
        </row>
        <row r="1748">
          <cell r="A1748" t="str">
            <v>C6111-78-0</v>
          </cell>
        </row>
        <row r="1749">
          <cell r="A1749" t="str">
            <v>C652-04-0</v>
          </cell>
        </row>
        <row r="1750">
          <cell r="A1750" t="str">
            <v>C1705-85-7</v>
          </cell>
        </row>
        <row r="1751">
          <cell r="A1751" t="str">
            <v>UNS-C19-NAPH</v>
          </cell>
        </row>
        <row r="1752">
          <cell r="A1752" t="str">
            <v>UNS-C19-TET</v>
          </cell>
        </row>
        <row r="1753">
          <cell r="A1753" t="str">
            <v>UNS-C19-BEN1</v>
          </cell>
        </row>
        <row r="1754">
          <cell r="A1754" t="str">
            <v>UNS-C19-BEN2</v>
          </cell>
        </row>
        <row r="1755">
          <cell r="A1755" t="str">
            <v>UNS-C19-BEN3</v>
          </cell>
        </row>
        <row r="1756">
          <cell r="A1756" t="str">
            <v>C301-00-8</v>
          </cell>
        </row>
        <row r="1757">
          <cell r="A1757" t="str">
            <v>C112-63-0</v>
          </cell>
        </row>
        <row r="1758">
          <cell r="A1758" t="str">
            <v>C112-62-9</v>
          </cell>
        </row>
        <row r="1759">
          <cell r="A1759" t="str">
            <v>C112-61-8</v>
          </cell>
        </row>
        <row r="1760">
          <cell r="A1760" t="str">
            <v>C142-91-6</v>
          </cell>
        </row>
        <row r="1761">
          <cell r="A1761" t="str">
            <v>C646-30-0</v>
          </cell>
        </row>
        <row r="1762">
          <cell r="A1762" t="str">
            <v>C85-68-7</v>
          </cell>
        </row>
        <row r="1763">
          <cell r="A1763" t="str">
            <v>C542-44-9</v>
          </cell>
        </row>
        <row r="1764">
          <cell r="A1764" t="str">
            <v>UNS-TCYC-C20</v>
          </cell>
        </row>
        <row r="1765">
          <cell r="A1765" t="str">
            <v>UNS-BCYC-C20</v>
          </cell>
        </row>
        <row r="1766">
          <cell r="A1766" t="str">
            <v>C1795-18-2</v>
          </cell>
        </row>
        <row r="1767">
          <cell r="A1767" t="str">
            <v>UNS-CYC-C20</v>
          </cell>
        </row>
        <row r="1768">
          <cell r="A1768" t="str">
            <v>C112-95-8</v>
          </cell>
        </row>
        <row r="1769">
          <cell r="A1769" t="str">
            <v>C638-36-8</v>
          </cell>
        </row>
        <row r="1770">
          <cell r="A1770" t="str">
            <v>UNS-BR-C20</v>
          </cell>
        </row>
        <row r="1771">
          <cell r="A1771" t="str">
            <v>C50-32-8</v>
          </cell>
        </row>
        <row r="1772">
          <cell r="A1772" t="str">
            <v>C205-99-2</v>
          </cell>
        </row>
        <row r="1773">
          <cell r="A1773" t="str">
            <v>C192-97-2</v>
          </cell>
        </row>
        <row r="1774">
          <cell r="A1774" t="str">
            <v>C207-08-9</v>
          </cell>
        </row>
        <row r="1775">
          <cell r="A1775" t="str">
            <v>C198-55-0</v>
          </cell>
        </row>
        <row r="1776">
          <cell r="A1776" t="str">
            <v>C205-82-3</v>
          </cell>
        </row>
        <row r="1777">
          <cell r="A1777" t="str">
            <v>C74869-33-3</v>
          </cell>
        </row>
        <row r="1778">
          <cell r="A1778" t="str">
            <v>C2732-58-3</v>
          </cell>
        </row>
        <row r="1779">
          <cell r="A1779" t="str">
            <v>C3697-30-1</v>
          </cell>
        </row>
        <row r="1780">
          <cell r="A1780" t="str">
            <v>UNS-C20-NAPH</v>
          </cell>
        </row>
        <row r="1781">
          <cell r="A1781" t="str">
            <v>UNS-C20-TET</v>
          </cell>
        </row>
        <row r="1782">
          <cell r="A1782" t="str">
            <v>UNS-C20-BEN2</v>
          </cell>
        </row>
        <row r="1783">
          <cell r="A1783" t="str">
            <v>UNS-C20-BEN1</v>
          </cell>
        </row>
        <row r="1784">
          <cell r="A1784" t="str">
            <v>UNS-C20-BEN3</v>
          </cell>
        </row>
        <row r="1785">
          <cell r="A1785" t="str">
            <v>C5333-42-6</v>
          </cell>
        </row>
        <row r="1786">
          <cell r="A1786" t="str">
            <v>C23527-10-8</v>
          </cell>
        </row>
        <row r="1787">
          <cell r="A1787" t="str">
            <v>UNS-TCYC-C21</v>
          </cell>
        </row>
        <row r="1788">
          <cell r="A1788" t="str">
            <v>UNS-BCYC-C21</v>
          </cell>
        </row>
        <row r="1789">
          <cell r="A1789" t="str">
            <v>C6006-95-7</v>
          </cell>
        </row>
        <row r="1790">
          <cell r="A1790" t="str">
            <v>UNS-CYC-C21</v>
          </cell>
        </row>
        <row r="1791">
          <cell r="A1791" t="str">
            <v>C629-94-7</v>
          </cell>
        </row>
        <row r="1792">
          <cell r="A1792" t="str">
            <v>UNS-BR-C21</v>
          </cell>
        </row>
        <row r="1793">
          <cell r="A1793" t="str">
            <v>UNS-C21-NAPH</v>
          </cell>
        </row>
        <row r="1794">
          <cell r="A1794" t="str">
            <v>UNS-C21-TET</v>
          </cell>
        </row>
        <row r="1795">
          <cell r="A1795" t="str">
            <v>UNS-C21-BEN2</v>
          </cell>
        </row>
        <row r="1796">
          <cell r="A1796" t="str">
            <v>UNS-C21-BEN1</v>
          </cell>
        </row>
        <row r="1797">
          <cell r="A1797" t="str">
            <v>UNS-C21-BEN3</v>
          </cell>
        </row>
        <row r="1798">
          <cell r="A1798" t="str">
            <v>Sx-017</v>
          </cell>
        </row>
        <row r="1799">
          <cell r="A1799" t="str">
            <v>C37220-82-9</v>
          </cell>
        </row>
        <row r="1800">
          <cell r="A1800" t="str">
            <v>C25496-72-4</v>
          </cell>
        </row>
        <row r="1801">
          <cell r="A1801" t="str">
            <v>C53-03-2</v>
          </cell>
        </row>
        <row r="1802">
          <cell r="A1802" t="str">
            <v>C52645-53-1</v>
          </cell>
        </row>
        <row r="1803">
          <cell r="A1803" t="str">
            <v>UNS-TCYC-C22</v>
          </cell>
        </row>
        <row r="1804">
          <cell r="A1804" t="str">
            <v>UNS-BCYC-C22</v>
          </cell>
        </row>
        <row r="1805">
          <cell r="A1805" t="str">
            <v>UNS-CYC-C22</v>
          </cell>
        </row>
        <row r="1806">
          <cell r="A1806" t="str">
            <v>C629-97-0</v>
          </cell>
        </row>
        <row r="1807">
          <cell r="A1807" t="str">
            <v>UNS-BR-C22</v>
          </cell>
        </row>
        <row r="1808">
          <cell r="A1808" t="str">
            <v>C193-39-5</v>
          </cell>
        </row>
        <row r="1809">
          <cell r="A1809" t="str">
            <v>C191-26-4</v>
          </cell>
        </row>
        <row r="1810">
          <cell r="A1810" t="str">
            <v>C191-24-2</v>
          </cell>
        </row>
        <row r="1811">
          <cell r="A1811" t="str">
            <v>C53-70-3</v>
          </cell>
        </row>
        <row r="1812">
          <cell r="A1812" t="str">
            <v>C222-93-5</v>
          </cell>
        </row>
        <row r="1813">
          <cell r="A1813" t="str">
            <v>UNS-C22-NAPH</v>
          </cell>
        </row>
        <row r="1814">
          <cell r="A1814" t="str">
            <v>UNS-C22-TET</v>
          </cell>
        </row>
        <row r="1815">
          <cell r="A1815" t="str">
            <v>UNS-C22-BEN2</v>
          </cell>
        </row>
        <row r="1816">
          <cell r="A1816" t="str">
            <v>UNS-C22-BEN1</v>
          </cell>
        </row>
        <row r="1817">
          <cell r="A1817" t="str">
            <v>UNS-C22-BEN3</v>
          </cell>
        </row>
        <row r="1818">
          <cell r="A1818" t="str">
            <v>Sx-018</v>
          </cell>
        </row>
        <row r="1819">
          <cell r="A1819" t="str">
            <v>C39515-41-8</v>
          </cell>
        </row>
        <row r="1820">
          <cell r="A1820" t="str">
            <v>C93-83-4</v>
          </cell>
        </row>
        <row r="1821">
          <cell r="A1821" t="str">
            <v>C121-29-9</v>
          </cell>
        </row>
        <row r="1822">
          <cell r="A1822" t="str">
            <v>C19781-73-8</v>
          </cell>
        </row>
        <row r="1823">
          <cell r="A1823" t="str">
            <v>C638-67-5</v>
          </cell>
        </row>
        <row r="1824">
          <cell r="A1824" t="str">
            <v>SP4-1918</v>
          </cell>
        </row>
        <row r="1825">
          <cell r="A1825" t="str">
            <v>C4445-06-1</v>
          </cell>
        </row>
        <row r="1826">
          <cell r="A1826" t="str">
            <v>C646-31-1</v>
          </cell>
        </row>
        <row r="1827">
          <cell r="A1827" t="str">
            <v>C191-07-1</v>
          </cell>
        </row>
        <row r="1828">
          <cell r="A1828" t="str">
            <v>C189-64-0</v>
          </cell>
        </row>
        <row r="1829">
          <cell r="A1829" t="str">
            <v>C557-59-5</v>
          </cell>
        </row>
        <row r="1830">
          <cell r="A1830" t="str">
            <v>C15495-94-0</v>
          </cell>
        </row>
        <row r="1831">
          <cell r="A1831" t="str">
            <v>C117-81-7</v>
          </cell>
        </row>
        <row r="1832">
          <cell r="A1832" t="str">
            <v>C56-35-9</v>
          </cell>
        </row>
        <row r="1833">
          <cell r="A1833" t="str">
            <v>C22349-03-7</v>
          </cell>
        </row>
        <row r="1834">
          <cell r="A1834" t="str">
            <v>C629-99-2</v>
          </cell>
        </row>
        <row r="1835">
          <cell r="A1835" t="str">
            <v>C506-38-7</v>
          </cell>
        </row>
        <row r="1836">
          <cell r="A1836" t="str">
            <v>C4443-55-4</v>
          </cell>
        </row>
        <row r="1837">
          <cell r="A1837" t="str">
            <v>C630-01-3</v>
          </cell>
        </row>
        <row r="1838">
          <cell r="A1838" t="str">
            <v>C506-46-7</v>
          </cell>
        </row>
        <row r="1839">
          <cell r="A1839" t="str">
            <v>C593-49-7</v>
          </cell>
        </row>
        <row r="1840">
          <cell r="A1840" t="str">
            <v>C7138-40-1</v>
          </cell>
        </row>
        <row r="1841">
          <cell r="A1841" t="str">
            <v>C630-02-4</v>
          </cell>
        </row>
        <row r="1842">
          <cell r="A1842" t="str">
            <v>C506-48-9</v>
          </cell>
        </row>
        <row r="1843">
          <cell r="A1843" t="str">
            <v>C26761-40-0</v>
          </cell>
        </row>
        <row r="1844">
          <cell r="A1844" t="str">
            <v>C630-03-5</v>
          </cell>
        </row>
        <row r="1845">
          <cell r="A1845" t="str">
            <v>C59-02-9</v>
          </cell>
        </row>
        <row r="1846">
          <cell r="A1846" t="str">
            <v>C4250-38-8</v>
          </cell>
        </row>
        <row r="1847">
          <cell r="A1847" t="str">
            <v>C638-68-6</v>
          </cell>
        </row>
        <row r="1848">
          <cell r="A1848" t="str">
            <v>C7683-64-9</v>
          </cell>
        </row>
        <row r="1849">
          <cell r="A1849" t="str">
            <v>C638-95-9</v>
          </cell>
        </row>
        <row r="1850">
          <cell r="A1850" t="str">
            <v>C506-50-3</v>
          </cell>
        </row>
        <row r="1851">
          <cell r="A1851" t="str">
            <v>C630-04-6</v>
          </cell>
        </row>
        <row r="1852">
          <cell r="A1852" t="str">
            <v>C559-70-6</v>
          </cell>
        </row>
        <row r="1853">
          <cell r="A1853" t="str">
            <v>C544-85-4</v>
          </cell>
        </row>
        <row r="1854">
          <cell r="A1854" t="str">
            <v>C630-05-7</v>
          </cell>
        </row>
        <row r="1855">
          <cell r="A1855" t="str">
            <v>C14167-59-0</v>
          </cell>
        </row>
        <row r="1856">
          <cell r="A1856" t="str">
            <v>C630-07-9</v>
          </cell>
        </row>
        <row r="1857">
          <cell r="A1857" t="str">
            <v>C300-92-5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ptox.epa.gov/dashboard/dsstoxdb/results?search=DTXSID2058677" TargetMode="External"/><Relationship Id="rId18" Type="http://schemas.openxmlformats.org/officeDocument/2006/relationships/hyperlink" Target="https://comptox.epa.gov/dashboard/dsstoxdb/results?search=DTXSID2060460" TargetMode="External"/><Relationship Id="rId26" Type="http://schemas.openxmlformats.org/officeDocument/2006/relationships/hyperlink" Target="https://comptox.epa.gov/dashboard/dsstoxdb/results?search=DTXSID6022054" TargetMode="External"/><Relationship Id="rId39" Type="http://schemas.openxmlformats.org/officeDocument/2006/relationships/hyperlink" Target="https://comptox.epa.gov/dashboard/dsstoxdb/results?search=DTXSID7062291" TargetMode="External"/><Relationship Id="rId21" Type="http://schemas.openxmlformats.org/officeDocument/2006/relationships/hyperlink" Target="https://comptox.epa.gov/dashboard/dsstoxdb/results?search=DTXSID1022003" TargetMode="External"/><Relationship Id="rId34" Type="http://schemas.openxmlformats.org/officeDocument/2006/relationships/hyperlink" Target="https://comptox.epa.gov/dashboard/dsstoxdb/results?search=DTXSID30881228" TargetMode="External"/><Relationship Id="rId42" Type="http://schemas.openxmlformats.org/officeDocument/2006/relationships/hyperlink" Target="https://comptox.epa.gov/dashboard/dsstoxdb/results?search=DTXSID70335311" TargetMode="External"/><Relationship Id="rId47" Type="http://schemas.openxmlformats.org/officeDocument/2006/relationships/hyperlink" Target="https://comptox.epa.gov/dashboard/dsstoxdb/results?search=DTXSID90873240" TargetMode="External"/><Relationship Id="rId50" Type="http://schemas.openxmlformats.org/officeDocument/2006/relationships/hyperlink" Target="https://comptox.epa.gov/dashboard/dsstoxdb/results?search=DTXSID00543109" TargetMode="External"/><Relationship Id="rId55" Type="http://schemas.openxmlformats.org/officeDocument/2006/relationships/hyperlink" Target="https://comptox.epa.gov/dashboard/dsstoxdb/results?search=DTXSID40183700" TargetMode="External"/><Relationship Id="rId63" Type="http://schemas.openxmlformats.org/officeDocument/2006/relationships/hyperlink" Target="https://comptox.epa.gov/dashboard/dsstoxdb/results?search=DTXSID1021827" TargetMode="External"/><Relationship Id="rId68" Type="http://schemas.openxmlformats.org/officeDocument/2006/relationships/hyperlink" Target="https://comptox.epa.gov/dashboard/dsstoxdb/results?search=DTXSID80862406" TargetMode="External"/><Relationship Id="rId76" Type="http://schemas.openxmlformats.org/officeDocument/2006/relationships/hyperlink" Target="https://comptox.epa.gov/dashboard/dsstoxdb/results?search=DTXSID6024127" TargetMode="External"/><Relationship Id="rId84" Type="http://schemas.openxmlformats.org/officeDocument/2006/relationships/hyperlink" Target="https://comptox.epa.gov/dashboard/dsstoxdb/results?search=DTXSID6027266" TargetMode="External"/><Relationship Id="rId89" Type="http://schemas.openxmlformats.org/officeDocument/2006/relationships/hyperlink" Target="https://comptox.epa.gov/dashboard/dsstoxdb/results?search=DTXSID9029194" TargetMode="External"/><Relationship Id="rId7" Type="http://schemas.openxmlformats.org/officeDocument/2006/relationships/hyperlink" Target="https://comptox.epa.gov/dashboard/dsstoxdb/results?search=DTXSID1022003" TargetMode="External"/><Relationship Id="rId71" Type="http://schemas.openxmlformats.org/officeDocument/2006/relationships/hyperlink" Target="https://comptox.epa.gov/dashboard/dsstoxdb/results?search=DTXSID8020913" TargetMode="External"/><Relationship Id="rId92" Type="http://schemas.openxmlformats.org/officeDocument/2006/relationships/hyperlink" Target="https://comptox.epa.gov/dashboard/dsstoxdb/results?search=DTXSID6026119" TargetMode="External"/><Relationship Id="rId2" Type="http://schemas.openxmlformats.org/officeDocument/2006/relationships/hyperlink" Target="https://comptox.epa.gov/dashboard/dsstoxdb/results?search=DTXSID6026119" TargetMode="External"/><Relationship Id="rId16" Type="http://schemas.openxmlformats.org/officeDocument/2006/relationships/hyperlink" Target="https://comptox.epa.gov/dashboard/dsstoxdb/results?search=DTXSID4029143" TargetMode="External"/><Relationship Id="rId29" Type="http://schemas.openxmlformats.org/officeDocument/2006/relationships/hyperlink" Target="https://comptox.epa.gov/dashboard/dsstoxdb/results?search=DTXSID00275014" TargetMode="External"/><Relationship Id="rId11" Type="http://schemas.openxmlformats.org/officeDocument/2006/relationships/hyperlink" Target="https://comptox.epa.gov/dashboard/dsstoxdb/results?search=DTXSID3039242" TargetMode="External"/><Relationship Id="rId24" Type="http://schemas.openxmlformats.org/officeDocument/2006/relationships/hyperlink" Target="https://comptox.epa.gov/dashboard/dsstoxdb/results?search=DTXSID80333808" TargetMode="External"/><Relationship Id="rId32" Type="http://schemas.openxmlformats.org/officeDocument/2006/relationships/hyperlink" Target="https://comptox.epa.gov/dashboard/dsstoxdb/results?search=DTXSID8061476" TargetMode="External"/><Relationship Id="rId37" Type="http://schemas.openxmlformats.org/officeDocument/2006/relationships/hyperlink" Target="https://comptox.epa.gov/dashboard/dsstoxdb/results?search=DTXSID20873238" TargetMode="External"/><Relationship Id="rId40" Type="http://schemas.openxmlformats.org/officeDocument/2006/relationships/hyperlink" Target="https://comptox.epa.gov/dashboard/dsstoxdb/results?search=DTXSID20873238" TargetMode="External"/><Relationship Id="rId45" Type="http://schemas.openxmlformats.org/officeDocument/2006/relationships/hyperlink" Target="https://comptox.epa.gov/dashboard/dsstoxdb/results?search=DTXSID20335326" TargetMode="External"/><Relationship Id="rId53" Type="http://schemas.openxmlformats.org/officeDocument/2006/relationships/hyperlink" Target="https://comptox.epa.gov/dashboard/dsstoxdb/results?search=DTXSID70166026" TargetMode="External"/><Relationship Id="rId58" Type="http://schemas.openxmlformats.org/officeDocument/2006/relationships/hyperlink" Target="https://comptox.epa.gov/dashboard/dsstoxdb/results?search=DTXSID3025590" TargetMode="External"/><Relationship Id="rId66" Type="http://schemas.openxmlformats.org/officeDocument/2006/relationships/hyperlink" Target="https://comptox.epa.gov/dashboard/dsstoxdb/results?search=DTXSID0027195" TargetMode="External"/><Relationship Id="rId74" Type="http://schemas.openxmlformats.org/officeDocument/2006/relationships/hyperlink" Target="https://comptox.epa.gov/dashboard/dsstoxdb/results?search=DTXSID0026913" TargetMode="External"/><Relationship Id="rId79" Type="http://schemas.openxmlformats.org/officeDocument/2006/relationships/hyperlink" Target="https://comptox.epa.gov/dashboard/dsstoxdb/results?search=DTXSID0026882" TargetMode="External"/><Relationship Id="rId87" Type="http://schemas.openxmlformats.org/officeDocument/2006/relationships/hyperlink" Target="https://comptox.epa.gov/dashboard/dsstoxdb/results?search=DTXSID3021807" TargetMode="External"/><Relationship Id="rId5" Type="http://schemas.openxmlformats.org/officeDocument/2006/relationships/hyperlink" Target="https://comptox.epa.gov/dashboard/dsstoxdb/results?search=DTXSID6052742" TargetMode="External"/><Relationship Id="rId61" Type="http://schemas.openxmlformats.org/officeDocument/2006/relationships/hyperlink" Target="https://comptox.epa.gov/dashboard/dsstoxdb/results?search=DTXSID6021402" TargetMode="External"/><Relationship Id="rId82" Type="http://schemas.openxmlformats.org/officeDocument/2006/relationships/hyperlink" Target="https://comptox.epa.gov/dashboard/dsstoxdb/results?search=DTXSID3042219" TargetMode="External"/><Relationship Id="rId90" Type="http://schemas.openxmlformats.org/officeDocument/2006/relationships/hyperlink" Target="https://comptox.epa.gov/dashboard/dsstoxdb/results?search=DTXSID2021868" TargetMode="External"/><Relationship Id="rId19" Type="http://schemas.openxmlformats.org/officeDocument/2006/relationships/hyperlink" Target="https://comptox.epa.gov/dashboard/dsstoxdb/results?search=DTXSID30863125" TargetMode="External"/><Relationship Id="rId14" Type="http://schemas.openxmlformats.org/officeDocument/2006/relationships/hyperlink" Target="https://comptox.epa.gov/dashboard/dsstoxdb/results?search=DTXSID50873241" TargetMode="External"/><Relationship Id="rId22" Type="http://schemas.openxmlformats.org/officeDocument/2006/relationships/hyperlink" Target="https://comptox.epa.gov/dashboard/dsstoxdb/results?search=DTXSID6027181" TargetMode="External"/><Relationship Id="rId27" Type="http://schemas.openxmlformats.org/officeDocument/2006/relationships/hyperlink" Target="https://comptox.epa.gov/dashboard/dsstoxdb/results?search=DTXSID6022054" TargetMode="External"/><Relationship Id="rId30" Type="http://schemas.openxmlformats.org/officeDocument/2006/relationships/hyperlink" Target="https://comptox.epa.gov/dashboard/dsstoxdb/results?search=DTXSID90335313" TargetMode="External"/><Relationship Id="rId35" Type="http://schemas.openxmlformats.org/officeDocument/2006/relationships/hyperlink" Target="https://comptox.epa.gov/dashboard/dsstoxdb/results?search=DTXSID20873238" TargetMode="External"/><Relationship Id="rId43" Type="http://schemas.openxmlformats.org/officeDocument/2006/relationships/hyperlink" Target="https://comptox.epa.gov/dashboard/dsstoxdb/results?search=DTXSID20335326" TargetMode="External"/><Relationship Id="rId48" Type="http://schemas.openxmlformats.org/officeDocument/2006/relationships/hyperlink" Target="https://comptox.epa.gov/dashboard/dsstoxdb/results?search=DTXSID1059781" TargetMode="External"/><Relationship Id="rId56" Type="http://schemas.openxmlformats.org/officeDocument/2006/relationships/hyperlink" Target="https://comptox.epa.gov/dashboard/dsstoxdb/results?search=DTXSID60183702" TargetMode="External"/><Relationship Id="rId64" Type="http://schemas.openxmlformats.org/officeDocument/2006/relationships/hyperlink" Target="https://comptox.epa.gov/dashboard/dsstoxdb/results?search=DTXSID6024886" TargetMode="External"/><Relationship Id="rId69" Type="http://schemas.openxmlformats.org/officeDocument/2006/relationships/hyperlink" Target="https://comptox.epa.gov/dashboard/dsstoxdb/results?search=DTXSID6050386" TargetMode="External"/><Relationship Id="rId77" Type="http://schemas.openxmlformats.org/officeDocument/2006/relationships/hyperlink" Target="https://comptox.epa.gov/dashboard/dsstoxdb/results?search=DTXSID0021917" TargetMode="External"/><Relationship Id="rId8" Type="http://schemas.openxmlformats.org/officeDocument/2006/relationships/hyperlink" Target="https://comptox.epa.gov/dashboard/dsstoxdb/results?search=DTXSID4026711" TargetMode="External"/><Relationship Id="rId51" Type="http://schemas.openxmlformats.org/officeDocument/2006/relationships/hyperlink" Target="https://comptox.epa.gov/dashboard/dsstoxdb/results?search=DTXSID00543109" TargetMode="External"/><Relationship Id="rId72" Type="http://schemas.openxmlformats.org/officeDocument/2006/relationships/hyperlink" Target="https://comptox.epa.gov/dashboard/dsstoxdb/results?search=DTXSID6022472" TargetMode="External"/><Relationship Id="rId80" Type="http://schemas.openxmlformats.org/officeDocument/2006/relationships/hyperlink" Target="https://comptox.epa.gov/dashboard/dsstoxdb/results?search=DTXSID6027268" TargetMode="External"/><Relationship Id="rId85" Type="http://schemas.openxmlformats.org/officeDocument/2006/relationships/hyperlink" Target="https://comptox.epa.gov/dashboard/dsstoxdb/results?search=DTXSID9021689" TargetMode="External"/><Relationship Id="rId93" Type="http://schemas.openxmlformats.org/officeDocument/2006/relationships/hyperlink" Target="https://comptox.epa.gov/dashboard/dsstoxdb/results?search=DTXSID7021360" TargetMode="External"/><Relationship Id="rId3" Type="http://schemas.openxmlformats.org/officeDocument/2006/relationships/hyperlink" Target="https://comptox.epa.gov/dashboard/dsstoxdb/results?search=DTXSID8047769" TargetMode="External"/><Relationship Id="rId12" Type="http://schemas.openxmlformats.org/officeDocument/2006/relationships/hyperlink" Target="https://comptox.epa.gov/dashboard/dsstoxdb/results?search=DTXSID80873239" TargetMode="External"/><Relationship Id="rId17" Type="http://schemas.openxmlformats.org/officeDocument/2006/relationships/hyperlink" Target="https://comptox.epa.gov/dashboard/dsstoxdb/results?search=DTXSID5052256" TargetMode="External"/><Relationship Id="rId25" Type="http://schemas.openxmlformats.org/officeDocument/2006/relationships/hyperlink" Target="https://comptox.epa.gov/dashboard/dsstoxdb/results?search=DTXSID60333922" TargetMode="External"/><Relationship Id="rId33" Type="http://schemas.openxmlformats.org/officeDocument/2006/relationships/hyperlink" Target="https://comptox.epa.gov/dashboard/dsstoxdb/results?search=DTXSID9061330" TargetMode="External"/><Relationship Id="rId38" Type="http://schemas.openxmlformats.org/officeDocument/2006/relationships/hyperlink" Target="https://comptox.epa.gov/dashboard/dsstoxdb/results?search=DTXSID20873238" TargetMode="External"/><Relationship Id="rId46" Type="http://schemas.openxmlformats.org/officeDocument/2006/relationships/hyperlink" Target="https://comptox.epa.gov/dashboard/dsstoxdb/results?search=DTXSID20335326" TargetMode="External"/><Relationship Id="rId59" Type="http://schemas.openxmlformats.org/officeDocument/2006/relationships/hyperlink" Target="https://comptox.epa.gov/dashboard/dsstoxdb/results?search=DTXSID0047749" TargetMode="External"/><Relationship Id="rId67" Type="http://schemas.openxmlformats.org/officeDocument/2006/relationships/hyperlink" Target="https://comptox.epa.gov/dashboard/dsstoxdb/results?search=DTXSID4052132" TargetMode="External"/><Relationship Id="rId20" Type="http://schemas.openxmlformats.org/officeDocument/2006/relationships/hyperlink" Target="https://comptox.epa.gov/dashboard/dsstoxdb/results?search=DTXSID40335308" TargetMode="External"/><Relationship Id="rId41" Type="http://schemas.openxmlformats.org/officeDocument/2006/relationships/hyperlink" Target="https://comptox.epa.gov/dashboard/dsstoxdb/results?search=DTXSID30166027" TargetMode="External"/><Relationship Id="rId54" Type="http://schemas.openxmlformats.org/officeDocument/2006/relationships/hyperlink" Target="https://comptox.epa.gov/dashboard/dsstoxdb/results?search=DTXSID40183700" TargetMode="External"/><Relationship Id="rId62" Type="http://schemas.openxmlformats.org/officeDocument/2006/relationships/hyperlink" Target="https://comptox.epa.gov/dashboard/dsstoxdb/results?search=DTXSID20164491" TargetMode="External"/><Relationship Id="rId70" Type="http://schemas.openxmlformats.org/officeDocument/2006/relationships/hyperlink" Target="https://comptox.epa.gov/dashboard/dsstoxdb/results?search=DTXSID6026298" TargetMode="External"/><Relationship Id="rId75" Type="http://schemas.openxmlformats.org/officeDocument/2006/relationships/hyperlink" Target="https://comptox.epa.gov/dashboard/dsstoxdb/results?search=DTXSID7047061" TargetMode="External"/><Relationship Id="rId83" Type="http://schemas.openxmlformats.org/officeDocument/2006/relationships/hyperlink" Target="https://comptox.epa.gov/dashboard/dsstoxdb/results?search=DTXSID1027267" TargetMode="External"/><Relationship Id="rId88" Type="http://schemas.openxmlformats.org/officeDocument/2006/relationships/hyperlink" Target="https://comptox.epa.gov/dashboard/dsstoxdb/results?search=DTXSID6061024" TargetMode="External"/><Relationship Id="rId91" Type="http://schemas.openxmlformats.org/officeDocument/2006/relationships/hyperlink" Target="https://comptox.epa.gov/dashboard/dsstoxdb/results?search=DTXSID1026118" TargetMode="External"/><Relationship Id="rId1" Type="http://schemas.openxmlformats.org/officeDocument/2006/relationships/hyperlink" Target="https://comptox.epa.gov/dashboard/dsstoxdb/results?search=DTXSID2022333" TargetMode="External"/><Relationship Id="rId6" Type="http://schemas.openxmlformats.org/officeDocument/2006/relationships/hyperlink" Target="https://comptox.epa.gov/dashboard/dsstoxdb/results?search=DTXSID6026797" TargetMode="External"/><Relationship Id="rId15" Type="http://schemas.openxmlformats.org/officeDocument/2006/relationships/hyperlink" Target="https://comptox.epa.gov/dashboard/dsstoxdb/results?search=DTXSID10166025" TargetMode="External"/><Relationship Id="rId23" Type="http://schemas.openxmlformats.org/officeDocument/2006/relationships/hyperlink" Target="https://comptox.epa.gov/dashboard/dsstoxdb/results?search=DTXSID1062675" TargetMode="External"/><Relationship Id="rId28" Type="http://schemas.openxmlformats.org/officeDocument/2006/relationships/hyperlink" Target="https://comptox.epa.gov/dashboard/dsstoxdb/results?search=DTXSID6061024" TargetMode="External"/><Relationship Id="rId36" Type="http://schemas.openxmlformats.org/officeDocument/2006/relationships/hyperlink" Target="https://comptox.epa.gov/dashboard/dsstoxdb/results?search=DTXSID90335313" TargetMode="External"/><Relationship Id="rId49" Type="http://schemas.openxmlformats.org/officeDocument/2006/relationships/hyperlink" Target="https://comptox.epa.gov/dashboard/dsstoxdb/results?search=DTXSID00543109" TargetMode="External"/><Relationship Id="rId57" Type="http://schemas.openxmlformats.org/officeDocument/2006/relationships/hyperlink" Target="https://comptox.epa.gov/dashboard/dsstoxdb/results?search=DTXSID8025468" TargetMode="External"/><Relationship Id="rId10" Type="http://schemas.openxmlformats.org/officeDocument/2006/relationships/hyperlink" Target="https://comptox.epa.gov/dashboard/dsstoxdb/results?search=DTXSID4020878" TargetMode="External"/><Relationship Id="rId31" Type="http://schemas.openxmlformats.org/officeDocument/2006/relationships/hyperlink" Target="https://comptox.epa.gov/dashboard/dsstoxdb/results?search=DTXSID9075034" TargetMode="External"/><Relationship Id="rId44" Type="http://schemas.openxmlformats.org/officeDocument/2006/relationships/hyperlink" Target="https://comptox.epa.gov/dashboard/dsstoxdb/results?search=DTXSID2062240" TargetMode="External"/><Relationship Id="rId52" Type="http://schemas.openxmlformats.org/officeDocument/2006/relationships/hyperlink" Target="https://comptox.epa.gov/dashboard/dsstoxdb/results?search=DTXSID00543109" TargetMode="External"/><Relationship Id="rId60" Type="http://schemas.openxmlformats.org/officeDocument/2006/relationships/hyperlink" Target="https://comptox.epa.gov/dashboard/dsstoxdb/results?search=DTXSID60194176" TargetMode="External"/><Relationship Id="rId65" Type="http://schemas.openxmlformats.org/officeDocument/2006/relationships/hyperlink" Target="https://comptox.epa.gov/dashboard/dsstoxdb/results?search=DTXSID3020596" TargetMode="External"/><Relationship Id="rId73" Type="http://schemas.openxmlformats.org/officeDocument/2006/relationships/hyperlink" Target="https://comptox.epa.gov/dashboard/dsstoxdb/results?search=DTXSID6024913" TargetMode="External"/><Relationship Id="rId78" Type="http://schemas.openxmlformats.org/officeDocument/2006/relationships/hyperlink" Target="https://comptox.epa.gov/dashboard/dsstoxdb/results?search=DTXSID9025796" TargetMode="External"/><Relationship Id="rId81" Type="http://schemas.openxmlformats.org/officeDocument/2006/relationships/hyperlink" Target="https://comptox.epa.gov/dashboard/dsstoxdb/results?search=DTXSID2025846" TargetMode="External"/><Relationship Id="rId86" Type="http://schemas.openxmlformats.org/officeDocument/2006/relationships/hyperlink" Target="https://comptox.epa.gov/dashboard/dsstoxdb/results?search=DTXSID6050386" TargetMode="External"/><Relationship Id="rId4" Type="http://schemas.openxmlformats.org/officeDocument/2006/relationships/hyperlink" Target="https://comptox.epa.gov/dashboard/dsstoxdb/results?search=DTXSID6021402" TargetMode="External"/><Relationship Id="rId9" Type="http://schemas.openxmlformats.org/officeDocument/2006/relationships/hyperlink" Target="https://comptox.epa.gov/dashboard/dsstoxdb/results?search=DTXSID9020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6812-7E73-45EE-858E-60B5819E0350}">
  <sheetPr codeName="Sheet8"/>
  <dimension ref="A1:L5687"/>
  <sheetViews>
    <sheetView workbookViewId="0">
      <pane xSplit="3" ySplit="6" topLeftCell="D3102" activePane="bottomRight" state="frozenSplit"/>
      <selection activeCell="H672" sqref="H672"/>
      <selection pane="topRight" activeCell="H672" sqref="H672"/>
      <selection pane="bottomLeft" activeCell="H672" sqref="H672"/>
      <selection pane="bottomRight" activeCell="K3110" sqref="K3110"/>
    </sheetView>
  </sheetViews>
  <sheetFormatPr defaultRowHeight="13.2" x14ac:dyDescent="0.25"/>
  <cols>
    <col min="1" max="1" width="15.109375" style="111" bestFit="1" customWidth="1"/>
    <col min="2" max="2" width="14.109375" style="111" bestFit="1" customWidth="1"/>
    <col min="3" max="3" width="9.88671875" style="112" customWidth="1"/>
    <col min="4" max="4" width="5.109375" style="113" bestFit="1" customWidth="1"/>
    <col min="5" max="6" width="5.5546875" style="114" customWidth="1"/>
    <col min="7" max="7" width="39" style="111" customWidth="1"/>
    <col min="8" max="8" width="6.88671875" style="114" customWidth="1"/>
    <col min="9" max="10" width="8.6640625" style="114" customWidth="1"/>
    <col min="11" max="11" width="39" style="111" customWidth="1"/>
    <col min="12" max="12" width="2.109375" style="114" customWidth="1"/>
    <col min="13" max="253" width="9.109375" style="114"/>
    <col min="254" max="254" width="15.109375" style="114" bestFit="1" customWidth="1"/>
    <col min="255" max="255" width="14.109375" style="114" bestFit="1" customWidth="1"/>
    <col min="256" max="256" width="9.88671875" style="114" customWidth="1"/>
    <col min="257" max="257" width="5.109375" style="114" bestFit="1" customWidth="1"/>
    <col min="258" max="259" width="5.5546875" style="114" customWidth="1"/>
    <col min="260" max="260" width="39" style="114" customWidth="1"/>
    <col min="261" max="261" width="6.88671875" style="114" customWidth="1"/>
    <col min="262" max="263" width="8.6640625" style="114" customWidth="1"/>
    <col min="264" max="264" width="39" style="114" customWidth="1"/>
    <col min="265" max="265" width="2.109375" style="114" customWidth="1"/>
    <col min="266" max="266" width="5.44140625" style="114" customWidth="1"/>
    <col min="267" max="509" width="9.109375" style="114"/>
    <col min="510" max="510" width="15.109375" style="114" bestFit="1" customWidth="1"/>
    <col min="511" max="511" width="14.109375" style="114" bestFit="1" customWidth="1"/>
    <col min="512" max="512" width="9.88671875" style="114" customWidth="1"/>
    <col min="513" max="513" width="5.109375" style="114" bestFit="1" customWidth="1"/>
    <col min="514" max="515" width="5.5546875" style="114" customWidth="1"/>
    <col min="516" max="516" width="39" style="114" customWidth="1"/>
    <col min="517" max="517" width="6.88671875" style="114" customWidth="1"/>
    <col min="518" max="519" width="8.6640625" style="114" customWidth="1"/>
    <col min="520" max="520" width="39" style="114" customWidth="1"/>
    <col min="521" max="521" width="2.109375" style="114" customWidth="1"/>
    <col min="522" max="522" width="5.44140625" style="114" customWidth="1"/>
    <col min="523" max="765" width="9.109375" style="114"/>
    <col min="766" max="766" width="15.109375" style="114" bestFit="1" customWidth="1"/>
    <col min="767" max="767" width="14.109375" style="114" bestFit="1" customWidth="1"/>
    <col min="768" max="768" width="9.88671875" style="114" customWidth="1"/>
    <col min="769" max="769" width="5.109375" style="114" bestFit="1" customWidth="1"/>
    <col min="770" max="771" width="5.5546875" style="114" customWidth="1"/>
    <col min="772" max="772" width="39" style="114" customWidth="1"/>
    <col min="773" max="773" width="6.88671875" style="114" customWidth="1"/>
    <col min="774" max="775" width="8.6640625" style="114" customWidth="1"/>
    <col min="776" max="776" width="39" style="114" customWidth="1"/>
    <col min="777" max="777" width="2.109375" style="114" customWidth="1"/>
    <col min="778" max="778" width="5.44140625" style="114" customWidth="1"/>
    <col min="779" max="1021" width="9.109375" style="114"/>
    <col min="1022" max="1022" width="15.109375" style="114" bestFit="1" customWidth="1"/>
    <col min="1023" max="1023" width="14.109375" style="114" bestFit="1" customWidth="1"/>
    <col min="1024" max="1024" width="9.88671875" style="114" customWidth="1"/>
    <col min="1025" max="1025" width="5.109375" style="114" bestFit="1" customWidth="1"/>
    <col min="1026" max="1027" width="5.5546875" style="114" customWidth="1"/>
    <col min="1028" max="1028" width="39" style="114" customWidth="1"/>
    <col min="1029" max="1029" width="6.88671875" style="114" customWidth="1"/>
    <col min="1030" max="1031" width="8.6640625" style="114" customWidth="1"/>
    <col min="1032" max="1032" width="39" style="114" customWidth="1"/>
    <col min="1033" max="1033" width="2.109375" style="114" customWidth="1"/>
    <col min="1034" max="1034" width="5.44140625" style="114" customWidth="1"/>
    <col min="1035" max="1277" width="9.109375" style="114"/>
    <col min="1278" max="1278" width="15.109375" style="114" bestFit="1" customWidth="1"/>
    <col min="1279" max="1279" width="14.109375" style="114" bestFit="1" customWidth="1"/>
    <col min="1280" max="1280" width="9.88671875" style="114" customWidth="1"/>
    <col min="1281" max="1281" width="5.109375" style="114" bestFit="1" customWidth="1"/>
    <col min="1282" max="1283" width="5.5546875" style="114" customWidth="1"/>
    <col min="1284" max="1284" width="39" style="114" customWidth="1"/>
    <col min="1285" max="1285" width="6.88671875" style="114" customWidth="1"/>
    <col min="1286" max="1287" width="8.6640625" style="114" customWidth="1"/>
    <col min="1288" max="1288" width="39" style="114" customWidth="1"/>
    <col min="1289" max="1289" width="2.109375" style="114" customWidth="1"/>
    <col min="1290" max="1290" width="5.44140625" style="114" customWidth="1"/>
    <col min="1291" max="1533" width="9.109375" style="114"/>
    <col min="1534" max="1534" width="15.109375" style="114" bestFit="1" customWidth="1"/>
    <col min="1535" max="1535" width="14.109375" style="114" bestFit="1" customWidth="1"/>
    <col min="1536" max="1536" width="9.88671875" style="114" customWidth="1"/>
    <col min="1537" max="1537" width="5.109375" style="114" bestFit="1" customWidth="1"/>
    <col min="1538" max="1539" width="5.5546875" style="114" customWidth="1"/>
    <col min="1540" max="1540" width="39" style="114" customWidth="1"/>
    <col min="1541" max="1541" width="6.88671875" style="114" customWidth="1"/>
    <col min="1542" max="1543" width="8.6640625" style="114" customWidth="1"/>
    <col min="1544" max="1544" width="39" style="114" customWidth="1"/>
    <col min="1545" max="1545" width="2.109375" style="114" customWidth="1"/>
    <col min="1546" max="1546" width="5.44140625" style="114" customWidth="1"/>
    <col min="1547" max="1789" width="9.109375" style="114"/>
    <col min="1790" max="1790" width="15.109375" style="114" bestFit="1" customWidth="1"/>
    <col min="1791" max="1791" width="14.109375" style="114" bestFit="1" customWidth="1"/>
    <col min="1792" max="1792" width="9.88671875" style="114" customWidth="1"/>
    <col min="1793" max="1793" width="5.109375" style="114" bestFit="1" customWidth="1"/>
    <col min="1794" max="1795" width="5.5546875" style="114" customWidth="1"/>
    <col min="1796" max="1796" width="39" style="114" customWidth="1"/>
    <col min="1797" max="1797" width="6.88671875" style="114" customWidth="1"/>
    <col min="1798" max="1799" width="8.6640625" style="114" customWidth="1"/>
    <col min="1800" max="1800" width="39" style="114" customWidth="1"/>
    <col min="1801" max="1801" width="2.109375" style="114" customWidth="1"/>
    <col min="1802" max="1802" width="5.44140625" style="114" customWidth="1"/>
    <col min="1803" max="2045" width="9.109375" style="114"/>
    <col min="2046" max="2046" width="15.109375" style="114" bestFit="1" customWidth="1"/>
    <col min="2047" max="2047" width="14.109375" style="114" bestFit="1" customWidth="1"/>
    <col min="2048" max="2048" width="9.88671875" style="114" customWidth="1"/>
    <col min="2049" max="2049" width="5.109375" style="114" bestFit="1" customWidth="1"/>
    <col min="2050" max="2051" width="5.5546875" style="114" customWidth="1"/>
    <col min="2052" max="2052" width="39" style="114" customWidth="1"/>
    <col min="2053" max="2053" width="6.88671875" style="114" customWidth="1"/>
    <col min="2054" max="2055" width="8.6640625" style="114" customWidth="1"/>
    <col min="2056" max="2056" width="39" style="114" customWidth="1"/>
    <col min="2057" max="2057" width="2.109375" style="114" customWidth="1"/>
    <col min="2058" max="2058" width="5.44140625" style="114" customWidth="1"/>
    <col min="2059" max="2301" width="9.109375" style="114"/>
    <col min="2302" max="2302" width="15.109375" style="114" bestFit="1" customWidth="1"/>
    <col min="2303" max="2303" width="14.109375" style="114" bestFit="1" customWidth="1"/>
    <col min="2304" max="2304" width="9.88671875" style="114" customWidth="1"/>
    <col min="2305" max="2305" width="5.109375" style="114" bestFit="1" customWidth="1"/>
    <col min="2306" max="2307" width="5.5546875" style="114" customWidth="1"/>
    <col min="2308" max="2308" width="39" style="114" customWidth="1"/>
    <col min="2309" max="2309" width="6.88671875" style="114" customWidth="1"/>
    <col min="2310" max="2311" width="8.6640625" style="114" customWidth="1"/>
    <col min="2312" max="2312" width="39" style="114" customWidth="1"/>
    <col min="2313" max="2313" width="2.109375" style="114" customWidth="1"/>
    <col min="2314" max="2314" width="5.44140625" style="114" customWidth="1"/>
    <col min="2315" max="2557" width="9.109375" style="114"/>
    <col min="2558" max="2558" width="15.109375" style="114" bestFit="1" customWidth="1"/>
    <col min="2559" max="2559" width="14.109375" style="114" bestFit="1" customWidth="1"/>
    <col min="2560" max="2560" width="9.88671875" style="114" customWidth="1"/>
    <col min="2561" max="2561" width="5.109375" style="114" bestFit="1" customWidth="1"/>
    <col min="2562" max="2563" width="5.5546875" style="114" customWidth="1"/>
    <col min="2564" max="2564" width="39" style="114" customWidth="1"/>
    <col min="2565" max="2565" width="6.88671875" style="114" customWidth="1"/>
    <col min="2566" max="2567" width="8.6640625" style="114" customWidth="1"/>
    <col min="2568" max="2568" width="39" style="114" customWidth="1"/>
    <col min="2569" max="2569" width="2.109375" style="114" customWidth="1"/>
    <col min="2570" max="2570" width="5.44140625" style="114" customWidth="1"/>
    <col min="2571" max="2813" width="9.109375" style="114"/>
    <col min="2814" max="2814" width="15.109375" style="114" bestFit="1" customWidth="1"/>
    <col min="2815" max="2815" width="14.109375" style="114" bestFit="1" customWidth="1"/>
    <col min="2816" max="2816" width="9.88671875" style="114" customWidth="1"/>
    <col min="2817" max="2817" width="5.109375" style="114" bestFit="1" customWidth="1"/>
    <col min="2818" max="2819" width="5.5546875" style="114" customWidth="1"/>
    <col min="2820" max="2820" width="39" style="114" customWidth="1"/>
    <col min="2821" max="2821" width="6.88671875" style="114" customWidth="1"/>
    <col min="2822" max="2823" width="8.6640625" style="114" customWidth="1"/>
    <col min="2824" max="2824" width="39" style="114" customWidth="1"/>
    <col min="2825" max="2825" width="2.109375" style="114" customWidth="1"/>
    <col min="2826" max="2826" width="5.44140625" style="114" customWidth="1"/>
    <col min="2827" max="3069" width="9.109375" style="114"/>
    <col min="3070" max="3070" width="15.109375" style="114" bestFit="1" customWidth="1"/>
    <col min="3071" max="3071" width="14.109375" style="114" bestFit="1" customWidth="1"/>
    <col min="3072" max="3072" width="9.88671875" style="114" customWidth="1"/>
    <col min="3073" max="3073" width="5.109375" style="114" bestFit="1" customWidth="1"/>
    <col min="3074" max="3075" width="5.5546875" style="114" customWidth="1"/>
    <col min="3076" max="3076" width="39" style="114" customWidth="1"/>
    <col min="3077" max="3077" width="6.88671875" style="114" customWidth="1"/>
    <col min="3078" max="3079" width="8.6640625" style="114" customWidth="1"/>
    <col min="3080" max="3080" width="39" style="114" customWidth="1"/>
    <col min="3081" max="3081" width="2.109375" style="114" customWidth="1"/>
    <col min="3082" max="3082" width="5.44140625" style="114" customWidth="1"/>
    <col min="3083" max="3325" width="9.109375" style="114"/>
    <col min="3326" max="3326" width="15.109375" style="114" bestFit="1" customWidth="1"/>
    <col min="3327" max="3327" width="14.109375" style="114" bestFit="1" customWidth="1"/>
    <col min="3328" max="3328" width="9.88671875" style="114" customWidth="1"/>
    <col min="3329" max="3329" width="5.109375" style="114" bestFit="1" customWidth="1"/>
    <col min="3330" max="3331" width="5.5546875" style="114" customWidth="1"/>
    <col min="3332" max="3332" width="39" style="114" customWidth="1"/>
    <col min="3333" max="3333" width="6.88671875" style="114" customWidth="1"/>
    <col min="3334" max="3335" width="8.6640625" style="114" customWidth="1"/>
    <col min="3336" max="3336" width="39" style="114" customWidth="1"/>
    <col min="3337" max="3337" width="2.109375" style="114" customWidth="1"/>
    <col min="3338" max="3338" width="5.44140625" style="114" customWidth="1"/>
    <col min="3339" max="3581" width="9.109375" style="114"/>
    <col min="3582" max="3582" width="15.109375" style="114" bestFit="1" customWidth="1"/>
    <col min="3583" max="3583" width="14.109375" style="114" bestFit="1" customWidth="1"/>
    <col min="3584" max="3584" width="9.88671875" style="114" customWidth="1"/>
    <col min="3585" max="3585" width="5.109375" style="114" bestFit="1" customWidth="1"/>
    <col min="3586" max="3587" width="5.5546875" style="114" customWidth="1"/>
    <col min="3588" max="3588" width="39" style="114" customWidth="1"/>
    <col min="3589" max="3589" width="6.88671875" style="114" customWidth="1"/>
    <col min="3590" max="3591" width="8.6640625" style="114" customWidth="1"/>
    <col min="3592" max="3592" width="39" style="114" customWidth="1"/>
    <col min="3593" max="3593" width="2.109375" style="114" customWidth="1"/>
    <col min="3594" max="3594" width="5.44140625" style="114" customWidth="1"/>
    <col min="3595" max="3837" width="9.109375" style="114"/>
    <col min="3838" max="3838" width="15.109375" style="114" bestFit="1" customWidth="1"/>
    <col min="3839" max="3839" width="14.109375" style="114" bestFit="1" customWidth="1"/>
    <col min="3840" max="3840" width="9.88671875" style="114" customWidth="1"/>
    <col min="3841" max="3841" width="5.109375" style="114" bestFit="1" customWidth="1"/>
    <col min="3842" max="3843" width="5.5546875" style="114" customWidth="1"/>
    <col min="3844" max="3844" width="39" style="114" customWidth="1"/>
    <col min="3845" max="3845" width="6.88671875" style="114" customWidth="1"/>
    <col min="3846" max="3847" width="8.6640625" style="114" customWidth="1"/>
    <col min="3848" max="3848" width="39" style="114" customWidth="1"/>
    <col min="3849" max="3849" width="2.109375" style="114" customWidth="1"/>
    <col min="3850" max="3850" width="5.44140625" style="114" customWidth="1"/>
    <col min="3851" max="4093" width="9.109375" style="114"/>
    <col min="4094" max="4094" width="15.109375" style="114" bestFit="1" customWidth="1"/>
    <col min="4095" max="4095" width="14.109375" style="114" bestFit="1" customWidth="1"/>
    <col min="4096" max="4096" width="9.88671875" style="114" customWidth="1"/>
    <col min="4097" max="4097" width="5.109375" style="114" bestFit="1" customWidth="1"/>
    <col min="4098" max="4099" width="5.5546875" style="114" customWidth="1"/>
    <col min="4100" max="4100" width="39" style="114" customWidth="1"/>
    <col min="4101" max="4101" width="6.88671875" style="114" customWidth="1"/>
    <col min="4102" max="4103" width="8.6640625" style="114" customWidth="1"/>
    <col min="4104" max="4104" width="39" style="114" customWidth="1"/>
    <col min="4105" max="4105" width="2.109375" style="114" customWidth="1"/>
    <col min="4106" max="4106" width="5.44140625" style="114" customWidth="1"/>
    <col min="4107" max="4349" width="9.109375" style="114"/>
    <col min="4350" max="4350" width="15.109375" style="114" bestFit="1" customWidth="1"/>
    <col min="4351" max="4351" width="14.109375" style="114" bestFit="1" customWidth="1"/>
    <col min="4352" max="4352" width="9.88671875" style="114" customWidth="1"/>
    <col min="4353" max="4353" width="5.109375" style="114" bestFit="1" customWidth="1"/>
    <col min="4354" max="4355" width="5.5546875" style="114" customWidth="1"/>
    <col min="4356" max="4356" width="39" style="114" customWidth="1"/>
    <col min="4357" max="4357" width="6.88671875" style="114" customWidth="1"/>
    <col min="4358" max="4359" width="8.6640625" style="114" customWidth="1"/>
    <col min="4360" max="4360" width="39" style="114" customWidth="1"/>
    <col min="4361" max="4361" width="2.109375" style="114" customWidth="1"/>
    <col min="4362" max="4362" width="5.44140625" style="114" customWidth="1"/>
    <col min="4363" max="4605" width="9.109375" style="114"/>
    <col min="4606" max="4606" width="15.109375" style="114" bestFit="1" customWidth="1"/>
    <col min="4607" max="4607" width="14.109375" style="114" bestFit="1" customWidth="1"/>
    <col min="4608" max="4608" width="9.88671875" style="114" customWidth="1"/>
    <col min="4609" max="4609" width="5.109375" style="114" bestFit="1" customWidth="1"/>
    <col min="4610" max="4611" width="5.5546875" style="114" customWidth="1"/>
    <col min="4612" max="4612" width="39" style="114" customWidth="1"/>
    <col min="4613" max="4613" width="6.88671875" style="114" customWidth="1"/>
    <col min="4614" max="4615" width="8.6640625" style="114" customWidth="1"/>
    <col min="4616" max="4616" width="39" style="114" customWidth="1"/>
    <col min="4617" max="4617" width="2.109375" style="114" customWidth="1"/>
    <col min="4618" max="4618" width="5.44140625" style="114" customWidth="1"/>
    <col min="4619" max="4861" width="9.109375" style="114"/>
    <col min="4862" max="4862" width="15.109375" style="114" bestFit="1" customWidth="1"/>
    <col min="4863" max="4863" width="14.109375" style="114" bestFit="1" customWidth="1"/>
    <col min="4864" max="4864" width="9.88671875" style="114" customWidth="1"/>
    <col min="4865" max="4865" width="5.109375" style="114" bestFit="1" customWidth="1"/>
    <col min="4866" max="4867" width="5.5546875" style="114" customWidth="1"/>
    <col min="4868" max="4868" width="39" style="114" customWidth="1"/>
    <col min="4869" max="4869" width="6.88671875" style="114" customWidth="1"/>
    <col min="4870" max="4871" width="8.6640625" style="114" customWidth="1"/>
    <col min="4872" max="4872" width="39" style="114" customWidth="1"/>
    <col min="4873" max="4873" width="2.109375" style="114" customWidth="1"/>
    <col min="4874" max="4874" width="5.44140625" style="114" customWidth="1"/>
    <col min="4875" max="5117" width="9.109375" style="114"/>
    <col min="5118" max="5118" width="15.109375" style="114" bestFit="1" customWidth="1"/>
    <col min="5119" max="5119" width="14.109375" style="114" bestFit="1" customWidth="1"/>
    <col min="5120" max="5120" width="9.88671875" style="114" customWidth="1"/>
    <col min="5121" max="5121" width="5.109375" style="114" bestFit="1" customWidth="1"/>
    <col min="5122" max="5123" width="5.5546875" style="114" customWidth="1"/>
    <col min="5124" max="5124" width="39" style="114" customWidth="1"/>
    <col min="5125" max="5125" width="6.88671875" style="114" customWidth="1"/>
    <col min="5126" max="5127" width="8.6640625" style="114" customWidth="1"/>
    <col min="5128" max="5128" width="39" style="114" customWidth="1"/>
    <col min="5129" max="5129" width="2.109375" style="114" customWidth="1"/>
    <col min="5130" max="5130" width="5.44140625" style="114" customWidth="1"/>
    <col min="5131" max="5373" width="9.109375" style="114"/>
    <col min="5374" max="5374" width="15.109375" style="114" bestFit="1" customWidth="1"/>
    <col min="5375" max="5375" width="14.109375" style="114" bestFit="1" customWidth="1"/>
    <col min="5376" max="5376" width="9.88671875" style="114" customWidth="1"/>
    <col min="5377" max="5377" width="5.109375" style="114" bestFit="1" customWidth="1"/>
    <col min="5378" max="5379" width="5.5546875" style="114" customWidth="1"/>
    <col min="5380" max="5380" width="39" style="114" customWidth="1"/>
    <col min="5381" max="5381" width="6.88671875" style="114" customWidth="1"/>
    <col min="5382" max="5383" width="8.6640625" style="114" customWidth="1"/>
    <col min="5384" max="5384" width="39" style="114" customWidth="1"/>
    <col min="5385" max="5385" width="2.109375" style="114" customWidth="1"/>
    <col min="5386" max="5386" width="5.44140625" style="114" customWidth="1"/>
    <col min="5387" max="5629" width="9.109375" style="114"/>
    <col min="5630" max="5630" width="15.109375" style="114" bestFit="1" customWidth="1"/>
    <col min="5631" max="5631" width="14.109375" style="114" bestFit="1" customWidth="1"/>
    <col min="5632" max="5632" width="9.88671875" style="114" customWidth="1"/>
    <col min="5633" max="5633" width="5.109375" style="114" bestFit="1" customWidth="1"/>
    <col min="5634" max="5635" width="5.5546875" style="114" customWidth="1"/>
    <col min="5636" max="5636" width="39" style="114" customWidth="1"/>
    <col min="5637" max="5637" width="6.88671875" style="114" customWidth="1"/>
    <col min="5638" max="5639" width="8.6640625" style="114" customWidth="1"/>
    <col min="5640" max="5640" width="39" style="114" customWidth="1"/>
    <col min="5641" max="5641" width="2.109375" style="114" customWidth="1"/>
    <col min="5642" max="5642" width="5.44140625" style="114" customWidth="1"/>
    <col min="5643" max="5885" width="9.109375" style="114"/>
    <col min="5886" max="5886" width="15.109375" style="114" bestFit="1" customWidth="1"/>
    <col min="5887" max="5887" width="14.109375" style="114" bestFit="1" customWidth="1"/>
    <col min="5888" max="5888" width="9.88671875" style="114" customWidth="1"/>
    <col min="5889" max="5889" width="5.109375" style="114" bestFit="1" customWidth="1"/>
    <col min="5890" max="5891" width="5.5546875" style="114" customWidth="1"/>
    <col min="5892" max="5892" width="39" style="114" customWidth="1"/>
    <col min="5893" max="5893" width="6.88671875" style="114" customWidth="1"/>
    <col min="5894" max="5895" width="8.6640625" style="114" customWidth="1"/>
    <col min="5896" max="5896" width="39" style="114" customWidth="1"/>
    <col min="5897" max="5897" width="2.109375" style="114" customWidth="1"/>
    <col min="5898" max="5898" width="5.44140625" style="114" customWidth="1"/>
    <col min="5899" max="6141" width="9.109375" style="114"/>
    <col min="6142" max="6142" width="15.109375" style="114" bestFit="1" customWidth="1"/>
    <col min="6143" max="6143" width="14.109375" style="114" bestFit="1" customWidth="1"/>
    <col min="6144" max="6144" width="9.88671875" style="114" customWidth="1"/>
    <col min="6145" max="6145" width="5.109375" style="114" bestFit="1" customWidth="1"/>
    <col min="6146" max="6147" width="5.5546875" style="114" customWidth="1"/>
    <col min="6148" max="6148" width="39" style="114" customWidth="1"/>
    <col min="6149" max="6149" width="6.88671875" style="114" customWidth="1"/>
    <col min="6150" max="6151" width="8.6640625" style="114" customWidth="1"/>
    <col min="6152" max="6152" width="39" style="114" customWidth="1"/>
    <col min="6153" max="6153" width="2.109375" style="114" customWidth="1"/>
    <col min="6154" max="6154" width="5.44140625" style="114" customWidth="1"/>
    <col min="6155" max="6397" width="9.109375" style="114"/>
    <col min="6398" max="6398" width="15.109375" style="114" bestFit="1" customWidth="1"/>
    <col min="6399" max="6399" width="14.109375" style="114" bestFit="1" customWidth="1"/>
    <col min="6400" max="6400" width="9.88671875" style="114" customWidth="1"/>
    <col min="6401" max="6401" width="5.109375" style="114" bestFit="1" customWidth="1"/>
    <col min="6402" max="6403" width="5.5546875" style="114" customWidth="1"/>
    <col min="6404" max="6404" width="39" style="114" customWidth="1"/>
    <col min="6405" max="6405" width="6.88671875" style="114" customWidth="1"/>
    <col min="6406" max="6407" width="8.6640625" style="114" customWidth="1"/>
    <col min="6408" max="6408" width="39" style="114" customWidth="1"/>
    <col min="6409" max="6409" width="2.109375" style="114" customWidth="1"/>
    <col min="6410" max="6410" width="5.44140625" style="114" customWidth="1"/>
    <col min="6411" max="6653" width="9.109375" style="114"/>
    <col min="6654" max="6654" width="15.109375" style="114" bestFit="1" customWidth="1"/>
    <col min="6655" max="6655" width="14.109375" style="114" bestFit="1" customWidth="1"/>
    <col min="6656" max="6656" width="9.88671875" style="114" customWidth="1"/>
    <col min="6657" max="6657" width="5.109375" style="114" bestFit="1" customWidth="1"/>
    <col min="6658" max="6659" width="5.5546875" style="114" customWidth="1"/>
    <col min="6660" max="6660" width="39" style="114" customWidth="1"/>
    <col min="6661" max="6661" width="6.88671875" style="114" customWidth="1"/>
    <col min="6662" max="6663" width="8.6640625" style="114" customWidth="1"/>
    <col min="6664" max="6664" width="39" style="114" customWidth="1"/>
    <col min="6665" max="6665" width="2.109375" style="114" customWidth="1"/>
    <col min="6666" max="6666" width="5.44140625" style="114" customWidth="1"/>
    <col min="6667" max="6909" width="9.109375" style="114"/>
    <col min="6910" max="6910" width="15.109375" style="114" bestFit="1" customWidth="1"/>
    <col min="6911" max="6911" width="14.109375" style="114" bestFit="1" customWidth="1"/>
    <col min="6912" max="6912" width="9.88671875" style="114" customWidth="1"/>
    <col min="6913" max="6913" width="5.109375" style="114" bestFit="1" customWidth="1"/>
    <col min="6914" max="6915" width="5.5546875" style="114" customWidth="1"/>
    <col min="6916" max="6916" width="39" style="114" customWidth="1"/>
    <col min="6917" max="6917" width="6.88671875" style="114" customWidth="1"/>
    <col min="6918" max="6919" width="8.6640625" style="114" customWidth="1"/>
    <col min="6920" max="6920" width="39" style="114" customWidth="1"/>
    <col min="6921" max="6921" width="2.109375" style="114" customWidth="1"/>
    <col min="6922" max="6922" width="5.44140625" style="114" customWidth="1"/>
    <col min="6923" max="7165" width="9.109375" style="114"/>
    <col min="7166" max="7166" width="15.109375" style="114" bestFit="1" customWidth="1"/>
    <col min="7167" max="7167" width="14.109375" style="114" bestFit="1" customWidth="1"/>
    <col min="7168" max="7168" width="9.88671875" style="114" customWidth="1"/>
    <col min="7169" max="7169" width="5.109375" style="114" bestFit="1" customWidth="1"/>
    <col min="7170" max="7171" width="5.5546875" style="114" customWidth="1"/>
    <col min="7172" max="7172" width="39" style="114" customWidth="1"/>
    <col min="7173" max="7173" width="6.88671875" style="114" customWidth="1"/>
    <col min="7174" max="7175" width="8.6640625" style="114" customWidth="1"/>
    <col min="7176" max="7176" width="39" style="114" customWidth="1"/>
    <col min="7177" max="7177" width="2.109375" style="114" customWidth="1"/>
    <col min="7178" max="7178" width="5.44140625" style="114" customWidth="1"/>
    <col min="7179" max="7421" width="9.109375" style="114"/>
    <col min="7422" max="7422" width="15.109375" style="114" bestFit="1" customWidth="1"/>
    <col min="7423" max="7423" width="14.109375" style="114" bestFit="1" customWidth="1"/>
    <col min="7424" max="7424" width="9.88671875" style="114" customWidth="1"/>
    <col min="7425" max="7425" width="5.109375" style="114" bestFit="1" customWidth="1"/>
    <col min="7426" max="7427" width="5.5546875" style="114" customWidth="1"/>
    <col min="7428" max="7428" width="39" style="114" customWidth="1"/>
    <col min="7429" max="7429" width="6.88671875" style="114" customWidth="1"/>
    <col min="7430" max="7431" width="8.6640625" style="114" customWidth="1"/>
    <col min="7432" max="7432" width="39" style="114" customWidth="1"/>
    <col min="7433" max="7433" width="2.109375" style="114" customWidth="1"/>
    <col min="7434" max="7434" width="5.44140625" style="114" customWidth="1"/>
    <col min="7435" max="7677" width="9.109375" style="114"/>
    <col min="7678" max="7678" width="15.109375" style="114" bestFit="1" customWidth="1"/>
    <col min="7679" max="7679" width="14.109375" style="114" bestFit="1" customWidth="1"/>
    <col min="7680" max="7680" width="9.88671875" style="114" customWidth="1"/>
    <col min="7681" max="7681" width="5.109375" style="114" bestFit="1" customWidth="1"/>
    <col min="7682" max="7683" width="5.5546875" style="114" customWidth="1"/>
    <col min="7684" max="7684" width="39" style="114" customWidth="1"/>
    <col min="7685" max="7685" width="6.88671875" style="114" customWidth="1"/>
    <col min="7686" max="7687" width="8.6640625" style="114" customWidth="1"/>
    <col min="7688" max="7688" width="39" style="114" customWidth="1"/>
    <col min="7689" max="7689" width="2.109375" style="114" customWidth="1"/>
    <col min="7690" max="7690" width="5.44140625" style="114" customWidth="1"/>
    <col min="7691" max="7933" width="9.109375" style="114"/>
    <col min="7934" max="7934" width="15.109375" style="114" bestFit="1" customWidth="1"/>
    <col min="7935" max="7935" width="14.109375" style="114" bestFit="1" customWidth="1"/>
    <col min="7936" max="7936" width="9.88671875" style="114" customWidth="1"/>
    <col min="7937" max="7937" width="5.109375" style="114" bestFit="1" customWidth="1"/>
    <col min="7938" max="7939" width="5.5546875" style="114" customWidth="1"/>
    <col min="7940" max="7940" width="39" style="114" customWidth="1"/>
    <col min="7941" max="7941" width="6.88671875" style="114" customWidth="1"/>
    <col min="7942" max="7943" width="8.6640625" style="114" customWidth="1"/>
    <col min="7944" max="7944" width="39" style="114" customWidth="1"/>
    <col min="7945" max="7945" width="2.109375" style="114" customWidth="1"/>
    <col min="7946" max="7946" width="5.44140625" style="114" customWidth="1"/>
    <col min="7947" max="8189" width="9.109375" style="114"/>
    <col min="8190" max="8190" width="15.109375" style="114" bestFit="1" customWidth="1"/>
    <col min="8191" max="8191" width="14.109375" style="114" bestFit="1" customWidth="1"/>
    <col min="8192" max="8192" width="9.88671875" style="114" customWidth="1"/>
    <col min="8193" max="8193" width="5.109375" style="114" bestFit="1" customWidth="1"/>
    <col min="8194" max="8195" width="5.5546875" style="114" customWidth="1"/>
    <col min="8196" max="8196" width="39" style="114" customWidth="1"/>
    <col min="8197" max="8197" width="6.88671875" style="114" customWidth="1"/>
    <col min="8198" max="8199" width="8.6640625" style="114" customWidth="1"/>
    <col min="8200" max="8200" width="39" style="114" customWidth="1"/>
    <col min="8201" max="8201" width="2.109375" style="114" customWidth="1"/>
    <col min="8202" max="8202" width="5.44140625" style="114" customWidth="1"/>
    <col min="8203" max="8445" width="9.109375" style="114"/>
    <col min="8446" max="8446" width="15.109375" style="114" bestFit="1" customWidth="1"/>
    <col min="8447" max="8447" width="14.109375" style="114" bestFit="1" customWidth="1"/>
    <col min="8448" max="8448" width="9.88671875" style="114" customWidth="1"/>
    <col min="8449" max="8449" width="5.109375" style="114" bestFit="1" customWidth="1"/>
    <col min="8450" max="8451" width="5.5546875" style="114" customWidth="1"/>
    <col min="8452" max="8452" width="39" style="114" customWidth="1"/>
    <col min="8453" max="8453" width="6.88671875" style="114" customWidth="1"/>
    <col min="8454" max="8455" width="8.6640625" style="114" customWidth="1"/>
    <col min="8456" max="8456" width="39" style="114" customWidth="1"/>
    <col min="8457" max="8457" width="2.109375" style="114" customWidth="1"/>
    <col min="8458" max="8458" width="5.44140625" style="114" customWidth="1"/>
    <col min="8459" max="8701" width="9.109375" style="114"/>
    <col min="8702" max="8702" width="15.109375" style="114" bestFit="1" customWidth="1"/>
    <col min="8703" max="8703" width="14.109375" style="114" bestFit="1" customWidth="1"/>
    <col min="8704" max="8704" width="9.88671875" style="114" customWidth="1"/>
    <col min="8705" max="8705" width="5.109375" style="114" bestFit="1" customWidth="1"/>
    <col min="8706" max="8707" width="5.5546875" style="114" customWidth="1"/>
    <col min="8708" max="8708" width="39" style="114" customWidth="1"/>
    <col min="8709" max="8709" width="6.88671875" style="114" customWidth="1"/>
    <col min="8710" max="8711" width="8.6640625" style="114" customWidth="1"/>
    <col min="8712" max="8712" width="39" style="114" customWidth="1"/>
    <col min="8713" max="8713" width="2.109375" style="114" customWidth="1"/>
    <col min="8714" max="8714" width="5.44140625" style="114" customWidth="1"/>
    <col min="8715" max="8957" width="9.109375" style="114"/>
    <col min="8958" max="8958" width="15.109375" style="114" bestFit="1" customWidth="1"/>
    <col min="8959" max="8959" width="14.109375" style="114" bestFit="1" customWidth="1"/>
    <col min="8960" max="8960" width="9.88671875" style="114" customWidth="1"/>
    <col min="8961" max="8961" width="5.109375" style="114" bestFit="1" customWidth="1"/>
    <col min="8962" max="8963" width="5.5546875" style="114" customWidth="1"/>
    <col min="8964" max="8964" width="39" style="114" customWidth="1"/>
    <col min="8965" max="8965" width="6.88671875" style="114" customWidth="1"/>
    <col min="8966" max="8967" width="8.6640625" style="114" customWidth="1"/>
    <col min="8968" max="8968" width="39" style="114" customWidth="1"/>
    <col min="8969" max="8969" width="2.109375" style="114" customWidth="1"/>
    <col min="8970" max="8970" width="5.44140625" style="114" customWidth="1"/>
    <col min="8971" max="9213" width="9.109375" style="114"/>
    <col min="9214" max="9214" width="15.109375" style="114" bestFit="1" customWidth="1"/>
    <col min="9215" max="9215" width="14.109375" style="114" bestFit="1" customWidth="1"/>
    <col min="9216" max="9216" width="9.88671875" style="114" customWidth="1"/>
    <col min="9217" max="9217" width="5.109375" style="114" bestFit="1" customWidth="1"/>
    <col min="9218" max="9219" width="5.5546875" style="114" customWidth="1"/>
    <col min="9220" max="9220" width="39" style="114" customWidth="1"/>
    <col min="9221" max="9221" width="6.88671875" style="114" customWidth="1"/>
    <col min="9222" max="9223" width="8.6640625" style="114" customWidth="1"/>
    <col min="9224" max="9224" width="39" style="114" customWidth="1"/>
    <col min="9225" max="9225" width="2.109375" style="114" customWidth="1"/>
    <col min="9226" max="9226" width="5.44140625" style="114" customWidth="1"/>
    <col min="9227" max="9469" width="9.109375" style="114"/>
    <col min="9470" max="9470" width="15.109375" style="114" bestFit="1" customWidth="1"/>
    <col min="9471" max="9471" width="14.109375" style="114" bestFit="1" customWidth="1"/>
    <col min="9472" max="9472" width="9.88671875" style="114" customWidth="1"/>
    <col min="9473" max="9473" width="5.109375" style="114" bestFit="1" customWidth="1"/>
    <col min="9474" max="9475" width="5.5546875" style="114" customWidth="1"/>
    <col min="9476" max="9476" width="39" style="114" customWidth="1"/>
    <col min="9477" max="9477" width="6.88671875" style="114" customWidth="1"/>
    <col min="9478" max="9479" width="8.6640625" style="114" customWidth="1"/>
    <col min="9480" max="9480" width="39" style="114" customWidth="1"/>
    <col min="9481" max="9481" width="2.109375" style="114" customWidth="1"/>
    <col min="9482" max="9482" width="5.44140625" style="114" customWidth="1"/>
    <col min="9483" max="9725" width="9.109375" style="114"/>
    <col min="9726" max="9726" width="15.109375" style="114" bestFit="1" customWidth="1"/>
    <col min="9727" max="9727" width="14.109375" style="114" bestFit="1" customWidth="1"/>
    <col min="9728" max="9728" width="9.88671875" style="114" customWidth="1"/>
    <col min="9729" max="9729" width="5.109375" style="114" bestFit="1" customWidth="1"/>
    <col min="9730" max="9731" width="5.5546875" style="114" customWidth="1"/>
    <col min="9732" max="9732" width="39" style="114" customWidth="1"/>
    <col min="9733" max="9733" width="6.88671875" style="114" customWidth="1"/>
    <col min="9734" max="9735" width="8.6640625" style="114" customWidth="1"/>
    <col min="9736" max="9736" width="39" style="114" customWidth="1"/>
    <col min="9737" max="9737" width="2.109375" style="114" customWidth="1"/>
    <col min="9738" max="9738" width="5.44140625" style="114" customWidth="1"/>
    <col min="9739" max="9981" width="9.109375" style="114"/>
    <col min="9982" max="9982" width="15.109375" style="114" bestFit="1" customWidth="1"/>
    <col min="9983" max="9983" width="14.109375" style="114" bestFit="1" customWidth="1"/>
    <col min="9984" max="9984" width="9.88671875" style="114" customWidth="1"/>
    <col min="9985" max="9985" width="5.109375" style="114" bestFit="1" customWidth="1"/>
    <col min="9986" max="9987" width="5.5546875" style="114" customWidth="1"/>
    <col min="9988" max="9988" width="39" style="114" customWidth="1"/>
    <col min="9989" max="9989" width="6.88671875" style="114" customWidth="1"/>
    <col min="9990" max="9991" width="8.6640625" style="114" customWidth="1"/>
    <col min="9992" max="9992" width="39" style="114" customWidth="1"/>
    <col min="9993" max="9993" width="2.109375" style="114" customWidth="1"/>
    <col min="9994" max="9994" width="5.44140625" style="114" customWidth="1"/>
    <col min="9995" max="10237" width="9.109375" style="114"/>
    <col min="10238" max="10238" width="15.109375" style="114" bestFit="1" customWidth="1"/>
    <col min="10239" max="10239" width="14.109375" style="114" bestFit="1" customWidth="1"/>
    <col min="10240" max="10240" width="9.88671875" style="114" customWidth="1"/>
    <col min="10241" max="10241" width="5.109375" style="114" bestFit="1" customWidth="1"/>
    <col min="10242" max="10243" width="5.5546875" style="114" customWidth="1"/>
    <col min="10244" max="10244" width="39" style="114" customWidth="1"/>
    <col min="10245" max="10245" width="6.88671875" style="114" customWidth="1"/>
    <col min="10246" max="10247" width="8.6640625" style="114" customWidth="1"/>
    <col min="10248" max="10248" width="39" style="114" customWidth="1"/>
    <col min="10249" max="10249" width="2.109375" style="114" customWidth="1"/>
    <col min="10250" max="10250" width="5.44140625" style="114" customWidth="1"/>
    <col min="10251" max="10493" width="9.109375" style="114"/>
    <col min="10494" max="10494" width="15.109375" style="114" bestFit="1" customWidth="1"/>
    <col min="10495" max="10495" width="14.109375" style="114" bestFit="1" customWidth="1"/>
    <col min="10496" max="10496" width="9.88671875" style="114" customWidth="1"/>
    <col min="10497" max="10497" width="5.109375" style="114" bestFit="1" customWidth="1"/>
    <col min="10498" max="10499" width="5.5546875" style="114" customWidth="1"/>
    <col min="10500" max="10500" width="39" style="114" customWidth="1"/>
    <col min="10501" max="10501" width="6.88671875" style="114" customWidth="1"/>
    <col min="10502" max="10503" width="8.6640625" style="114" customWidth="1"/>
    <col min="10504" max="10504" width="39" style="114" customWidth="1"/>
    <col min="10505" max="10505" width="2.109375" style="114" customWidth="1"/>
    <col min="10506" max="10506" width="5.44140625" style="114" customWidth="1"/>
    <col min="10507" max="10749" width="9.109375" style="114"/>
    <col min="10750" max="10750" width="15.109375" style="114" bestFit="1" customWidth="1"/>
    <col min="10751" max="10751" width="14.109375" style="114" bestFit="1" customWidth="1"/>
    <col min="10752" max="10752" width="9.88671875" style="114" customWidth="1"/>
    <col min="10753" max="10753" width="5.109375" style="114" bestFit="1" customWidth="1"/>
    <col min="10754" max="10755" width="5.5546875" style="114" customWidth="1"/>
    <col min="10756" max="10756" width="39" style="114" customWidth="1"/>
    <col min="10757" max="10757" width="6.88671875" style="114" customWidth="1"/>
    <col min="10758" max="10759" width="8.6640625" style="114" customWidth="1"/>
    <col min="10760" max="10760" width="39" style="114" customWidth="1"/>
    <col min="10761" max="10761" width="2.109375" style="114" customWidth="1"/>
    <col min="10762" max="10762" width="5.44140625" style="114" customWidth="1"/>
    <col min="10763" max="11005" width="9.109375" style="114"/>
    <col min="11006" max="11006" width="15.109375" style="114" bestFit="1" customWidth="1"/>
    <col min="11007" max="11007" width="14.109375" style="114" bestFit="1" customWidth="1"/>
    <col min="11008" max="11008" width="9.88671875" style="114" customWidth="1"/>
    <col min="11009" max="11009" width="5.109375" style="114" bestFit="1" customWidth="1"/>
    <col min="11010" max="11011" width="5.5546875" style="114" customWidth="1"/>
    <col min="11012" max="11012" width="39" style="114" customWidth="1"/>
    <col min="11013" max="11013" width="6.88671875" style="114" customWidth="1"/>
    <col min="11014" max="11015" width="8.6640625" style="114" customWidth="1"/>
    <col min="11016" max="11016" width="39" style="114" customWidth="1"/>
    <col min="11017" max="11017" width="2.109375" style="114" customWidth="1"/>
    <col min="11018" max="11018" width="5.44140625" style="114" customWidth="1"/>
    <col min="11019" max="11261" width="9.109375" style="114"/>
    <col min="11262" max="11262" width="15.109375" style="114" bestFit="1" customWidth="1"/>
    <col min="11263" max="11263" width="14.109375" style="114" bestFit="1" customWidth="1"/>
    <col min="11264" max="11264" width="9.88671875" style="114" customWidth="1"/>
    <col min="11265" max="11265" width="5.109375" style="114" bestFit="1" customWidth="1"/>
    <col min="11266" max="11267" width="5.5546875" style="114" customWidth="1"/>
    <col min="11268" max="11268" width="39" style="114" customWidth="1"/>
    <col min="11269" max="11269" width="6.88671875" style="114" customWidth="1"/>
    <col min="11270" max="11271" width="8.6640625" style="114" customWidth="1"/>
    <col min="11272" max="11272" width="39" style="114" customWidth="1"/>
    <col min="11273" max="11273" width="2.109375" style="114" customWidth="1"/>
    <col min="11274" max="11274" width="5.44140625" style="114" customWidth="1"/>
    <col min="11275" max="11517" width="9.109375" style="114"/>
    <col min="11518" max="11518" width="15.109375" style="114" bestFit="1" customWidth="1"/>
    <col min="11519" max="11519" width="14.109375" style="114" bestFit="1" customWidth="1"/>
    <col min="11520" max="11520" width="9.88671875" style="114" customWidth="1"/>
    <col min="11521" max="11521" width="5.109375" style="114" bestFit="1" customWidth="1"/>
    <col min="11522" max="11523" width="5.5546875" style="114" customWidth="1"/>
    <col min="11524" max="11524" width="39" style="114" customWidth="1"/>
    <col min="11525" max="11525" width="6.88671875" style="114" customWidth="1"/>
    <col min="11526" max="11527" width="8.6640625" style="114" customWidth="1"/>
    <col min="11528" max="11528" width="39" style="114" customWidth="1"/>
    <col min="11529" max="11529" width="2.109375" style="114" customWidth="1"/>
    <col min="11530" max="11530" width="5.44140625" style="114" customWidth="1"/>
    <col min="11531" max="11773" width="9.109375" style="114"/>
    <col min="11774" max="11774" width="15.109375" style="114" bestFit="1" customWidth="1"/>
    <col min="11775" max="11775" width="14.109375" style="114" bestFit="1" customWidth="1"/>
    <col min="11776" max="11776" width="9.88671875" style="114" customWidth="1"/>
    <col min="11777" max="11777" width="5.109375" style="114" bestFit="1" customWidth="1"/>
    <col min="11778" max="11779" width="5.5546875" style="114" customWidth="1"/>
    <col min="11780" max="11780" width="39" style="114" customWidth="1"/>
    <col min="11781" max="11781" width="6.88671875" style="114" customWidth="1"/>
    <col min="11782" max="11783" width="8.6640625" style="114" customWidth="1"/>
    <col min="11784" max="11784" width="39" style="114" customWidth="1"/>
    <col min="11785" max="11785" width="2.109375" style="114" customWidth="1"/>
    <col min="11786" max="11786" width="5.44140625" style="114" customWidth="1"/>
    <col min="11787" max="12029" width="9.109375" style="114"/>
    <col min="12030" max="12030" width="15.109375" style="114" bestFit="1" customWidth="1"/>
    <col min="12031" max="12031" width="14.109375" style="114" bestFit="1" customWidth="1"/>
    <col min="12032" max="12032" width="9.88671875" style="114" customWidth="1"/>
    <col min="12033" max="12033" width="5.109375" style="114" bestFit="1" customWidth="1"/>
    <col min="12034" max="12035" width="5.5546875" style="114" customWidth="1"/>
    <col min="12036" max="12036" width="39" style="114" customWidth="1"/>
    <col min="12037" max="12037" width="6.88671875" style="114" customWidth="1"/>
    <col min="12038" max="12039" width="8.6640625" style="114" customWidth="1"/>
    <col min="12040" max="12040" width="39" style="114" customWidth="1"/>
    <col min="12041" max="12041" width="2.109375" style="114" customWidth="1"/>
    <col min="12042" max="12042" width="5.44140625" style="114" customWidth="1"/>
    <col min="12043" max="12285" width="9.109375" style="114"/>
    <col min="12286" max="12286" width="15.109375" style="114" bestFit="1" customWidth="1"/>
    <col min="12287" max="12287" width="14.109375" style="114" bestFit="1" customWidth="1"/>
    <col min="12288" max="12288" width="9.88671875" style="114" customWidth="1"/>
    <col min="12289" max="12289" width="5.109375" style="114" bestFit="1" customWidth="1"/>
    <col min="12290" max="12291" width="5.5546875" style="114" customWidth="1"/>
    <col min="12292" max="12292" width="39" style="114" customWidth="1"/>
    <col min="12293" max="12293" width="6.88671875" style="114" customWidth="1"/>
    <col min="12294" max="12295" width="8.6640625" style="114" customWidth="1"/>
    <col min="12296" max="12296" width="39" style="114" customWidth="1"/>
    <col min="12297" max="12297" width="2.109375" style="114" customWidth="1"/>
    <col min="12298" max="12298" width="5.44140625" style="114" customWidth="1"/>
    <col min="12299" max="12541" width="9.109375" style="114"/>
    <col min="12542" max="12542" width="15.109375" style="114" bestFit="1" customWidth="1"/>
    <col min="12543" max="12543" width="14.109375" style="114" bestFit="1" customWidth="1"/>
    <col min="12544" max="12544" width="9.88671875" style="114" customWidth="1"/>
    <col min="12545" max="12545" width="5.109375" style="114" bestFit="1" customWidth="1"/>
    <col min="12546" max="12547" width="5.5546875" style="114" customWidth="1"/>
    <col min="12548" max="12548" width="39" style="114" customWidth="1"/>
    <col min="12549" max="12549" width="6.88671875" style="114" customWidth="1"/>
    <col min="12550" max="12551" width="8.6640625" style="114" customWidth="1"/>
    <col min="12552" max="12552" width="39" style="114" customWidth="1"/>
    <col min="12553" max="12553" width="2.109375" style="114" customWidth="1"/>
    <col min="12554" max="12554" width="5.44140625" style="114" customWidth="1"/>
    <col min="12555" max="12797" width="9.109375" style="114"/>
    <col min="12798" max="12798" width="15.109375" style="114" bestFit="1" customWidth="1"/>
    <col min="12799" max="12799" width="14.109375" style="114" bestFit="1" customWidth="1"/>
    <col min="12800" max="12800" width="9.88671875" style="114" customWidth="1"/>
    <col min="12801" max="12801" width="5.109375" style="114" bestFit="1" customWidth="1"/>
    <col min="12802" max="12803" width="5.5546875" style="114" customWidth="1"/>
    <col min="12804" max="12804" width="39" style="114" customWidth="1"/>
    <col min="12805" max="12805" width="6.88671875" style="114" customWidth="1"/>
    <col min="12806" max="12807" width="8.6640625" style="114" customWidth="1"/>
    <col min="12808" max="12808" width="39" style="114" customWidth="1"/>
    <col min="12809" max="12809" width="2.109375" style="114" customWidth="1"/>
    <col min="12810" max="12810" width="5.44140625" style="114" customWidth="1"/>
    <col min="12811" max="13053" width="9.109375" style="114"/>
    <col min="13054" max="13054" width="15.109375" style="114" bestFit="1" customWidth="1"/>
    <col min="13055" max="13055" width="14.109375" style="114" bestFit="1" customWidth="1"/>
    <col min="13056" max="13056" width="9.88671875" style="114" customWidth="1"/>
    <col min="13057" max="13057" width="5.109375" style="114" bestFit="1" customWidth="1"/>
    <col min="13058" max="13059" width="5.5546875" style="114" customWidth="1"/>
    <col min="13060" max="13060" width="39" style="114" customWidth="1"/>
    <col min="13061" max="13061" width="6.88671875" style="114" customWidth="1"/>
    <col min="13062" max="13063" width="8.6640625" style="114" customWidth="1"/>
    <col min="13064" max="13064" width="39" style="114" customWidth="1"/>
    <col min="13065" max="13065" width="2.109375" style="114" customWidth="1"/>
    <col min="13066" max="13066" width="5.44140625" style="114" customWidth="1"/>
    <col min="13067" max="13309" width="9.109375" style="114"/>
    <col min="13310" max="13310" width="15.109375" style="114" bestFit="1" customWidth="1"/>
    <col min="13311" max="13311" width="14.109375" style="114" bestFit="1" customWidth="1"/>
    <col min="13312" max="13312" width="9.88671875" style="114" customWidth="1"/>
    <col min="13313" max="13313" width="5.109375" style="114" bestFit="1" customWidth="1"/>
    <col min="13314" max="13315" width="5.5546875" style="114" customWidth="1"/>
    <col min="13316" max="13316" width="39" style="114" customWidth="1"/>
    <col min="13317" max="13317" width="6.88671875" style="114" customWidth="1"/>
    <col min="13318" max="13319" width="8.6640625" style="114" customWidth="1"/>
    <col min="13320" max="13320" width="39" style="114" customWidth="1"/>
    <col min="13321" max="13321" width="2.109375" style="114" customWidth="1"/>
    <col min="13322" max="13322" width="5.44140625" style="114" customWidth="1"/>
    <col min="13323" max="13565" width="9.109375" style="114"/>
    <col min="13566" max="13566" width="15.109375" style="114" bestFit="1" customWidth="1"/>
    <col min="13567" max="13567" width="14.109375" style="114" bestFit="1" customWidth="1"/>
    <col min="13568" max="13568" width="9.88671875" style="114" customWidth="1"/>
    <col min="13569" max="13569" width="5.109375" style="114" bestFit="1" customWidth="1"/>
    <col min="13570" max="13571" width="5.5546875" style="114" customWidth="1"/>
    <col min="13572" max="13572" width="39" style="114" customWidth="1"/>
    <col min="13573" max="13573" width="6.88671875" style="114" customWidth="1"/>
    <col min="13574" max="13575" width="8.6640625" style="114" customWidth="1"/>
    <col min="13576" max="13576" width="39" style="114" customWidth="1"/>
    <col min="13577" max="13577" width="2.109375" style="114" customWidth="1"/>
    <col min="13578" max="13578" width="5.44140625" style="114" customWidth="1"/>
    <col min="13579" max="13821" width="9.109375" style="114"/>
    <col min="13822" max="13822" width="15.109375" style="114" bestFit="1" customWidth="1"/>
    <col min="13823" max="13823" width="14.109375" style="114" bestFit="1" customWidth="1"/>
    <col min="13824" max="13824" width="9.88671875" style="114" customWidth="1"/>
    <col min="13825" max="13825" width="5.109375" style="114" bestFit="1" customWidth="1"/>
    <col min="13826" max="13827" width="5.5546875" style="114" customWidth="1"/>
    <col min="13828" max="13828" width="39" style="114" customWidth="1"/>
    <col min="13829" max="13829" width="6.88671875" style="114" customWidth="1"/>
    <col min="13830" max="13831" width="8.6640625" style="114" customWidth="1"/>
    <col min="13832" max="13832" width="39" style="114" customWidth="1"/>
    <col min="13833" max="13833" width="2.109375" style="114" customWidth="1"/>
    <col min="13834" max="13834" width="5.44140625" style="114" customWidth="1"/>
    <col min="13835" max="14077" width="9.109375" style="114"/>
    <col min="14078" max="14078" width="15.109375" style="114" bestFit="1" customWidth="1"/>
    <col min="14079" max="14079" width="14.109375" style="114" bestFit="1" customWidth="1"/>
    <col min="14080" max="14080" width="9.88671875" style="114" customWidth="1"/>
    <col min="14081" max="14081" width="5.109375" style="114" bestFit="1" customWidth="1"/>
    <col min="14082" max="14083" width="5.5546875" style="114" customWidth="1"/>
    <col min="14084" max="14084" width="39" style="114" customWidth="1"/>
    <col min="14085" max="14085" width="6.88671875" style="114" customWidth="1"/>
    <col min="14086" max="14087" width="8.6640625" style="114" customWidth="1"/>
    <col min="14088" max="14088" width="39" style="114" customWidth="1"/>
    <col min="14089" max="14089" width="2.109375" style="114" customWidth="1"/>
    <col min="14090" max="14090" width="5.44140625" style="114" customWidth="1"/>
    <col min="14091" max="14333" width="9.109375" style="114"/>
    <col min="14334" max="14334" width="15.109375" style="114" bestFit="1" customWidth="1"/>
    <col min="14335" max="14335" width="14.109375" style="114" bestFit="1" customWidth="1"/>
    <col min="14336" max="14336" width="9.88671875" style="114" customWidth="1"/>
    <col min="14337" max="14337" width="5.109375" style="114" bestFit="1" customWidth="1"/>
    <col min="14338" max="14339" width="5.5546875" style="114" customWidth="1"/>
    <col min="14340" max="14340" width="39" style="114" customWidth="1"/>
    <col min="14341" max="14341" width="6.88671875" style="114" customWidth="1"/>
    <col min="14342" max="14343" width="8.6640625" style="114" customWidth="1"/>
    <col min="14344" max="14344" width="39" style="114" customWidth="1"/>
    <col min="14345" max="14345" width="2.109375" style="114" customWidth="1"/>
    <col min="14346" max="14346" width="5.44140625" style="114" customWidth="1"/>
    <col min="14347" max="14589" width="9.109375" style="114"/>
    <col min="14590" max="14590" width="15.109375" style="114" bestFit="1" customWidth="1"/>
    <col min="14591" max="14591" width="14.109375" style="114" bestFit="1" customWidth="1"/>
    <col min="14592" max="14592" width="9.88671875" style="114" customWidth="1"/>
    <col min="14593" max="14593" width="5.109375" style="114" bestFit="1" customWidth="1"/>
    <col min="14594" max="14595" width="5.5546875" style="114" customWidth="1"/>
    <col min="14596" max="14596" width="39" style="114" customWidth="1"/>
    <col min="14597" max="14597" width="6.88671875" style="114" customWidth="1"/>
    <col min="14598" max="14599" width="8.6640625" style="114" customWidth="1"/>
    <col min="14600" max="14600" width="39" style="114" customWidth="1"/>
    <col min="14601" max="14601" width="2.109375" style="114" customWidth="1"/>
    <col min="14602" max="14602" width="5.44140625" style="114" customWidth="1"/>
    <col min="14603" max="14845" width="9.109375" style="114"/>
    <col min="14846" max="14846" width="15.109375" style="114" bestFit="1" customWidth="1"/>
    <col min="14847" max="14847" width="14.109375" style="114" bestFit="1" customWidth="1"/>
    <col min="14848" max="14848" width="9.88671875" style="114" customWidth="1"/>
    <col min="14849" max="14849" width="5.109375" style="114" bestFit="1" customWidth="1"/>
    <col min="14850" max="14851" width="5.5546875" style="114" customWidth="1"/>
    <col min="14852" max="14852" width="39" style="114" customWidth="1"/>
    <col min="14853" max="14853" width="6.88671875" style="114" customWidth="1"/>
    <col min="14854" max="14855" width="8.6640625" style="114" customWidth="1"/>
    <col min="14856" max="14856" width="39" style="114" customWidth="1"/>
    <col min="14857" max="14857" width="2.109375" style="114" customWidth="1"/>
    <col min="14858" max="14858" width="5.44140625" style="114" customWidth="1"/>
    <col min="14859" max="15101" width="9.109375" style="114"/>
    <col min="15102" max="15102" width="15.109375" style="114" bestFit="1" customWidth="1"/>
    <col min="15103" max="15103" width="14.109375" style="114" bestFit="1" customWidth="1"/>
    <col min="15104" max="15104" width="9.88671875" style="114" customWidth="1"/>
    <col min="15105" max="15105" width="5.109375" style="114" bestFit="1" customWidth="1"/>
    <col min="15106" max="15107" width="5.5546875" style="114" customWidth="1"/>
    <col min="15108" max="15108" width="39" style="114" customWidth="1"/>
    <col min="15109" max="15109" width="6.88671875" style="114" customWidth="1"/>
    <col min="15110" max="15111" width="8.6640625" style="114" customWidth="1"/>
    <col min="15112" max="15112" width="39" style="114" customWidth="1"/>
    <col min="15113" max="15113" width="2.109375" style="114" customWidth="1"/>
    <col min="15114" max="15114" width="5.44140625" style="114" customWidth="1"/>
    <col min="15115" max="15357" width="9.109375" style="114"/>
    <col min="15358" max="15358" width="15.109375" style="114" bestFit="1" customWidth="1"/>
    <col min="15359" max="15359" width="14.109375" style="114" bestFit="1" customWidth="1"/>
    <col min="15360" max="15360" width="9.88671875" style="114" customWidth="1"/>
    <col min="15361" max="15361" width="5.109375" style="114" bestFit="1" customWidth="1"/>
    <col min="15362" max="15363" width="5.5546875" style="114" customWidth="1"/>
    <col min="15364" max="15364" width="39" style="114" customWidth="1"/>
    <col min="15365" max="15365" width="6.88671875" style="114" customWidth="1"/>
    <col min="15366" max="15367" width="8.6640625" style="114" customWidth="1"/>
    <col min="15368" max="15368" width="39" style="114" customWidth="1"/>
    <col min="15369" max="15369" width="2.109375" style="114" customWidth="1"/>
    <col min="15370" max="15370" width="5.44140625" style="114" customWidth="1"/>
    <col min="15371" max="15613" width="9.109375" style="114"/>
    <col min="15614" max="15614" width="15.109375" style="114" bestFit="1" customWidth="1"/>
    <col min="15615" max="15615" width="14.109375" style="114" bestFit="1" customWidth="1"/>
    <col min="15616" max="15616" width="9.88671875" style="114" customWidth="1"/>
    <col min="15617" max="15617" width="5.109375" style="114" bestFit="1" customWidth="1"/>
    <col min="15618" max="15619" width="5.5546875" style="114" customWidth="1"/>
    <col min="15620" max="15620" width="39" style="114" customWidth="1"/>
    <col min="15621" max="15621" width="6.88671875" style="114" customWidth="1"/>
    <col min="15622" max="15623" width="8.6640625" style="114" customWidth="1"/>
    <col min="15624" max="15624" width="39" style="114" customWidth="1"/>
    <col min="15625" max="15625" width="2.109375" style="114" customWidth="1"/>
    <col min="15626" max="15626" width="5.44140625" style="114" customWidth="1"/>
    <col min="15627" max="15869" width="9.109375" style="114"/>
    <col min="15870" max="15870" width="15.109375" style="114" bestFit="1" customWidth="1"/>
    <col min="15871" max="15871" width="14.109375" style="114" bestFit="1" customWidth="1"/>
    <col min="15872" max="15872" width="9.88671875" style="114" customWidth="1"/>
    <col min="15873" max="15873" width="5.109375" style="114" bestFit="1" customWidth="1"/>
    <col min="15874" max="15875" width="5.5546875" style="114" customWidth="1"/>
    <col min="15876" max="15876" width="39" style="114" customWidth="1"/>
    <col min="15877" max="15877" width="6.88671875" style="114" customWidth="1"/>
    <col min="15878" max="15879" width="8.6640625" style="114" customWidth="1"/>
    <col min="15880" max="15880" width="39" style="114" customWidth="1"/>
    <col min="15881" max="15881" width="2.109375" style="114" customWidth="1"/>
    <col min="15882" max="15882" width="5.44140625" style="114" customWidth="1"/>
    <col min="15883" max="16125" width="9.109375" style="114"/>
    <col min="16126" max="16126" width="15.109375" style="114" bestFit="1" customWidth="1"/>
    <col min="16127" max="16127" width="14.109375" style="114" bestFit="1" customWidth="1"/>
    <col min="16128" max="16128" width="9.88671875" style="114" customWidth="1"/>
    <col min="16129" max="16129" width="5.109375" style="114" bestFit="1" customWidth="1"/>
    <col min="16130" max="16131" width="5.5546875" style="114" customWidth="1"/>
    <col min="16132" max="16132" width="39" style="114" customWidth="1"/>
    <col min="16133" max="16133" width="6.88671875" style="114" customWidth="1"/>
    <col min="16134" max="16135" width="8.6640625" style="114" customWidth="1"/>
    <col min="16136" max="16136" width="39" style="114" customWidth="1"/>
    <col min="16137" max="16137" width="2.109375" style="114" customWidth="1"/>
    <col min="16138" max="16138" width="5.44140625" style="114" customWidth="1"/>
    <col min="16139" max="16384" width="9.109375" style="114"/>
  </cols>
  <sheetData>
    <row r="1" spans="1:12" ht="15.6" x14ac:dyDescent="0.3">
      <c r="A1" s="110" t="s">
        <v>37</v>
      </c>
      <c r="I1" s="115" t="s">
        <v>422</v>
      </c>
      <c r="J1" s="116">
        <f>J2-J3</f>
        <v>-0.25000067899999978</v>
      </c>
      <c r="L1" s="117"/>
    </row>
    <row r="2" spans="1:12" x14ac:dyDescent="0.25">
      <c r="A2" s="118">
        <v>42564</v>
      </c>
      <c r="G2" s="115"/>
      <c r="I2" s="115" t="s">
        <v>423</v>
      </c>
      <c r="J2" s="119">
        <f>MIN(J5:J5682)</f>
        <v>0.75</v>
      </c>
      <c r="K2" s="115"/>
      <c r="L2" s="120"/>
    </row>
    <row r="3" spans="1:12" x14ac:dyDescent="0.25">
      <c r="B3" s="121" t="s">
        <v>424</v>
      </c>
      <c r="C3" s="122">
        <f>COUNT($C$5:$C$5682)</f>
        <v>5677</v>
      </c>
      <c r="E3" s="123" t="s">
        <v>425</v>
      </c>
      <c r="F3" s="123"/>
      <c r="G3" s="115"/>
      <c r="H3" s="122">
        <f>MAX(H5:H5682)</f>
        <v>965</v>
      </c>
      <c r="I3" s="124" t="s">
        <v>426</v>
      </c>
      <c r="J3" s="119">
        <f>MAX(J5:J5682)</f>
        <v>1.0000006789999998</v>
      </c>
      <c r="K3" s="115"/>
      <c r="L3" s="120"/>
    </row>
    <row r="4" spans="1:12" s="131" customFormat="1" x14ac:dyDescent="0.25">
      <c r="A4" s="125" t="s">
        <v>63</v>
      </c>
      <c r="B4" s="125" t="s">
        <v>427</v>
      </c>
      <c r="C4" s="126" t="s">
        <v>64</v>
      </c>
      <c r="D4" s="127" t="s">
        <v>428</v>
      </c>
      <c r="E4" s="128" t="s">
        <v>429</v>
      </c>
      <c r="F4" s="128" t="s">
        <v>430</v>
      </c>
      <c r="G4" s="125" t="s">
        <v>40</v>
      </c>
      <c r="H4" s="128" t="s">
        <v>125</v>
      </c>
      <c r="I4" s="129" t="s">
        <v>76</v>
      </c>
      <c r="J4" s="129"/>
      <c r="K4" s="125" t="s">
        <v>71</v>
      </c>
      <c r="L4" s="130"/>
    </row>
    <row r="5" spans="1:12" x14ac:dyDescent="0.25">
      <c r="A5" s="111" t="s">
        <v>431</v>
      </c>
      <c r="B5" s="111" t="s">
        <v>432</v>
      </c>
      <c r="C5" s="112">
        <v>0.5</v>
      </c>
      <c r="D5" s="113">
        <v>1</v>
      </c>
      <c r="E5" s="132">
        <v>284</v>
      </c>
      <c r="F5" s="132">
        <v>286</v>
      </c>
      <c r="G5" s="133" t="s">
        <v>433</v>
      </c>
      <c r="H5" s="134">
        <v>1</v>
      </c>
      <c r="I5" s="135">
        <v>0.5</v>
      </c>
      <c r="J5" s="135" t="s">
        <v>41</v>
      </c>
      <c r="K5" s="133" t="s">
        <v>434</v>
      </c>
      <c r="L5" s="136" t="s">
        <v>41</v>
      </c>
    </row>
    <row r="6" spans="1:12" x14ac:dyDescent="0.25">
      <c r="A6" s="111" t="s">
        <v>431</v>
      </c>
      <c r="B6" s="111" t="s">
        <v>435</v>
      </c>
      <c r="C6" s="112">
        <v>0.5</v>
      </c>
      <c r="D6" s="113">
        <v>1</v>
      </c>
      <c r="E6" s="132">
        <v>281</v>
      </c>
      <c r="F6" s="132">
        <v>283</v>
      </c>
      <c r="G6" s="133" t="s">
        <v>436</v>
      </c>
      <c r="H6" s="134">
        <v>2</v>
      </c>
      <c r="I6" s="135">
        <v>1</v>
      </c>
      <c r="J6" s="135">
        <v>1</v>
      </c>
      <c r="K6" s="133"/>
      <c r="L6" s="136" t="s">
        <v>41</v>
      </c>
    </row>
    <row r="7" spans="1:12" x14ac:dyDescent="0.25">
      <c r="A7" s="111" t="s">
        <v>437</v>
      </c>
      <c r="B7" s="111" t="s">
        <v>438</v>
      </c>
      <c r="C7" s="112">
        <v>1</v>
      </c>
      <c r="D7" s="113">
        <v>1</v>
      </c>
      <c r="E7" s="132">
        <v>789</v>
      </c>
      <c r="F7" s="132">
        <v>791</v>
      </c>
      <c r="G7" s="133" t="s">
        <v>439</v>
      </c>
      <c r="H7" s="134">
        <v>1</v>
      </c>
      <c r="I7" s="135">
        <v>1</v>
      </c>
      <c r="J7" s="135">
        <v>1</v>
      </c>
      <c r="K7" s="133" t="s">
        <v>440</v>
      </c>
      <c r="L7" s="136" t="s">
        <v>41</v>
      </c>
    </row>
    <row r="8" spans="1:12" x14ac:dyDescent="0.25">
      <c r="A8" s="111" t="s">
        <v>441</v>
      </c>
      <c r="B8" s="111" t="s">
        <v>442</v>
      </c>
      <c r="C8" s="112">
        <v>1</v>
      </c>
      <c r="D8" s="113">
        <v>1</v>
      </c>
      <c r="E8" s="132">
        <v>490</v>
      </c>
      <c r="F8" s="132">
        <v>492</v>
      </c>
      <c r="G8" s="133" t="s">
        <v>443</v>
      </c>
      <c r="H8" s="134">
        <v>1</v>
      </c>
      <c r="I8" s="135">
        <v>1</v>
      </c>
      <c r="J8" s="135">
        <v>1</v>
      </c>
      <c r="K8" s="133" t="s">
        <v>444</v>
      </c>
      <c r="L8" s="136" t="s">
        <v>41</v>
      </c>
    </row>
    <row r="9" spans="1:12" x14ac:dyDescent="0.25">
      <c r="A9" s="111" t="s">
        <v>445</v>
      </c>
      <c r="B9" s="111" t="s">
        <v>446</v>
      </c>
      <c r="C9" s="112">
        <v>1</v>
      </c>
      <c r="D9" s="113">
        <v>1</v>
      </c>
      <c r="E9" s="132">
        <v>495</v>
      </c>
      <c r="F9" s="132">
        <v>497</v>
      </c>
      <c r="G9" s="133" t="s">
        <v>447</v>
      </c>
      <c r="H9" s="134">
        <v>1</v>
      </c>
      <c r="I9" s="135">
        <v>1</v>
      </c>
      <c r="J9" s="135">
        <v>1</v>
      </c>
      <c r="K9" s="133" t="s">
        <v>448</v>
      </c>
      <c r="L9" s="136" t="s">
        <v>41</v>
      </c>
    </row>
    <row r="10" spans="1:12" x14ac:dyDescent="0.25">
      <c r="A10" s="111" t="s">
        <v>449</v>
      </c>
      <c r="B10" s="111" t="s">
        <v>450</v>
      </c>
      <c r="C10" s="112">
        <v>0.5</v>
      </c>
      <c r="D10" s="113">
        <v>1</v>
      </c>
      <c r="E10" s="132">
        <v>361</v>
      </c>
      <c r="F10" s="132">
        <v>363</v>
      </c>
      <c r="G10" s="133" t="s">
        <v>451</v>
      </c>
      <c r="H10" s="134">
        <v>1</v>
      </c>
      <c r="I10" s="135">
        <v>0.5</v>
      </c>
      <c r="J10" s="135" t="s">
        <v>41</v>
      </c>
      <c r="K10" s="133" t="s">
        <v>452</v>
      </c>
      <c r="L10" s="136"/>
    </row>
    <row r="11" spans="1:12" x14ac:dyDescent="0.25">
      <c r="A11" s="111" t="s">
        <v>449</v>
      </c>
      <c r="B11" s="111" t="s">
        <v>453</v>
      </c>
      <c r="C11" s="112">
        <v>0.25</v>
      </c>
      <c r="D11" s="113">
        <v>1</v>
      </c>
      <c r="E11" s="132">
        <v>362</v>
      </c>
      <c r="F11" s="132">
        <v>364</v>
      </c>
      <c r="G11" s="133" t="s">
        <v>454</v>
      </c>
      <c r="H11" s="134">
        <v>2</v>
      </c>
      <c r="I11" s="135">
        <v>0.75</v>
      </c>
      <c r="J11" s="135">
        <v>0.75</v>
      </c>
      <c r="K11" s="133"/>
      <c r="L11" s="136"/>
    </row>
    <row r="12" spans="1:12" x14ac:dyDescent="0.25">
      <c r="A12" s="111" t="s">
        <v>455</v>
      </c>
      <c r="B12" s="111" t="s">
        <v>456</v>
      </c>
      <c r="C12" s="112">
        <v>0.33333333333333331</v>
      </c>
      <c r="D12" s="113">
        <v>1</v>
      </c>
      <c r="E12" s="132">
        <v>576</v>
      </c>
      <c r="F12" s="132">
        <v>578</v>
      </c>
      <c r="G12" s="133" t="s">
        <v>457</v>
      </c>
      <c r="H12" s="134">
        <v>1</v>
      </c>
      <c r="I12" s="135">
        <v>0.33333333333333331</v>
      </c>
      <c r="J12" s="135" t="s">
        <v>41</v>
      </c>
      <c r="K12" s="133" t="s">
        <v>458</v>
      </c>
      <c r="L12" s="136" t="s">
        <v>41</v>
      </c>
    </row>
    <row r="13" spans="1:12" x14ac:dyDescent="0.25">
      <c r="A13" s="111" t="s">
        <v>455</v>
      </c>
      <c r="B13" s="111" t="s">
        <v>459</v>
      </c>
      <c r="C13" s="112">
        <v>0.33333333333333331</v>
      </c>
      <c r="D13" s="113">
        <v>1</v>
      </c>
      <c r="E13" s="132">
        <v>577</v>
      </c>
      <c r="F13" s="132">
        <v>579</v>
      </c>
      <c r="G13" s="133" t="s">
        <v>460</v>
      </c>
      <c r="H13" s="134">
        <v>2</v>
      </c>
      <c r="I13" s="135">
        <v>0.66666666666666663</v>
      </c>
      <c r="J13" s="135" t="s">
        <v>41</v>
      </c>
      <c r="K13" s="133"/>
      <c r="L13" s="136" t="s">
        <v>41</v>
      </c>
    </row>
    <row r="14" spans="1:12" x14ac:dyDescent="0.25">
      <c r="A14" s="111" t="s">
        <v>455</v>
      </c>
      <c r="B14" s="111" t="s">
        <v>461</v>
      </c>
      <c r="C14" s="112">
        <v>0.33333333333333331</v>
      </c>
      <c r="D14" s="113">
        <v>1</v>
      </c>
      <c r="E14" s="132">
        <v>578</v>
      </c>
      <c r="F14" s="132">
        <v>580</v>
      </c>
      <c r="G14" s="133" t="s">
        <v>462</v>
      </c>
      <c r="H14" s="134">
        <v>3</v>
      </c>
      <c r="I14" s="135">
        <v>1</v>
      </c>
      <c r="J14" s="135">
        <v>1</v>
      </c>
      <c r="K14" s="133"/>
      <c r="L14" s="136" t="s">
        <v>41</v>
      </c>
    </row>
    <row r="15" spans="1:12" x14ac:dyDescent="0.25">
      <c r="A15" s="111" t="s">
        <v>463</v>
      </c>
      <c r="B15" s="111" t="s">
        <v>464</v>
      </c>
      <c r="C15" s="112">
        <v>0.5</v>
      </c>
      <c r="D15" s="113">
        <v>1</v>
      </c>
      <c r="E15" s="132">
        <v>1262</v>
      </c>
      <c r="F15" s="132">
        <v>1264</v>
      </c>
      <c r="G15" s="133" t="s">
        <v>128</v>
      </c>
      <c r="H15" s="134">
        <v>1</v>
      </c>
      <c r="I15" s="135">
        <v>0.5</v>
      </c>
      <c r="J15" s="135" t="s">
        <v>41</v>
      </c>
      <c r="K15" s="133" t="s">
        <v>465</v>
      </c>
      <c r="L15" s="136" t="s">
        <v>41</v>
      </c>
    </row>
    <row r="16" spans="1:12" x14ac:dyDescent="0.25">
      <c r="A16" s="111" t="s">
        <v>463</v>
      </c>
      <c r="B16" s="111" t="s">
        <v>466</v>
      </c>
      <c r="C16" s="112">
        <v>0.5</v>
      </c>
      <c r="D16" s="113">
        <v>1</v>
      </c>
      <c r="E16" s="132">
        <v>1261</v>
      </c>
      <c r="F16" s="132">
        <v>1263</v>
      </c>
      <c r="G16" s="133" t="s">
        <v>127</v>
      </c>
      <c r="H16" s="134">
        <v>2</v>
      </c>
      <c r="I16" s="135">
        <v>1</v>
      </c>
      <c r="J16" s="135">
        <v>1</v>
      </c>
      <c r="K16" s="133"/>
      <c r="L16" s="136" t="s">
        <v>41</v>
      </c>
    </row>
    <row r="17" spans="1:12" x14ac:dyDescent="0.25">
      <c r="A17" s="111" t="s">
        <v>467</v>
      </c>
      <c r="B17" s="111" t="s">
        <v>468</v>
      </c>
      <c r="C17" s="112">
        <v>0.25</v>
      </c>
      <c r="D17" s="113">
        <v>1</v>
      </c>
      <c r="E17" s="132">
        <v>686</v>
      </c>
      <c r="F17" s="132">
        <v>688</v>
      </c>
      <c r="G17" s="133" t="s">
        <v>85</v>
      </c>
      <c r="H17" s="134">
        <v>1</v>
      </c>
      <c r="I17" s="135">
        <v>0.25</v>
      </c>
      <c r="J17" s="135" t="s">
        <v>41</v>
      </c>
      <c r="K17" s="133" t="s">
        <v>469</v>
      </c>
      <c r="L17" s="136" t="s">
        <v>41</v>
      </c>
    </row>
    <row r="18" spans="1:12" x14ac:dyDescent="0.25">
      <c r="A18" s="111" t="s">
        <v>467</v>
      </c>
      <c r="B18" s="111" t="s">
        <v>470</v>
      </c>
      <c r="C18" s="112">
        <v>0.25</v>
      </c>
      <c r="D18" s="113">
        <v>1</v>
      </c>
      <c r="E18" s="132">
        <v>685</v>
      </c>
      <c r="F18" s="132">
        <v>687</v>
      </c>
      <c r="G18" s="133" t="s">
        <v>169</v>
      </c>
      <c r="H18" s="134">
        <v>2</v>
      </c>
      <c r="I18" s="135">
        <v>0.5</v>
      </c>
      <c r="J18" s="135" t="s">
        <v>41</v>
      </c>
      <c r="K18" s="133"/>
      <c r="L18" s="136" t="s">
        <v>41</v>
      </c>
    </row>
    <row r="19" spans="1:12" x14ac:dyDescent="0.25">
      <c r="A19" s="111" t="s">
        <v>467</v>
      </c>
      <c r="B19" s="111" t="s">
        <v>471</v>
      </c>
      <c r="C19" s="112">
        <v>0.25</v>
      </c>
      <c r="D19" s="113">
        <v>1</v>
      </c>
      <c r="E19" s="132">
        <v>687</v>
      </c>
      <c r="F19" s="132">
        <v>689</v>
      </c>
      <c r="G19" s="133" t="s">
        <v>86</v>
      </c>
      <c r="H19" s="134">
        <v>3</v>
      </c>
      <c r="I19" s="135">
        <v>0.75</v>
      </c>
      <c r="J19" s="135" t="s">
        <v>41</v>
      </c>
      <c r="K19" s="133"/>
      <c r="L19" s="136" t="s">
        <v>41</v>
      </c>
    </row>
    <row r="20" spans="1:12" x14ac:dyDescent="0.25">
      <c r="A20" s="111" t="s">
        <v>467</v>
      </c>
      <c r="B20" s="111" t="s">
        <v>472</v>
      </c>
      <c r="C20" s="112">
        <v>0.25</v>
      </c>
      <c r="D20" s="113">
        <v>1</v>
      </c>
      <c r="E20" s="132">
        <v>684</v>
      </c>
      <c r="F20" s="132">
        <v>686</v>
      </c>
      <c r="G20" s="133" t="s">
        <v>168</v>
      </c>
      <c r="H20" s="134">
        <v>4</v>
      </c>
      <c r="I20" s="135">
        <v>1</v>
      </c>
      <c r="J20" s="135">
        <v>1</v>
      </c>
      <c r="K20" s="133"/>
      <c r="L20" s="136" t="s">
        <v>41</v>
      </c>
    </row>
    <row r="21" spans="1:12" x14ac:dyDescent="0.25">
      <c r="A21" s="111" t="s">
        <v>473</v>
      </c>
      <c r="B21" s="111" t="s">
        <v>474</v>
      </c>
      <c r="C21" s="112">
        <v>0.33333333333333331</v>
      </c>
      <c r="D21" s="113">
        <v>1</v>
      </c>
      <c r="E21" s="132">
        <v>720</v>
      </c>
      <c r="F21" s="132">
        <v>722</v>
      </c>
      <c r="G21" s="133" t="s">
        <v>475</v>
      </c>
      <c r="H21" s="134">
        <v>1</v>
      </c>
      <c r="I21" s="135">
        <v>0.33333333333333331</v>
      </c>
      <c r="J21" s="135" t="s">
        <v>41</v>
      </c>
      <c r="K21" s="133" t="s">
        <v>476</v>
      </c>
      <c r="L21" s="136" t="s">
        <v>41</v>
      </c>
    </row>
    <row r="22" spans="1:12" x14ac:dyDescent="0.25">
      <c r="A22" s="111" t="s">
        <v>473</v>
      </c>
      <c r="B22" s="111" t="s">
        <v>477</v>
      </c>
      <c r="C22" s="112">
        <v>0.33333333333333331</v>
      </c>
      <c r="D22" s="113">
        <v>1</v>
      </c>
      <c r="E22" s="132">
        <v>722</v>
      </c>
      <c r="F22" s="132">
        <v>724</v>
      </c>
      <c r="G22" s="133" t="s">
        <v>478</v>
      </c>
      <c r="H22" s="134">
        <v>2</v>
      </c>
      <c r="I22" s="135">
        <v>0.66666666666666663</v>
      </c>
      <c r="J22" s="135" t="s">
        <v>41</v>
      </c>
      <c r="K22" s="133"/>
      <c r="L22" s="136" t="s">
        <v>41</v>
      </c>
    </row>
    <row r="23" spans="1:12" x14ac:dyDescent="0.25">
      <c r="A23" s="111" t="s">
        <v>473</v>
      </c>
      <c r="B23" s="111" t="s">
        <v>479</v>
      </c>
      <c r="C23" s="112">
        <v>0.33333333333333331</v>
      </c>
      <c r="D23" s="113">
        <v>1</v>
      </c>
      <c r="E23" s="132">
        <v>721</v>
      </c>
      <c r="F23" s="132">
        <v>723</v>
      </c>
      <c r="G23" s="133" t="s">
        <v>480</v>
      </c>
      <c r="H23" s="134">
        <v>3</v>
      </c>
      <c r="I23" s="135">
        <v>1</v>
      </c>
      <c r="J23" s="135">
        <v>1</v>
      </c>
      <c r="K23" s="133"/>
      <c r="L23" s="136" t="s">
        <v>41</v>
      </c>
    </row>
    <row r="24" spans="1:12" x14ac:dyDescent="0.25">
      <c r="A24" s="111" t="s">
        <v>481</v>
      </c>
      <c r="B24" s="111" t="s">
        <v>482</v>
      </c>
      <c r="C24" s="112">
        <v>1</v>
      </c>
      <c r="D24" s="113">
        <v>1</v>
      </c>
      <c r="E24" s="132">
        <v>532</v>
      </c>
      <c r="F24" s="132">
        <v>534</v>
      </c>
      <c r="G24" s="133" t="s">
        <v>483</v>
      </c>
      <c r="H24" s="134">
        <v>1</v>
      </c>
      <c r="I24" s="135">
        <v>1</v>
      </c>
      <c r="J24" s="135">
        <v>1</v>
      </c>
      <c r="K24" s="133" t="s">
        <v>484</v>
      </c>
      <c r="L24" s="136" t="s">
        <v>41</v>
      </c>
    </row>
    <row r="25" spans="1:12" x14ac:dyDescent="0.25">
      <c r="A25" s="111" t="s">
        <v>485</v>
      </c>
      <c r="B25" s="111" t="s">
        <v>486</v>
      </c>
      <c r="C25" s="112">
        <v>1</v>
      </c>
      <c r="D25" s="113">
        <v>1</v>
      </c>
      <c r="E25" s="132">
        <v>740</v>
      </c>
      <c r="F25" s="132">
        <v>742</v>
      </c>
      <c r="G25" s="133" t="s">
        <v>487</v>
      </c>
      <c r="H25" s="134">
        <v>1</v>
      </c>
      <c r="I25" s="135">
        <v>1</v>
      </c>
      <c r="J25" s="135">
        <v>1</v>
      </c>
      <c r="K25" s="133" t="s">
        <v>488</v>
      </c>
      <c r="L25" s="136" t="s">
        <v>41</v>
      </c>
    </row>
    <row r="26" spans="1:12" x14ac:dyDescent="0.25">
      <c r="A26" s="111" t="s">
        <v>489</v>
      </c>
      <c r="B26" s="111" t="s">
        <v>490</v>
      </c>
      <c r="C26" s="112">
        <v>1</v>
      </c>
      <c r="D26" s="113">
        <v>1</v>
      </c>
      <c r="E26" s="132">
        <v>1112</v>
      </c>
      <c r="F26" s="132">
        <v>1114</v>
      </c>
      <c r="G26" s="133" t="s">
        <v>491</v>
      </c>
      <c r="H26" s="134">
        <v>1</v>
      </c>
      <c r="I26" s="135">
        <v>1</v>
      </c>
      <c r="J26" s="135">
        <v>1</v>
      </c>
      <c r="K26" s="133" t="s">
        <v>492</v>
      </c>
      <c r="L26" s="136" t="s">
        <v>41</v>
      </c>
    </row>
    <row r="27" spans="1:12" x14ac:dyDescent="0.25">
      <c r="A27" s="111" t="s">
        <v>493</v>
      </c>
      <c r="B27" s="111" t="s">
        <v>494</v>
      </c>
      <c r="C27" s="112">
        <v>0.5</v>
      </c>
      <c r="D27" s="113">
        <v>1</v>
      </c>
      <c r="E27" s="132">
        <v>509</v>
      </c>
      <c r="F27" s="132">
        <v>511</v>
      </c>
      <c r="G27" s="133" t="s">
        <v>495</v>
      </c>
      <c r="H27" s="134">
        <v>1</v>
      </c>
      <c r="I27" s="135">
        <v>0.5</v>
      </c>
      <c r="J27" s="135" t="s">
        <v>41</v>
      </c>
      <c r="K27" s="133" t="s">
        <v>496</v>
      </c>
      <c r="L27" s="136" t="s">
        <v>41</v>
      </c>
    </row>
    <row r="28" spans="1:12" x14ac:dyDescent="0.25">
      <c r="A28" s="111" t="s">
        <v>493</v>
      </c>
      <c r="B28" s="111" t="s">
        <v>497</v>
      </c>
      <c r="C28" s="112">
        <v>0.5</v>
      </c>
      <c r="D28" s="113">
        <v>1</v>
      </c>
      <c r="E28" s="132">
        <v>508</v>
      </c>
      <c r="F28" s="132">
        <v>510</v>
      </c>
      <c r="G28" s="133" t="s">
        <v>498</v>
      </c>
      <c r="H28" s="134">
        <v>2</v>
      </c>
      <c r="I28" s="135">
        <v>1</v>
      </c>
      <c r="J28" s="135">
        <v>1</v>
      </c>
      <c r="K28" s="133"/>
      <c r="L28" s="136" t="s">
        <v>41</v>
      </c>
    </row>
    <row r="29" spans="1:12" x14ac:dyDescent="0.25">
      <c r="A29" s="111" t="s">
        <v>499</v>
      </c>
      <c r="B29" s="111" t="s">
        <v>500</v>
      </c>
      <c r="C29" s="112">
        <v>0.5</v>
      </c>
      <c r="D29" s="113">
        <v>1</v>
      </c>
      <c r="E29" s="132">
        <v>883</v>
      </c>
      <c r="F29" s="132">
        <v>885</v>
      </c>
      <c r="G29" s="133" t="s">
        <v>501</v>
      </c>
      <c r="H29" s="134">
        <v>1</v>
      </c>
      <c r="I29" s="135">
        <v>0.5</v>
      </c>
      <c r="J29" s="135" t="s">
        <v>41</v>
      </c>
      <c r="K29" s="133" t="s">
        <v>502</v>
      </c>
      <c r="L29" s="136" t="s">
        <v>41</v>
      </c>
    </row>
    <row r="30" spans="1:12" x14ac:dyDescent="0.25">
      <c r="A30" s="111" t="s">
        <v>499</v>
      </c>
      <c r="B30" s="111" t="s">
        <v>503</v>
      </c>
      <c r="C30" s="112">
        <v>0.5</v>
      </c>
      <c r="D30" s="113">
        <v>1</v>
      </c>
      <c r="E30" s="132">
        <v>882</v>
      </c>
      <c r="F30" s="132">
        <v>884</v>
      </c>
      <c r="G30" s="133" t="s">
        <v>504</v>
      </c>
      <c r="H30" s="134">
        <v>2</v>
      </c>
      <c r="I30" s="135">
        <v>1</v>
      </c>
      <c r="J30" s="135">
        <v>1</v>
      </c>
      <c r="K30" s="133"/>
      <c r="L30" s="136" t="s">
        <v>41</v>
      </c>
    </row>
    <row r="31" spans="1:12" x14ac:dyDescent="0.25">
      <c r="A31" s="111" t="s">
        <v>505</v>
      </c>
      <c r="B31" s="111" t="s">
        <v>506</v>
      </c>
      <c r="C31" s="112">
        <v>1</v>
      </c>
      <c r="D31" s="113">
        <v>1</v>
      </c>
      <c r="E31" s="132">
        <v>601</v>
      </c>
      <c r="F31" s="132">
        <v>603</v>
      </c>
      <c r="G31" s="133" t="s">
        <v>507</v>
      </c>
      <c r="H31" s="134">
        <v>1</v>
      </c>
      <c r="I31" s="135">
        <v>1</v>
      </c>
      <c r="J31" s="135">
        <v>1</v>
      </c>
      <c r="K31" s="133" t="s">
        <v>508</v>
      </c>
      <c r="L31" s="136" t="s">
        <v>41</v>
      </c>
    </row>
    <row r="32" spans="1:12" x14ac:dyDescent="0.25">
      <c r="A32" s="111" t="s">
        <v>509</v>
      </c>
      <c r="B32" s="111" t="s">
        <v>510</v>
      </c>
      <c r="C32" s="112">
        <v>1</v>
      </c>
      <c r="D32" s="113">
        <v>1</v>
      </c>
      <c r="E32" s="132">
        <v>474</v>
      </c>
      <c r="F32" s="132">
        <v>476</v>
      </c>
      <c r="G32" s="133" t="s">
        <v>511</v>
      </c>
      <c r="H32" s="134">
        <v>1</v>
      </c>
      <c r="I32" s="135">
        <v>1</v>
      </c>
      <c r="J32" s="135">
        <v>1</v>
      </c>
      <c r="K32" s="133" t="s">
        <v>512</v>
      </c>
      <c r="L32" s="136" t="s">
        <v>41</v>
      </c>
    </row>
    <row r="33" spans="1:12" x14ac:dyDescent="0.25">
      <c r="A33" s="111" t="s">
        <v>513</v>
      </c>
      <c r="B33" s="111" t="s">
        <v>514</v>
      </c>
      <c r="C33" s="112">
        <v>0.5</v>
      </c>
      <c r="D33" s="113">
        <v>1</v>
      </c>
      <c r="E33" s="132">
        <v>1449</v>
      </c>
      <c r="F33" s="132">
        <v>1451</v>
      </c>
      <c r="G33" s="133" t="s">
        <v>515</v>
      </c>
      <c r="H33" s="134">
        <v>1</v>
      </c>
      <c r="I33" s="135">
        <v>0.5</v>
      </c>
      <c r="J33" s="135" t="s">
        <v>41</v>
      </c>
      <c r="K33" s="133" t="s">
        <v>516</v>
      </c>
      <c r="L33" s="136" t="s">
        <v>41</v>
      </c>
    </row>
    <row r="34" spans="1:12" x14ac:dyDescent="0.25">
      <c r="A34" s="111" t="s">
        <v>513</v>
      </c>
      <c r="B34" s="111" t="s">
        <v>517</v>
      </c>
      <c r="C34" s="112">
        <v>0.5</v>
      </c>
      <c r="D34" s="113">
        <v>1</v>
      </c>
      <c r="E34" s="132">
        <v>1448</v>
      </c>
      <c r="F34" s="132">
        <v>1450</v>
      </c>
      <c r="G34" s="133" t="s">
        <v>518</v>
      </c>
      <c r="H34" s="134">
        <v>2</v>
      </c>
      <c r="I34" s="135">
        <v>1</v>
      </c>
      <c r="J34" s="135">
        <v>1</v>
      </c>
      <c r="K34" s="133"/>
      <c r="L34" s="136" t="s">
        <v>41</v>
      </c>
    </row>
    <row r="35" spans="1:12" x14ac:dyDescent="0.25">
      <c r="A35" s="111" t="s">
        <v>519</v>
      </c>
      <c r="B35" s="111" t="s">
        <v>520</v>
      </c>
      <c r="C35" s="112">
        <v>0.33333333333333331</v>
      </c>
      <c r="D35" s="113">
        <v>1</v>
      </c>
      <c r="E35" s="132">
        <v>1412</v>
      </c>
      <c r="F35" s="132">
        <v>1414</v>
      </c>
      <c r="G35" s="133" t="s">
        <v>521</v>
      </c>
      <c r="H35" s="134">
        <v>1</v>
      </c>
      <c r="I35" s="135">
        <v>0.33333333333333331</v>
      </c>
      <c r="J35" s="135" t="s">
        <v>41</v>
      </c>
      <c r="K35" s="133" t="s">
        <v>522</v>
      </c>
      <c r="L35" s="136" t="s">
        <v>41</v>
      </c>
    </row>
    <row r="36" spans="1:12" x14ac:dyDescent="0.25">
      <c r="A36" s="111" t="s">
        <v>519</v>
      </c>
      <c r="B36" s="111" t="s">
        <v>523</v>
      </c>
      <c r="C36" s="112">
        <v>0.33333333333333331</v>
      </c>
      <c r="D36" s="113">
        <v>1</v>
      </c>
      <c r="E36" s="132">
        <v>1402</v>
      </c>
      <c r="F36" s="132">
        <v>1404</v>
      </c>
      <c r="G36" s="133" t="s">
        <v>524</v>
      </c>
      <c r="H36" s="134">
        <v>2</v>
      </c>
      <c r="I36" s="135">
        <v>0.66666666666666663</v>
      </c>
      <c r="J36" s="135" t="s">
        <v>41</v>
      </c>
      <c r="K36" s="133"/>
      <c r="L36" s="136" t="s">
        <v>41</v>
      </c>
    </row>
    <row r="37" spans="1:12" x14ac:dyDescent="0.25">
      <c r="A37" s="111" t="s">
        <v>519</v>
      </c>
      <c r="B37" s="111" t="s">
        <v>525</v>
      </c>
      <c r="C37" s="112">
        <v>0.33333333333333331</v>
      </c>
      <c r="D37" s="113">
        <v>1</v>
      </c>
      <c r="E37" s="132">
        <v>1413</v>
      </c>
      <c r="F37" s="132">
        <v>1415</v>
      </c>
      <c r="G37" s="133" t="s">
        <v>526</v>
      </c>
      <c r="H37" s="134">
        <v>3</v>
      </c>
      <c r="I37" s="135">
        <v>1</v>
      </c>
      <c r="J37" s="135">
        <v>1</v>
      </c>
      <c r="K37" s="133"/>
      <c r="L37" s="136" t="s">
        <v>41</v>
      </c>
    </row>
    <row r="38" spans="1:12" x14ac:dyDescent="0.25">
      <c r="A38" s="111" t="s">
        <v>527</v>
      </c>
      <c r="B38" s="111" t="s">
        <v>528</v>
      </c>
      <c r="C38" s="112">
        <v>0.33333333333333331</v>
      </c>
      <c r="D38" s="113">
        <v>1</v>
      </c>
      <c r="E38" s="132">
        <v>483</v>
      </c>
      <c r="F38" s="132">
        <v>485</v>
      </c>
      <c r="G38" s="133" t="s">
        <v>529</v>
      </c>
      <c r="H38" s="134">
        <v>1</v>
      </c>
      <c r="I38" s="135">
        <v>0.33333333333333331</v>
      </c>
      <c r="J38" s="135" t="s">
        <v>41</v>
      </c>
      <c r="K38" s="133" t="s">
        <v>530</v>
      </c>
      <c r="L38" s="136" t="s">
        <v>41</v>
      </c>
    </row>
    <row r="39" spans="1:12" x14ac:dyDescent="0.25">
      <c r="A39" s="111" t="s">
        <v>527</v>
      </c>
      <c r="B39" s="111" t="s">
        <v>531</v>
      </c>
      <c r="C39" s="112">
        <v>0.33333333333333331</v>
      </c>
      <c r="D39" s="113">
        <v>1</v>
      </c>
      <c r="E39" s="132">
        <v>481</v>
      </c>
      <c r="F39" s="132">
        <v>483</v>
      </c>
      <c r="G39" s="133" t="s">
        <v>532</v>
      </c>
      <c r="H39" s="134">
        <v>2</v>
      </c>
      <c r="I39" s="135">
        <v>0.66666666666666663</v>
      </c>
      <c r="J39" s="135" t="s">
        <v>41</v>
      </c>
      <c r="K39" s="133"/>
      <c r="L39" s="136" t="s">
        <v>41</v>
      </c>
    </row>
    <row r="40" spans="1:12" x14ac:dyDescent="0.25">
      <c r="A40" s="111" t="s">
        <v>527</v>
      </c>
      <c r="B40" s="111" t="s">
        <v>533</v>
      </c>
      <c r="C40" s="112">
        <v>0.33333333333333331</v>
      </c>
      <c r="D40" s="113">
        <v>1</v>
      </c>
      <c r="E40" s="132">
        <v>482</v>
      </c>
      <c r="F40" s="132">
        <v>484</v>
      </c>
      <c r="G40" s="133" t="s">
        <v>534</v>
      </c>
      <c r="H40" s="134">
        <v>3</v>
      </c>
      <c r="I40" s="135">
        <v>1</v>
      </c>
      <c r="J40" s="135">
        <v>1</v>
      </c>
      <c r="K40" s="133"/>
      <c r="L40" s="136" t="s">
        <v>41</v>
      </c>
    </row>
    <row r="41" spans="1:12" x14ac:dyDescent="0.25">
      <c r="A41" s="111" t="s">
        <v>535</v>
      </c>
      <c r="B41" s="111" t="s">
        <v>536</v>
      </c>
      <c r="C41" s="112">
        <v>0.5</v>
      </c>
      <c r="D41" s="113">
        <v>1</v>
      </c>
      <c r="E41" s="132">
        <v>135</v>
      </c>
      <c r="F41" s="132">
        <v>137</v>
      </c>
      <c r="G41" s="133" t="s">
        <v>537</v>
      </c>
      <c r="H41" s="134">
        <v>1</v>
      </c>
      <c r="I41" s="135">
        <v>0.5</v>
      </c>
      <c r="J41" s="135" t="s">
        <v>41</v>
      </c>
      <c r="K41" s="133" t="s">
        <v>538</v>
      </c>
      <c r="L41" s="136" t="s">
        <v>41</v>
      </c>
    </row>
    <row r="42" spans="1:12" x14ac:dyDescent="0.25">
      <c r="A42" s="111" t="s">
        <v>535</v>
      </c>
      <c r="B42" s="111" t="s">
        <v>539</v>
      </c>
      <c r="C42" s="112">
        <v>0.5</v>
      </c>
      <c r="D42" s="113">
        <v>1</v>
      </c>
      <c r="E42" s="132">
        <v>134</v>
      </c>
      <c r="F42" s="132">
        <v>136</v>
      </c>
      <c r="G42" s="133" t="s">
        <v>540</v>
      </c>
      <c r="H42" s="134">
        <v>2</v>
      </c>
      <c r="I42" s="135">
        <v>1</v>
      </c>
      <c r="J42" s="135">
        <v>1</v>
      </c>
      <c r="K42" s="133"/>
      <c r="L42" s="136" t="s">
        <v>41</v>
      </c>
    </row>
    <row r="43" spans="1:12" x14ac:dyDescent="0.25">
      <c r="A43" s="111" t="s">
        <v>541</v>
      </c>
      <c r="B43" s="111" t="s">
        <v>542</v>
      </c>
      <c r="C43" s="112">
        <v>1</v>
      </c>
      <c r="D43" s="113">
        <v>1</v>
      </c>
      <c r="E43" s="132">
        <v>279</v>
      </c>
      <c r="F43" s="132">
        <v>281</v>
      </c>
      <c r="G43" s="133" t="s">
        <v>543</v>
      </c>
      <c r="H43" s="134">
        <v>1</v>
      </c>
      <c r="I43" s="135">
        <v>1</v>
      </c>
      <c r="J43" s="135">
        <v>1</v>
      </c>
      <c r="K43" s="133" t="s">
        <v>544</v>
      </c>
      <c r="L43" s="136" t="s">
        <v>41</v>
      </c>
    </row>
    <row r="44" spans="1:12" x14ac:dyDescent="0.25">
      <c r="A44" s="111" t="s">
        <v>545</v>
      </c>
      <c r="B44" s="111" t="s">
        <v>546</v>
      </c>
      <c r="C44" s="112">
        <v>0.5</v>
      </c>
      <c r="D44" s="113">
        <v>1</v>
      </c>
      <c r="E44" s="132">
        <v>521</v>
      </c>
      <c r="F44" s="132">
        <v>523</v>
      </c>
      <c r="G44" s="133" t="s">
        <v>547</v>
      </c>
      <c r="H44" s="134">
        <v>1</v>
      </c>
      <c r="I44" s="135">
        <v>0.5</v>
      </c>
      <c r="J44" s="135" t="s">
        <v>41</v>
      </c>
      <c r="K44" s="133" t="s">
        <v>548</v>
      </c>
      <c r="L44" s="136" t="s">
        <v>41</v>
      </c>
    </row>
    <row r="45" spans="1:12" x14ac:dyDescent="0.25">
      <c r="A45" s="111" t="s">
        <v>545</v>
      </c>
      <c r="B45" s="111" t="s">
        <v>549</v>
      </c>
      <c r="C45" s="112">
        <v>0.5</v>
      </c>
      <c r="D45" s="113">
        <v>1</v>
      </c>
      <c r="E45" s="132">
        <v>523</v>
      </c>
      <c r="F45" s="132">
        <v>525</v>
      </c>
      <c r="G45" s="133" t="s">
        <v>550</v>
      </c>
      <c r="H45" s="134">
        <v>2</v>
      </c>
      <c r="I45" s="135">
        <v>1</v>
      </c>
      <c r="J45" s="135">
        <v>1</v>
      </c>
      <c r="K45" s="133"/>
      <c r="L45" s="136" t="s">
        <v>41</v>
      </c>
    </row>
    <row r="46" spans="1:12" x14ac:dyDescent="0.25">
      <c r="A46" s="111" t="s">
        <v>551</v>
      </c>
      <c r="B46" s="111" t="s">
        <v>552</v>
      </c>
      <c r="C46" s="112">
        <v>0.33333333333333331</v>
      </c>
      <c r="D46" s="113">
        <v>1</v>
      </c>
      <c r="E46" s="132">
        <v>888</v>
      </c>
      <c r="F46" s="132">
        <v>890</v>
      </c>
      <c r="G46" s="133" t="s">
        <v>122</v>
      </c>
      <c r="H46" s="134">
        <v>1</v>
      </c>
      <c r="I46" s="135">
        <v>0.33333333333333331</v>
      </c>
      <c r="J46" s="135" t="s">
        <v>41</v>
      </c>
      <c r="K46" s="133" t="s">
        <v>553</v>
      </c>
      <c r="L46" s="136" t="s">
        <v>41</v>
      </c>
    </row>
    <row r="47" spans="1:12" x14ac:dyDescent="0.25">
      <c r="A47" s="111" t="s">
        <v>551</v>
      </c>
      <c r="B47" s="111" t="s">
        <v>554</v>
      </c>
      <c r="C47" s="112">
        <v>0.33333333333333331</v>
      </c>
      <c r="D47" s="113">
        <v>1</v>
      </c>
      <c r="E47" s="132">
        <v>886</v>
      </c>
      <c r="F47" s="132">
        <v>888</v>
      </c>
      <c r="G47" s="133" t="s">
        <v>154</v>
      </c>
      <c r="H47" s="134">
        <v>2</v>
      </c>
      <c r="I47" s="135">
        <v>0.66666666666666663</v>
      </c>
      <c r="J47" s="135" t="s">
        <v>41</v>
      </c>
      <c r="K47" s="133"/>
      <c r="L47" s="136" t="s">
        <v>41</v>
      </c>
    </row>
    <row r="48" spans="1:12" x14ac:dyDescent="0.25">
      <c r="A48" s="111" t="s">
        <v>551</v>
      </c>
      <c r="B48" s="111" t="s">
        <v>555</v>
      </c>
      <c r="C48" s="112">
        <v>0.33333333333333331</v>
      </c>
      <c r="D48" s="113">
        <v>1</v>
      </c>
      <c r="E48" s="132">
        <v>887</v>
      </c>
      <c r="F48" s="132">
        <v>889</v>
      </c>
      <c r="G48" s="133" t="s">
        <v>20</v>
      </c>
      <c r="H48" s="134">
        <v>3</v>
      </c>
      <c r="I48" s="135">
        <v>1</v>
      </c>
      <c r="J48" s="135">
        <v>1</v>
      </c>
      <c r="K48" s="133"/>
      <c r="L48" s="136" t="s">
        <v>41</v>
      </c>
    </row>
    <row r="49" spans="1:12" x14ac:dyDescent="0.25">
      <c r="A49" s="111" t="s">
        <v>556</v>
      </c>
      <c r="B49" s="111" t="s">
        <v>557</v>
      </c>
      <c r="C49" s="112">
        <v>1</v>
      </c>
      <c r="D49" s="113">
        <v>1</v>
      </c>
      <c r="E49" s="132">
        <v>748</v>
      </c>
      <c r="F49" s="132">
        <v>750</v>
      </c>
      <c r="G49" s="133" t="s">
        <v>558</v>
      </c>
      <c r="H49" s="134">
        <v>1</v>
      </c>
      <c r="I49" s="135">
        <v>1</v>
      </c>
      <c r="J49" s="135">
        <v>1</v>
      </c>
      <c r="K49" s="133" t="s">
        <v>559</v>
      </c>
      <c r="L49" s="136" t="s">
        <v>41</v>
      </c>
    </row>
    <row r="50" spans="1:12" x14ac:dyDescent="0.25">
      <c r="A50" s="111" t="s">
        <v>560</v>
      </c>
      <c r="B50" s="111" t="s">
        <v>561</v>
      </c>
      <c r="C50" s="112">
        <v>0.33333333333333331</v>
      </c>
      <c r="D50" s="113">
        <v>1</v>
      </c>
      <c r="E50" s="132">
        <v>890</v>
      </c>
      <c r="F50" s="132">
        <v>892</v>
      </c>
      <c r="G50" s="133" t="s">
        <v>43</v>
      </c>
      <c r="H50" s="134">
        <v>1</v>
      </c>
      <c r="I50" s="135">
        <v>0.33333333333333331</v>
      </c>
      <c r="J50" s="135" t="s">
        <v>41</v>
      </c>
      <c r="K50" s="133" t="s">
        <v>562</v>
      </c>
      <c r="L50" s="136" t="s">
        <v>41</v>
      </c>
    </row>
    <row r="51" spans="1:12" x14ac:dyDescent="0.25">
      <c r="A51" s="111" t="s">
        <v>560</v>
      </c>
      <c r="B51" s="111" t="s">
        <v>563</v>
      </c>
      <c r="C51" s="112">
        <v>0.33333333333333331</v>
      </c>
      <c r="D51" s="113">
        <v>1</v>
      </c>
      <c r="E51" s="132">
        <v>889</v>
      </c>
      <c r="F51" s="132">
        <v>891</v>
      </c>
      <c r="G51" s="133" t="s">
        <v>42</v>
      </c>
      <c r="H51" s="134">
        <v>2</v>
      </c>
      <c r="I51" s="135">
        <v>0.66666666666666663</v>
      </c>
      <c r="J51" s="135" t="s">
        <v>41</v>
      </c>
      <c r="K51" s="133"/>
      <c r="L51" s="136" t="s">
        <v>41</v>
      </c>
    </row>
    <row r="52" spans="1:12" x14ac:dyDescent="0.25">
      <c r="A52" s="111" t="s">
        <v>560</v>
      </c>
      <c r="B52" s="111" t="s">
        <v>564</v>
      </c>
      <c r="C52" s="112">
        <v>0.33333333333333331</v>
      </c>
      <c r="D52" s="113">
        <v>1</v>
      </c>
      <c r="E52" s="132">
        <v>891</v>
      </c>
      <c r="F52" s="132">
        <v>893</v>
      </c>
      <c r="G52" s="133" t="s">
        <v>44</v>
      </c>
      <c r="H52" s="134">
        <v>3</v>
      </c>
      <c r="I52" s="135">
        <v>1</v>
      </c>
      <c r="J52" s="135">
        <v>1</v>
      </c>
      <c r="K52" s="133"/>
      <c r="L52" s="136" t="s">
        <v>41</v>
      </c>
    </row>
    <row r="53" spans="1:12" x14ac:dyDescent="0.25">
      <c r="A53" s="111" t="s">
        <v>565</v>
      </c>
      <c r="B53" s="111" t="s">
        <v>566</v>
      </c>
      <c r="C53" s="112">
        <v>1</v>
      </c>
      <c r="D53" s="113">
        <v>1</v>
      </c>
      <c r="E53" s="132">
        <v>132</v>
      </c>
      <c r="F53" s="132">
        <v>134</v>
      </c>
      <c r="G53" s="133" t="s">
        <v>567</v>
      </c>
      <c r="H53" s="134">
        <v>1</v>
      </c>
      <c r="I53" s="135">
        <v>1</v>
      </c>
      <c r="J53" s="135">
        <v>1</v>
      </c>
      <c r="K53" s="133" t="s">
        <v>568</v>
      </c>
      <c r="L53" s="136" t="s">
        <v>41</v>
      </c>
    </row>
    <row r="54" spans="1:12" x14ac:dyDescent="0.25">
      <c r="A54" s="111" t="s">
        <v>569</v>
      </c>
      <c r="B54" s="111" t="s">
        <v>570</v>
      </c>
      <c r="C54" s="112">
        <v>1</v>
      </c>
      <c r="D54" s="113">
        <v>1</v>
      </c>
      <c r="E54" s="132">
        <v>963</v>
      </c>
      <c r="F54" s="132">
        <v>965</v>
      </c>
      <c r="G54" s="133" t="s">
        <v>571</v>
      </c>
      <c r="H54" s="134">
        <v>1</v>
      </c>
      <c r="I54" s="135">
        <v>1</v>
      </c>
      <c r="J54" s="135">
        <v>1</v>
      </c>
      <c r="K54" s="133" t="s">
        <v>572</v>
      </c>
      <c r="L54" s="136" t="s">
        <v>41</v>
      </c>
    </row>
    <row r="55" spans="1:12" x14ac:dyDescent="0.25">
      <c r="A55" s="111" t="s">
        <v>573</v>
      </c>
      <c r="B55" s="111" t="s">
        <v>574</v>
      </c>
      <c r="C55" s="112">
        <v>1</v>
      </c>
      <c r="D55" s="113">
        <v>1</v>
      </c>
      <c r="E55" s="132">
        <v>1592</v>
      </c>
      <c r="F55" s="132">
        <v>1594</v>
      </c>
      <c r="G55" s="133" t="s">
        <v>575</v>
      </c>
      <c r="H55" s="134">
        <v>1</v>
      </c>
      <c r="I55" s="135">
        <v>1</v>
      </c>
      <c r="J55" s="135">
        <v>1</v>
      </c>
      <c r="K55" s="133" t="s">
        <v>576</v>
      </c>
      <c r="L55" s="136" t="s">
        <v>41</v>
      </c>
    </row>
    <row r="56" spans="1:12" x14ac:dyDescent="0.25">
      <c r="A56" s="111" t="s">
        <v>577</v>
      </c>
      <c r="B56" s="111" t="s">
        <v>578</v>
      </c>
      <c r="C56" s="112">
        <v>1</v>
      </c>
      <c r="D56" s="113">
        <v>1</v>
      </c>
      <c r="E56" s="132">
        <v>1024</v>
      </c>
      <c r="F56" s="132">
        <v>1026</v>
      </c>
      <c r="G56" s="133" t="s">
        <v>579</v>
      </c>
      <c r="H56" s="134">
        <v>1</v>
      </c>
      <c r="I56" s="135">
        <v>1</v>
      </c>
      <c r="J56" s="135">
        <v>1</v>
      </c>
      <c r="K56" s="133" t="s">
        <v>580</v>
      </c>
      <c r="L56" s="136" t="s">
        <v>41</v>
      </c>
    </row>
    <row r="57" spans="1:12" x14ac:dyDescent="0.25">
      <c r="A57" s="111" t="s">
        <v>581</v>
      </c>
      <c r="B57" s="111" t="s">
        <v>582</v>
      </c>
      <c r="C57" s="112">
        <v>1</v>
      </c>
      <c r="D57" s="113">
        <v>1</v>
      </c>
      <c r="E57" s="132">
        <v>1074</v>
      </c>
      <c r="F57" s="132">
        <v>1076</v>
      </c>
      <c r="G57" s="133" t="s">
        <v>583</v>
      </c>
      <c r="H57" s="134">
        <v>1</v>
      </c>
      <c r="I57" s="135">
        <v>1</v>
      </c>
      <c r="J57" s="135">
        <v>1</v>
      </c>
      <c r="K57" s="133" t="s">
        <v>126</v>
      </c>
      <c r="L57" s="136" t="s">
        <v>41</v>
      </c>
    </row>
    <row r="58" spans="1:12" x14ac:dyDescent="0.25">
      <c r="A58" s="111" t="s">
        <v>584</v>
      </c>
      <c r="B58" s="111" t="s">
        <v>585</v>
      </c>
      <c r="C58" s="112">
        <v>0.16666666666666666</v>
      </c>
      <c r="D58" s="113">
        <v>1</v>
      </c>
      <c r="E58" s="132">
        <v>647</v>
      </c>
      <c r="F58" s="132">
        <v>649</v>
      </c>
      <c r="G58" s="133" t="s">
        <v>586</v>
      </c>
      <c r="H58" s="134">
        <v>1</v>
      </c>
      <c r="I58" s="135">
        <v>0.16666666666666666</v>
      </c>
      <c r="J58" s="135" t="s">
        <v>41</v>
      </c>
      <c r="K58" s="133" t="s">
        <v>587</v>
      </c>
      <c r="L58" s="136" t="s">
        <v>41</v>
      </c>
    </row>
    <row r="59" spans="1:12" x14ac:dyDescent="0.25">
      <c r="A59" s="111" t="s">
        <v>584</v>
      </c>
      <c r="B59" s="111" t="s">
        <v>588</v>
      </c>
      <c r="C59" s="112">
        <v>0.16666666666666666</v>
      </c>
      <c r="D59" s="113">
        <v>1</v>
      </c>
      <c r="E59" s="132">
        <v>644</v>
      </c>
      <c r="F59" s="132">
        <v>646</v>
      </c>
      <c r="G59" s="133" t="s">
        <v>589</v>
      </c>
      <c r="H59" s="134">
        <v>2</v>
      </c>
      <c r="I59" s="135">
        <v>0.33333333333333331</v>
      </c>
      <c r="J59" s="135" t="s">
        <v>41</v>
      </c>
      <c r="K59" s="133"/>
      <c r="L59" s="136" t="s">
        <v>41</v>
      </c>
    </row>
    <row r="60" spans="1:12" x14ac:dyDescent="0.25">
      <c r="A60" s="111" t="s">
        <v>584</v>
      </c>
      <c r="B60" s="111" t="s">
        <v>590</v>
      </c>
      <c r="C60" s="112">
        <v>0.16666666666666666</v>
      </c>
      <c r="D60" s="113">
        <v>1</v>
      </c>
      <c r="E60" s="132">
        <v>653</v>
      </c>
      <c r="F60" s="132">
        <v>655</v>
      </c>
      <c r="G60" s="133" t="s">
        <v>591</v>
      </c>
      <c r="H60" s="134">
        <v>3</v>
      </c>
      <c r="I60" s="135">
        <v>0.5</v>
      </c>
      <c r="J60" s="135" t="s">
        <v>41</v>
      </c>
      <c r="K60" s="133"/>
      <c r="L60" s="136" t="s">
        <v>41</v>
      </c>
    </row>
    <row r="61" spans="1:12" x14ac:dyDescent="0.25">
      <c r="A61" s="111" t="s">
        <v>584</v>
      </c>
      <c r="B61" s="111" t="s">
        <v>592</v>
      </c>
      <c r="C61" s="112">
        <v>0.16666666666666666</v>
      </c>
      <c r="D61" s="113">
        <v>1</v>
      </c>
      <c r="E61" s="132">
        <v>646</v>
      </c>
      <c r="F61" s="132">
        <v>648</v>
      </c>
      <c r="G61" s="133" t="s">
        <v>593</v>
      </c>
      <c r="H61" s="134">
        <v>4</v>
      </c>
      <c r="I61" s="135">
        <v>0.66666666666666663</v>
      </c>
      <c r="J61" s="135" t="s">
        <v>41</v>
      </c>
      <c r="K61" s="133"/>
      <c r="L61" s="136" t="s">
        <v>41</v>
      </c>
    </row>
    <row r="62" spans="1:12" x14ac:dyDescent="0.25">
      <c r="A62" s="111" t="s">
        <v>584</v>
      </c>
      <c r="B62" s="111" t="s">
        <v>594</v>
      </c>
      <c r="C62" s="112">
        <v>0.16666666666666666</v>
      </c>
      <c r="D62" s="113">
        <v>1</v>
      </c>
      <c r="E62" s="132">
        <v>645</v>
      </c>
      <c r="F62" s="132">
        <v>647</v>
      </c>
      <c r="G62" s="133" t="s">
        <v>595</v>
      </c>
      <c r="H62" s="134">
        <v>5</v>
      </c>
      <c r="I62" s="135">
        <v>0.83333333333333326</v>
      </c>
      <c r="J62" s="135" t="s">
        <v>41</v>
      </c>
      <c r="K62" s="133"/>
      <c r="L62" s="136" t="s">
        <v>41</v>
      </c>
    </row>
    <row r="63" spans="1:12" x14ac:dyDescent="0.25">
      <c r="A63" s="111" t="s">
        <v>584</v>
      </c>
      <c r="B63" s="111" t="s">
        <v>596</v>
      </c>
      <c r="C63" s="112">
        <v>0.16666666666666666</v>
      </c>
      <c r="D63" s="113">
        <v>1</v>
      </c>
      <c r="E63" s="132">
        <v>648</v>
      </c>
      <c r="F63" s="132">
        <v>650</v>
      </c>
      <c r="G63" s="133" t="s">
        <v>597</v>
      </c>
      <c r="H63" s="134">
        <v>6</v>
      </c>
      <c r="I63" s="135">
        <v>1</v>
      </c>
      <c r="J63" s="135">
        <v>1</v>
      </c>
      <c r="K63" s="133"/>
      <c r="L63" s="136" t="s">
        <v>41</v>
      </c>
    </row>
    <row r="64" spans="1:12" x14ac:dyDescent="0.25">
      <c r="A64" s="111" t="s">
        <v>598</v>
      </c>
      <c r="B64" s="111" t="s">
        <v>599</v>
      </c>
      <c r="C64" s="112">
        <v>1</v>
      </c>
      <c r="D64" s="113">
        <v>1</v>
      </c>
      <c r="E64" s="132">
        <v>398</v>
      </c>
      <c r="F64" s="132">
        <v>400</v>
      </c>
      <c r="G64" s="133" t="s">
        <v>600</v>
      </c>
      <c r="H64" s="134">
        <v>1</v>
      </c>
      <c r="I64" s="135">
        <v>1</v>
      </c>
      <c r="J64" s="135">
        <v>1</v>
      </c>
      <c r="K64" s="133" t="s">
        <v>601</v>
      </c>
      <c r="L64" s="136" t="s">
        <v>41</v>
      </c>
    </row>
    <row r="65" spans="1:12" x14ac:dyDescent="0.25">
      <c r="A65" s="111" t="s">
        <v>602</v>
      </c>
      <c r="B65" s="111" t="s">
        <v>603</v>
      </c>
      <c r="C65" s="112">
        <v>1</v>
      </c>
      <c r="D65" s="113">
        <v>1</v>
      </c>
      <c r="E65" s="132">
        <v>1082</v>
      </c>
      <c r="F65" s="132">
        <v>1084</v>
      </c>
      <c r="G65" s="133" t="s">
        <v>604</v>
      </c>
      <c r="H65" s="134">
        <v>1</v>
      </c>
      <c r="I65" s="135">
        <v>1</v>
      </c>
      <c r="J65" s="135">
        <v>1</v>
      </c>
      <c r="K65" s="133" t="s">
        <v>605</v>
      </c>
      <c r="L65" s="136" t="s">
        <v>41</v>
      </c>
    </row>
    <row r="66" spans="1:12" x14ac:dyDescent="0.25">
      <c r="A66" s="111" t="s">
        <v>606</v>
      </c>
      <c r="B66" s="111" t="s">
        <v>607</v>
      </c>
      <c r="C66" s="112">
        <v>0.5</v>
      </c>
      <c r="D66" s="113">
        <v>1</v>
      </c>
      <c r="E66" s="132">
        <v>654</v>
      </c>
      <c r="F66" s="132">
        <v>656</v>
      </c>
      <c r="G66" s="133" t="s">
        <v>608</v>
      </c>
      <c r="H66" s="134">
        <v>1</v>
      </c>
      <c r="I66" s="135">
        <v>0.5</v>
      </c>
      <c r="J66" s="135" t="s">
        <v>41</v>
      </c>
      <c r="K66" s="133" t="s">
        <v>609</v>
      </c>
      <c r="L66" s="136" t="s">
        <v>41</v>
      </c>
    </row>
    <row r="67" spans="1:12" x14ac:dyDescent="0.25">
      <c r="A67" s="111" t="s">
        <v>606</v>
      </c>
      <c r="B67" s="111" t="s">
        <v>610</v>
      </c>
      <c r="C67" s="112">
        <v>0.5</v>
      </c>
      <c r="D67" s="113">
        <v>1</v>
      </c>
      <c r="E67" s="132">
        <v>656</v>
      </c>
      <c r="F67" s="132">
        <v>658</v>
      </c>
      <c r="G67" s="133" t="s">
        <v>611</v>
      </c>
      <c r="H67" s="134">
        <v>2</v>
      </c>
      <c r="I67" s="135">
        <v>1</v>
      </c>
      <c r="J67" s="135">
        <v>1</v>
      </c>
      <c r="K67" s="133"/>
      <c r="L67" s="136" t="s">
        <v>41</v>
      </c>
    </row>
    <row r="68" spans="1:12" x14ac:dyDescent="0.25">
      <c r="A68" s="111" t="s">
        <v>612</v>
      </c>
      <c r="B68" s="111" t="s">
        <v>613</v>
      </c>
      <c r="C68" s="112">
        <v>1</v>
      </c>
      <c r="D68" s="113">
        <v>1</v>
      </c>
      <c r="E68" s="132">
        <v>1485</v>
      </c>
      <c r="F68" s="132">
        <v>1487</v>
      </c>
      <c r="G68" s="133" t="s">
        <v>614</v>
      </c>
      <c r="H68" s="134">
        <v>1</v>
      </c>
      <c r="I68" s="135">
        <v>1</v>
      </c>
      <c r="J68" s="135">
        <v>1</v>
      </c>
      <c r="K68" s="133" t="s">
        <v>615</v>
      </c>
      <c r="L68" s="136" t="s">
        <v>41</v>
      </c>
    </row>
    <row r="69" spans="1:12" x14ac:dyDescent="0.25">
      <c r="A69" s="111" t="s">
        <v>616</v>
      </c>
      <c r="B69" s="111" t="s">
        <v>617</v>
      </c>
      <c r="C69" s="112">
        <v>0.5</v>
      </c>
      <c r="D69" s="113">
        <v>1</v>
      </c>
      <c r="E69" s="132">
        <v>1486</v>
      </c>
      <c r="F69" s="132">
        <v>1488</v>
      </c>
      <c r="G69" s="133" t="s">
        <v>618</v>
      </c>
      <c r="H69" s="134">
        <v>1</v>
      </c>
      <c r="I69" s="135">
        <v>0.5</v>
      </c>
      <c r="J69" s="135" t="s">
        <v>41</v>
      </c>
      <c r="K69" s="133" t="s">
        <v>619</v>
      </c>
      <c r="L69" s="136" t="s">
        <v>41</v>
      </c>
    </row>
    <row r="70" spans="1:12" x14ac:dyDescent="0.25">
      <c r="A70" s="111" t="s">
        <v>616</v>
      </c>
      <c r="B70" s="111" t="s">
        <v>620</v>
      </c>
      <c r="C70" s="112">
        <v>0.5</v>
      </c>
      <c r="D70" s="113">
        <v>1</v>
      </c>
      <c r="E70" s="132">
        <v>1488</v>
      </c>
      <c r="F70" s="132">
        <v>1490</v>
      </c>
      <c r="G70" s="133" t="s">
        <v>621</v>
      </c>
      <c r="H70" s="134">
        <v>2</v>
      </c>
      <c r="I70" s="135">
        <v>1</v>
      </c>
      <c r="J70" s="135">
        <v>1</v>
      </c>
      <c r="K70" s="133"/>
      <c r="L70" s="136" t="s">
        <v>41</v>
      </c>
    </row>
    <row r="71" spans="1:12" x14ac:dyDescent="0.25">
      <c r="A71" s="111" t="s">
        <v>622</v>
      </c>
      <c r="B71" s="111" t="s">
        <v>623</v>
      </c>
      <c r="C71" s="112">
        <v>0.5</v>
      </c>
      <c r="D71" s="113">
        <v>1</v>
      </c>
      <c r="E71" s="132">
        <v>510</v>
      </c>
      <c r="F71" s="132">
        <v>512</v>
      </c>
      <c r="G71" s="133" t="s">
        <v>624</v>
      </c>
      <c r="H71" s="134">
        <v>1</v>
      </c>
      <c r="I71" s="135">
        <v>0.5</v>
      </c>
      <c r="J71" s="135" t="s">
        <v>41</v>
      </c>
      <c r="K71" s="133" t="s">
        <v>625</v>
      </c>
      <c r="L71" s="136" t="s">
        <v>41</v>
      </c>
    </row>
    <row r="72" spans="1:12" x14ac:dyDescent="0.25">
      <c r="A72" s="111" t="s">
        <v>622</v>
      </c>
      <c r="B72" s="111" t="s">
        <v>626</v>
      </c>
      <c r="C72" s="112">
        <v>0.5</v>
      </c>
      <c r="D72" s="113">
        <v>1</v>
      </c>
      <c r="E72" s="132">
        <v>507</v>
      </c>
      <c r="F72" s="132">
        <v>509</v>
      </c>
      <c r="G72" s="133" t="s">
        <v>627</v>
      </c>
      <c r="H72" s="134">
        <v>2</v>
      </c>
      <c r="I72" s="135">
        <v>1</v>
      </c>
      <c r="J72" s="135">
        <v>1</v>
      </c>
      <c r="K72" s="133"/>
      <c r="L72" s="136" t="s">
        <v>41</v>
      </c>
    </row>
    <row r="73" spans="1:12" x14ac:dyDescent="0.25">
      <c r="A73" s="111" t="s">
        <v>628</v>
      </c>
      <c r="B73" s="111" t="s">
        <v>629</v>
      </c>
      <c r="C73" s="112">
        <v>0.25</v>
      </c>
      <c r="D73" s="113">
        <v>1</v>
      </c>
      <c r="E73" s="132">
        <v>1393</v>
      </c>
      <c r="F73" s="132">
        <v>1395</v>
      </c>
      <c r="G73" s="133" t="s">
        <v>630</v>
      </c>
      <c r="H73" s="134">
        <v>1</v>
      </c>
      <c r="I73" s="135">
        <v>0.25</v>
      </c>
      <c r="J73" s="135" t="s">
        <v>41</v>
      </c>
      <c r="K73" s="133" t="s">
        <v>631</v>
      </c>
      <c r="L73" s="136" t="s">
        <v>41</v>
      </c>
    </row>
    <row r="74" spans="1:12" x14ac:dyDescent="0.25">
      <c r="A74" s="111" t="s">
        <v>628</v>
      </c>
      <c r="B74" s="111" t="s">
        <v>632</v>
      </c>
      <c r="C74" s="112">
        <v>0.25</v>
      </c>
      <c r="D74" s="113">
        <v>1</v>
      </c>
      <c r="E74" s="132">
        <v>1390</v>
      </c>
      <c r="F74" s="132">
        <v>1392</v>
      </c>
      <c r="G74" s="133" t="s">
        <v>633</v>
      </c>
      <c r="H74" s="134">
        <v>2</v>
      </c>
      <c r="I74" s="135">
        <v>0.5</v>
      </c>
      <c r="J74" s="135" t="s">
        <v>41</v>
      </c>
      <c r="K74" s="133"/>
      <c r="L74" s="136" t="s">
        <v>41</v>
      </c>
    </row>
    <row r="75" spans="1:12" x14ac:dyDescent="0.25">
      <c r="A75" s="111" t="s">
        <v>628</v>
      </c>
      <c r="B75" s="111" t="s">
        <v>634</v>
      </c>
      <c r="C75" s="112">
        <v>0.25</v>
      </c>
      <c r="D75" s="113">
        <v>1</v>
      </c>
      <c r="E75" s="132">
        <v>1391</v>
      </c>
      <c r="F75" s="132">
        <v>1393</v>
      </c>
      <c r="G75" s="133" t="s">
        <v>635</v>
      </c>
      <c r="H75" s="134">
        <v>3</v>
      </c>
      <c r="I75" s="135">
        <v>0.75</v>
      </c>
      <c r="J75" s="135" t="s">
        <v>41</v>
      </c>
      <c r="K75" s="133"/>
      <c r="L75" s="136" t="s">
        <v>41</v>
      </c>
    </row>
    <row r="76" spans="1:12" x14ac:dyDescent="0.25">
      <c r="A76" s="111" t="s">
        <v>628</v>
      </c>
      <c r="B76" s="111" t="s">
        <v>636</v>
      </c>
      <c r="C76" s="112">
        <v>0.25</v>
      </c>
      <c r="D76" s="113">
        <v>1</v>
      </c>
      <c r="E76" s="132">
        <v>1392</v>
      </c>
      <c r="F76" s="132">
        <v>1394</v>
      </c>
      <c r="G76" s="133" t="s">
        <v>637</v>
      </c>
      <c r="H76" s="134">
        <v>4</v>
      </c>
      <c r="I76" s="135">
        <v>1</v>
      </c>
      <c r="J76" s="135">
        <v>1</v>
      </c>
      <c r="K76" s="133"/>
      <c r="L76" s="136" t="s">
        <v>41</v>
      </c>
    </row>
    <row r="77" spans="1:12" x14ac:dyDescent="0.25">
      <c r="A77" s="111" t="s">
        <v>638</v>
      </c>
      <c r="B77" s="111" t="s">
        <v>639</v>
      </c>
      <c r="C77" s="112">
        <v>0.25</v>
      </c>
      <c r="D77" s="113">
        <v>1</v>
      </c>
      <c r="E77" s="132">
        <v>745</v>
      </c>
      <c r="F77" s="132">
        <v>747</v>
      </c>
      <c r="G77" s="133" t="s">
        <v>640</v>
      </c>
      <c r="H77" s="134">
        <v>1</v>
      </c>
      <c r="I77" s="135">
        <v>0.25</v>
      </c>
      <c r="J77" s="135" t="s">
        <v>41</v>
      </c>
      <c r="K77" s="133" t="s">
        <v>641</v>
      </c>
      <c r="L77" s="136" t="s">
        <v>41</v>
      </c>
    </row>
    <row r="78" spans="1:12" x14ac:dyDescent="0.25">
      <c r="A78" s="111" t="s">
        <v>638</v>
      </c>
      <c r="B78" s="111" t="s">
        <v>642</v>
      </c>
      <c r="C78" s="112">
        <v>0.25</v>
      </c>
      <c r="D78" s="113">
        <v>1</v>
      </c>
      <c r="E78" s="132">
        <v>743</v>
      </c>
      <c r="F78" s="132">
        <v>745</v>
      </c>
      <c r="G78" s="133" t="s">
        <v>643</v>
      </c>
      <c r="H78" s="134">
        <v>2</v>
      </c>
      <c r="I78" s="135">
        <v>0.5</v>
      </c>
      <c r="J78" s="135" t="s">
        <v>41</v>
      </c>
      <c r="K78" s="133"/>
      <c r="L78" s="136" t="s">
        <v>41</v>
      </c>
    </row>
    <row r="79" spans="1:12" x14ac:dyDescent="0.25">
      <c r="A79" s="111" t="s">
        <v>638</v>
      </c>
      <c r="B79" s="111" t="s">
        <v>644</v>
      </c>
      <c r="C79" s="112">
        <v>0.25</v>
      </c>
      <c r="D79" s="113">
        <v>1</v>
      </c>
      <c r="E79" s="132">
        <v>747</v>
      </c>
      <c r="F79" s="132">
        <v>749</v>
      </c>
      <c r="G79" s="133" t="s">
        <v>645</v>
      </c>
      <c r="H79" s="134">
        <v>3</v>
      </c>
      <c r="I79" s="135">
        <v>0.75</v>
      </c>
      <c r="J79" s="135" t="s">
        <v>41</v>
      </c>
      <c r="K79" s="133"/>
      <c r="L79" s="136" t="s">
        <v>41</v>
      </c>
    </row>
    <row r="80" spans="1:12" x14ac:dyDescent="0.25">
      <c r="A80" s="111" t="s">
        <v>638</v>
      </c>
      <c r="B80" s="111" t="s">
        <v>646</v>
      </c>
      <c r="C80" s="112">
        <v>0.25</v>
      </c>
      <c r="D80" s="113">
        <v>1</v>
      </c>
      <c r="E80" s="132">
        <v>742</v>
      </c>
      <c r="F80" s="132">
        <v>744</v>
      </c>
      <c r="G80" s="133" t="s">
        <v>647</v>
      </c>
      <c r="H80" s="134">
        <v>4</v>
      </c>
      <c r="I80" s="135">
        <v>1</v>
      </c>
      <c r="J80" s="135">
        <v>1</v>
      </c>
      <c r="K80" s="133"/>
      <c r="L80" s="136" t="s">
        <v>41</v>
      </c>
    </row>
    <row r="81" spans="1:12" x14ac:dyDescent="0.25">
      <c r="A81" s="111" t="s">
        <v>648</v>
      </c>
      <c r="B81" s="111" t="s">
        <v>649</v>
      </c>
      <c r="C81" s="112">
        <v>0.33333333333333331</v>
      </c>
      <c r="D81" s="113">
        <v>1</v>
      </c>
      <c r="E81" s="132">
        <v>670</v>
      </c>
      <c r="F81" s="132">
        <v>672</v>
      </c>
      <c r="G81" s="133" t="s">
        <v>650</v>
      </c>
      <c r="H81" s="134">
        <v>1</v>
      </c>
      <c r="I81" s="135">
        <v>0.33333333333333331</v>
      </c>
      <c r="J81" s="135" t="s">
        <v>41</v>
      </c>
      <c r="K81" s="133" t="s">
        <v>651</v>
      </c>
      <c r="L81" s="136" t="s">
        <v>41</v>
      </c>
    </row>
    <row r="82" spans="1:12" x14ac:dyDescent="0.25">
      <c r="A82" s="111" t="s">
        <v>648</v>
      </c>
      <c r="B82" s="111" t="s">
        <v>652</v>
      </c>
      <c r="C82" s="112">
        <v>0.33333333333333331</v>
      </c>
      <c r="D82" s="113">
        <v>1</v>
      </c>
      <c r="E82" s="132">
        <v>667</v>
      </c>
      <c r="F82" s="132">
        <v>669</v>
      </c>
      <c r="G82" s="133" t="s">
        <v>653</v>
      </c>
      <c r="H82" s="134">
        <v>2</v>
      </c>
      <c r="I82" s="135">
        <v>0.66666666666666663</v>
      </c>
      <c r="J82" s="135" t="s">
        <v>41</v>
      </c>
      <c r="K82" s="133"/>
      <c r="L82" s="136" t="s">
        <v>41</v>
      </c>
    </row>
    <row r="83" spans="1:12" x14ac:dyDescent="0.25">
      <c r="A83" s="111" t="s">
        <v>648</v>
      </c>
      <c r="B83" s="111" t="s">
        <v>654</v>
      </c>
      <c r="C83" s="112">
        <v>0.33333333333333331</v>
      </c>
      <c r="D83" s="113">
        <v>1</v>
      </c>
      <c r="E83" s="132">
        <v>665</v>
      </c>
      <c r="F83" s="132">
        <v>667</v>
      </c>
      <c r="G83" s="133" t="s">
        <v>655</v>
      </c>
      <c r="H83" s="134">
        <v>3</v>
      </c>
      <c r="I83" s="135">
        <v>1</v>
      </c>
      <c r="J83" s="135">
        <v>1</v>
      </c>
      <c r="K83" s="133"/>
      <c r="L83" s="136" t="s">
        <v>41</v>
      </c>
    </row>
    <row r="84" spans="1:12" x14ac:dyDescent="0.25">
      <c r="A84" s="111" t="s">
        <v>656</v>
      </c>
      <c r="B84" s="111" t="s">
        <v>657</v>
      </c>
      <c r="C84" s="112">
        <v>1</v>
      </c>
      <c r="D84" s="113">
        <v>1</v>
      </c>
      <c r="E84" s="132">
        <v>590</v>
      </c>
      <c r="F84" s="132">
        <v>592</v>
      </c>
      <c r="G84" s="133" t="s">
        <v>658</v>
      </c>
      <c r="H84" s="134">
        <v>1</v>
      </c>
      <c r="I84" s="135">
        <v>1</v>
      </c>
      <c r="J84" s="135">
        <v>1</v>
      </c>
      <c r="K84" s="133" t="s">
        <v>659</v>
      </c>
      <c r="L84" s="136" t="s">
        <v>41</v>
      </c>
    </row>
    <row r="85" spans="1:12" x14ac:dyDescent="0.25">
      <c r="A85" s="111" t="s">
        <v>660</v>
      </c>
      <c r="B85" s="111" t="s">
        <v>661</v>
      </c>
      <c r="C85" s="112">
        <v>0.25</v>
      </c>
      <c r="D85" s="113">
        <v>1</v>
      </c>
      <c r="E85" s="132">
        <v>843</v>
      </c>
      <c r="F85" s="132">
        <v>845</v>
      </c>
      <c r="G85" s="133" t="s">
        <v>662</v>
      </c>
      <c r="H85" s="134">
        <v>1</v>
      </c>
      <c r="I85" s="135">
        <v>0.25</v>
      </c>
      <c r="J85" s="135" t="s">
        <v>41</v>
      </c>
      <c r="K85" s="133" t="s">
        <v>663</v>
      </c>
      <c r="L85" s="136" t="s">
        <v>41</v>
      </c>
    </row>
    <row r="86" spans="1:12" x14ac:dyDescent="0.25">
      <c r="A86" s="111" t="s">
        <v>660</v>
      </c>
      <c r="B86" s="111" t="s">
        <v>664</v>
      </c>
      <c r="C86" s="112">
        <v>0.25</v>
      </c>
      <c r="D86" s="113">
        <v>1</v>
      </c>
      <c r="E86" s="132">
        <v>845</v>
      </c>
      <c r="F86" s="132">
        <v>847</v>
      </c>
      <c r="G86" s="133" t="s">
        <v>665</v>
      </c>
      <c r="H86" s="134">
        <v>2</v>
      </c>
      <c r="I86" s="135">
        <v>0.5</v>
      </c>
      <c r="J86" s="135" t="s">
        <v>41</v>
      </c>
      <c r="K86" s="133"/>
      <c r="L86" s="136" t="s">
        <v>41</v>
      </c>
    </row>
    <row r="87" spans="1:12" x14ac:dyDescent="0.25">
      <c r="A87" s="111" t="s">
        <v>660</v>
      </c>
      <c r="B87" s="111" t="s">
        <v>666</v>
      </c>
      <c r="C87" s="112">
        <v>0.25</v>
      </c>
      <c r="D87" s="113">
        <v>1</v>
      </c>
      <c r="E87" s="132">
        <v>834</v>
      </c>
      <c r="F87" s="132">
        <v>836</v>
      </c>
      <c r="G87" s="133" t="s">
        <v>667</v>
      </c>
      <c r="H87" s="134">
        <v>3</v>
      </c>
      <c r="I87" s="135">
        <v>0.75</v>
      </c>
      <c r="J87" s="135" t="s">
        <v>41</v>
      </c>
      <c r="K87" s="133"/>
      <c r="L87" s="136" t="s">
        <v>41</v>
      </c>
    </row>
    <row r="88" spans="1:12" x14ac:dyDescent="0.25">
      <c r="A88" s="111" t="s">
        <v>660</v>
      </c>
      <c r="B88" s="111" t="s">
        <v>668</v>
      </c>
      <c r="C88" s="112">
        <v>0.25</v>
      </c>
      <c r="D88" s="113">
        <v>1</v>
      </c>
      <c r="E88" s="132">
        <v>810</v>
      </c>
      <c r="F88" s="132">
        <v>812</v>
      </c>
      <c r="G88" s="133" t="s">
        <v>669</v>
      </c>
      <c r="H88" s="134">
        <v>4</v>
      </c>
      <c r="I88" s="135">
        <v>1</v>
      </c>
      <c r="J88" s="135">
        <v>1</v>
      </c>
      <c r="K88" s="133"/>
      <c r="L88" s="136" t="s">
        <v>41</v>
      </c>
    </row>
    <row r="89" spans="1:12" x14ac:dyDescent="0.25">
      <c r="A89" s="111" t="s">
        <v>670</v>
      </c>
      <c r="B89" s="111" t="s">
        <v>671</v>
      </c>
      <c r="C89" s="112">
        <v>0.33333333333333331</v>
      </c>
      <c r="D89" s="113">
        <v>1</v>
      </c>
      <c r="E89" s="132">
        <v>638</v>
      </c>
      <c r="F89" s="132">
        <v>640</v>
      </c>
      <c r="G89" s="133" t="s">
        <v>672</v>
      </c>
      <c r="H89" s="134">
        <v>1</v>
      </c>
      <c r="I89" s="135">
        <v>0.33333333333333331</v>
      </c>
      <c r="J89" s="135" t="s">
        <v>41</v>
      </c>
      <c r="K89" s="133" t="s">
        <v>673</v>
      </c>
      <c r="L89" s="136" t="s">
        <v>41</v>
      </c>
    </row>
    <row r="90" spans="1:12" x14ac:dyDescent="0.25">
      <c r="A90" s="111" t="s">
        <v>670</v>
      </c>
      <c r="B90" s="111" t="s">
        <v>674</v>
      </c>
      <c r="C90" s="112">
        <v>0.33333333333333331</v>
      </c>
      <c r="D90" s="113">
        <v>1</v>
      </c>
      <c r="E90" s="132">
        <v>637</v>
      </c>
      <c r="F90" s="132">
        <v>639</v>
      </c>
      <c r="G90" s="133" t="s">
        <v>675</v>
      </c>
      <c r="H90" s="134">
        <v>2</v>
      </c>
      <c r="I90" s="135">
        <v>0.66666666666666663</v>
      </c>
      <c r="J90" s="135" t="s">
        <v>41</v>
      </c>
      <c r="K90" s="133"/>
      <c r="L90" s="136" t="s">
        <v>41</v>
      </c>
    </row>
    <row r="91" spans="1:12" x14ac:dyDescent="0.25">
      <c r="A91" s="111" t="s">
        <v>670</v>
      </c>
      <c r="B91" s="111" t="s">
        <v>607</v>
      </c>
      <c r="C91" s="112">
        <v>0.16666666666666666</v>
      </c>
      <c r="D91" s="113">
        <v>1</v>
      </c>
      <c r="E91" s="132">
        <v>654</v>
      </c>
      <c r="F91" s="132">
        <v>656</v>
      </c>
      <c r="G91" s="133" t="s">
        <v>608</v>
      </c>
      <c r="H91" s="134">
        <v>3</v>
      </c>
      <c r="I91" s="135">
        <v>0.83333333333333326</v>
      </c>
      <c r="J91" s="135" t="s">
        <v>41</v>
      </c>
      <c r="K91" s="133"/>
      <c r="L91" s="136" t="s">
        <v>41</v>
      </c>
    </row>
    <row r="92" spans="1:12" x14ac:dyDescent="0.25">
      <c r="A92" s="111" t="s">
        <v>670</v>
      </c>
      <c r="B92" s="111" t="s">
        <v>610</v>
      </c>
      <c r="C92" s="112">
        <v>0.16666666666666666</v>
      </c>
      <c r="D92" s="113">
        <v>1</v>
      </c>
      <c r="E92" s="132">
        <v>656</v>
      </c>
      <c r="F92" s="132">
        <v>658</v>
      </c>
      <c r="G92" s="133" t="s">
        <v>611</v>
      </c>
      <c r="H92" s="134">
        <v>4</v>
      </c>
      <c r="I92" s="135">
        <v>1</v>
      </c>
      <c r="J92" s="135">
        <v>1</v>
      </c>
      <c r="K92" s="133"/>
      <c r="L92" s="136" t="s">
        <v>41</v>
      </c>
    </row>
    <row r="93" spans="1:12" x14ac:dyDescent="0.25">
      <c r="A93" s="111" t="s">
        <v>676</v>
      </c>
      <c r="B93" s="111" t="s">
        <v>677</v>
      </c>
      <c r="C93" s="112">
        <v>1</v>
      </c>
      <c r="D93" s="113">
        <v>1</v>
      </c>
      <c r="E93" s="132">
        <v>689</v>
      </c>
      <c r="F93" s="132">
        <v>691</v>
      </c>
      <c r="G93" s="133" t="s">
        <v>678</v>
      </c>
      <c r="H93" s="134">
        <v>1</v>
      </c>
      <c r="I93" s="135">
        <v>1</v>
      </c>
      <c r="J93" s="135">
        <v>1</v>
      </c>
      <c r="K93" s="133" t="s">
        <v>679</v>
      </c>
      <c r="L93" s="136" t="s">
        <v>41</v>
      </c>
    </row>
    <row r="94" spans="1:12" x14ac:dyDescent="0.25">
      <c r="A94" s="111" t="s">
        <v>680</v>
      </c>
      <c r="B94" s="111" t="s">
        <v>681</v>
      </c>
      <c r="C94" s="112">
        <v>1</v>
      </c>
      <c r="D94" s="113">
        <v>1</v>
      </c>
      <c r="E94" s="132">
        <v>626</v>
      </c>
      <c r="F94" s="132">
        <v>628</v>
      </c>
      <c r="G94" s="133" t="s">
        <v>682</v>
      </c>
      <c r="H94" s="134">
        <v>1</v>
      </c>
      <c r="I94" s="135">
        <v>1</v>
      </c>
      <c r="J94" s="135">
        <v>1</v>
      </c>
      <c r="K94" s="133" t="s">
        <v>683</v>
      </c>
      <c r="L94" s="136" t="s">
        <v>41</v>
      </c>
    </row>
    <row r="95" spans="1:12" x14ac:dyDescent="0.25">
      <c r="A95" s="111" t="s">
        <v>684</v>
      </c>
      <c r="B95" s="111" t="s">
        <v>685</v>
      </c>
      <c r="C95" s="112">
        <v>1</v>
      </c>
      <c r="D95" s="113">
        <v>1</v>
      </c>
      <c r="E95" s="132">
        <v>664</v>
      </c>
      <c r="F95" s="132">
        <v>666</v>
      </c>
      <c r="G95" s="133" t="s">
        <v>686</v>
      </c>
      <c r="H95" s="134">
        <v>1</v>
      </c>
      <c r="I95" s="135">
        <v>1</v>
      </c>
      <c r="J95" s="135">
        <v>1</v>
      </c>
      <c r="K95" s="133" t="s">
        <v>687</v>
      </c>
      <c r="L95" s="136" t="s">
        <v>41</v>
      </c>
    </row>
    <row r="96" spans="1:12" x14ac:dyDescent="0.25">
      <c r="A96" s="111" t="s">
        <v>688</v>
      </c>
      <c r="B96" s="111" t="s">
        <v>689</v>
      </c>
      <c r="C96" s="112">
        <v>0.5</v>
      </c>
      <c r="D96" s="113">
        <v>1</v>
      </c>
      <c r="E96" s="132">
        <v>659</v>
      </c>
      <c r="F96" s="132">
        <v>661</v>
      </c>
      <c r="G96" s="133" t="s">
        <v>690</v>
      </c>
      <c r="H96" s="134">
        <v>1</v>
      </c>
      <c r="I96" s="135">
        <v>0.5</v>
      </c>
      <c r="J96" s="135" t="s">
        <v>41</v>
      </c>
      <c r="K96" s="133" t="s">
        <v>691</v>
      </c>
      <c r="L96" s="136" t="s">
        <v>41</v>
      </c>
    </row>
    <row r="97" spans="1:12" x14ac:dyDescent="0.25">
      <c r="A97" s="111" t="s">
        <v>688</v>
      </c>
      <c r="B97" s="111" t="s">
        <v>692</v>
      </c>
      <c r="C97" s="112">
        <v>0.5</v>
      </c>
      <c r="D97" s="113">
        <v>1</v>
      </c>
      <c r="E97" s="132">
        <v>663</v>
      </c>
      <c r="F97" s="132">
        <v>665</v>
      </c>
      <c r="G97" s="133" t="s">
        <v>693</v>
      </c>
      <c r="H97" s="134">
        <v>2</v>
      </c>
      <c r="I97" s="135">
        <v>1</v>
      </c>
      <c r="J97" s="135">
        <v>1</v>
      </c>
      <c r="K97" s="133"/>
      <c r="L97" s="136" t="s">
        <v>41</v>
      </c>
    </row>
    <row r="98" spans="1:12" x14ac:dyDescent="0.25">
      <c r="A98" s="111" t="s">
        <v>694</v>
      </c>
      <c r="B98" s="111" t="s">
        <v>695</v>
      </c>
      <c r="C98" s="112">
        <v>1</v>
      </c>
      <c r="D98" s="113">
        <v>1</v>
      </c>
      <c r="E98" s="132">
        <v>806</v>
      </c>
      <c r="F98" s="132">
        <v>808</v>
      </c>
      <c r="G98" s="133" t="s">
        <v>696</v>
      </c>
      <c r="H98" s="134">
        <v>1</v>
      </c>
      <c r="I98" s="135">
        <v>1</v>
      </c>
      <c r="J98" s="135">
        <v>1</v>
      </c>
      <c r="K98" s="133" t="s">
        <v>697</v>
      </c>
      <c r="L98" s="136" t="s">
        <v>41</v>
      </c>
    </row>
    <row r="99" spans="1:12" x14ac:dyDescent="0.25">
      <c r="A99" s="111" t="s">
        <v>698</v>
      </c>
      <c r="B99" s="111" t="s">
        <v>699</v>
      </c>
      <c r="C99" s="112">
        <v>1</v>
      </c>
      <c r="D99" s="113">
        <v>1</v>
      </c>
      <c r="E99" s="132">
        <v>404</v>
      </c>
      <c r="F99" s="132">
        <v>406</v>
      </c>
      <c r="G99" s="133" t="s">
        <v>700</v>
      </c>
      <c r="H99" s="134">
        <v>1</v>
      </c>
      <c r="I99" s="135">
        <v>1</v>
      </c>
      <c r="J99" s="135">
        <v>1</v>
      </c>
      <c r="K99" s="133" t="s">
        <v>701</v>
      </c>
      <c r="L99" s="136" t="s">
        <v>41</v>
      </c>
    </row>
    <row r="100" spans="1:12" x14ac:dyDescent="0.25">
      <c r="A100" s="111" t="s">
        <v>702</v>
      </c>
      <c r="B100" s="111" t="s">
        <v>703</v>
      </c>
      <c r="C100" s="112">
        <v>1</v>
      </c>
      <c r="D100" s="113">
        <v>1</v>
      </c>
      <c r="E100" s="132">
        <v>333</v>
      </c>
      <c r="F100" s="132">
        <v>335</v>
      </c>
      <c r="G100" s="133" t="s">
        <v>704</v>
      </c>
      <c r="H100" s="134">
        <v>1</v>
      </c>
      <c r="I100" s="135">
        <v>1</v>
      </c>
      <c r="J100" s="135">
        <v>1</v>
      </c>
      <c r="K100" s="133" t="s">
        <v>705</v>
      </c>
      <c r="L100" s="136" t="s">
        <v>41</v>
      </c>
    </row>
    <row r="101" spans="1:12" x14ac:dyDescent="0.25">
      <c r="A101" s="111" t="s">
        <v>706</v>
      </c>
      <c r="B101" s="111" t="s">
        <v>707</v>
      </c>
      <c r="C101" s="112">
        <v>0.5</v>
      </c>
      <c r="D101" s="113">
        <v>1</v>
      </c>
      <c r="E101" s="132">
        <v>146</v>
      </c>
      <c r="F101" s="132">
        <v>148</v>
      </c>
      <c r="G101" s="133" t="s">
        <v>708</v>
      </c>
      <c r="H101" s="134">
        <v>1</v>
      </c>
      <c r="I101" s="135">
        <v>0.5</v>
      </c>
      <c r="J101" s="135" t="s">
        <v>41</v>
      </c>
      <c r="K101" s="133" t="s">
        <v>709</v>
      </c>
      <c r="L101" s="136" t="s">
        <v>41</v>
      </c>
    </row>
    <row r="102" spans="1:12" x14ac:dyDescent="0.25">
      <c r="A102" s="111" t="s">
        <v>706</v>
      </c>
      <c r="B102" s="111" t="s">
        <v>710</v>
      </c>
      <c r="C102" s="112">
        <v>0.5</v>
      </c>
      <c r="D102" s="113">
        <v>1</v>
      </c>
      <c r="E102" s="132">
        <v>145</v>
      </c>
      <c r="F102" s="132">
        <v>147</v>
      </c>
      <c r="G102" s="133" t="s">
        <v>711</v>
      </c>
      <c r="H102" s="134">
        <v>2</v>
      </c>
      <c r="I102" s="135">
        <v>1</v>
      </c>
      <c r="J102" s="135">
        <v>1</v>
      </c>
      <c r="K102" s="133"/>
      <c r="L102" s="136" t="s">
        <v>41</v>
      </c>
    </row>
    <row r="103" spans="1:12" x14ac:dyDescent="0.25">
      <c r="A103" s="111" t="s">
        <v>712</v>
      </c>
      <c r="B103" s="111" t="s">
        <v>707</v>
      </c>
      <c r="C103" s="112">
        <v>0.5</v>
      </c>
      <c r="D103" s="113">
        <v>1</v>
      </c>
      <c r="E103" s="132">
        <v>146</v>
      </c>
      <c r="F103" s="132">
        <v>148</v>
      </c>
      <c r="G103" s="133" t="s">
        <v>708</v>
      </c>
      <c r="H103" s="134">
        <v>1</v>
      </c>
      <c r="I103" s="135">
        <v>0.5</v>
      </c>
      <c r="J103" s="135" t="s">
        <v>41</v>
      </c>
      <c r="K103" s="133" t="s">
        <v>713</v>
      </c>
      <c r="L103" s="136" t="s">
        <v>41</v>
      </c>
    </row>
    <row r="104" spans="1:12" x14ac:dyDescent="0.25">
      <c r="A104" s="111" t="s">
        <v>712</v>
      </c>
      <c r="B104" s="111" t="s">
        <v>710</v>
      </c>
      <c r="C104" s="112">
        <v>0.5</v>
      </c>
      <c r="D104" s="113">
        <v>1</v>
      </c>
      <c r="E104" s="132">
        <v>145</v>
      </c>
      <c r="F104" s="132">
        <v>147</v>
      </c>
      <c r="G104" s="133" t="s">
        <v>711</v>
      </c>
      <c r="H104" s="134">
        <v>2</v>
      </c>
      <c r="I104" s="135">
        <v>1</v>
      </c>
      <c r="J104" s="135">
        <v>1</v>
      </c>
      <c r="K104" s="133"/>
      <c r="L104" s="136" t="s">
        <v>41</v>
      </c>
    </row>
    <row r="105" spans="1:12" x14ac:dyDescent="0.25">
      <c r="A105" s="111" t="s">
        <v>714</v>
      </c>
      <c r="B105" s="111" t="s">
        <v>715</v>
      </c>
      <c r="C105" s="112">
        <v>1</v>
      </c>
      <c r="D105" s="113">
        <v>1</v>
      </c>
      <c r="E105" s="132">
        <v>695</v>
      </c>
      <c r="F105" s="132">
        <v>697</v>
      </c>
      <c r="G105" s="133" t="s">
        <v>716</v>
      </c>
      <c r="H105" s="134">
        <v>1</v>
      </c>
      <c r="I105" s="135">
        <v>1</v>
      </c>
      <c r="J105" s="135">
        <v>1</v>
      </c>
      <c r="K105" s="133" t="s">
        <v>717</v>
      </c>
      <c r="L105" s="136" t="s">
        <v>41</v>
      </c>
    </row>
    <row r="106" spans="1:12" x14ac:dyDescent="0.25">
      <c r="A106" s="111" t="s">
        <v>718</v>
      </c>
      <c r="B106" s="111" t="s">
        <v>588</v>
      </c>
      <c r="C106" s="112">
        <v>0.5</v>
      </c>
      <c r="D106" s="113">
        <v>1</v>
      </c>
      <c r="E106" s="132">
        <v>644</v>
      </c>
      <c r="F106" s="132">
        <v>646</v>
      </c>
      <c r="G106" s="133" t="s">
        <v>589</v>
      </c>
      <c r="H106" s="134">
        <v>1</v>
      </c>
      <c r="I106" s="135">
        <v>0.5</v>
      </c>
      <c r="J106" s="135" t="s">
        <v>41</v>
      </c>
      <c r="K106" s="133" t="s">
        <v>719</v>
      </c>
      <c r="L106" s="136" t="s">
        <v>41</v>
      </c>
    </row>
    <row r="107" spans="1:12" x14ac:dyDescent="0.25">
      <c r="A107" s="111" t="s">
        <v>718</v>
      </c>
      <c r="B107" s="111" t="s">
        <v>594</v>
      </c>
      <c r="C107" s="112">
        <v>0.5</v>
      </c>
      <c r="D107" s="113">
        <v>1</v>
      </c>
      <c r="E107" s="132">
        <v>645</v>
      </c>
      <c r="F107" s="132">
        <v>647</v>
      </c>
      <c r="G107" s="133" t="s">
        <v>595</v>
      </c>
      <c r="H107" s="134">
        <v>2</v>
      </c>
      <c r="I107" s="135">
        <v>1</v>
      </c>
      <c r="J107" s="135">
        <v>1</v>
      </c>
      <c r="K107" s="133"/>
      <c r="L107" s="136" t="s">
        <v>41</v>
      </c>
    </row>
    <row r="108" spans="1:12" x14ac:dyDescent="0.25">
      <c r="A108" s="111" t="s">
        <v>720</v>
      </c>
      <c r="B108" s="111" t="s">
        <v>721</v>
      </c>
      <c r="C108" s="112">
        <v>0.5</v>
      </c>
      <c r="D108" s="113">
        <v>1</v>
      </c>
      <c r="E108" s="132">
        <v>383</v>
      </c>
      <c r="F108" s="132">
        <v>385</v>
      </c>
      <c r="G108" s="133" t="s">
        <v>722</v>
      </c>
      <c r="H108" s="134">
        <v>1</v>
      </c>
      <c r="I108" s="135">
        <v>0.5</v>
      </c>
      <c r="J108" s="135" t="s">
        <v>41</v>
      </c>
      <c r="K108" s="133" t="s">
        <v>723</v>
      </c>
      <c r="L108" s="136" t="s">
        <v>41</v>
      </c>
    </row>
    <row r="109" spans="1:12" x14ac:dyDescent="0.25">
      <c r="A109" s="111" t="s">
        <v>720</v>
      </c>
      <c r="B109" s="111" t="s">
        <v>724</v>
      </c>
      <c r="C109" s="112">
        <v>0.5</v>
      </c>
      <c r="D109" s="113">
        <v>1</v>
      </c>
      <c r="E109" s="132">
        <v>391</v>
      </c>
      <c r="F109" s="132">
        <v>393</v>
      </c>
      <c r="G109" s="133" t="s">
        <v>725</v>
      </c>
      <c r="H109" s="134">
        <v>2</v>
      </c>
      <c r="I109" s="135">
        <v>1</v>
      </c>
      <c r="J109" s="135">
        <v>1</v>
      </c>
      <c r="K109" s="133"/>
      <c r="L109" s="136" t="s">
        <v>41</v>
      </c>
    </row>
    <row r="110" spans="1:12" x14ac:dyDescent="0.25">
      <c r="A110" s="111" t="s">
        <v>726</v>
      </c>
      <c r="B110" s="111" t="s">
        <v>727</v>
      </c>
      <c r="C110" s="112">
        <v>0.5</v>
      </c>
      <c r="D110" s="113">
        <v>1</v>
      </c>
      <c r="E110" s="132">
        <v>553</v>
      </c>
      <c r="F110" s="132">
        <v>555</v>
      </c>
      <c r="G110" s="133" t="s">
        <v>728</v>
      </c>
      <c r="H110" s="134">
        <v>1</v>
      </c>
      <c r="I110" s="135">
        <v>0.5</v>
      </c>
      <c r="J110" s="135" t="s">
        <v>41</v>
      </c>
      <c r="K110" s="133" t="s">
        <v>729</v>
      </c>
      <c r="L110" s="136" t="s">
        <v>41</v>
      </c>
    </row>
    <row r="111" spans="1:12" x14ac:dyDescent="0.25">
      <c r="A111" s="111" t="s">
        <v>726</v>
      </c>
      <c r="B111" s="111" t="s">
        <v>730</v>
      </c>
      <c r="C111" s="112">
        <v>0.5</v>
      </c>
      <c r="D111" s="113">
        <v>1</v>
      </c>
      <c r="E111" s="132">
        <v>569</v>
      </c>
      <c r="F111" s="132">
        <v>571</v>
      </c>
      <c r="G111" s="133" t="s">
        <v>731</v>
      </c>
      <c r="H111" s="134">
        <v>2</v>
      </c>
      <c r="I111" s="135">
        <v>1</v>
      </c>
      <c r="J111" s="135">
        <v>1</v>
      </c>
      <c r="K111" s="133"/>
      <c r="L111" s="136" t="s">
        <v>41</v>
      </c>
    </row>
    <row r="112" spans="1:12" x14ac:dyDescent="0.25">
      <c r="A112" s="111" t="s">
        <v>732</v>
      </c>
      <c r="B112" s="111" t="s">
        <v>733</v>
      </c>
      <c r="C112" s="112">
        <v>0.25</v>
      </c>
      <c r="D112" s="113">
        <v>1</v>
      </c>
      <c r="E112" s="132">
        <v>1050</v>
      </c>
      <c r="F112" s="132">
        <v>1052</v>
      </c>
      <c r="G112" s="133" t="s">
        <v>734</v>
      </c>
      <c r="H112" s="134">
        <v>1</v>
      </c>
      <c r="I112" s="135">
        <v>0.25</v>
      </c>
      <c r="J112" s="135" t="s">
        <v>41</v>
      </c>
      <c r="K112" s="133" t="s">
        <v>735</v>
      </c>
      <c r="L112" s="136" t="s">
        <v>41</v>
      </c>
    </row>
    <row r="113" spans="1:12" x14ac:dyDescent="0.25">
      <c r="A113" s="111" t="s">
        <v>732</v>
      </c>
      <c r="B113" s="111" t="s">
        <v>736</v>
      </c>
      <c r="C113" s="112">
        <v>0.25</v>
      </c>
      <c r="D113" s="113">
        <v>1</v>
      </c>
      <c r="E113" s="132">
        <v>1045</v>
      </c>
      <c r="F113" s="132">
        <v>1047</v>
      </c>
      <c r="G113" s="133" t="s">
        <v>737</v>
      </c>
      <c r="H113" s="134">
        <v>2</v>
      </c>
      <c r="I113" s="135">
        <v>0.5</v>
      </c>
      <c r="J113" s="135" t="s">
        <v>41</v>
      </c>
      <c r="K113" s="133"/>
      <c r="L113" s="136" t="s">
        <v>41</v>
      </c>
    </row>
    <row r="114" spans="1:12" x14ac:dyDescent="0.25">
      <c r="A114" s="111" t="s">
        <v>732</v>
      </c>
      <c r="B114" s="111" t="s">
        <v>738</v>
      </c>
      <c r="C114" s="112">
        <v>0.25</v>
      </c>
      <c r="D114" s="113">
        <v>1</v>
      </c>
      <c r="E114" s="132">
        <v>1046</v>
      </c>
      <c r="F114" s="132">
        <v>1048</v>
      </c>
      <c r="G114" s="133" t="s">
        <v>739</v>
      </c>
      <c r="H114" s="134">
        <v>3</v>
      </c>
      <c r="I114" s="135">
        <v>0.75</v>
      </c>
      <c r="J114" s="135" t="s">
        <v>41</v>
      </c>
      <c r="K114" s="133"/>
      <c r="L114" s="136" t="s">
        <v>41</v>
      </c>
    </row>
    <row r="115" spans="1:12" x14ac:dyDescent="0.25">
      <c r="A115" s="111" t="s">
        <v>732</v>
      </c>
      <c r="B115" s="111" t="s">
        <v>740</v>
      </c>
      <c r="C115" s="112">
        <v>0.25</v>
      </c>
      <c r="D115" s="113">
        <v>1</v>
      </c>
      <c r="E115" s="132">
        <v>1064</v>
      </c>
      <c r="F115" s="132">
        <v>1066</v>
      </c>
      <c r="G115" s="133" t="s">
        <v>741</v>
      </c>
      <c r="H115" s="134">
        <v>4</v>
      </c>
      <c r="I115" s="135">
        <v>1</v>
      </c>
      <c r="J115" s="135">
        <v>1</v>
      </c>
      <c r="K115" s="133"/>
      <c r="L115" s="136" t="s">
        <v>41</v>
      </c>
    </row>
    <row r="116" spans="1:12" x14ac:dyDescent="0.25">
      <c r="A116" s="111" t="s">
        <v>742</v>
      </c>
      <c r="B116" s="111" t="s">
        <v>743</v>
      </c>
      <c r="C116" s="112">
        <v>0.5</v>
      </c>
      <c r="D116" s="113">
        <v>1</v>
      </c>
      <c r="E116" s="132">
        <v>170</v>
      </c>
      <c r="F116" s="132">
        <v>172</v>
      </c>
      <c r="G116" s="133" t="s">
        <v>744</v>
      </c>
      <c r="H116" s="134">
        <v>1</v>
      </c>
      <c r="I116" s="135">
        <v>0.5</v>
      </c>
      <c r="J116" s="135" t="s">
        <v>41</v>
      </c>
      <c r="K116" s="133" t="s">
        <v>745</v>
      </c>
      <c r="L116" s="136" t="s">
        <v>41</v>
      </c>
    </row>
    <row r="117" spans="1:12" x14ac:dyDescent="0.25">
      <c r="A117" s="111" t="s">
        <v>742</v>
      </c>
      <c r="B117" s="111" t="s">
        <v>746</v>
      </c>
      <c r="C117" s="112">
        <v>0.5</v>
      </c>
      <c r="D117" s="113">
        <v>1</v>
      </c>
      <c r="E117" s="132">
        <v>169</v>
      </c>
      <c r="F117" s="132">
        <v>171</v>
      </c>
      <c r="G117" s="133" t="s">
        <v>747</v>
      </c>
      <c r="H117" s="134">
        <v>2</v>
      </c>
      <c r="I117" s="135">
        <v>1</v>
      </c>
      <c r="J117" s="135">
        <v>1</v>
      </c>
      <c r="K117" s="133"/>
      <c r="L117" s="136" t="s">
        <v>41</v>
      </c>
    </row>
    <row r="118" spans="1:12" x14ac:dyDescent="0.25">
      <c r="A118" s="111" t="s">
        <v>748</v>
      </c>
      <c r="B118" s="111" t="s">
        <v>749</v>
      </c>
      <c r="C118" s="112">
        <v>0.25</v>
      </c>
      <c r="D118" s="113">
        <v>1</v>
      </c>
      <c r="E118" s="132">
        <v>307</v>
      </c>
      <c r="F118" s="132">
        <v>309</v>
      </c>
      <c r="G118" s="133" t="s">
        <v>750</v>
      </c>
      <c r="H118" s="134">
        <v>1</v>
      </c>
      <c r="I118" s="135">
        <v>0.25</v>
      </c>
      <c r="J118" s="135" t="s">
        <v>41</v>
      </c>
      <c r="K118" s="133" t="s">
        <v>751</v>
      </c>
      <c r="L118" s="136" t="s">
        <v>41</v>
      </c>
    </row>
    <row r="119" spans="1:12" x14ac:dyDescent="0.25">
      <c r="A119" s="111" t="s">
        <v>748</v>
      </c>
      <c r="B119" s="111" t="s">
        <v>752</v>
      </c>
      <c r="C119" s="112">
        <v>0.25</v>
      </c>
      <c r="D119" s="113">
        <v>1</v>
      </c>
      <c r="E119" s="132">
        <v>305</v>
      </c>
      <c r="F119" s="132">
        <v>307</v>
      </c>
      <c r="G119" s="133" t="s">
        <v>753</v>
      </c>
      <c r="H119" s="134">
        <v>2</v>
      </c>
      <c r="I119" s="135">
        <v>0.5</v>
      </c>
      <c r="J119" s="135" t="s">
        <v>41</v>
      </c>
      <c r="K119" s="133"/>
      <c r="L119" s="136" t="s">
        <v>41</v>
      </c>
    </row>
    <row r="120" spans="1:12" x14ac:dyDescent="0.25">
      <c r="A120" s="111" t="s">
        <v>748</v>
      </c>
      <c r="B120" s="111" t="s">
        <v>754</v>
      </c>
      <c r="C120" s="112">
        <v>0.25</v>
      </c>
      <c r="D120" s="113">
        <v>1</v>
      </c>
      <c r="E120" s="132">
        <v>304</v>
      </c>
      <c r="F120" s="132">
        <v>306</v>
      </c>
      <c r="G120" s="133" t="s">
        <v>755</v>
      </c>
      <c r="H120" s="134">
        <v>3</v>
      </c>
      <c r="I120" s="135">
        <v>0.75</v>
      </c>
      <c r="J120" s="135" t="s">
        <v>41</v>
      </c>
      <c r="K120" s="133"/>
      <c r="L120" s="136" t="s">
        <v>41</v>
      </c>
    </row>
    <row r="121" spans="1:12" x14ac:dyDescent="0.25">
      <c r="A121" s="111" t="s">
        <v>748</v>
      </c>
      <c r="B121" s="111" t="s">
        <v>756</v>
      </c>
      <c r="C121" s="112">
        <v>0.25</v>
      </c>
      <c r="D121" s="113">
        <v>1</v>
      </c>
      <c r="E121" s="132">
        <v>302</v>
      </c>
      <c r="F121" s="132">
        <v>304</v>
      </c>
      <c r="G121" s="133" t="s">
        <v>757</v>
      </c>
      <c r="H121" s="134">
        <v>4</v>
      </c>
      <c r="I121" s="135">
        <v>1</v>
      </c>
      <c r="J121" s="135">
        <v>1</v>
      </c>
      <c r="K121" s="133"/>
      <c r="L121" s="136" t="s">
        <v>41</v>
      </c>
    </row>
    <row r="122" spans="1:12" x14ac:dyDescent="0.25">
      <c r="A122" s="111" t="s">
        <v>758</v>
      </c>
      <c r="B122" s="111" t="s">
        <v>759</v>
      </c>
      <c r="C122" s="112">
        <v>1</v>
      </c>
      <c r="D122" s="113">
        <v>1</v>
      </c>
      <c r="E122" s="132">
        <v>1163</v>
      </c>
      <c r="F122" s="132">
        <v>1165</v>
      </c>
      <c r="G122" s="133" t="s">
        <v>760</v>
      </c>
      <c r="H122" s="134">
        <v>1</v>
      </c>
      <c r="I122" s="135">
        <v>1</v>
      </c>
      <c r="J122" s="135">
        <v>1</v>
      </c>
      <c r="K122" s="133" t="s">
        <v>761</v>
      </c>
      <c r="L122" s="136" t="s">
        <v>41</v>
      </c>
    </row>
    <row r="123" spans="1:12" x14ac:dyDescent="0.25">
      <c r="A123" s="111" t="s">
        <v>762</v>
      </c>
      <c r="B123" s="111" t="s">
        <v>763</v>
      </c>
      <c r="C123" s="112">
        <v>1</v>
      </c>
      <c r="D123" s="113">
        <v>1</v>
      </c>
      <c r="E123" s="132">
        <v>875</v>
      </c>
      <c r="F123" s="132">
        <v>877</v>
      </c>
      <c r="G123" s="133" t="s">
        <v>764</v>
      </c>
      <c r="H123" s="134">
        <v>1</v>
      </c>
      <c r="I123" s="135">
        <v>1</v>
      </c>
      <c r="J123" s="135">
        <v>1</v>
      </c>
      <c r="K123" s="133" t="s">
        <v>765</v>
      </c>
      <c r="L123" s="136" t="s">
        <v>41</v>
      </c>
    </row>
    <row r="124" spans="1:12" x14ac:dyDescent="0.25">
      <c r="A124" s="111" t="s">
        <v>766</v>
      </c>
      <c r="B124" s="111" t="s">
        <v>767</v>
      </c>
      <c r="C124" s="112">
        <v>1</v>
      </c>
      <c r="D124" s="113">
        <v>1</v>
      </c>
      <c r="E124" s="132">
        <v>268</v>
      </c>
      <c r="F124" s="132">
        <v>270</v>
      </c>
      <c r="G124" s="133" t="s">
        <v>768</v>
      </c>
      <c r="H124" s="134">
        <v>1</v>
      </c>
      <c r="I124" s="135">
        <v>1</v>
      </c>
      <c r="J124" s="135">
        <v>1</v>
      </c>
      <c r="K124" s="133" t="s">
        <v>769</v>
      </c>
      <c r="L124" s="136" t="s">
        <v>41</v>
      </c>
    </row>
    <row r="125" spans="1:12" x14ac:dyDescent="0.25">
      <c r="A125" s="111" t="s">
        <v>770</v>
      </c>
      <c r="B125" s="111" t="s">
        <v>771</v>
      </c>
      <c r="C125" s="112">
        <v>0.5</v>
      </c>
      <c r="D125" s="113">
        <v>1</v>
      </c>
      <c r="E125" s="132">
        <v>991</v>
      </c>
      <c r="F125" s="132">
        <v>993</v>
      </c>
      <c r="G125" s="133" t="s">
        <v>772</v>
      </c>
      <c r="H125" s="134">
        <v>1</v>
      </c>
      <c r="I125" s="135">
        <v>0.5</v>
      </c>
      <c r="J125" s="135" t="s">
        <v>41</v>
      </c>
      <c r="K125" s="133" t="s">
        <v>773</v>
      </c>
      <c r="L125" s="136" t="s">
        <v>41</v>
      </c>
    </row>
    <row r="126" spans="1:12" x14ac:dyDescent="0.25">
      <c r="A126" s="111" t="s">
        <v>770</v>
      </c>
      <c r="B126" s="111" t="s">
        <v>774</v>
      </c>
      <c r="C126" s="112">
        <v>0.5</v>
      </c>
      <c r="D126" s="113">
        <v>1</v>
      </c>
      <c r="E126" s="132">
        <v>990</v>
      </c>
      <c r="F126" s="132">
        <v>992</v>
      </c>
      <c r="G126" s="133" t="s">
        <v>775</v>
      </c>
      <c r="H126" s="134">
        <v>2</v>
      </c>
      <c r="I126" s="135">
        <v>1</v>
      </c>
      <c r="J126" s="135">
        <v>1</v>
      </c>
      <c r="K126" s="133"/>
      <c r="L126" s="136" t="s">
        <v>41</v>
      </c>
    </row>
    <row r="127" spans="1:12" x14ac:dyDescent="0.25">
      <c r="A127" s="111" t="s">
        <v>776</v>
      </c>
      <c r="B127" s="111" t="s">
        <v>777</v>
      </c>
      <c r="C127" s="112">
        <v>0.2</v>
      </c>
      <c r="D127" s="113">
        <v>1</v>
      </c>
      <c r="E127" s="132">
        <v>1252</v>
      </c>
      <c r="F127" s="132">
        <v>1254</v>
      </c>
      <c r="G127" s="133" t="s">
        <v>778</v>
      </c>
      <c r="H127" s="134">
        <v>1</v>
      </c>
      <c r="I127" s="135">
        <v>0.2</v>
      </c>
      <c r="J127" s="135" t="s">
        <v>41</v>
      </c>
      <c r="K127" s="133" t="s">
        <v>779</v>
      </c>
      <c r="L127" s="136" t="s">
        <v>41</v>
      </c>
    </row>
    <row r="128" spans="1:12" x14ac:dyDescent="0.25">
      <c r="A128" s="111" t="s">
        <v>776</v>
      </c>
      <c r="B128" s="111" t="s">
        <v>780</v>
      </c>
      <c r="C128" s="112">
        <v>0.2</v>
      </c>
      <c r="D128" s="113">
        <v>1</v>
      </c>
      <c r="E128" s="132">
        <v>1253</v>
      </c>
      <c r="F128" s="132">
        <v>1255</v>
      </c>
      <c r="G128" s="133" t="s">
        <v>781</v>
      </c>
      <c r="H128" s="134">
        <v>2</v>
      </c>
      <c r="I128" s="135">
        <v>0.4</v>
      </c>
      <c r="J128" s="135" t="s">
        <v>41</v>
      </c>
      <c r="K128" s="133"/>
      <c r="L128" s="136" t="s">
        <v>41</v>
      </c>
    </row>
    <row r="129" spans="1:12" x14ac:dyDescent="0.25">
      <c r="A129" s="111" t="s">
        <v>776</v>
      </c>
      <c r="B129" s="111" t="s">
        <v>782</v>
      </c>
      <c r="C129" s="112">
        <v>0.2</v>
      </c>
      <c r="D129" s="113">
        <v>1</v>
      </c>
      <c r="E129" s="132">
        <v>1242</v>
      </c>
      <c r="F129" s="132">
        <v>1244</v>
      </c>
      <c r="G129" s="133" t="s">
        <v>783</v>
      </c>
      <c r="H129" s="134">
        <v>3</v>
      </c>
      <c r="I129" s="135">
        <v>0.6</v>
      </c>
      <c r="J129" s="135" t="s">
        <v>41</v>
      </c>
      <c r="K129" s="133"/>
      <c r="L129" s="136" t="s">
        <v>41</v>
      </c>
    </row>
    <row r="130" spans="1:12" x14ac:dyDescent="0.25">
      <c r="A130" s="111" t="s">
        <v>776</v>
      </c>
      <c r="B130" s="111" t="s">
        <v>784</v>
      </c>
      <c r="C130" s="112">
        <v>0.2</v>
      </c>
      <c r="D130" s="113">
        <v>1</v>
      </c>
      <c r="E130" s="132">
        <v>1249</v>
      </c>
      <c r="F130" s="132">
        <v>1251</v>
      </c>
      <c r="G130" s="133" t="s">
        <v>785</v>
      </c>
      <c r="H130" s="134">
        <v>4</v>
      </c>
      <c r="I130" s="135">
        <v>0.8</v>
      </c>
      <c r="J130" s="135" t="s">
        <v>41</v>
      </c>
      <c r="K130" s="133"/>
      <c r="L130" s="136" t="s">
        <v>41</v>
      </c>
    </row>
    <row r="131" spans="1:12" x14ac:dyDescent="0.25">
      <c r="A131" s="111" t="s">
        <v>776</v>
      </c>
      <c r="B131" s="111" t="s">
        <v>786</v>
      </c>
      <c r="C131" s="112">
        <v>0.2</v>
      </c>
      <c r="D131" s="113">
        <v>1</v>
      </c>
      <c r="E131" s="132">
        <v>1248</v>
      </c>
      <c r="F131" s="132">
        <v>1250</v>
      </c>
      <c r="G131" s="133" t="s">
        <v>787</v>
      </c>
      <c r="H131" s="134">
        <v>5</v>
      </c>
      <c r="I131" s="135">
        <v>1</v>
      </c>
      <c r="J131" s="135">
        <v>1</v>
      </c>
      <c r="K131" s="133"/>
      <c r="L131" s="136" t="s">
        <v>41</v>
      </c>
    </row>
    <row r="132" spans="1:12" x14ac:dyDescent="0.25">
      <c r="A132" s="111" t="s">
        <v>788</v>
      </c>
      <c r="B132" s="111" t="s">
        <v>789</v>
      </c>
      <c r="C132" s="112">
        <v>0.33333333333333331</v>
      </c>
      <c r="D132" s="113">
        <v>1</v>
      </c>
      <c r="E132" s="132">
        <v>355</v>
      </c>
      <c r="F132" s="132">
        <v>357</v>
      </c>
      <c r="G132" s="133" t="s">
        <v>77</v>
      </c>
      <c r="H132" s="134">
        <v>1</v>
      </c>
      <c r="I132" s="135">
        <v>0.33333333333333331</v>
      </c>
      <c r="J132" s="135" t="s">
        <v>41</v>
      </c>
      <c r="K132" s="133" t="s">
        <v>790</v>
      </c>
      <c r="L132" s="136" t="s">
        <v>41</v>
      </c>
    </row>
    <row r="133" spans="1:12" x14ac:dyDescent="0.25">
      <c r="A133" s="111" t="s">
        <v>788</v>
      </c>
      <c r="B133" s="111" t="s">
        <v>791</v>
      </c>
      <c r="C133" s="112">
        <v>0.16666666666666666</v>
      </c>
      <c r="D133" s="113">
        <v>1</v>
      </c>
      <c r="E133" s="132">
        <v>357</v>
      </c>
      <c r="F133" s="132">
        <v>359</v>
      </c>
      <c r="G133" s="133" t="s">
        <v>792</v>
      </c>
      <c r="H133" s="134">
        <v>2</v>
      </c>
      <c r="I133" s="135">
        <v>0.5</v>
      </c>
      <c r="J133" s="135" t="s">
        <v>41</v>
      </c>
      <c r="K133" s="133"/>
      <c r="L133" s="136" t="s">
        <v>41</v>
      </c>
    </row>
    <row r="134" spans="1:12" x14ac:dyDescent="0.25">
      <c r="A134" s="111" t="s">
        <v>788</v>
      </c>
      <c r="B134" s="111" t="s">
        <v>793</v>
      </c>
      <c r="C134" s="112">
        <v>0.16666666666666666</v>
      </c>
      <c r="D134" s="113">
        <v>1</v>
      </c>
      <c r="E134" s="132">
        <v>359</v>
      </c>
      <c r="F134" s="132">
        <v>361</v>
      </c>
      <c r="G134" s="133" t="s">
        <v>794</v>
      </c>
      <c r="H134" s="134">
        <v>3</v>
      </c>
      <c r="I134" s="135">
        <v>0.66666666666666663</v>
      </c>
      <c r="J134" s="135" t="s">
        <v>41</v>
      </c>
      <c r="K134" s="133"/>
      <c r="L134" s="136" t="s">
        <v>41</v>
      </c>
    </row>
    <row r="135" spans="1:12" x14ac:dyDescent="0.25">
      <c r="A135" s="111" t="s">
        <v>788</v>
      </c>
      <c r="B135" s="111" t="s">
        <v>795</v>
      </c>
      <c r="C135" s="112">
        <v>0.16666666666666666</v>
      </c>
      <c r="D135" s="113">
        <v>1</v>
      </c>
      <c r="E135" s="132">
        <v>358</v>
      </c>
      <c r="F135" s="132">
        <v>360</v>
      </c>
      <c r="G135" s="133" t="s">
        <v>796</v>
      </c>
      <c r="H135" s="134">
        <v>4</v>
      </c>
      <c r="I135" s="135">
        <v>0.83333333333333326</v>
      </c>
      <c r="J135" s="135" t="s">
        <v>41</v>
      </c>
      <c r="K135" s="133"/>
      <c r="L135" s="136" t="s">
        <v>41</v>
      </c>
    </row>
    <row r="136" spans="1:12" x14ac:dyDescent="0.25">
      <c r="A136" s="111" t="s">
        <v>788</v>
      </c>
      <c r="B136" s="111" t="s">
        <v>797</v>
      </c>
      <c r="C136" s="112">
        <v>0.16666666666666666</v>
      </c>
      <c r="D136" s="113">
        <v>1</v>
      </c>
      <c r="E136" s="132">
        <v>356</v>
      </c>
      <c r="F136" s="132">
        <v>358</v>
      </c>
      <c r="G136" s="133" t="s">
        <v>798</v>
      </c>
      <c r="H136" s="134">
        <v>5</v>
      </c>
      <c r="I136" s="135">
        <v>1</v>
      </c>
      <c r="J136" s="135">
        <v>1</v>
      </c>
      <c r="K136" s="133"/>
      <c r="L136" s="136" t="s">
        <v>41</v>
      </c>
    </row>
    <row r="137" spans="1:12" x14ac:dyDescent="0.25">
      <c r="A137" s="111" t="s">
        <v>799</v>
      </c>
      <c r="B137" s="111" t="s">
        <v>800</v>
      </c>
      <c r="C137" s="112">
        <v>0.33333333333333331</v>
      </c>
      <c r="D137" s="113">
        <v>1</v>
      </c>
      <c r="E137" s="132">
        <v>520</v>
      </c>
      <c r="F137" s="132">
        <v>522</v>
      </c>
      <c r="G137" s="133" t="s">
        <v>35</v>
      </c>
      <c r="H137" s="134">
        <v>1</v>
      </c>
      <c r="I137" s="135">
        <v>0.33333333333333331</v>
      </c>
      <c r="J137" s="135" t="s">
        <v>41</v>
      </c>
      <c r="K137" s="133" t="s">
        <v>801</v>
      </c>
      <c r="L137" s="136" t="s">
        <v>41</v>
      </c>
    </row>
    <row r="138" spans="1:12" x14ac:dyDescent="0.25">
      <c r="A138" s="111" t="s">
        <v>799</v>
      </c>
      <c r="B138" s="111" t="s">
        <v>802</v>
      </c>
      <c r="C138" s="112">
        <v>9.5238095238095233E-2</v>
      </c>
      <c r="D138" s="113">
        <v>1</v>
      </c>
      <c r="E138" s="132">
        <v>524</v>
      </c>
      <c r="F138" s="132">
        <v>526</v>
      </c>
      <c r="G138" s="133" t="s">
        <v>803</v>
      </c>
      <c r="H138" s="134">
        <v>2</v>
      </c>
      <c r="I138" s="135">
        <v>0.42857142857142855</v>
      </c>
      <c r="J138" s="135" t="s">
        <v>41</v>
      </c>
      <c r="K138" s="133"/>
      <c r="L138" s="136" t="s">
        <v>41</v>
      </c>
    </row>
    <row r="139" spans="1:12" x14ac:dyDescent="0.25">
      <c r="A139" s="111" t="s">
        <v>799</v>
      </c>
      <c r="B139" s="111" t="s">
        <v>546</v>
      </c>
      <c r="C139" s="112">
        <v>9.5238095238095233E-2</v>
      </c>
      <c r="D139" s="113">
        <v>1</v>
      </c>
      <c r="E139" s="132">
        <v>521</v>
      </c>
      <c r="F139" s="132">
        <v>523</v>
      </c>
      <c r="G139" s="133" t="s">
        <v>547</v>
      </c>
      <c r="H139" s="134">
        <v>3</v>
      </c>
      <c r="I139" s="135">
        <v>0.52380952380952372</v>
      </c>
      <c r="J139" s="135" t="s">
        <v>41</v>
      </c>
      <c r="K139" s="133"/>
      <c r="L139" s="136" t="s">
        <v>41</v>
      </c>
    </row>
    <row r="140" spans="1:12" x14ac:dyDescent="0.25">
      <c r="A140" s="111" t="s">
        <v>799</v>
      </c>
      <c r="B140" s="111" t="s">
        <v>549</v>
      </c>
      <c r="C140" s="112">
        <v>9.5238095238095233E-2</v>
      </c>
      <c r="D140" s="113">
        <v>1</v>
      </c>
      <c r="E140" s="132">
        <v>523</v>
      </c>
      <c r="F140" s="132">
        <v>525</v>
      </c>
      <c r="G140" s="133" t="s">
        <v>550</v>
      </c>
      <c r="H140" s="134">
        <v>4</v>
      </c>
      <c r="I140" s="135">
        <v>0.61904761904761896</v>
      </c>
      <c r="J140" s="135" t="s">
        <v>41</v>
      </c>
      <c r="K140" s="133"/>
      <c r="L140" s="136" t="s">
        <v>41</v>
      </c>
    </row>
    <row r="141" spans="1:12" x14ac:dyDescent="0.25">
      <c r="A141" s="111" t="s">
        <v>799</v>
      </c>
      <c r="B141" s="111" t="s">
        <v>804</v>
      </c>
      <c r="C141" s="112">
        <v>9.5238095238095233E-2</v>
      </c>
      <c r="D141" s="113">
        <v>1</v>
      </c>
      <c r="E141" s="132">
        <v>522</v>
      </c>
      <c r="F141" s="132">
        <v>524</v>
      </c>
      <c r="G141" s="133" t="s">
        <v>805</v>
      </c>
      <c r="H141" s="134">
        <v>5</v>
      </c>
      <c r="I141" s="135">
        <v>0.71428571428571419</v>
      </c>
      <c r="J141" s="135" t="s">
        <v>41</v>
      </c>
      <c r="K141" s="133"/>
      <c r="L141" s="136" t="s">
        <v>41</v>
      </c>
    </row>
    <row r="142" spans="1:12" x14ac:dyDescent="0.25">
      <c r="A142" s="111" t="s">
        <v>799</v>
      </c>
      <c r="B142" s="111" t="s">
        <v>806</v>
      </c>
      <c r="C142" s="112">
        <v>9.5238095238095233E-2</v>
      </c>
      <c r="D142" s="113">
        <v>1</v>
      </c>
      <c r="E142" s="132">
        <v>516</v>
      </c>
      <c r="F142" s="132">
        <v>518</v>
      </c>
      <c r="G142" s="133" t="s">
        <v>807</v>
      </c>
      <c r="H142" s="134">
        <v>6</v>
      </c>
      <c r="I142" s="135">
        <v>0.80952380952380942</v>
      </c>
      <c r="J142" s="135" t="s">
        <v>41</v>
      </c>
      <c r="K142" s="133"/>
      <c r="L142" s="136" t="s">
        <v>41</v>
      </c>
    </row>
    <row r="143" spans="1:12" x14ac:dyDescent="0.25">
      <c r="A143" s="111" t="s">
        <v>799</v>
      </c>
      <c r="B143" s="111" t="s">
        <v>808</v>
      </c>
      <c r="C143" s="112">
        <v>9.5238095238095233E-2</v>
      </c>
      <c r="D143" s="113">
        <v>1</v>
      </c>
      <c r="E143" s="132">
        <v>518</v>
      </c>
      <c r="F143" s="132">
        <v>520</v>
      </c>
      <c r="G143" s="133" t="s">
        <v>809</v>
      </c>
      <c r="H143" s="134">
        <v>7</v>
      </c>
      <c r="I143" s="135">
        <v>0.90476190476190466</v>
      </c>
      <c r="J143" s="135" t="s">
        <v>41</v>
      </c>
      <c r="K143" s="133"/>
      <c r="L143" s="136" t="s">
        <v>41</v>
      </c>
    </row>
    <row r="144" spans="1:12" x14ac:dyDescent="0.25">
      <c r="A144" s="111" t="s">
        <v>799</v>
      </c>
      <c r="B144" s="111" t="s">
        <v>810</v>
      </c>
      <c r="C144" s="112">
        <v>9.5238095238095233E-2</v>
      </c>
      <c r="D144" s="113">
        <v>1</v>
      </c>
      <c r="E144" s="132">
        <v>519</v>
      </c>
      <c r="F144" s="132">
        <v>521</v>
      </c>
      <c r="G144" s="133" t="s">
        <v>811</v>
      </c>
      <c r="H144" s="134">
        <v>8</v>
      </c>
      <c r="I144" s="135">
        <v>1</v>
      </c>
      <c r="J144" s="135">
        <v>1</v>
      </c>
      <c r="K144" s="133"/>
      <c r="L144" s="136" t="s">
        <v>41</v>
      </c>
    </row>
    <row r="145" spans="1:12" x14ac:dyDescent="0.25">
      <c r="A145" s="111" t="s">
        <v>812</v>
      </c>
      <c r="B145" s="111" t="s">
        <v>813</v>
      </c>
      <c r="C145" s="112">
        <v>0.125</v>
      </c>
      <c r="D145" s="113">
        <v>1</v>
      </c>
      <c r="E145" s="132">
        <v>681</v>
      </c>
      <c r="F145" s="132">
        <v>683</v>
      </c>
      <c r="G145" s="133" t="s">
        <v>814</v>
      </c>
      <c r="H145" s="134">
        <v>1</v>
      </c>
      <c r="I145" s="135">
        <v>0.125</v>
      </c>
      <c r="J145" s="135" t="s">
        <v>41</v>
      </c>
      <c r="K145" s="133" t="s">
        <v>815</v>
      </c>
      <c r="L145" s="136" t="s">
        <v>41</v>
      </c>
    </row>
    <row r="146" spans="1:12" x14ac:dyDescent="0.25">
      <c r="A146" s="111" t="s">
        <v>812</v>
      </c>
      <c r="B146" s="111" t="s">
        <v>816</v>
      </c>
      <c r="C146" s="112">
        <v>0.125</v>
      </c>
      <c r="D146" s="113">
        <v>1</v>
      </c>
      <c r="E146" s="132">
        <v>680</v>
      </c>
      <c r="F146" s="132">
        <v>682</v>
      </c>
      <c r="G146" s="133" t="s">
        <v>817</v>
      </c>
      <c r="H146" s="134">
        <v>2</v>
      </c>
      <c r="I146" s="135">
        <v>0.25</v>
      </c>
      <c r="J146" s="135" t="s">
        <v>41</v>
      </c>
      <c r="K146" s="133"/>
      <c r="L146" s="136" t="s">
        <v>41</v>
      </c>
    </row>
    <row r="147" spans="1:12" x14ac:dyDescent="0.25">
      <c r="A147" s="111" t="s">
        <v>812</v>
      </c>
      <c r="B147" s="111" t="s">
        <v>818</v>
      </c>
      <c r="C147" s="112">
        <v>0.125</v>
      </c>
      <c r="D147" s="113">
        <v>1</v>
      </c>
      <c r="E147" s="132">
        <v>674</v>
      </c>
      <c r="F147" s="132">
        <v>676</v>
      </c>
      <c r="G147" s="133" t="s">
        <v>819</v>
      </c>
      <c r="H147" s="134">
        <v>3</v>
      </c>
      <c r="I147" s="135">
        <v>0.375</v>
      </c>
      <c r="J147" s="135" t="s">
        <v>41</v>
      </c>
      <c r="K147" s="133"/>
      <c r="L147" s="136" t="s">
        <v>41</v>
      </c>
    </row>
    <row r="148" spans="1:12" x14ac:dyDescent="0.25">
      <c r="A148" s="111" t="s">
        <v>812</v>
      </c>
      <c r="B148" s="111" t="s">
        <v>820</v>
      </c>
      <c r="C148" s="112">
        <v>0.125</v>
      </c>
      <c r="D148" s="113">
        <v>1</v>
      </c>
      <c r="E148" s="132">
        <v>673</v>
      </c>
      <c r="F148" s="132">
        <v>675</v>
      </c>
      <c r="G148" s="133" t="s">
        <v>821</v>
      </c>
      <c r="H148" s="134">
        <v>4</v>
      </c>
      <c r="I148" s="135">
        <v>0.5</v>
      </c>
      <c r="J148" s="135" t="s">
        <v>41</v>
      </c>
      <c r="K148" s="133"/>
      <c r="L148" s="136" t="s">
        <v>41</v>
      </c>
    </row>
    <row r="149" spans="1:12" x14ac:dyDescent="0.25">
      <c r="A149" s="111" t="s">
        <v>812</v>
      </c>
      <c r="B149" s="111" t="s">
        <v>822</v>
      </c>
      <c r="C149" s="112">
        <v>0.125</v>
      </c>
      <c r="D149" s="113">
        <v>1</v>
      </c>
      <c r="E149" s="132">
        <v>669</v>
      </c>
      <c r="F149" s="132">
        <v>671</v>
      </c>
      <c r="G149" s="133" t="s">
        <v>823</v>
      </c>
      <c r="H149" s="134">
        <v>5</v>
      </c>
      <c r="I149" s="135">
        <v>0.625</v>
      </c>
      <c r="J149" s="135" t="s">
        <v>41</v>
      </c>
      <c r="K149" s="133"/>
      <c r="L149" s="136" t="s">
        <v>41</v>
      </c>
    </row>
    <row r="150" spans="1:12" x14ac:dyDescent="0.25">
      <c r="A150" s="111" t="s">
        <v>812</v>
      </c>
      <c r="B150" s="111" t="s">
        <v>824</v>
      </c>
      <c r="C150" s="112">
        <v>0.125</v>
      </c>
      <c r="D150" s="113">
        <v>1</v>
      </c>
      <c r="E150" s="132">
        <v>671</v>
      </c>
      <c r="F150" s="132">
        <v>673</v>
      </c>
      <c r="G150" s="133" t="s">
        <v>825</v>
      </c>
      <c r="H150" s="134">
        <v>6</v>
      </c>
      <c r="I150" s="135">
        <v>0.75</v>
      </c>
      <c r="J150" s="135" t="s">
        <v>41</v>
      </c>
      <c r="K150" s="133"/>
      <c r="L150" s="136" t="s">
        <v>41</v>
      </c>
    </row>
    <row r="151" spans="1:12" x14ac:dyDescent="0.25">
      <c r="A151" s="111" t="s">
        <v>812</v>
      </c>
      <c r="B151" s="111" t="s">
        <v>654</v>
      </c>
      <c r="C151" s="112">
        <v>0.125</v>
      </c>
      <c r="D151" s="113">
        <v>1</v>
      </c>
      <c r="E151" s="132">
        <v>665</v>
      </c>
      <c r="F151" s="132">
        <v>667</v>
      </c>
      <c r="G151" s="133" t="s">
        <v>655</v>
      </c>
      <c r="H151" s="134">
        <v>7</v>
      </c>
      <c r="I151" s="135">
        <v>0.875</v>
      </c>
      <c r="J151" s="135" t="s">
        <v>41</v>
      </c>
      <c r="K151" s="133"/>
      <c r="L151" s="136" t="s">
        <v>41</v>
      </c>
    </row>
    <row r="152" spans="1:12" x14ac:dyDescent="0.25">
      <c r="A152" s="111" t="s">
        <v>812</v>
      </c>
      <c r="B152" s="111" t="s">
        <v>826</v>
      </c>
      <c r="C152" s="112">
        <v>0.125</v>
      </c>
      <c r="D152" s="113">
        <v>1</v>
      </c>
      <c r="E152" s="132">
        <v>672</v>
      </c>
      <c r="F152" s="132">
        <v>674</v>
      </c>
      <c r="G152" s="133" t="s">
        <v>101</v>
      </c>
      <c r="H152" s="134">
        <v>8</v>
      </c>
      <c r="I152" s="135">
        <v>1</v>
      </c>
      <c r="J152" s="135">
        <v>1</v>
      </c>
      <c r="K152" s="133"/>
      <c r="L152" s="136" t="s">
        <v>41</v>
      </c>
    </row>
    <row r="153" spans="1:12" x14ac:dyDescent="0.25">
      <c r="A153" s="111" t="s">
        <v>827</v>
      </c>
      <c r="B153" s="111" t="s">
        <v>828</v>
      </c>
      <c r="C153" s="112">
        <v>0.125</v>
      </c>
      <c r="D153" s="113">
        <v>1</v>
      </c>
      <c r="E153" s="132">
        <v>872</v>
      </c>
      <c r="F153" s="132">
        <v>874</v>
      </c>
      <c r="G153" s="133" t="s">
        <v>829</v>
      </c>
      <c r="H153" s="134">
        <v>1</v>
      </c>
      <c r="I153" s="135">
        <v>0.125</v>
      </c>
      <c r="J153" s="135" t="s">
        <v>41</v>
      </c>
      <c r="K153" s="133" t="s">
        <v>830</v>
      </c>
      <c r="L153" s="136" t="s">
        <v>41</v>
      </c>
    </row>
    <row r="154" spans="1:12" x14ac:dyDescent="0.25">
      <c r="A154" s="111" t="s">
        <v>827</v>
      </c>
      <c r="B154" s="111" t="s">
        <v>831</v>
      </c>
      <c r="C154" s="112">
        <v>0.125</v>
      </c>
      <c r="D154" s="113">
        <v>1</v>
      </c>
      <c r="E154" s="132">
        <v>851</v>
      </c>
      <c r="F154" s="132">
        <v>853</v>
      </c>
      <c r="G154" s="133" t="s">
        <v>832</v>
      </c>
      <c r="H154" s="134">
        <v>2</v>
      </c>
      <c r="I154" s="135">
        <v>0.25</v>
      </c>
      <c r="J154" s="135" t="s">
        <v>41</v>
      </c>
      <c r="K154" s="133"/>
      <c r="L154" s="136" t="s">
        <v>41</v>
      </c>
    </row>
    <row r="155" spans="1:12" x14ac:dyDescent="0.25">
      <c r="A155" s="111" t="s">
        <v>827</v>
      </c>
      <c r="B155" s="111" t="s">
        <v>833</v>
      </c>
      <c r="C155" s="112">
        <v>0.125</v>
      </c>
      <c r="D155" s="113">
        <v>1</v>
      </c>
      <c r="E155" s="132">
        <v>864</v>
      </c>
      <c r="F155" s="132">
        <v>866</v>
      </c>
      <c r="G155" s="133" t="s">
        <v>834</v>
      </c>
      <c r="H155" s="134">
        <v>3</v>
      </c>
      <c r="I155" s="135">
        <v>0.375</v>
      </c>
      <c r="J155" s="135" t="s">
        <v>41</v>
      </c>
      <c r="K155" s="133"/>
      <c r="L155" s="136" t="s">
        <v>41</v>
      </c>
    </row>
    <row r="156" spans="1:12" x14ac:dyDescent="0.25">
      <c r="A156" s="111" t="s">
        <v>827</v>
      </c>
      <c r="B156" s="111" t="s">
        <v>835</v>
      </c>
      <c r="C156" s="112">
        <v>0.125</v>
      </c>
      <c r="D156" s="113">
        <v>1</v>
      </c>
      <c r="E156" s="132">
        <v>873</v>
      </c>
      <c r="F156" s="132">
        <v>875</v>
      </c>
      <c r="G156" s="133" t="s">
        <v>836</v>
      </c>
      <c r="H156" s="134">
        <v>4</v>
      </c>
      <c r="I156" s="135">
        <v>0.5</v>
      </c>
      <c r="J156" s="135" t="s">
        <v>41</v>
      </c>
      <c r="K156" s="133"/>
      <c r="L156" s="136" t="s">
        <v>41</v>
      </c>
    </row>
    <row r="157" spans="1:12" x14ac:dyDescent="0.25">
      <c r="A157" s="111" t="s">
        <v>827</v>
      </c>
      <c r="B157" s="111" t="s">
        <v>837</v>
      </c>
      <c r="C157" s="112">
        <v>0.125</v>
      </c>
      <c r="D157" s="113">
        <v>1</v>
      </c>
      <c r="E157" s="132">
        <v>862</v>
      </c>
      <c r="F157" s="132">
        <v>864</v>
      </c>
      <c r="G157" s="133" t="s">
        <v>838</v>
      </c>
      <c r="H157" s="134">
        <v>5</v>
      </c>
      <c r="I157" s="135">
        <v>0.625</v>
      </c>
      <c r="J157" s="135" t="s">
        <v>41</v>
      </c>
      <c r="K157" s="133"/>
      <c r="L157" s="136" t="s">
        <v>41</v>
      </c>
    </row>
    <row r="158" spans="1:12" x14ac:dyDescent="0.25">
      <c r="A158" s="111" t="s">
        <v>827</v>
      </c>
      <c r="B158" s="111" t="s">
        <v>839</v>
      </c>
      <c r="C158" s="112">
        <v>0.125</v>
      </c>
      <c r="D158" s="113">
        <v>1</v>
      </c>
      <c r="E158" s="132">
        <v>857</v>
      </c>
      <c r="F158" s="132">
        <v>859</v>
      </c>
      <c r="G158" s="133" t="s">
        <v>840</v>
      </c>
      <c r="H158" s="134">
        <v>6</v>
      </c>
      <c r="I158" s="135">
        <v>0.75</v>
      </c>
      <c r="J158" s="135" t="s">
        <v>41</v>
      </c>
      <c r="K158" s="133"/>
      <c r="L158" s="136" t="s">
        <v>41</v>
      </c>
    </row>
    <row r="159" spans="1:12" x14ac:dyDescent="0.25">
      <c r="A159" s="111" t="s">
        <v>827</v>
      </c>
      <c r="B159" s="111" t="s">
        <v>841</v>
      </c>
      <c r="C159" s="112">
        <v>0.125</v>
      </c>
      <c r="D159" s="113">
        <v>1</v>
      </c>
      <c r="E159" s="132">
        <v>863</v>
      </c>
      <c r="F159" s="132">
        <v>865</v>
      </c>
      <c r="G159" s="133" t="s">
        <v>842</v>
      </c>
      <c r="H159" s="134">
        <v>7</v>
      </c>
      <c r="I159" s="135">
        <v>0.875</v>
      </c>
      <c r="J159" s="135" t="s">
        <v>41</v>
      </c>
      <c r="K159" s="133"/>
      <c r="L159" s="136" t="s">
        <v>41</v>
      </c>
    </row>
    <row r="160" spans="1:12" x14ac:dyDescent="0.25">
      <c r="A160" s="111" t="s">
        <v>827</v>
      </c>
      <c r="B160" s="111" t="s">
        <v>843</v>
      </c>
      <c r="C160" s="112">
        <v>0.125</v>
      </c>
      <c r="D160" s="113">
        <v>1</v>
      </c>
      <c r="E160" s="132">
        <v>859</v>
      </c>
      <c r="F160" s="132">
        <v>861</v>
      </c>
      <c r="G160" s="133" t="s">
        <v>92</v>
      </c>
      <c r="H160" s="134">
        <v>8</v>
      </c>
      <c r="I160" s="135">
        <v>1</v>
      </c>
      <c r="J160" s="135">
        <v>1</v>
      </c>
      <c r="K160" s="133"/>
      <c r="L160" s="136" t="s">
        <v>41</v>
      </c>
    </row>
    <row r="161" spans="1:12" x14ac:dyDescent="0.25">
      <c r="A161" s="111" t="s">
        <v>844</v>
      </c>
      <c r="B161" s="111" t="s">
        <v>845</v>
      </c>
      <c r="C161" s="112">
        <v>0.125</v>
      </c>
      <c r="D161" s="113">
        <v>1</v>
      </c>
      <c r="E161" s="132">
        <v>1061</v>
      </c>
      <c r="F161" s="132">
        <v>1063</v>
      </c>
      <c r="G161" s="133" t="s">
        <v>846</v>
      </c>
      <c r="H161" s="134">
        <v>1</v>
      </c>
      <c r="I161" s="135">
        <v>0.125</v>
      </c>
      <c r="J161" s="135" t="s">
        <v>41</v>
      </c>
      <c r="K161" s="133" t="s">
        <v>847</v>
      </c>
      <c r="L161" s="136" t="s">
        <v>41</v>
      </c>
    </row>
    <row r="162" spans="1:12" x14ac:dyDescent="0.25">
      <c r="A162" s="111" t="s">
        <v>844</v>
      </c>
      <c r="B162" s="111" t="s">
        <v>848</v>
      </c>
      <c r="C162" s="112">
        <v>0.125</v>
      </c>
      <c r="D162" s="113">
        <v>1</v>
      </c>
      <c r="E162" s="132">
        <v>1048</v>
      </c>
      <c r="F162" s="132">
        <v>1050</v>
      </c>
      <c r="G162" s="133" t="s">
        <v>849</v>
      </c>
      <c r="H162" s="134">
        <v>2</v>
      </c>
      <c r="I162" s="135">
        <v>0.25</v>
      </c>
      <c r="J162" s="135" t="s">
        <v>41</v>
      </c>
      <c r="K162" s="133"/>
      <c r="L162" s="136" t="s">
        <v>41</v>
      </c>
    </row>
    <row r="163" spans="1:12" x14ac:dyDescent="0.25">
      <c r="A163" s="111" t="s">
        <v>844</v>
      </c>
      <c r="B163" s="111" t="s">
        <v>850</v>
      </c>
      <c r="C163" s="112">
        <v>0.125</v>
      </c>
      <c r="D163" s="113">
        <v>1</v>
      </c>
      <c r="E163" s="132">
        <v>1031</v>
      </c>
      <c r="F163" s="132">
        <v>1033</v>
      </c>
      <c r="G163" s="133" t="s">
        <v>851</v>
      </c>
      <c r="H163" s="134">
        <v>3</v>
      </c>
      <c r="I163" s="135">
        <v>0.375</v>
      </c>
      <c r="J163" s="135" t="s">
        <v>41</v>
      </c>
      <c r="K163" s="133"/>
      <c r="L163" s="136" t="s">
        <v>41</v>
      </c>
    </row>
    <row r="164" spans="1:12" x14ac:dyDescent="0.25">
      <c r="A164" s="111" t="s">
        <v>844</v>
      </c>
      <c r="B164" s="111" t="s">
        <v>852</v>
      </c>
      <c r="C164" s="112">
        <v>0.125</v>
      </c>
      <c r="D164" s="113">
        <v>1</v>
      </c>
      <c r="E164" s="132">
        <v>1058</v>
      </c>
      <c r="F164" s="132">
        <v>1060</v>
      </c>
      <c r="G164" s="133" t="s">
        <v>853</v>
      </c>
      <c r="H164" s="134">
        <v>4</v>
      </c>
      <c r="I164" s="135">
        <v>0.5</v>
      </c>
      <c r="J164" s="135" t="s">
        <v>41</v>
      </c>
      <c r="K164" s="133"/>
      <c r="L164" s="136" t="s">
        <v>41</v>
      </c>
    </row>
    <row r="165" spans="1:12" x14ac:dyDescent="0.25">
      <c r="A165" s="111" t="s">
        <v>844</v>
      </c>
      <c r="B165" s="111" t="s">
        <v>854</v>
      </c>
      <c r="C165" s="112">
        <v>0.125</v>
      </c>
      <c r="D165" s="113">
        <v>1</v>
      </c>
      <c r="E165" s="132">
        <v>1044</v>
      </c>
      <c r="F165" s="132">
        <v>1046</v>
      </c>
      <c r="G165" s="133" t="s">
        <v>855</v>
      </c>
      <c r="H165" s="134">
        <v>5</v>
      </c>
      <c r="I165" s="135">
        <v>0.625</v>
      </c>
      <c r="J165" s="135" t="s">
        <v>41</v>
      </c>
      <c r="K165" s="133"/>
      <c r="L165" s="136" t="s">
        <v>41</v>
      </c>
    </row>
    <row r="166" spans="1:12" x14ac:dyDescent="0.25">
      <c r="A166" s="111" t="s">
        <v>844</v>
      </c>
      <c r="B166" s="111" t="s">
        <v>740</v>
      </c>
      <c r="C166" s="112">
        <v>0.125</v>
      </c>
      <c r="D166" s="113">
        <v>1</v>
      </c>
      <c r="E166" s="132">
        <v>1064</v>
      </c>
      <c r="F166" s="132">
        <v>1066</v>
      </c>
      <c r="G166" s="133" t="s">
        <v>741</v>
      </c>
      <c r="H166" s="134">
        <v>6</v>
      </c>
      <c r="I166" s="135">
        <v>0.75</v>
      </c>
      <c r="J166" s="135" t="s">
        <v>41</v>
      </c>
      <c r="K166" s="133"/>
      <c r="L166" s="136" t="s">
        <v>41</v>
      </c>
    </row>
    <row r="167" spans="1:12" x14ac:dyDescent="0.25">
      <c r="A167" s="111" t="s">
        <v>844</v>
      </c>
      <c r="B167" s="111" t="s">
        <v>856</v>
      </c>
      <c r="C167" s="112">
        <v>0.125</v>
      </c>
      <c r="D167" s="113">
        <v>1</v>
      </c>
      <c r="E167" s="132">
        <v>1037</v>
      </c>
      <c r="F167" s="132">
        <v>1039</v>
      </c>
      <c r="G167" s="133" t="s">
        <v>857</v>
      </c>
      <c r="H167" s="134">
        <v>7</v>
      </c>
      <c r="I167" s="135">
        <v>0.875</v>
      </c>
      <c r="J167" s="135" t="s">
        <v>41</v>
      </c>
      <c r="K167" s="133"/>
      <c r="L167" s="136" t="s">
        <v>41</v>
      </c>
    </row>
    <row r="168" spans="1:12" x14ac:dyDescent="0.25">
      <c r="A168" s="111" t="s">
        <v>844</v>
      </c>
      <c r="B168" s="111" t="s">
        <v>858</v>
      </c>
      <c r="C168" s="112">
        <v>0.125</v>
      </c>
      <c r="D168" s="113">
        <v>1</v>
      </c>
      <c r="E168" s="132">
        <v>1039</v>
      </c>
      <c r="F168" s="132">
        <v>1041</v>
      </c>
      <c r="G168" s="133" t="s">
        <v>87</v>
      </c>
      <c r="H168" s="134">
        <v>8</v>
      </c>
      <c r="I168" s="135">
        <v>1</v>
      </c>
      <c r="J168" s="135">
        <v>1</v>
      </c>
      <c r="K168" s="133"/>
      <c r="L168" s="136" t="s">
        <v>41</v>
      </c>
    </row>
    <row r="169" spans="1:12" x14ac:dyDescent="0.25">
      <c r="A169" s="111" t="s">
        <v>859</v>
      </c>
      <c r="B169" s="111" t="s">
        <v>860</v>
      </c>
      <c r="C169" s="112">
        <v>0.33333333333333331</v>
      </c>
      <c r="D169" s="113">
        <v>1</v>
      </c>
      <c r="E169" s="132">
        <v>1241</v>
      </c>
      <c r="F169" s="132">
        <v>1243</v>
      </c>
      <c r="G169" s="133" t="s">
        <v>172</v>
      </c>
      <c r="H169" s="134">
        <v>1</v>
      </c>
      <c r="I169" s="135">
        <v>0.33333333333333331</v>
      </c>
      <c r="J169" s="135" t="s">
        <v>41</v>
      </c>
      <c r="K169" s="133" t="s">
        <v>861</v>
      </c>
      <c r="L169" s="136" t="s">
        <v>41</v>
      </c>
    </row>
    <row r="170" spans="1:12" x14ac:dyDescent="0.25">
      <c r="A170" s="111" t="s">
        <v>859</v>
      </c>
      <c r="B170" s="111" t="s">
        <v>862</v>
      </c>
      <c r="C170" s="112">
        <v>0.16666666666666666</v>
      </c>
      <c r="D170" s="113">
        <v>1</v>
      </c>
      <c r="E170" s="132">
        <v>1255</v>
      </c>
      <c r="F170" s="132">
        <v>1257</v>
      </c>
      <c r="G170" s="133" t="s">
        <v>863</v>
      </c>
      <c r="H170" s="134">
        <v>2</v>
      </c>
      <c r="I170" s="135">
        <v>0.5</v>
      </c>
      <c r="J170" s="135" t="s">
        <v>41</v>
      </c>
      <c r="K170" s="133"/>
      <c r="L170" s="136" t="s">
        <v>41</v>
      </c>
    </row>
    <row r="171" spans="1:12" x14ac:dyDescent="0.25">
      <c r="A171" s="111" t="s">
        <v>859</v>
      </c>
      <c r="B171" s="111" t="s">
        <v>864</v>
      </c>
      <c r="C171" s="112">
        <v>0.16666666666666666</v>
      </c>
      <c r="D171" s="113">
        <v>1</v>
      </c>
      <c r="E171" s="132">
        <v>1260</v>
      </c>
      <c r="F171" s="132">
        <v>1262</v>
      </c>
      <c r="G171" s="133" t="s">
        <v>865</v>
      </c>
      <c r="H171" s="134">
        <v>3</v>
      </c>
      <c r="I171" s="135">
        <v>0.66666666666666663</v>
      </c>
      <c r="J171" s="135" t="s">
        <v>41</v>
      </c>
      <c r="K171" s="133"/>
      <c r="L171" s="136" t="s">
        <v>41</v>
      </c>
    </row>
    <row r="172" spans="1:12" x14ac:dyDescent="0.25">
      <c r="A172" s="111" t="s">
        <v>859</v>
      </c>
      <c r="B172" s="111" t="s">
        <v>866</v>
      </c>
      <c r="C172" s="112">
        <v>0.16666666666666666</v>
      </c>
      <c r="D172" s="113">
        <v>1</v>
      </c>
      <c r="E172" s="132">
        <v>1244</v>
      </c>
      <c r="F172" s="132">
        <v>1246</v>
      </c>
      <c r="G172" s="133" t="s">
        <v>867</v>
      </c>
      <c r="H172" s="134">
        <v>4</v>
      </c>
      <c r="I172" s="135">
        <v>0.83333333333333326</v>
      </c>
      <c r="J172" s="135" t="s">
        <v>41</v>
      </c>
      <c r="K172" s="133"/>
      <c r="L172" s="136" t="s">
        <v>41</v>
      </c>
    </row>
    <row r="173" spans="1:12" x14ac:dyDescent="0.25">
      <c r="A173" s="111" t="s">
        <v>859</v>
      </c>
      <c r="B173" s="111" t="s">
        <v>784</v>
      </c>
      <c r="C173" s="112">
        <v>0.16666666666666666</v>
      </c>
      <c r="D173" s="113">
        <v>1</v>
      </c>
      <c r="E173" s="132">
        <v>1249</v>
      </c>
      <c r="F173" s="132">
        <v>1251</v>
      </c>
      <c r="G173" s="133" t="s">
        <v>785</v>
      </c>
      <c r="H173" s="134">
        <v>5</v>
      </c>
      <c r="I173" s="135">
        <v>1</v>
      </c>
      <c r="J173" s="135">
        <v>1</v>
      </c>
      <c r="K173" s="133"/>
      <c r="L173" s="136" t="s">
        <v>41</v>
      </c>
    </row>
    <row r="174" spans="1:12" x14ac:dyDescent="0.25">
      <c r="A174" s="111" t="s">
        <v>868</v>
      </c>
      <c r="B174" s="111" t="s">
        <v>869</v>
      </c>
      <c r="C174" s="112">
        <v>0.33333333333333331</v>
      </c>
      <c r="D174" s="113">
        <v>1</v>
      </c>
      <c r="E174" s="132">
        <v>1358</v>
      </c>
      <c r="F174" s="132">
        <v>1360</v>
      </c>
      <c r="G174" s="133" t="s">
        <v>109</v>
      </c>
      <c r="H174" s="134">
        <v>1</v>
      </c>
      <c r="I174" s="135">
        <v>0.33333333333333331</v>
      </c>
      <c r="J174" s="135" t="s">
        <v>41</v>
      </c>
      <c r="K174" s="133" t="s">
        <v>870</v>
      </c>
      <c r="L174" s="136" t="s">
        <v>41</v>
      </c>
    </row>
    <row r="175" spans="1:12" x14ac:dyDescent="0.25">
      <c r="A175" s="111" t="s">
        <v>868</v>
      </c>
      <c r="B175" s="111" t="s">
        <v>871</v>
      </c>
      <c r="C175" s="112">
        <v>0.16666666666666666</v>
      </c>
      <c r="D175" s="113">
        <v>1</v>
      </c>
      <c r="E175" s="132">
        <v>1371</v>
      </c>
      <c r="F175" s="132">
        <v>1373</v>
      </c>
      <c r="G175" s="133" t="s">
        <v>872</v>
      </c>
      <c r="H175" s="134">
        <v>2</v>
      </c>
      <c r="I175" s="135">
        <v>0.5</v>
      </c>
      <c r="J175" s="135" t="s">
        <v>41</v>
      </c>
      <c r="K175" s="133"/>
      <c r="L175" s="136" t="s">
        <v>41</v>
      </c>
    </row>
    <row r="176" spans="1:12" x14ac:dyDescent="0.25">
      <c r="A176" s="111" t="s">
        <v>868</v>
      </c>
      <c r="B176" s="111" t="s">
        <v>873</v>
      </c>
      <c r="C176" s="112">
        <v>0.16666666666666666</v>
      </c>
      <c r="D176" s="113">
        <v>1</v>
      </c>
      <c r="E176" s="132">
        <v>1372</v>
      </c>
      <c r="F176" s="132">
        <v>1374</v>
      </c>
      <c r="G176" s="133" t="s">
        <v>874</v>
      </c>
      <c r="H176" s="134">
        <v>3</v>
      </c>
      <c r="I176" s="135">
        <v>0.66666666666666663</v>
      </c>
      <c r="J176" s="135" t="s">
        <v>41</v>
      </c>
      <c r="K176" s="133"/>
      <c r="L176" s="136" t="s">
        <v>41</v>
      </c>
    </row>
    <row r="177" spans="1:12" x14ac:dyDescent="0.25">
      <c r="A177" s="111" t="s">
        <v>868</v>
      </c>
      <c r="B177" s="111" t="s">
        <v>875</v>
      </c>
      <c r="C177" s="112">
        <v>0.16666666666666666</v>
      </c>
      <c r="D177" s="113">
        <v>1</v>
      </c>
      <c r="E177" s="132">
        <v>1376</v>
      </c>
      <c r="F177" s="132">
        <v>1378</v>
      </c>
      <c r="G177" s="133" t="s">
        <v>876</v>
      </c>
      <c r="H177" s="134">
        <v>4</v>
      </c>
      <c r="I177" s="135">
        <v>0.83333333333333326</v>
      </c>
      <c r="J177" s="135" t="s">
        <v>41</v>
      </c>
      <c r="K177" s="133"/>
      <c r="L177" s="136" t="s">
        <v>41</v>
      </c>
    </row>
    <row r="178" spans="1:12" x14ac:dyDescent="0.25">
      <c r="A178" s="111" t="s">
        <v>868</v>
      </c>
      <c r="B178" s="111" t="s">
        <v>877</v>
      </c>
      <c r="C178" s="112">
        <v>0.16666666666666666</v>
      </c>
      <c r="D178" s="113">
        <v>1</v>
      </c>
      <c r="E178" s="132">
        <v>1368</v>
      </c>
      <c r="F178" s="132">
        <v>1370</v>
      </c>
      <c r="G178" s="133" t="s">
        <v>878</v>
      </c>
      <c r="H178" s="134">
        <v>5</v>
      </c>
      <c r="I178" s="135">
        <v>1</v>
      </c>
      <c r="J178" s="135">
        <v>1</v>
      </c>
      <c r="K178" s="133"/>
      <c r="L178" s="136" t="s">
        <v>41</v>
      </c>
    </row>
    <row r="179" spans="1:12" x14ac:dyDescent="0.25">
      <c r="A179" s="111" t="s">
        <v>879</v>
      </c>
      <c r="B179" s="111" t="s">
        <v>880</v>
      </c>
      <c r="C179" s="112">
        <v>0.25</v>
      </c>
      <c r="D179" s="113">
        <v>1</v>
      </c>
      <c r="E179" s="132">
        <v>1469</v>
      </c>
      <c r="F179" s="132">
        <v>1471</v>
      </c>
      <c r="G179" s="133" t="s">
        <v>72</v>
      </c>
      <c r="H179" s="134">
        <v>1</v>
      </c>
      <c r="I179" s="135">
        <v>0.25</v>
      </c>
      <c r="J179" s="135" t="s">
        <v>41</v>
      </c>
      <c r="K179" s="133" t="s">
        <v>881</v>
      </c>
      <c r="L179" s="136" t="s">
        <v>41</v>
      </c>
    </row>
    <row r="180" spans="1:12" x14ac:dyDescent="0.25">
      <c r="A180" s="111" t="s">
        <v>879</v>
      </c>
      <c r="B180" s="111" t="s">
        <v>882</v>
      </c>
      <c r="C180" s="112">
        <v>0.125</v>
      </c>
      <c r="D180" s="113">
        <v>1</v>
      </c>
      <c r="E180" s="132">
        <v>1476</v>
      </c>
      <c r="F180" s="132">
        <v>1478</v>
      </c>
      <c r="G180" s="133" t="s">
        <v>883</v>
      </c>
      <c r="H180" s="134">
        <v>2</v>
      </c>
      <c r="I180" s="135">
        <v>0.375</v>
      </c>
      <c r="J180" s="135" t="s">
        <v>41</v>
      </c>
      <c r="K180" s="133"/>
      <c r="L180" s="136" t="s">
        <v>41</v>
      </c>
    </row>
    <row r="181" spans="1:12" x14ac:dyDescent="0.25">
      <c r="A181" s="111" t="s">
        <v>879</v>
      </c>
      <c r="B181" s="111" t="s">
        <v>884</v>
      </c>
      <c r="C181" s="112">
        <v>0.125</v>
      </c>
      <c r="D181" s="113">
        <v>1</v>
      </c>
      <c r="E181" s="132">
        <v>1471</v>
      </c>
      <c r="F181" s="132">
        <v>1473</v>
      </c>
      <c r="G181" s="133" t="s">
        <v>885</v>
      </c>
      <c r="H181" s="134">
        <v>3</v>
      </c>
      <c r="I181" s="135">
        <v>0.5</v>
      </c>
      <c r="J181" s="135" t="s">
        <v>41</v>
      </c>
      <c r="K181" s="133"/>
      <c r="L181" s="136" t="s">
        <v>41</v>
      </c>
    </row>
    <row r="182" spans="1:12" x14ac:dyDescent="0.25">
      <c r="A182" s="111" t="s">
        <v>879</v>
      </c>
      <c r="B182" s="111" t="s">
        <v>886</v>
      </c>
      <c r="C182" s="112">
        <v>0.125</v>
      </c>
      <c r="D182" s="113">
        <v>1</v>
      </c>
      <c r="E182" s="132">
        <v>1470</v>
      </c>
      <c r="F182" s="132">
        <v>1472</v>
      </c>
      <c r="G182" s="133" t="s">
        <v>887</v>
      </c>
      <c r="H182" s="134">
        <v>4</v>
      </c>
      <c r="I182" s="135">
        <v>0.625</v>
      </c>
      <c r="J182" s="135" t="s">
        <v>41</v>
      </c>
      <c r="K182" s="133"/>
      <c r="L182" s="136" t="s">
        <v>41</v>
      </c>
    </row>
    <row r="183" spans="1:12" x14ac:dyDescent="0.25">
      <c r="A183" s="111" t="s">
        <v>879</v>
      </c>
      <c r="B183" s="111" t="s">
        <v>888</v>
      </c>
      <c r="C183" s="112">
        <v>0.125</v>
      </c>
      <c r="D183" s="113">
        <v>1</v>
      </c>
      <c r="E183" s="132">
        <v>1473</v>
      </c>
      <c r="F183" s="132">
        <v>1475</v>
      </c>
      <c r="G183" s="133" t="s">
        <v>889</v>
      </c>
      <c r="H183" s="134">
        <v>5</v>
      </c>
      <c r="I183" s="135">
        <v>0.75</v>
      </c>
      <c r="J183" s="135" t="s">
        <v>41</v>
      </c>
      <c r="K183" s="133"/>
      <c r="L183" s="136" t="s">
        <v>41</v>
      </c>
    </row>
    <row r="184" spans="1:12" x14ac:dyDescent="0.25">
      <c r="A184" s="111" t="s">
        <v>879</v>
      </c>
      <c r="B184" s="111" t="s">
        <v>890</v>
      </c>
      <c r="C184" s="112">
        <v>0.125</v>
      </c>
      <c r="D184" s="113">
        <v>1</v>
      </c>
      <c r="E184" s="132">
        <v>1477</v>
      </c>
      <c r="F184" s="132">
        <v>1479</v>
      </c>
      <c r="G184" s="133" t="s">
        <v>891</v>
      </c>
      <c r="H184" s="134">
        <v>6</v>
      </c>
      <c r="I184" s="135">
        <v>0.875</v>
      </c>
      <c r="J184" s="135" t="s">
        <v>41</v>
      </c>
      <c r="K184" s="133"/>
      <c r="L184" s="136" t="s">
        <v>41</v>
      </c>
    </row>
    <row r="185" spans="1:12" x14ac:dyDescent="0.25">
      <c r="A185" s="111" t="s">
        <v>879</v>
      </c>
      <c r="B185" s="111" t="s">
        <v>892</v>
      </c>
      <c r="C185" s="112">
        <v>0.125</v>
      </c>
      <c r="D185" s="113">
        <v>1</v>
      </c>
      <c r="E185" s="132">
        <v>1472</v>
      </c>
      <c r="F185" s="132">
        <v>1474</v>
      </c>
      <c r="G185" s="133" t="s">
        <v>893</v>
      </c>
      <c r="H185" s="134">
        <v>7</v>
      </c>
      <c r="I185" s="135">
        <v>1</v>
      </c>
      <c r="J185" s="135">
        <v>1</v>
      </c>
      <c r="K185" s="133"/>
      <c r="L185" s="136" t="s">
        <v>41</v>
      </c>
    </row>
    <row r="186" spans="1:12" x14ac:dyDescent="0.25">
      <c r="A186" s="111" t="s">
        <v>894</v>
      </c>
      <c r="B186" s="111" t="s">
        <v>895</v>
      </c>
      <c r="C186" s="112">
        <v>0.25</v>
      </c>
      <c r="D186" s="113">
        <v>1</v>
      </c>
      <c r="E186" s="132">
        <v>1536</v>
      </c>
      <c r="F186" s="132">
        <v>1538</v>
      </c>
      <c r="G186" s="133" t="s">
        <v>36</v>
      </c>
      <c r="H186" s="134">
        <v>1</v>
      </c>
      <c r="I186" s="135">
        <v>0.25</v>
      </c>
      <c r="J186" s="135" t="s">
        <v>41</v>
      </c>
      <c r="K186" s="133" t="s">
        <v>896</v>
      </c>
      <c r="L186" s="136" t="s">
        <v>41</v>
      </c>
    </row>
    <row r="187" spans="1:12" x14ac:dyDescent="0.25">
      <c r="A187" s="111" t="s">
        <v>894</v>
      </c>
      <c r="B187" s="111" t="s">
        <v>897</v>
      </c>
      <c r="C187" s="112">
        <v>0.1875</v>
      </c>
      <c r="D187" s="113">
        <v>1</v>
      </c>
      <c r="E187" s="132">
        <v>1534</v>
      </c>
      <c r="F187" s="132">
        <v>1536</v>
      </c>
      <c r="G187" s="133" t="s">
        <v>898</v>
      </c>
      <c r="H187" s="134">
        <v>2</v>
      </c>
      <c r="I187" s="135">
        <v>0.4375</v>
      </c>
      <c r="J187" s="135" t="s">
        <v>41</v>
      </c>
      <c r="K187" s="133"/>
      <c r="L187" s="136" t="s">
        <v>41</v>
      </c>
    </row>
    <row r="188" spans="1:12" x14ac:dyDescent="0.25">
      <c r="A188" s="111" t="s">
        <v>894</v>
      </c>
      <c r="B188" s="111" t="s">
        <v>899</v>
      </c>
      <c r="C188" s="112">
        <v>0.1875</v>
      </c>
      <c r="D188" s="113">
        <v>1</v>
      </c>
      <c r="E188" s="132">
        <v>1532</v>
      </c>
      <c r="F188" s="132">
        <v>1534</v>
      </c>
      <c r="G188" s="133" t="s">
        <v>900</v>
      </c>
      <c r="H188" s="134">
        <v>3</v>
      </c>
      <c r="I188" s="135">
        <v>0.625</v>
      </c>
      <c r="J188" s="135" t="s">
        <v>41</v>
      </c>
      <c r="K188" s="133"/>
      <c r="L188" s="136" t="s">
        <v>41</v>
      </c>
    </row>
    <row r="189" spans="1:12" x14ac:dyDescent="0.25">
      <c r="A189" s="111" t="s">
        <v>894</v>
      </c>
      <c r="B189" s="111" t="s">
        <v>901</v>
      </c>
      <c r="C189" s="112">
        <v>0.1875</v>
      </c>
      <c r="D189" s="113">
        <v>1</v>
      </c>
      <c r="E189" s="132">
        <v>1538</v>
      </c>
      <c r="F189" s="132">
        <v>1540</v>
      </c>
      <c r="G189" s="133" t="s">
        <v>902</v>
      </c>
      <c r="H189" s="134">
        <v>4</v>
      </c>
      <c r="I189" s="135">
        <v>0.8125</v>
      </c>
      <c r="J189" s="135" t="s">
        <v>41</v>
      </c>
      <c r="K189" s="133"/>
      <c r="L189" s="136" t="s">
        <v>41</v>
      </c>
    </row>
    <row r="190" spans="1:12" x14ac:dyDescent="0.25">
      <c r="A190" s="111" t="s">
        <v>894</v>
      </c>
      <c r="B190" s="111" t="s">
        <v>903</v>
      </c>
      <c r="C190" s="112">
        <v>0.1875</v>
      </c>
      <c r="D190" s="113">
        <v>1</v>
      </c>
      <c r="E190" s="132">
        <v>1533</v>
      </c>
      <c r="F190" s="132">
        <v>1535</v>
      </c>
      <c r="G190" s="133" t="s">
        <v>904</v>
      </c>
      <c r="H190" s="134">
        <v>5</v>
      </c>
      <c r="I190" s="135">
        <v>1</v>
      </c>
      <c r="J190" s="135">
        <v>1</v>
      </c>
      <c r="K190" s="133"/>
      <c r="L190" s="136" t="s">
        <v>41</v>
      </c>
    </row>
    <row r="191" spans="1:12" x14ac:dyDescent="0.25">
      <c r="A191" s="111" t="s">
        <v>905</v>
      </c>
      <c r="B191" s="111" t="s">
        <v>906</v>
      </c>
      <c r="C191" s="112">
        <v>0.25</v>
      </c>
      <c r="D191" s="113">
        <v>1</v>
      </c>
      <c r="E191" s="132">
        <v>1589</v>
      </c>
      <c r="F191" s="132">
        <v>1591</v>
      </c>
      <c r="G191" s="133" t="s">
        <v>155</v>
      </c>
      <c r="H191" s="134">
        <v>1</v>
      </c>
      <c r="I191" s="135">
        <v>0.25</v>
      </c>
      <c r="J191" s="135" t="s">
        <v>41</v>
      </c>
      <c r="K191" s="133" t="s">
        <v>907</v>
      </c>
      <c r="L191" s="136" t="s">
        <v>41</v>
      </c>
    </row>
    <row r="192" spans="1:12" x14ac:dyDescent="0.25">
      <c r="A192" s="111" t="s">
        <v>905</v>
      </c>
      <c r="B192" s="111" t="s">
        <v>908</v>
      </c>
      <c r="C192" s="112">
        <v>0.25</v>
      </c>
      <c r="D192" s="113">
        <v>1</v>
      </c>
      <c r="E192" s="132">
        <v>1585</v>
      </c>
      <c r="F192" s="132">
        <v>1587</v>
      </c>
      <c r="G192" s="133" t="s">
        <v>909</v>
      </c>
      <c r="H192" s="134">
        <v>2</v>
      </c>
      <c r="I192" s="135">
        <v>0.5</v>
      </c>
      <c r="J192" s="135" t="s">
        <v>41</v>
      </c>
      <c r="K192" s="133"/>
      <c r="L192" s="136" t="s">
        <v>41</v>
      </c>
    </row>
    <row r="193" spans="1:12" x14ac:dyDescent="0.25">
      <c r="A193" s="111" t="s">
        <v>905</v>
      </c>
      <c r="B193" s="111" t="s">
        <v>910</v>
      </c>
      <c r="C193" s="112">
        <v>0.25</v>
      </c>
      <c r="D193" s="113">
        <v>1</v>
      </c>
      <c r="E193" s="132">
        <v>1584</v>
      </c>
      <c r="F193" s="132">
        <v>1586</v>
      </c>
      <c r="G193" s="133" t="s">
        <v>911</v>
      </c>
      <c r="H193" s="134">
        <v>3</v>
      </c>
      <c r="I193" s="135">
        <v>0.75</v>
      </c>
      <c r="J193" s="135" t="s">
        <v>41</v>
      </c>
      <c r="K193" s="133"/>
      <c r="L193" s="136" t="s">
        <v>41</v>
      </c>
    </row>
    <row r="194" spans="1:12" x14ac:dyDescent="0.25">
      <c r="A194" s="111" t="s">
        <v>905</v>
      </c>
      <c r="B194" s="111" t="s">
        <v>912</v>
      </c>
      <c r="C194" s="112">
        <v>0.25</v>
      </c>
      <c r="D194" s="113">
        <v>1</v>
      </c>
      <c r="E194" s="132">
        <v>1588</v>
      </c>
      <c r="F194" s="132">
        <v>1590</v>
      </c>
      <c r="G194" s="133" t="s">
        <v>913</v>
      </c>
      <c r="H194" s="134">
        <v>4</v>
      </c>
      <c r="I194" s="135">
        <v>1</v>
      </c>
      <c r="J194" s="135">
        <v>1</v>
      </c>
      <c r="K194" s="133"/>
      <c r="L194" s="136" t="s">
        <v>41</v>
      </c>
    </row>
    <row r="195" spans="1:12" x14ac:dyDescent="0.25">
      <c r="A195" s="111" t="s">
        <v>914</v>
      </c>
      <c r="B195" s="111" t="s">
        <v>915</v>
      </c>
      <c r="C195" s="112">
        <v>0.16666666666666666</v>
      </c>
      <c r="D195" s="113">
        <v>1</v>
      </c>
      <c r="E195" s="132">
        <v>512</v>
      </c>
      <c r="F195" s="132">
        <v>514</v>
      </c>
      <c r="G195" s="133" t="s">
        <v>916</v>
      </c>
      <c r="H195" s="134">
        <v>1</v>
      </c>
      <c r="I195" s="135">
        <v>0.16666666666666666</v>
      </c>
      <c r="J195" s="135" t="s">
        <v>41</v>
      </c>
      <c r="K195" s="133" t="s">
        <v>917</v>
      </c>
      <c r="L195" s="136" t="s">
        <v>41</v>
      </c>
    </row>
    <row r="196" spans="1:12" x14ac:dyDescent="0.25">
      <c r="A196" s="111" t="s">
        <v>914</v>
      </c>
      <c r="B196" s="111" t="s">
        <v>623</v>
      </c>
      <c r="C196" s="112">
        <v>0.16666666666666666</v>
      </c>
      <c r="D196" s="113">
        <v>1</v>
      </c>
      <c r="E196" s="132">
        <v>510</v>
      </c>
      <c r="F196" s="132">
        <v>512</v>
      </c>
      <c r="G196" s="133" t="s">
        <v>624</v>
      </c>
      <c r="H196" s="134">
        <v>2</v>
      </c>
      <c r="I196" s="135">
        <v>0.33333333333333331</v>
      </c>
      <c r="J196" s="135" t="s">
        <v>41</v>
      </c>
      <c r="K196" s="133"/>
      <c r="L196" s="136" t="s">
        <v>41</v>
      </c>
    </row>
    <row r="197" spans="1:12" x14ac:dyDescent="0.25">
      <c r="A197" s="111" t="s">
        <v>914</v>
      </c>
      <c r="B197" s="111" t="s">
        <v>918</v>
      </c>
      <c r="C197" s="112">
        <v>0.16666666666666666</v>
      </c>
      <c r="D197" s="113">
        <v>1</v>
      </c>
      <c r="E197" s="132">
        <v>513</v>
      </c>
      <c r="F197" s="132">
        <v>515</v>
      </c>
      <c r="G197" s="133" t="s">
        <v>919</v>
      </c>
      <c r="H197" s="134">
        <v>3</v>
      </c>
      <c r="I197" s="135">
        <v>0.5</v>
      </c>
      <c r="J197" s="135" t="s">
        <v>41</v>
      </c>
      <c r="K197" s="133"/>
      <c r="L197" s="136" t="s">
        <v>41</v>
      </c>
    </row>
    <row r="198" spans="1:12" x14ac:dyDescent="0.25">
      <c r="A198" s="111" t="s">
        <v>914</v>
      </c>
      <c r="B198" s="111" t="s">
        <v>626</v>
      </c>
      <c r="C198" s="112">
        <v>0.16666666666666666</v>
      </c>
      <c r="D198" s="113">
        <v>1</v>
      </c>
      <c r="E198" s="132">
        <v>507</v>
      </c>
      <c r="F198" s="132">
        <v>509</v>
      </c>
      <c r="G198" s="133" t="s">
        <v>627</v>
      </c>
      <c r="H198" s="134">
        <v>4</v>
      </c>
      <c r="I198" s="135">
        <v>0.66666666666666663</v>
      </c>
      <c r="J198" s="135" t="s">
        <v>41</v>
      </c>
      <c r="K198" s="133"/>
      <c r="L198" s="136" t="s">
        <v>41</v>
      </c>
    </row>
    <row r="199" spans="1:12" x14ac:dyDescent="0.25">
      <c r="A199" s="111" t="s">
        <v>914</v>
      </c>
      <c r="B199" s="111" t="s">
        <v>920</v>
      </c>
      <c r="C199" s="112">
        <v>0.16666666666666666</v>
      </c>
      <c r="D199" s="113">
        <v>1</v>
      </c>
      <c r="E199" s="132">
        <v>511</v>
      </c>
      <c r="F199" s="132">
        <v>513</v>
      </c>
      <c r="G199" s="133" t="s">
        <v>921</v>
      </c>
      <c r="H199" s="134">
        <v>5</v>
      </c>
      <c r="I199" s="135">
        <v>0.83333333333333326</v>
      </c>
      <c r="J199" s="135" t="s">
        <v>41</v>
      </c>
      <c r="K199" s="133"/>
      <c r="L199" s="136" t="s">
        <v>41</v>
      </c>
    </row>
    <row r="200" spans="1:12" x14ac:dyDescent="0.25">
      <c r="A200" s="111" t="s">
        <v>914</v>
      </c>
      <c r="B200" s="111" t="s">
        <v>922</v>
      </c>
      <c r="C200" s="112">
        <v>0.16666666666666666</v>
      </c>
      <c r="D200" s="113">
        <v>1</v>
      </c>
      <c r="E200" s="132">
        <v>514</v>
      </c>
      <c r="F200" s="132">
        <v>516</v>
      </c>
      <c r="G200" s="133" t="s">
        <v>923</v>
      </c>
      <c r="H200" s="134">
        <v>6</v>
      </c>
      <c r="I200" s="135">
        <v>1</v>
      </c>
      <c r="J200" s="135">
        <v>1</v>
      </c>
      <c r="K200" s="133"/>
      <c r="L200" s="136" t="s">
        <v>41</v>
      </c>
    </row>
    <row r="201" spans="1:12" x14ac:dyDescent="0.25">
      <c r="A201" s="111" t="s">
        <v>924</v>
      </c>
      <c r="B201" s="111" t="s">
        <v>685</v>
      </c>
      <c r="C201" s="112">
        <v>0.14285714285714285</v>
      </c>
      <c r="D201" s="113">
        <v>1</v>
      </c>
      <c r="E201" s="132">
        <v>664</v>
      </c>
      <c r="F201" s="132">
        <v>666</v>
      </c>
      <c r="G201" s="133" t="s">
        <v>686</v>
      </c>
      <c r="H201" s="134">
        <v>1</v>
      </c>
      <c r="I201" s="135">
        <v>0.14285714285714285</v>
      </c>
      <c r="J201" s="135" t="s">
        <v>41</v>
      </c>
      <c r="K201" s="133" t="s">
        <v>925</v>
      </c>
      <c r="L201" s="136" t="s">
        <v>41</v>
      </c>
    </row>
    <row r="202" spans="1:12" x14ac:dyDescent="0.25">
      <c r="A202" s="111" t="s">
        <v>924</v>
      </c>
      <c r="B202" s="111" t="s">
        <v>926</v>
      </c>
      <c r="C202" s="112">
        <v>0.14285714285714285</v>
      </c>
      <c r="D202" s="113">
        <v>1</v>
      </c>
      <c r="E202" s="132">
        <v>639</v>
      </c>
      <c r="F202" s="132">
        <v>641</v>
      </c>
      <c r="G202" s="133" t="s">
        <v>927</v>
      </c>
      <c r="H202" s="134">
        <v>2</v>
      </c>
      <c r="I202" s="135">
        <v>0.2857142857142857</v>
      </c>
      <c r="J202" s="135" t="s">
        <v>41</v>
      </c>
      <c r="K202" s="133"/>
      <c r="L202" s="136" t="s">
        <v>41</v>
      </c>
    </row>
    <row r="203" spans="1:12" x14ac:dyDescent="0.25">
      <c r="A203" s="111" t="s">
        <v>924</v>
      </c>
      <c r="B203" s="111" t="s">
        <v>928</v>
      </c>
      <c r="C203" s="112">
        <v>0.14285714285714285</v>
      </c>
      <c r="D203" s="113">
        <v>1</v>
      </c>
      <c r="E203" s="132">
        <v>660</v>
      </c>
      <c r="F203" s="132">
        <v>662</v>
      </c>
      <c r="G203" s="133" t="s">
        <v>929</v>
      </c>
      <c r="H203" s="134">
        <v>3</v>
      </c>
      <c r="I203" s="135">
        <v>0.42857142857142855</v>
      </c>
      <c r="J203" s="135" t="s">
        <v>41</v>
      </c>
      <c r="K203" s="133"/>
      <c r="L203" s="136" t="s">
        <v>41</v>
      </c>
    </row>
    <row r="204" spans="1:12" x14ac:dyDescent="0.25">
      <c r="A204" s="111" t="s">
        <v>924</v>
      </c>
      <c r="B204" s="111" t="s">
        <v>592</v>
      </c>
      <c r="C204" s="112">
        <v>0.14285714285714285</v>
      </c>
      <c r="D204" s="113">
        <v>1</v>
      </c>
      <c r="E204" s="132">
        <v>646</v>
      </c>
      <c r="F204" s="132">
        <v>648</v>
      </c>
      <c r="G204" s="133" t="s">
        <v>593</v>
      </c>
      <c r="H204" s="134">
        <v>4</v>
      </c>
      <c r="I204" s="135">
        <v>0.5714285714285714</v>
      </c>
      <c r="J204" s="135" t="s">
        <v>41</v>
      </c>
      <c r="K204" s="133"/>
      <c r="L204" s="136" t="s">
        <v>41</v>
      </c>
    </row>
    <row r="205" spans="1:12" x14ac:dyDescent="0.25">
      <c r="A205" s="111" t="s">
        <v>924</v>
      </c>
      <c r="B205" s="111" t="s">
        <v>594</v>
      </c>
      <c r="C205" s="112">
        <v>0.14285714285714285</v>
      </c>
      <c r="D205" s="113">
        <v>1</v>
      </c>
      <c r="E205" s="132">
        <v>645</v>
      </c>
      <c r="F205" s="132">
        <v>647</v>
      </c>
      <c r="G205" s="133" t="s">
        <v>595</v>
      </c>
      <c r="H205" s="134">
        <v>5</v>
      </c>
      <c r="I205" s="135">
        <v>0.71428571428571419</v>
      </c>
      <c r="J205" s="135" t="s">
        <v>41</v>
      </c>
      <c r="K205" s="133"/>
      <c r="L205" s="136" t="s">
        <v>41</v>
      </c>
    </row>
    <row r="206" spans="1:12" x14ac:dyDescent="0.25">
      <c r="A206" s="111" t="s">
        <v>924</v>
      </c>
      <c r="B206" s="111" t="s">
        <v>596</v>
      </c>
      <c r="C206" s="112">
        <v>0.14285714285714285</v>
      </c>
      <c r="D206" s="113">
        <v>1</v>
      </c>
      <c r="E206" s="132">
        <v>648</v>
      </c>
      <c r="F206" s="132">
        <v>650</v>
      </c>
      <c r="G206" s="133" t="s">
        <v>597</v>
      </c>
      <c r="H206" s="134">
        <v>6</v>
      </c>
      <c r="I206" s="135">
        <v>0.85714285714285698</v>
      </c>
      <c r="J206" s="135" t="s">
        <v>41</v>
      </c>
      <c r="K206" s="133"/>
      <c r="L206" s="136" t="s">
        <v>41</v>
      </c>
    </row>
    <row r="207" spans="1:12" x14ac:dyDescent="0.25">
      <c r="A207" s="111" t="s">
        <v>924</v>
      </c>
      <c r="B207" s="111" t="s">
        <v>610</v>
      </c>
      <c r="C207" s="112">
        <v>0.14285714285714285</v>
      </c>
      <c r="D207" s="113">
        <v>1</v>
      </c>
      <c r="E207" s="132">
        <v>656</v>
      </c>
      <c r="F207" s="132">
        <v>658</v>
      </c>
      <c r="G207" s="133" t="s">
        <v>611</v>
      </c>
      <c r="H207" s="134">
        <v>7</v>
      </c>
      <c r="I207" s="135">
        <v>1</v>
      </c>
      <c r="J207" s="135">
        <v>1</v>
      </c>
      <c r="K207" s="133"/>
      <c r="L207" s="136" t="s">
        <v>41</v>
      </c>
    </row>
    <row r="208" spans="1:12" x14ac:dyDescent="0.25">
      <c r="A208" s="111" t="s">
        <v>930</v>
      </c>
      <c r="B208" s="111" t="s">
        <v>931</v>
      </c>
      <c r="C208" s="112">
        <v>0.14285714285714285</v>
      </c>
      <c r="D208" s="113">
        <v>1</v>
      </c>
      <c r="E208" s="132">
        <v>827</v>
      </c>
      <c r="F208" s="132">
        <v>829</v>
      </c>
      <c r="G208" s="133" t="s">
        <v>932</v>
      </c>
      <c r="H208" s="134">
        <v>1</v>
      </c>
      <c r="I208" s="135">
        <v>0.14285714285714285</v>
      </c>
      <c r="J208" s="135" t="s">
        <v>41</v>
      </c>
      <c r="K208" s="133" t="s">
        <v>933</v>
      </c>
      <c r="L208" s="136" t="s">
        <v>41</v>
      </c>
    </row>
    <row r="209" spans="1:12" x14ac:dyDescent="0.25">
      <c r="A209" s="111" t="s">
        <v>930</v>
      </c>
      <c r="B209" s="111" t="s">
        <v>934</v>
      </c>
      <c r="C209" s="112">
        <v>0.14285714285714285</v>
      </c>
      <c r="D209" s="113">
        <v>1</v>
      </c>
      <c r="E209" s="132">
        <v>819</v>
      </c>
      <c r="F209" s="132">
        <v>821</v>
      </c>
      <c r="G209" s="133" t="s">
        <v>935</v>
      </c>
      <c r="H209" s="134">
        <v>2</v>
      </c>
      <c r="I209" s="135">
        <v>0.2857142857142857</v>
      </c>
      <c r="J209" s="135" t="s">
        <v>41</v>
      </c>
      <c r="K209" s="133"/>
      <c r="L209" s="136" t="s">
        <v>41</v>
      </c>
    </row>
    <row r="210" spans="1:12" x14ac:dyDescent="0.25">
      <c r="A210" s="111" t="s">
        <v>930</v>
      </c>
      <c r="B210" s="111" t="s">
        <v>668</v>
      </c>
      <c r="C210" s="112">
        <v>0.14285714285714285</v>
      </c>
      <c r="D210" s="113">
        <v>1</v>
      </c>
      <c r="E210" s="132">
        <v>810</v>
      </c>
      <c r="F210" s="132">
        <v>812</v>
      </c>
      <c r="G210" s="133" t="s">
        <v>669</v>
      </c>
      <c r="H210" s="134">
        <v>3</v>
      </c>
      <c r="I210" s="135">
        <v>0.42857142857142855</v>
      </c>
      <c r="J210" s="135" t="s">
        <v>41</v>
      </c>
      <c r="K210" s="133"/>
      <c r="L210" s="136" t="s">
        <v>41</v>
      </c>
    </row>
    <row r="211" spans="1:12" x14ac:dyDescent="0.25">
      <c r="A211" s="111" t="s">
        <v>930</v>
      </c>
      <c r="B211" s="111" t="s">
        <v>936</v>
      </c>
      <c r="C211" s="112">
        <v>0.14285714285714285</v>
      </c>
      <c r="D211" s="113">
        <v>1</v>
      </c>
      <c r="E211" s="132">
        <v>829</v>
      </c>
      <c r="F211" s="132">
        <v>831</v>
      </c>
      <c r="G211" s="133" t="s">
        <v>937</v>
      </c>
      <c r="H211" s="134">
        <v>4</v>
      </c>
      <c r="I211" s="135">
        <v>0.5714285714285714</v>
      </c>
      <c r="J211" s="135" t="s">
        <v>41</v>
      </c>
      <c r="K211" s="133"/>
      <c r="L211" s="136" t="s">
        <v>41</v>
      </c>
    </row>
    <row r="212" spans="1:12" x14ac:dyDescent="0.25">
      <c r="A212" s="111" t="s">
        <v>930</v>
      </c>
      <c r="B212" s="111" t="s">
        <v>938</v>
      </c>
      <c r="C212" s="112">
        <v>0.14285714285714285</v>
      </c>
      <c r="D212" s="113">
        <v>1</v>
      </c>
      <c r="E212" s="132">
        <v>814</v>
      </c>
      <c r="F212" s="132">
        <v>816</v>
      </c>
      <c r="G212" s="133" t="s">
        <v>939</v>
      </c>
      <c r="H212" s="134">
        <v>5</v>
      </c>
      <c r="I212" s="135">
        <v>0.71428571428571419</v>
      </c>
      <c r="J212" s="135" t="s">
        <v>41</v>
      </c>
      <c r="K212" s="133"/>
      <c r="L212" s="136" t="s">
        <v>41</v>
      </c>
    </row>
    <row r="213" spans="1:12" x14ac:dyDescent="0.25">
      <c r="A213" s="111" t="s">
        <v>930</v>
      </c>
      <c r="B213" s="111" t="s">
        <v>940</v>
      </c>
      <c r="C213" s="112">
        <v>0.14285714285714285</v>
      </c>
      <c r="D213" s="113">
        <v>1</v>
      </c>
      <c r="E213" s="132">
        <v>812</v>
      </c>
      <c r="F213" s="132">
        <v>814</v>
      </c>
      <c r="G213" s="133" t="s">
        <v>941</v>
      </c>
      <c r="H213" s="134">
        <v>6</v>
      </c>
      <c r="I213" s="135">
        <v>0.85714285714285698</v>
      </c>
      <c r="J213" s="135" t="s">
        <v>41</v>
      </c>
      <c r="K213" s="133"/>
      <c r="L213" s="136" t="s">
        <v>41</v>
      </c>
    </row>
    <row r="214" spans="1:12" x14ac:dyDescent="0.25">
      <c r="A214" s="111" t="s">
        <v>930</v>
      </c>
      <c r="B214" s="111" t="s">
        <v>942</v>
      </c>
      <c r="C214" s="112">
        <v>0.14285714285714285</v>
      </c>
      <c r="D214" s="113">
        <v>1</v>
      </c>
      <c r="E214" s="132">
        <v>828</v>
      </c>
      <c r="F214" s="132">
        <v>830</v>
      </c>
      <c r="G214" s="133" t="s">
        <v>943</v>
      </c>
      <c r="H214" s="134">
        <v>7</v>
      </c>
      <c r="I214" s="135">
        <v>1</v>
      </c>
      <c r="J214" s="135">
        <v>1</v>
      </c>
      <c r="K214" s="133"/>
      <c r="L214" s="136" t="s">
        <v>41</v>
      </c>
    </row>
    <row r="215" spans="1:12" x14ac:dyDescent="0.25">
      <c r="A215" s="111" t="s">
        <v>944</v>
      </c>
      <c r="B215" s="111" t="s">
        <v>945</v>
      </c>
      <c r="C215" s="112">
        <v>0.5</v>
      </c>
      <c r="D215" s="113">
        <v>1</v>
      </c>
      <c r="E215" s="132">
        <v>180</v>
      </c>
      <c r="F215" s="132">
        <v>182</v>
      </c>
      <c r="G215" s="133" t="s">
        <v>946</v>
      </c>
      <c r="H215" s="134">
        <v>1</v>
      </c>
      <c r="I215" s="135">
        <v>0.5</v>
      </c>
      <c r="J215" s="135" t="s">
        <v>41</v>
      </c>
      <c r="K215" s="133" t="s">
        <v>947</v>
      </c>
      <c r="L215" s="136" t="s">
        <v>41</v>
      </c>
    </row>
    <row r="216" spans="1:12" x14ac:dyDescent="0.25">
      <c r="A216" s="111" t="s">
        <v>944</v>
      </c>
      <c r="B216" s="111" t="s">
        <v>948</v>
      </c>
      <c r="C216" s="112">
        <v>0.5</v>
      </c>
      <c r="D216" s="113">
        <v>1</v>
      </c>
      <c r="E216" s="132">
        <v>177</v>
      </c>
      <c r="F216" s="132">
        <v>179</v>
      </c>
      <c r="G216" s="133" t="s">
        <v>949</v>
      </c>
      <c r="H216" s="134">
        <v>2</v>
      </c>
      <c r="I216" s="135">
        <v>1</v>
      </c>
      <c r="J216" s="135">
        <v>1</v>
      </c>
      <c r="K216" s="133"/>
      <c r="L216" s="136" t="s">
        <v>41</v>
      </c>
    </row>
    <row r="217" spans="1:12" x14ac:dyDescent="0.25">
      <c r="A217" s="111" t="s">
        <v>950</v>
      </c>
      <c r="B217" s="111" t="s">
        <v>432</v>
      </c>
      <c r="C217" s="112">
        <v>0.2</v>
      </c>
      <c r="D217" s="113">
        <v>1</v>
      </c>
      <c r="E217" s="132">
        <v>284</v>
      </c>
      <c r="F217" s="132">
        <v>286</v>
      </c>
      <c r="G217" s="133" t="s">
        <v>433</v>
      </c>
      <c r="H217" s="134">
        <v>1</v>
      </c>
      <c r="I217" s="135">
        <v>0.2</v>
      </c>
      <c r="J217" s="135" t="s">
        <v>41</v>
      </c>
      <c r="K217" s="133" t="s">
        <v>951</v>
      </c>
      <c r="L217" s="136" t="s">
        <v>41</v>
      </c>
    </row>
    <row r="218" spans="1:12" x14ac:dyDescent="0.25">
      <c r="A218" s="111" t="s">
        <v>950</v>
      </c>
      <c r="B218" s="111" t="s">
        <v>435</v>
      </c>
      <c r="C218" s="112">
        <v>0.2</v>
      </c>
      <c r="D218" s="113">
        <v>1</v>
      </c>
      <c r="E218" s="132">
        <v>281</v>
      </c>
      <c r="F218" s="132">
        <v>283</v>
      </c>
      <c r="G218" s="133" t="s">
        <v>436</v>
      </c>
      <c r="H218" s="134">
        <v>2</v>
      </c>
      <c r="I218" s="135">
        <v>0.4</v>
      </c>
      <c r="J218" s="135" t="s">
        <v>41</v>
      </c>
      <c r="K218" s="133"/>
      <c r="L218" s="136" t="s">
        <v>41</v>
      </c>
    </row>
    <row r="219" spans="1:12" x14ac:dyDescent="0.25">
      <c r="A219" s="111" t="s">
        <v>950</v>
      </c>
      <c r="B219" s="111" t="s">
        <v>952</v>
      </c>
      <c r="C219" s="112">
        <v>0.2</v>
      </c>
      <c r="D219" s="113">
        <v>1</v>
      </c>
      <c r="E219" s="132">
        <v>282</v>
      </c>
      <c r="F219" s="132">
        <v>284</v>
      </c>
      <c r="G219" s="133" t="s">
        <v>953</v>
      </c>
      <c r="H219" s="134">
        <v>3</v>
      </c>
      <c r="I219" s="135">
        <v>0.6</v>
      </c>
      <c r="J219" s="135" t="s">
        <v>41</v>
      </c>
      <c r="K219" s="133"/>
      <c r="L219" s="136" t="s">
        <v>41</v>
      </c>
    </row>
    <row r="220" spans="1:12" x14ac:dyDescent="0.25">
      <c r="A220" s="111" t="s">
        <v>950</v>
      </c>
      <c r="B220" s="111" t="s">
        <v>954</v>
      </c>
      <c r="C220" s="112">
        <v>0.2</v>
      </c>
      <c r="D220" s="113">
        <v>1</v>
      </c>
      <c r="E220" s="132">
        <v>283</v>
      </c>
      <c r="F220" s="132">
        <v>285</v>
      </c>
      <c r="G220" s="133" t="s">
        <v>955</v>
      </c>
      <c r="H220" s="134">
        <v>4</v>
      </c>
      <c r="I220" s="135">
        <v>0.8</v>
      </c>
      <c r="J220" s="135" t="s">
        <v>41</v>
      </c>
      <c r="K220" s="133"/>
      <c r="L220" s="136" t="s">
        <v>41</v>
      </c>
    </row>
    <row r="221" spans="1:12" x14ac:dyDescent="0.25">
      <c r="A221" s="111" t="s">
        <v>950</v>
      </c>
      <c r="B221" s="111" t="s">
        <v>542</v>
      </c>
      <c r="C221" s="112">
        <v>0.2</v>
      </c>
      <c r="D221" s="113">
        <v>1</v>
      </c>
      <c r="E221" s="132">
        <v>279</v>
      </c>
      <c r="F221" s="132">
        <v>281</v>
      </c>
      <c r="G221" s="133" t="s">
        <v>543</v>
      </c>
      <c r="H221" s="134">
        <v>5</v>
      </c>
      <c r="I221" s="135">
        <v>1</v>
      </c>
      <c r="J221" s="135">
        <v>1</v>
      </c>
      <c r="K221" s="133"/>
      <c r="L221" s="136" t="s">
        <v>41</v>
      </c>
    </row>
    <row r="222" spans="1:12" x14ac:dyDescent="0.25">
      <c r="A222" s="111" t="s">
        <v>956</v>
      </c>
      <c r="B222" s="111" t="s">
        <v>957</v>
      </c>
      <c r="C222" s="112">
        <v>0.5</v>
      </c>
      <c r="D222" s="113">
        <v>1</v>
      </c>
      <c r="E222" s="132">
        <v>266</v>
      </c>
      <c r="F222" s="132">
        <v>268</v>
      </c>
      <c r="G222" s="133" t="s">
        <v>958</v>
      </c>
      <c r="H222" s="134">
        <v>1</v>
      </c>
      <c r="I222" s="135">
        <v>0.5</v>
      </c>
      <c r="J222" s="135" t="s">
        <v>41</v>
      </c>
      <c r="K222" s="133" t="s">
        <v>959</v>
      </c>
      <c r="L222" s="136" t="s">
        <v>41</v>
      </c>
    </row>
    <row r="223" spans="1:12" x14ac:dyDescent="0.25">
      <c r="A223" s="111" t="s">
        <v>956</v>
      </c>
      <c r="B223" s="111" t="s">
        <v>960</v>
      </c>
      <c r="C223" s="112">
        <v>0.5</v>
      </c>
      <c r="D223" s="113">
        <v>1</v>
      </c>
      <c r="E223" s="132">
        <v>265</v>
      </c>
      <c r="F223" s="132">
        <v>267</v>
      </c>
      <c r="G223" s="133" t="s">
        <v>88</v>
      </c>
      <c r="H223" s="134">
        <v>2</v>
      </c>
      <c r="I223" s="135">
        <v>1</v>
      </c>
      <c r="J223" s="135">
        <v>1</v>
      </c>
      <c r="K223" s="133"/>
      <c r="L223" s="136" t="s">
        <v>41</v>
      </c>
    </row>
    <row r="224" spans="1:12" x14ac:dyDescent="0.25">
      <c r="A224" s="111" t="s">
        <v>961</v>
      </c>
      <c r="B224" s="111" t="s">
        <v>962</v>
      </c>
      <c r="C224" s="112">
        <v>0.25</v>
      </c>
      <c r="D224" s="113">
        <v>1</v>
      </c>
      <c r="E224" s="132">
        <v>377</v>
      </c>
      <c r="F224" s="132">
        <v>379</v>
      </c>
      <c r="G224" s="133" t="s">
        <v>963</v>
      </c>
      <c r="H224" s="134">
        <v>1</v>
      </c>
      <c r="I224" s="135">
        <v>0.25</v>
      </c>
      <c r="J224" s="135" t="s">
        <v>41</v>
      </c>
      <c r="K224" s="133" t="s">
        <v>964</v>
      </c>
      <c r="L224" s="136" t="s">
        <v>41</v>
      </c>
    </row>
    <row r="225" spans="1:12" x14ac:dyDescent="0.25">
      <c r="A225" s="111" t="s">
        <v>961</v>
      </c>
      <c r="B225" s="111" t="s">
        <v>965</v>
      </c>
      <c r="C225" s="112">
        <v>0.25</v>
      </c>
      <c r="D225" s="113">
        <v>1</v>
      </c>
      <c r="E225" s="132">
        <v>379</v>
      </c>
      <c r="F225" s="132">
        <v>381</v>
      </c>
      <c r="G225" s="133" t="s">
        <v>966</v>
      </c>
      <c r="H225" s="134">
        <v>2</v>
      </c>
      <c r="I225" s="135">
        <v>0.5</v>
      </c>
      <c r="J225" s="135" t="s">
        <v>41</v>
      </c>
      <c r="K225" s="133"/>
      <c r="L225" s="136" t="s">
        <v>41</v>
      </c>
    </row>
    <row r="226" spans="1:12" x14ac:dyDescent="0.25">
      <c r="A226" s="111" t="s">
        <v>961</v>
      </c>
      <c r="B226" s="111" t="s">
        <v>721</v>
      </c>
      <c r="C226" s="112">
        <v>0.125</v>
      </c>
      <c r="D226" s="113">
        <v>1</v>
      </c>
      <c r="E226" s="132">
        <v>383</v>
      </c>
      <c r="F226" s="132">
        <v>385</v>
      </c>
      <c r="G226" s="133" t="s">
        <v>722</v>
      </c>
      <c r="H226" s="134">
        <v>3</v>
      </c>
      <c r="I226" s="135">
        <v>0.625</v>
      </c>
      <c r="J226" s="135" t="s">
        <v>41</v>
      </c>
      <c r="K226" s="133"/>
      <c r="L226" s="136" t="s">
        <v>41</v>
      </c>
    </row>
    <row r="227" spans="1:12" x14ac:dyDescent="0.25">
      <c r="A227" s="111" t="s">
        <v>961</v>
      </c>
      <c r="B227" s="111" t="s">
        <v>967</v>
      </c>
      <c r="C227" s="112">
        <v>0.125</v>
      </c>
      <c r="D227" s="113">
        <v>1</v>
      </c>
      <c r="E227" s="132">
        <v>382</v>
      </c>
      <c r="F227" s="132">
        <v>384</v>
      </c>
      <c r="G227" s="133" t="s">
        <v>968</v>
      </c>
      <c r="H227" s="134">
        <v>4</v>
      </c>
      <c r="I227" s="135">
        <v>0.75</v>
      </c>
      <c r="J227" s="135" t="s">
        <v>41</v>
      </c>
      <c r="K227" s="133"/>
      <c r="L227" s="136" t="s">
        <v>41</v>
      </c>
    </row>
    <row r="228" spans="1:12" x14ac:dyDescent="0.25">
      <c r="A228" s="111" t="s">
        <v>961</v>
      </c>
      <c r="B228" s="111" t="s">
        <v>969</v>
      </c>
      <c r="C228" s="112">
        <v>0.125</v>
      </c>
      <c r="D228" s="113">
        <v>1</v>
      </c>
      <c r="E228" s="132">
        <v>393</v>
      </c>
      <c r="F228" s="132">
        <v>395</v>
      </c>
      <c r="G228" s="133" t="s">
        <v>970</v>
      </c>
      <c r="H228" s="134">
        <v>5</v>
      </c>
      <c r="I228" s="135">
        <v>0.875</v>
      </c>
      <c r="J228" s="135" t="s">
        <v>41</v>
      </c>
      <c r="K228" s="133"/>
      <c r="L228" s="136" t="s">
        <v>41</v>
      </c>
    </row>
    <row r="229" spans="1:12" x14ac:dyDescent="0.25">
      <c r="A229" s="111" t="s">
        <v>961</v>
      </c>
      <c r="B229" s="111" t="s">
        <v>724</v>
      </c>
      <c r="C229" s="112">
        <v>0.125</v>
      </c>
      <c r="D229" s="113">
        <v>1</v>
      </c>
      <c r="E229" s="132">
        <v>391</v>
      </c>
      <c r="F229" s="132">
        <v>393</v>
      </c>
      <c r="G229" s="133" t="s">
        <v>725</v>
      </c>
      <c r="H229" s="134">
        <v>6</v>
      </c>
      <c r="I229" s="135">
        <v>1</v>
      </c>
      <c r="J229" s="135">
        <v>1</v>
      </c>
      <c r="K229" s="133"/>
      <c r="L229" s="136" t="s">
        <v>41</v>
      </c>
    </row>
    <row r="230" spans="1:12" x14ac:dyDescent="0.25">
      <c r="A230" s="111" t="s">
        <v>971</v>
      </c>
      <c r="B230" s="111" t="s">
        <v>972</v>
      </c>
      <c r="C230" s="112">
        <v>1</v>
      </c>
      <c r="D230" s="113">
        <v>1</v>
      </c>
      <c r="E230" s="132">
        <v>402</v>
      </c>
      <c r="F230" s="132">
        <v>404</v>
      </c>
      <c r="G230" s="133" t="s">
        <v>973</v>
      </c>
      <c r="H230" s="134">
        <v>1</v>
      </c>
      <c r="I230" s="135">
        <v>1</v>
      </c>
      <c r="J230" s="135">
        <v>1</v>
      </c>
      <c r="K230" s="133" t="s">
        <v>974</v>
      </c>
      <c r="L230" s="136" t="s">
        <v>41</v>
      </c>
    </row>
    <row r="231" spans="1:12" x14ac:dyDescent="0.25">
      <c r="A231" s="111" t="s">
        <v>975</v>
      </c>
      <c r="B231" s="111" t="s">
        <v>976</v>
      </c>
      <c r="C231" s="112">
        <v>1</v>
      </c>
      <c r="D231" s="113">
        <v>1</v>
      </c>
      <c r="E231" s="132">
        <v>732</v>
      </c>
      <c r="F231" s="132">
        <v>734</v>
      </c>
      <c r="G231" s="133" t="s">
        <v>977</v>
      </c>
      <c r="H231" s="134">
        <v>1</v>
      </c>
      <c r="I231" s="135">
        <v>1</v>
      </c>
      <c r="J231" s="135">
        <v>1</v>
      </c>
      <c r="K231" s="133" t="s">
        <v>978</v>
      </c>
      <c r="L231" s="136" t="s">
        <v>41</v>
      </c>
    </row>
    <row r="232" spans="1:12" x14ac:dyDescent="0.25">
      <c r="A232" s="111" t="s">
        <v>979</v>
      </c>
      <c r="B232" s="111" t="s">
        <v>980</v>
      </c>
      <c r="C232" s="112">
        <v>0.16700000000000001</v>
      </c>
      <c r="D232" s="113">
        <v>1</v>
      </c>
      <c r="E232" s="132">
        <v>1087</v>
      </c>
      <c r="F232" s="132">
        <v>1089</v>
      </c>
      <c r="G232" s="133" t="s">
        <v>981</v>
      </c>
      <c r="H232" s="134">
        <v>1</v>
      </c>
      <c r="I232" s="135">
        <v>0.16700000000000001</v>
      </c>
      <c r="J232" s="135" t="s">
        <v>41</v>
      </c>
      <c r="K232" s="133" t="s">
        <v>982</v>
      </c>
      <c r="L232" s="136" t="s">
        <v>41</v>
      </c>
    </row>
    <row r="233" spans="1:12" x14ac:dyDescent="0.25">
      <c r="A233" s="111" t="s">
        <v>979</v>
      </c>
      <c r="B233" s="111" t="s">
        <v>983</v>
      </c>
      <c r="C233" s="112">
        <v>0.16700000000000001</v>
      </c>
      <c r="D233" s="113">
        <v>1</v>
      </c>
      <c r="E233" s="132">
        <v>1089</v>
      </c>
      <c r="F233" s="132">
        <v>1091</v>
      </c>
      <c r="G233" s="133" t="s">
        <v>151</v>
      </c>
      <c r="H233" s="134">
        <v>2</v>
      </c>
      <c r="I233" s="135">
        <v>0.33400000000000002</v>
      </c>
      <c r="J233" s="135" t="s">
        <v>41</v>
      </c>
      <c r="K233" s="133"/>
      <c r="L233" s="136" t="s">
        <v>41</v>
      </c>
    </row>
    <row r="234" spans="1:12" x14ac:dyDescent="0.25">
      <c r="A234" s="111" t="s">
        <v>979</v>
      </c>
      <c r="B234" s="111" t="s">
        <v>984</v>
      </c>
      <c r="C234" s="112">
        <v>0.16600000000000001</v>
      </c>
      <c r="D234" s="113">
        <v>1</v>
      </c>
      <c r="E234" s="132">
        <v>1090</v>
      </c>
      <c r="F234" s="132">
        <v>1092</v>
      </c>
      <c r="G234" s="133" t="s">
        <v>985</v>
      </c>
      <c r="H234" s="134">
        <v>3</v>
      </c>
      <c r="I234" s="135">
        <v>0.5</v>
      </c>
      <c r="J234" s="135" t="s">
        <v>41</v>
      </c>
      <c r="K234" s="133"/>
      <c r="L234" s="136" t="s">
        <v>41</v>
      </c>
    </row>
    <row r="235" spans="1:12" x14ac:dyDescent="0.25">
      <c r="A235" s="111" t="s">
        <v>979</v>
      </c>
      <c r="B235" s="111" t="s">
        <v>986</v>
      </c>
      <c r="C235" s="112">
        <v>0.16700000000000001</v>
      </c>
      <c r="D235" s="113">
        <v>1</v>
      </c>
      <c r="E235" s="132">
        <v>1100</v>
      </c>
      <c r="F235" s="132">
        <v>1102</v>
      </c>
      <c r="G235" s="133" t="s">
        <v>137</v>
      </c>
      <c r="H235" s="134">
        <v>4</v>
      </c>
      <c r="I235" s="135">
        <v>0.66700000000000004</v>
      </c>
      <c r="J235" s="135" t="s">
        <v>41</v>
      </c>
      <c r="K235" s="133"/>
      <c r="L235" s="136" t="s">
        <v>41</v>
      </c>
    </row>
    <row r="236" spans="1:12" x14ac:dyDescent="0.25">
      <c r="A236" s="111" t="s">
        <v>979</v>
      </c>
      <c r="B236" s="111" t="s">
        <v>987</v>
      </c>
      <c r="C236" s="112">
        <v>8.4000000000000005E-2</v>
      </c>
      <c r="D236" s="113">
        <v>1</v>
      </c>
      <c r="E236" s="132">
        <v>1094</v>
      </c>
      <c r="F236" s="132">
        <v>1096</v>
      </c>
      <c r="G236" s="133" t="s">
        <v>988</v>
      </c>
      <c r="H236" s="134">
        <v>5</v>
      </c>
      <c r="I236" s="135">
        <v>0.751</v>
      </c>
      <c r="J236" s="135" t="s">
        <v>41</v>
      </c>
      <c r="K236" s="133"/>
      <c r="L236" s="136" t="s">
        <v>41</v>
      </c>
    </row>
    <row r="237" spans="1:12" x14ac:dyDescent="0.25">
      <c r="A237" s="111" t="s">
        <v>979</v>
      </c>
      <c r="B237" s="111" t="s">
        <v>989</v>
      </c>
      <c r="C237" s="112">
        <v>8.3000000000000004E-2</v>
      </c>
      <c r="D237" s="113">
        <v>1</v>
      </c>
      <c r="E237" s="132">
        <v>1093</v>
      </c>
      <c r="F237" s="132">
        <v>1095</v>
      </c>
      <c r="G237" s="133" t="s">
        <v>123</v>
      </c>
      <c r="H237" s="134">
        <v>6</v>
      </c>
      <c r="I237" s="135">
        <v>0.83399999999999996</v>
      </c>
      <c r="J237" s="135" t="s">
        <v>41</v>
      </c>
      <c r="K237" s="133"/>
      <c r="L237" s="136" t="s">
        <v>41</v>
      </c>
    </row>
    <row r="238" spans="1:12" x14ac:dyDescent="0.25">
      <c r="A238" s="111" t="s">
        <v>979</v>
      </c>
      <c r="B238" s="111" t="s">
        <v>990</v>
      </c>
      <c r="C238" s="112">
        <v>8.3000000000000004E-2</v>
      </c>
      <c r="D238" s="113">
        <v>1</v>
      </c>
      <c r="E238" s="132">
        <v>1095</v>
      </c>
      <c r="F238" s="132">
        <v>1097</v>
      </c>
      <c r="G238" s="133" t="s">
        <v>991</v>
      </c>
      <c r="H238" s="134">
        <v>7</v>
      </c>
      <c r="I238" s="135">
        <v>0.91699999999999993</v>
      </c>
      <c r="J238" s="135" t="s">
        <v>41</v>
      </c>
      <c r="K238" s="133"/>
      <c r="L238" s="136" t="s">
        <v>41</v>
      </c>
    </row>
    <row r="239" spans="1:12" x14ac:dyDescent="0.25">
      <c r="A239" s="111" t="s">
        <v>979</v>
      </c>
      <c r="B239" s="111" t="s">
        <v>992</v>
      </c>
      <c r="C239" s="112">
        <v>8.3000000000000004E-2</v>
      </c>
      <c r="D239" s="113">
        <v>1</v>
      </c>
      <c r="E239" s="132">
        <v>1098</v>
      </c>
      <c r="F239" s="132">
        <v>1100</v>
      </c>
      <c r="G239" s="133" t="s">
        <v>993</v>
      </c>
      <c r="H239" s="134">
        <v>8</v>
      </c>
      <c r="I239" s="135">
        <v>1</v>
      </c>
      <c r="J239" s="135">
        <v>1</v>
      </c>
      <c r="K239" s="133"/>
      <c r="L239" s="136" t="s">
        <v>41</v>
      </c>
    </row>
    <row r="240" spans="1:12" x14ac:dyDescent="0.25">
      <c r="A240" s="111" t="s">
        <v>994</v>
      </c>
      <c r="B240" s="111" t="s">
        <v>995</v>
      </c>
      <c r="C240" s="112">
        <v>0.33333333333333331</v>
      </c>
      <c r="D240" s="113">
        <v>1</v>
      </c>
      <c r="E240" s="132">
        <v>1404</v>
      </c>
      <c r="F240" s="132">
        <v>1406</v>
      </c>
      <c r="G240" s="133" t="s">
        <v>996</v>
      </c>
      <c r="H240" s="134">
        <v>1</v>
      </c>
      <c r="I240" s="135">
        <v>0.33333333333333331</v>
      </c>
      <c r="J240" s="135" t="s">
        <v>41</v>
      </c>
      <c r="K240" s="133" t="s">
        <v>102</v>
      </c>
      <c r="L240" s="136" t="s">
        <v>41</v>
      </c>
    </row>
    <row r="241" spans="1:12" x14ac:dyDescent="0.25">
      <c r="A241" s="111" t="s">
        <v>994</v>
      </c>
      <c r="B241" s="111" t="s">
        <v>520</v>
      </c>
      <c r="C241" s="112">
        <v>0.33333333333333331</v>
      </c>
      <c r="D241" s="113">
        <v>1</v>
      </c>
      <c r="E241" s="132">
        <v>1412</v>
      </c>
      <c r="F241" s="132">
        <v>1414</v>
      </c>
      <c r="G241" s="133" t="s">
        <v>521</v>
      </c>
      <c r="H241" s="134">
        <v>2</v>
      </c>
      <c r="I241" s="135">
        <v>0.66666666666666663</v>
      </c>
      <c r="J241" s="135" t="s">
        <v>41</v>
      </c>
      <c r="K241" s="133"/>
      <c r="L241" s="136" t="s">
        <v>41</v>
      </c>
    </row>
    <row r="242" spans="1:12" x14ac:dyDescent="0.25">
      <c r="A242" s="111" t="s">
        <v>994</v>
      </c>
      <c r="B242" s="111" t="s">
        <v>525</v>
      </c>
      <c r="C242" s="112">
        <v>0.33333333333333331</v>
      </c>
      <c r="D242" s="113">
        <v>1</v>
      </c>
      <c r="E242" s="132">
        <v>1413</v>
      </c>
      <c r="F242" s="132">
        <v>1415</v>
      </c>
      <c r="G242" s="133" t="s">
        <v>526</v>
      </c>
      <c r="H242" s="134">
        <v>3</v>
      </c>
      <c r="I242" s="135">
        <v>1</v>
      </c>
      <c r="J242" s="135">
        <v>1</v>
      </c>
      <c r="K242" s="133"/>
      <c r="L242" s="136" t="s">
        <v>41</v>
      </c>
    </row>
    <row r="243" spans="1:12" x14ac:dyDescent="0.25">
      <c r="A243" s="111" t="s">
        <v>997</v>
      </c>
      <c r="B243" s="111" t="s">
        <v>998</v>
      </c>
      <c r="C243" s="112">
        <v>0.33333333333333331</v>
      </c>
      <c r="D243" s="113">
        <v>1</v>
      </c>
      <c r="E243" s="132">
        <v>1494</v>
      </c>
      <c r="F243" s="132">
        <v>1496</v>
      </c>
      <c r="G243" s="133" t="s">
        <v>999</v>
      </c>
      <c r="H243" s="134">
        <v>1</v>
      </c>
      <c r="I243" s="135">
        <v>0.33333333333333331</v>
      </c>
      <c r="J243" s="135" t="s">
        <v>41</v>
      </c>
      <c r="K243" s="133" t="s">
        <v>1000</v>
      </c>
      <c r="L243" s="136" t="s">
        <v>41</v>
      </c>
    </row>
    <row r="244" spans="1:12" x14ac:dyDescent="0.25">
      <c r="A244" s="111" t="s">
        <v>997</v>
      </c>
      <c r="B244" s="111" t="s">
        <v>1001</v>
      </c>
      <c r="C244" s="112">
        <v>0.33333333333333331</v>
      </c>
      <c r="D244" s="113">
        <v>1</v>
      </c>
      <c r="E244" s="132">
        <v>1491</v>
      </c>
      <c r="F244" s="132">
        <v>1493</v>
      </c>
      <c r="G244" s="133" t="s">
        <v>1002</v>
      </c>
      <c r="H244" s="134">
        <v>2</v>
      </c>
      <c r="I244" s="135">
        <v>0.66666666666666663</v>
      </c>
      <c r="J244" s="135" t="s">
        <v>41</v>
      </c>
      <c r="K244" s="133"/>
      <c r="L244" s="136" t="s">
        <v>41</v>
      </c>
    </row>
    <row r="245" spans="1:12" x14ac:dyDescent="0.25">
      <c r="A245" s="111" t="s">
        <v>997</v>
      </c>
      <c r="B245" s="111" t="s">
        <v>1003</v>
      </c>
      <c r="C245" s="112">
        <v>0.33333333333333331</v>
      </c>
      <c r="D245" s="113">
        <v>1</v>
      </c>
      <c r="E245" s="132">
        <v>1496</v>
      </c>
      <c r="F245" s="132">
        <v>1498</v>
      </c>
      <c r="G245" s="133" t="s">
        <v>1004</v>
      </c>
      <c r="H245" s="134">
        <v>3</v>
      </c>
      <c r="I245" s="135">
        <v>1</v>
      </c>
      <c r="J245" s="135">
        <v>1</v>
      </c>
      <c r="K245" s="133"/>
      <c r="L245" s="136" t="s">
        <v>41</v>
      </c>
    </row>
    <row r="246" spans="1:12" x14ac:dyDescent="0.25">
      <c r="A246" s="111" t="s">
        <v>1005</v>
      </c>
      <c r="B246" s="111" t="s">
        <v>1006</v>
      </c>
      <c r="C246" s="112">
        <v>0.9</v>
      </c>
      <c r="D246" s="113">
        <v>1</v>
      </c>
      <c r="E246" s="132">
        <v>1150</v>
      </c>
      <c r="F246" s="132">
        <v>1152</v>
      </c>
      <c r="G246" s="133" t="s">
        <v>1007</v>
      </c>
      <c r="H246" s="134">
        <v>1</v>
      </c>
      <c r="I246" s="135">
        <v>0.9</v>
      </c>
      <c r="J246" s="135" t="s">
        <v>41</v>
      </c>
      <c r="K246" s="133" t="s">
        <v>1008</v>
      </c>
      <c r="L246" s="136" t="s">
        <v>41</v>
      </c>
    </row>
    <row r="247" spans="1:12" x14ac:dyDescent="0.25">
      <c r="A247" s="111" t="s">
        <v>1005</v>
      </c>
      <c r="B247" s="111" t="s">
        <v>1009</v>
      </c>
      <c r="C247" s="112">
        <v>0.1</v>
      </c>
      <c r="D247" s="113">
        <v>1</v>
      </c>
      <c r="E247" s="132">
        <v>1149</v>
      </c>
      <c r="F247" s="132">
        <v>1151</v>
      </c>
      <c r="G247" s="133" t="s">
        <v>1010</v>
      </c>
      <c r="H247" s="134">
        <v>2</v>
      </c>
      <c r="I247" s="135">
        <v>1</v>
      </c>
      <c r="J247" s="135">
        <v>1</v>
      </c>
      <c r="K247" s="133"/>
      <c r="L247" s="136" t="s">
        <v>41</v>
      </c>
    </row>
    <row r="248" spans="1:12" x14ac:dyDescent="0.25">
      <c r="A248" s="111" t="s">
        <v>1011</v>
      </c>
      <c r="B248" s="111" t="s">
        <v>1012</v>
      </c>
      <c r="C248" s="112">
        <v>1</v>
      </c>
      <c r="D248" s="113">
        <v>1</v>
      </c>
      <c r="E248" s="132">
        <v>1323</v>
      </c>
      <c r="F248" s="132">
        <v>1325</v>
      </c>
      <c r="G248" s="133" t="s">
        <v>1013</v>
      </c>
      <c r="H248" s="134">
        <v>1</v>
      </c>
      <c r="I248" s="135">
        <v>1</v>
      </c>
      <c r="J248" s="135">
        <v>1</v>
      </c>
      <c r="K248" s="133" t="s">
        <v>1014</v>
      </c>
      <c r="L248" s="136" t="s">
        <v>41</v>
      </c>
    </row>
    <row r="249" spans="1:12" x14ac:dyDescent="0.25">
      <c r="A249" s="111" t="s">
        <v>1015</v>
      </c>
      <c r="B249" s="111" t="s">
        <v>1016</v>
      </c>
      <c r="C249" s="112">
        <v>1</v>
      </c>
      <c r="D249" s="113">
        <v>1</v>
      </c>
      <c r="E249" s="132">
        <v>924</v>
      </c>
      <c r="F249" s="132">
        <v>926</v>
      </c>
      <c r="G249" s="133" t="s">
        <v>1017</v>
      </c>
      <c r="H249" s="134">
        <v>1</v>
      </c>
      <c r="I249" s="135">
        <v>1</v>
      </c>
      <c r="J249" s="135">
        <v>1</v>
      </c>
      <c r="K249" s="133" t="s">
        <v>1018</v>
      </c>
      <c r="L249" s="136" t="s">
        <v>41</v>
      </c>
    </row>
    <row r="250" spans="1:12" x14ac:dyDescent="0.25">
      <c r="A250" s="111" t="s">
        <v>1019</v>
      </c>
      <c r="B250" s="111" t="s">
        <v>1020</v>
      </c>
      <c r="C250" s="112">
        <v>0.33333333333333331</v>
      </c>
      <c r="D250" s="113">
        <v>1</v>
      </c>
      <c r="E250" s="132">
        <v>1394</v>
      </c>
      <c r="F250" s="132">
        <v>1396</v>
      </c>
      <c r="G250" s="133" t="s">
        <v>1021</v>
      </c>
      <c r="H250" s="134">
        <v>1</v>
      </c>
      <c r="I250" s="135">
        <v>0.33333333333333331</v>
      </c>
      <c r="J250" s="135" t="s">
        <v>41</v>
      </c>
      <c r="K250" s="133" t="s">
        <v>1022</v>
      </c>
      <c r="L250" s="136" t="s">
        <v>41</v>
      </c>
    </row>
    <row r="251" spans="1:12" x14ac:dyDescent="0.25">
      <c r="A251" s="111" t="s">
        <v>1019</v>
      </c>
      <c r="B251" s="111" t="s">
        <v>629</v>
      </c>
      <c r="C251" s="112">
        <v>0.33333333333333331</v>
      </c>
      <c r="D251" s="113">
        <v>1</v>
      </c>
      <c r="E251" s="132">
        <v>1393</v>
      </c>
      <c r="F251" s="132">
        <v>1395</v>
      </c>
      <c r="G251" s="133" t="s">
        <v>630</v>
      </c>
      <c r="H251" s="134">
        <v>2</v>
      </c>
      <c r="I251" s="135">
        <v>0.66666666666666663</v>
      </c>
      <c r="J251" s="135" t="s">
        <v>41</v>
      </c>
      <c r="K251" s="133"/>
      <c r="L251" s="136" t="s">
        <v>41</v>
      </c>
    </row>
    <row r="252" spans="1:12" x14ac:dyDescent="0.25">
      <c r="A252" s="111" t="s">
        <v>1019</v>
      </c>
      <c r="B252" s="111" t="s">
        <v>636</v>
      </c>
      <c r="C252" s="112">
        <v>0.33333333333333331</v>
      </c>
      <c r="D252" s="113">
        <v>1</v>
      </c>
      <c r="E252" s="132">
        <v>1392</v>
      </c>
      <c r="F252" s="132">
        <v>1394</v>
      </c>
      <c r="G252" s="133" t="s">
        <v>637</v>
      </c>
      <c r="H252" s="134">
        <v>3</v>
      </c>
      <c r="I252" s="135">
        <v>1</v>
      </c>
      <c r="J252" s="135">
        <v>1</v>
      </c>
      <c r="K252" s="133"/>
      <c r="L252" s="136" t="s">
        <v>41</v>
      </c>
    </row>
    <row r="253" spans="1:12" x14ac:dyDescent="0.25">
      <c r="A253" s="111" t="s">
        <v>1023</v>
      </c>
      <c r="B253" s="111" t="s">
        <v>1024</v>
      </c>
      <c r="C253" s="112">
        <v>1</v>
      </c>
      <c r="D253" s="113">
        <v>1</v>
      </c>
      <c r="E253" s="132">
        <v>1229</v>
      </c>
      <c r="F253" s="132">
        <v>1231</v>
      </c>
      <c r="G253" s="133" t="s">
        <v>1025</v>
      </c>
      <c r="H253" s="134">
        <v>1</v>
      </c>
      <c r="I253" s="135">
        <v>1</v>
      </c>
      <c r="J253" s="135">
        <v>1</v>
      </c>
      <c r="K253" s="133" t="s">
        <v>1026</v>
      </c>
      <c r="L253" s="136" t="s">
        <v>41</v>
      </c>
    </row>
    <row r="254" spans="1:12" x14ac:dyDescent="0.25">
      <c r="A254" s="111" t="s">
        <v>1027</v>
      </c>
      <c r="B254" s="111" t="s">
        <v>1028</v>
      </c>
      <c r="C254" s="112">
        <v>0.25</v>
      </c>
      <c r="D254" s="113">
        <v>1</v>
      </c>
      <c r="E254" s="132">
        <v>1267</v>
      </c>
      <c r="F254" s="132">
        <v>1269</v>
      </c>
      <c r="G254" s="133" t="s">
        <v>1029</v>
      </c>
      <c r="H254" s="134">
        <v>1</v>
      </c>
      <c r="I254" s="135">
        <v>0.25</v>
      </c>
      <c r="J254" s="135" t="s">
        <v>41</v>
      </c>
      <c r="K254" s="133" t="s">
        <v>1030</v>
      </c>
      <c r="L254" s="136" t="s">
        <v>41</v>
      </c>
    </row>
    <row r="255" spans="1:12" x14ac:dyDescent="0.25">
      <c r="A255" s="111" t="s">
        <v>1027</v>
      </c>
      <c r="B255" s="111" t="s">
        <v>1031</v>
      </c>
      <c r="C255" s="112">
        <v>0.25</v>
      </c>
      <c r="D255" s="113">
        <v>1</v>
      </c>
      <c r="E255" s="132">
        <v>1265</v>
      </c>
      <c r="F255" s="132">
        <v>1267</v>
      </c>
      <c r="G255" s="133" t="s">
        <v>1032</v>
      </c>
      <c r="H255" s="134">
        <v>2</v>
      </c>
      <c r="I255" s="135">
        <v>0.5</v>
      </c>
      <c r="J255" s="135" t="s">
        <v>41</v>
      </c>
      <c r="K255" s="133"/>
      <c r="L255" s="136" t="s">
        <v>41</v>
      </c>
    </row>
    <row r="256" spans="1:12" x14ac:dyDescent="0.25">
      <c r="A256" s="111" t="s">
        <v>1027</v>
      </c>
      <c r="B256" s="111" t="s">
        <v>1033</v>
      </c>
      <c r="C256" s="112">
        <v>0.25</v>
      </c>
      <c r="D256" s="113">
        <v>1</v>
      </c>
      <c r="E256" s="132">
        <v>1266</v>
      </c>
      <c r="F256" s="132">
        <v>1268</v>
      </c>
      <c r="G256" s="133" t="s">
        <v>1034</v>
      </c>
      <c r="H256" s="134">
        <v>3</v>
      </c>
      <c r="I256" s="135">
        <v>0.75</v>
      </c>
      <c r="J256" s="135" t="s">
        <v>41</v>
      </c>
      <c r="K256" s="133"/>
      <c r="L256" s="136" t="s">
        <v>41</v>
      </c>
    </row>
    <row r="257" spans="1:12" x14ac:dyDescent="0.25">
      <c r="A257" s="111" t="s">
        <v>1027</v>
      </c>
      <c r="B257" s="111" t="s">
        <v>1035</v>
      </c>
      <c r="C257" s="112">
        <v>0.25</v>
      </c>
      <c r="D257" s="113">
        <v>1</v>
      </c>
      <c r="E257" s="132">
        <v>1268</v>
      </c>
      <c r="F257" s="132">
        <v>1270</v>
      </c>
      <c r="G257" s="133" t="s">
        <v>1036</v>
      </c>
      <c r="H257" s="134">
        <v>4</v>
      </c>
      <c r="I257" s="135">
        <v>1</v>
      </c>
      <c r="J257" s="135">
        <v>1</v>
      </c>
      <c r="K257" s="133"/>
      <c r="L257" s="136" t="s">
        <v>41</v>
      </c>
    </row>
    <row r="258" spans="1:12" x14ac:dyDescent="0.25">
      <c r="A258" s="111" t="s">
        <v>1037</v>
      </c>
      <c r="B258" s="111" t="s">
        <v>1038</v>
      </c>
      <c r="C258" s="112">
        <v>1</v>
      </c>
      <c r="D258" s="113">
        <v>1</v>
      </c>
      <c r="E258" s="132">
        <v>1070</v>
      </c>
      <c r="F258" s="132">
        <v>1072</v>
      </c>
      <c r="G258" s="133" t="s">
        <v>1039</v>
      </c>
      <c r="H258" s="134">
        <v>1</v>
      </c>
      <c r="I258" s="135">
        <v>1</v>
      </c>
      <c r="J258" s="135">
        <v>1</v>
      </c>
      <c r="K258" s="133" t="s">
        <v>1040</v>
      </c>
      <c r="L258" s="136" t="s">
        <v>41</v>
      </c>
    </row>
    <row r="259" spans="1:12" x14ac:dyDescent="0.25">
      <c r="A259" s="111" t="s">
        <v>1041</v>
      </c>
      <c r="B259" s="111" t="s">
        <v>1042</v>
      </c>
      <c r="C259" s="112">
        <v>1</v>
      </c>
      <c r="D259" s="113">
        <v>1</v>
      </c>
      <c r="E259" s="132">
        <v>1263</v>
      </c>
      <c r="F259" s="132">
        <v>1265</v>
      </c>
      <c r="G259" s="133" t="s">
        <v>1043</v>
      </c>
      <c r="H259" s="134">
        <v>1</v>
      </c>
      <c r="I259" s="135">
        <v>1</v>
      </c>
      <c r="J259" s="135">
        <v>1</v>
      </c>
      <c r="K259" s="133" t="s">
        <v>1044</v>
      </c>
      <c r="L259" s="136" t="s">
        <v>41</v>
      </c>
    </row>
    <row r="260" spans="1:12" x14ac:dyDescent="0.25">
      <c r="A260" s="111" t="s">
        <v>1045</v>
      </c>
      <c r="B260" s="111" t="s">
        <v>1046</v>
      </c>
      <c r="C260" s="112">
        <v>1</v>
      </c>
      <c r="D260" s="113">
        <v>1</v>
      </c>
      <c r="E260" s="132">
        <v>1270</v>
      </c>
      <c r="F260" s="132">
        <v>1272</v>
      </c>
      <c r="G260" s="133" t="s">
        <v>1047</v>
      </c>
      <c r="H260" s="134">
        <v>1</v>
      </c>
      <c r="I260" s="135">
        <v>1</v>
      </c>
      <c r="J260" s="135">
        <v>1</v>
      </c>
      <c r="K260" s="133" t="s">
        <v>1048</v>
      </c>
      <c r="L260" s="136" t="s">
        <v>41</v>
      </c>
    </row>
    <row r="261" spans="1:12" x14ac:dyDescent="0.25">
      <c r="A261" s="111" t="s">
        <v>1049</v>
      </c>
      <c r="B261" s="111" t="s">
        <v>1050</v>
      </c>
      <c r="C261" s="112">
        <v>0.5</v>
      </c>
      <c r="D261" s="113">
        <v>1</v>
      </c>
      <c r="E261" s="132">
        <v>1397</v>
      </c>
      <c r="F261" s="132">
        <v>1399</v>
      </c>
      <c r="G261" s="133" t="s">
        <v>1051</v>
      </c>
      <c r="H261" s="134">
        <v>1</v>
      </c>
      <c r="I261" s="135">
        <v>0.5</v>
      </c>
      <c r="J261" s="135" t="s">
        <v>41</v>
      </c>
      <c r="K261" s="133" t="s">
        <v>1052</v>
      </c>
      <c r="L261" s="136" t="s">
        <v>41</v>
      </c>
    </row>
    <row r="262" spans="1:12" x14ac:dyDescent="0.25">
      <c r="A262" s="111" t="s">
        <v>1049</v>
      </c>
      <c r="B262" s="111" t="s">
        <v>1053</v>
      </c>
      <c r="C262" s="112">
        <v>0.5</v>
      </c>
      <c r="D262" s="113">
        <v>1</v>
      </c>
      <c r="E262" s="132">
        <v>1398</v>
      </c>
      <c r="F262" s="132">
        <v>1400</v>
      </c>
      <c r="G262" s="133" t="s">
        <v>1054</v>
      </c>
      <c r="H262" s="134">
        <v>2</v>
      </c>
      <c r="I262" s="135">
        <v>1</v>
      </c>
      <c r="J262" s="135">
        <v>1</v>
      </c>
      <c r="K262" s="133"/>
      <c r="L262" s="136" t="s">
        <v>41</v>
      </c>
    </row>
    <row r="263" spans="1:12" x14ac:dyDescent="0.25">
      <c r="A263" s="111" t="s">
        <v>1055</v>
      </c>
      <c r="B263" s="111" t="s">
        <v>1056</v>
      </c>
      <c r="C263" s="112">
        <v>0.5</v>
      </c>
      <c r="D263" s="113">
        <v>1</v>
      </c>
      <c r="E263" s="132">
        <v>531</v>
      </c>
      <c r="F263" s="132">
        <v>533</v>
      </c>
      <c r="G263" s="133" t="s">
        <v>1057</v>
      </c>
      <c r="H263" s="134">
        <v>1</v>
      </c>
      <c r="I263" s="135">
        <v>0.5</v>
      </c>
      <c r="J263" s="135" t="s">
        <v>41</v>
      </c>
      <c r="K263" s="133" t="s">
        <v>1058</v>
      </c>
      <c r="L263" s="136" t="s">
        <v>41</v>
      </c>
    </row>
    <row r="264" spans="1:12" x14ac:dyDescent="0.25">
      <c r="A264" s="111" t="s">
        <v>1055</v>
      </c>
      <c r="B264" s="111" t="s">
        <v>1059</v>
      </c>
      <c r="C264" s="112">
        <v>0.5</v>
      </c>
      <c r="D264" s="113">
        <v>1</v>
      </c>
      <c r="E264" s="132">
        <v>536</v>
      </c>
      <c r="F264" s="132">
        <v>538</v>
      </c>
      <c r="G264" s="133" t="s">
        <v>1060</v>
      </c>
      <c r="H264" s="134">
        <v>2</v>
      </c>
      <c r="I264" s="135">
        <v>1</v>
      </c>
      <c r="J264" s="135">
        <v>1</v>
      </c>
      <c r="K264" s="133"/>
      <c r="L264" s="136" t="s">
        <v>41</v>
      </c>
    </row>
    <row r="265" spans="1:12" x14ac:dyDescent="0.25">
      <c r="A265" s="111" t="s">
        <v>1061</v>
      </c>
      <c r="B265" s="111" t="s">
        <v>1062</v>
      </c>
      <c r="C265" s="112">
        <v>1</v>
      </c>
      <c r="D265" s="113">
        <v>1</v>
      </c>
      <c r="E265" s="132">
        <v>585</v>
      </c>
      <c r="F265" s="132">
        <v>587</v>
      </c>
      <c r="G265" s="133" t="s">
        <v>1063</v>
      </c>
      <c r="H265" s="134">
        <v>1</v>
      </c>
      <c r="I265" s="135">
        <v>1</v>
      </c>
      <c r="J265" s="135">
        <v>1</v>
      </c>
      <c r="K265" s="133" t="s">
        <v>1064</v>
      </c>
      <c r="L265" s="136" t="s">
        <v>41</v>
      </c>
    </row>
    <row r="266" spans="1:12" x14ac:dyDescent="0.25">
      <c r="A266" s="111" t="s">
        <v>1065</v>
      </c>
      <c r="B266" s="111" t="s">
        <v>1066</v>
      </c>
      <c r="C266" s="112">
        <v>0.25</v>
      </c>
      <c r="D266" s="113">
        <v>1</v>
      </c>
      <c r="E266" s="132">
        <v>1251</v>
      </c>
      <c r="F266" s="132">
        <v>1253</v>
      </c>
      <c r="G266" s="133" t="s">
        <v>1067</v>
      </c>
      <c r="H266" s="134">
        <v>1</v>
      </c>
      <c r="I266" s="135">
        <v>0.25</v>
      </c>
      <c r="J266" s="135" t="s">
        <v>41</v>
      </c>
      <c r="K266" s="133" t="s">
        <v>1068</v>
      </c>
      <c r="L266" s="136" t="s">
        <v>41</v>
      </c>
    </row>
    <row r="267" spans="1:12" x14ac:dyDescent="0.25">
      <c r="A267" s="111" t="s">
        <v>1065</v>
      </c>
      <c r="B267" s="111" t="s">
        <v>866</v>
      </c>
      <c r="C267" s="112">
        <v>0.25</v>
      </c>
      <c r="D267" s="113">
        <v>1</v>
      </c>
      <c r="E267" s="132">
        <v>1244</v>
      </c>
      <c r="F267" s="132">
        <v>1246</v>
      </c>
      <c r="G267" s="133" t="s">
        <v>867</v>
      </c>
      <c r="H267" s="134">
        <v>2</v>
      </c>
      <c r="I267" s="135">
        <v>0.5</v>
      </c>
      <c r="J267" s="135" t="s">
        <v>41</v>
      </c>
      <c r="K267" s="133"/>
      <c r="L267" s="136" t="s">
        <v>41</v>
      </c>
    </row>
    <row r="268" spans="1:12" x14ac:dyDescent="0.25">
      <c r="A268" s="111" t="s">
        <v>1065</v>
      </c>
      <c r="B268" s="111" t="s">
        <v>1069</v>
      </c>
      <c r="C268" s="112">
        <v>0.25</v>
      </c>
      <c r="D268" s="113">
        <v>1</v>
      </c>
      <c r="E268" s="132">
        <v>1259</v>
      </c>
      <c r="F268" s="132">
        <v>1261</v>
      </c>
      <c r="G268" s="133" t="s">
        <v>1070</v>
      </c>
      <c r="H268" s="134">
        <v>3</v>
      </c>
      <c r="I268" s="135">
        <v>0.75</v>
      </c>
      <c r="J268" s="135" t="s">
        <v>41</v>
      </c>
      <c r="K268" s="133"/>
      <c r="L268" s="136" t="s">
        <v>41</v>
      </c>
    </row>
    <row r="269" spans="1:12" x14ac:dyDescent="0.25">
      <c r="A269" s="111" t="s">
        <v>1065</v>
      </c>
      <c r="B269" s="111" t="s">
        <v>1071</v>
      </c>
      <c r="C269" s="112">
        <v>0.25</v>
      </c>
      <c r="D269" s="113">
        <v>1</v>
      </c>
      <c r="E269" s="132">
        <v>1243</v>
      </c>
      <c r="F269" s="132">
        <v>1245</v>
      </c>
      <c r="G269" s="133" t="s">
        <v>1072</v>
      </c>
      <c r="H269" s="134">
        <v>4</v>
      </c>
      <c r="I269" s="135">
        <v>1</v>
      </c>
      <c r="J269" s="135">
        <v>1</v>
      </c>
      <c r="K269" s="133"/>
      <c r="L269" s="136" t="s">
        <v>41</v>
      </c>
    </row>
    <row r="270" spans="1:12" x14ac:dyDescent="0.25">
      <c r="A270" s="111" t="s">
        <v>1073</v>
      </c>
      <c r="B270" s="111" t="s">
        <v>1074</v>
      </c>
      <c r="C270" s="112">
        <v>0.2</v>
      </c>
      <c r="D270" s="113">
        <v>1</v>
      </c>
      <c r="E270" s="132">
        <v>1384</v>
      </c>
      <c r="F270" s="132">
        <v>1386</v>
      </c>
      <c r="G270" s="133" t="s">
        <v>1075</v>
      </c>
      <c r="H270" s="134">
        <v>1</v>
      </c>
      <c r="I270" s="135">
        <v>0.2</v>
      </c>
      <c r="J270" s="135" t="s">
        <v>41</v>
      </c>
      <c r="K270" s="133" t="s">
        <v>1076</v>
      </c>
      <c r="L270" s="136" t="s">
        <v>41</v>
      </c>
    </row>
    <row r="271" spans="1:12" x14ac:dyDescent="0.25">
      <c r="A271" s="111" t="s">
        <v>1073</v>
      </c>
      <c r="B271" s="111" t="s">
        <v>873</v>
      </c>
      <c r="C271" s="112">
        <v>0.2</v>
      </c>
      <c r="D271" s="113">
        <v>1</v>
      </c>
      <c r="E271" s="132">
        <v>1372</v>
      </c>
      <c r="F271" s="132">
        <v>1374</v>
      </c>
      <c r="G271" s="133" t="s">
        <v>874</v>
      </c>
      <c r="H271" s="134">
        <v>2</v>
      </c>
      <c r="I271" s="135">
        <v>0.4</v>
      </c>
      <c r="J271" s="135" t="s">
        <v>41</v>
      </c>
      <c r="K271" s="133"/>
      <c r="L271" s="136" t="s">
        <v>41</v>
      </c>
    </row>
    <row r="272" spans="1:12" x14ac:dyDescent="0.25">
      <c r="A272" s="111" t="s">
        <v>1073</v>
      </c>
      <c r="B272" s="111" t="s">
        <v>1077</v>
      </c>
      <c r="C272" s="112">
        <v>0.2</v>
      </c>
      <c r="D272" s="113">
        <v>1</v>
      </c>
      <c r="E272" s="132">
        <v>1382</v>
      </c>
      <c r="F272" s="132">
        <v>1384</v>
      </c>
      <c r="G272" s="133" t="s">
        <v>1078</v>
      </c>
      <c r="H272" s="134">
        <v>3</v>
      </c>
      <c r="I272" s="135">
        <v>0.6</v>
      </c>
      <c r="J272" s="135" t="s">
        <v>41</v>
      </c>
      <c r="K272" s="133"/>
      <c r="L272" s="136" t="s">
        <v>41</v>
      </c>
    </row>
    <row r="273" spans="1:12" x14ac:dyDescent="0.25">
      <c r="A273" s="111" t="s">
        <v>1073</v>
      </c>
      <c r="B273" s="111" t="s">
        <v>1079</v>
      </c>
      <c r="C273" s="112">
        <v>0.2</v>
      </c>
      <c r="D273" s="113">
        <v>1</v>
      </c>
      <c r="E273" s="132">
        <v>1385</v>
      </c>
      <c r="F273" s="132">
        <v>1387</v>
      </c>
      <c r="G273" s="133" t="s">
        <v>1080</v>
      </c>
      <c r="H273" s="134">
        <v>4</v>
      </c>
      <c r="I273" s="135">
        <v>0.8</v>
      </c>
      <c r="J273" s="135" t="s">
        <v>41</v>
      </c>
      <c r="K273" s="133"/>
      <c r="L273" s="136" t="s">
        <v>41</v>
      </c>
    </row>
    <row r="274" spans="1:12" x14ac:dyDescent="0.25">
      <c r="A274" s="111" t="s">
        <v>1073</v>
      </c>
      <c r="B274" s="111" t="s">
        <v>1081</v>
      </c>
      <c r="C274" s="112">
        <v>0.2</v>
      </c>
      <c r="D274" s="113">
        <v>1</v>
      </c>
      <c r="E274" s="132">
        <v>1360</v>
      </c>
      <c r="F274" s="132">
        <v>1362</v>
      </c>
      <c r="G274" s="133" t="s">
        <v>1082</v>
      </c>
      <c r="H274" s="134">
        <v>5</v>
      </c>
      <c r="I274" s="135">
        <v>1</v>
      </c>
      <c r="J274" s="135">
        <v>1</v>
      </c>
      <c r="K274" s="133"/>
      <c r="L274" s="136" t="s">
        <v>41</v>
      </c>
    </row>
    <row r="275" spans="1:12" x14ac:dyDescent="0.25">
      <c r="A275" s="111" t="s">
        <v>1083</v>
      </c>
      <c r="B275" s="111" t="s">
        <v>1084</v>
      </c>
      <c r="C275" s="112">
        <v>1</v>
      </c>
      <c r="D275" s="113">
        <v>1</v>
      </c>
      <c r="E275" s="132">
        <v>893</v>
      </c>
      <c r="F275" s="132">
        <v>895</v>
      </c>
      <c r="G275" s="133" t="s">
        <v>1085</v>
      </c>
      <c r="H275" s="134">
        <v>1</v>
      </c>
      <c r="I275" s="135">
        <v>1</v>
      </c>
      <c r="J275" s="135">
        <v>1</v>
      </c>
      <c r="K275" s="133" t="s">
        <v>1086</v>
      </c>
      <c r="L275" s="136" t="s">
        <v>41</v>
      </c>
    </row>
    <row r="276" spans="1:12" x14ac:dyDescent="0.25">
      <c r="A276" s="111" t="s">
        <v>1087</v>
      </c>
      <c r="B276" s="111" t="s">
        <v>1088</v>
      </c>
      <c r="C276" s="112">
        <v>0.5</v>
      </c>
      <c r="D276" s="113">
        <v>1</v>
      </c>
      <c r="E276" s="132">
        <v>1005</v>
      </c>
      <c r="F276" s="132">
        <v>1007</v>
      </c>
      <c r="G276" s="133" t="s">
        <v>1089</v>
      </c>
      <c r="H276" s="134">
        <v>1</v>
      </c>
      <c r="I276" s="135">
        <v>0.5</v>
      </c>
      <c r="J276" s="135" t="s">
        <v>41</v>
      </c>
      <c r="K276" s="133" t="s">
        <v>1090</v>
      </c>
      <c r="L276" s="136" t="s">
        <v>41</v>
      </c>
    </row>
    <row r="277" spans="1:12" x14ac:dyDescent="0.25">
      <c r="A277" s="111" t="s">
        <v>1087</v>
      </c>
      <c r="B277" s="111" t="s">
        <v>1091</v>
      </c>
      <c r="C277" s="112">
        <v>0.5</v>
      </c>
      <c r="D277" s="113">
        <v>1</v>
      </c>
      <c r="E277" s="132">
        <v>1002</v>
      </c>
      <c r="F277" s="132">
        <v>1004</v>
      </c>
      <c r="G277" s="133" t="s">
        <v>1092</v>
      </c>
      <c r="H277" s="134">
        <v>2</v>
      </c>
      <c r="I277" s="135">
        <v>1</v>
      </c>
      <c r="J277" s="135">
        <v>1</v>
      </c>
      <c r="K277" s="133"/>
      <c r="L277" s="136" t="s">
        <v>41</v>
      </c>
    </row>
    <row r="278" spans="1:12" x14ac:dyDescent="0.25">
      <c r="A278" s="111" t="s">
        <v>1093</v>
      </c>
      <c r="B278" s="111" t="s">
        <v>888</v>
      </c>
      <c r="C278" s="112">
        <v>0.5</v>
      </c>
      <c r="D278" s="113">
        <v>1</v>
      </c>
      <c r="E278" s="132">
        <v>1473</v>
      </c>
      <c r="F278" s="132">
        <v>1475</v>
      </c>
      <c r="G278" s="133" t="s">
        <v>889</v>
      </c>
      <c r="H278" s="134">
        <v>1</v>
      </c>
      <c r="I278" s="135">
        <v>0.5</v>
      </c>
      <c r="J278" s="135" t="s">
        <v>41</v>
      </c>
      <c r="K278" s="133" t="s">
        <v>1094</v>
      </c>
      <c r="L278" s="136" t="s">
        <v>41</v>
      </c>
    </row>
    <row r="279" spans="1:12" x14ac:dyDescent="0.25">
      <c r="A279" s="111" t="s">
        <v>1093</v>
      </c>
      <c r="B279" s="111" t="s">
        <v>890</v>
      </c>
      <c r="C279" s="112">
        <v>0.5</v>
      </c>
      <c r="D279" s="113">
        <v>1</v>
      </c>
      <c r="E279" s="132">
        <v>1477</v>
      </c>
      <c r="F279" s="132">
        <v>1479</v>
      </c>
      <c r="G279" s="133" t="s">
        <v>891</v>
      </c>
      <c r="H279" s="134">
        <v>2</v>
      </c>
      <c r="I279" s="135">
        <v>1</v>
      </c>
      <c r="J279" s="135">
        <v>1</v>
      </c>
      <c r="K279" s="133"/>
      <c r="L279" s="136" t="s">
        <v>41</v>
      </c>
    </row>
    <row r="280" spans="1:12" x14ac:dyDescent="0.25">
      <c r="A280" s="111" t="s">
        <v>1095</v>
      </c>
      <c r="B280" s="111" t="s">
        <v>1096</v>
      </c>
      <c r="C280" s="112">
        <v>0.25</v>
      </c>
      <c r="D280" s="113">
        <v>1</v>
      </c>
      <c r="E280" s="132">
        <v>1378</v>
      </c>
      <c r="F280" s="132">
        <v>1380</v>
      </c>
      <c r="G280" s="133" t="s">
        <v>1097</v>
      </c>
      <c r="H280" s="134">
        <v>1</v>
      </c>
      <c r="I280" s="135">
        <v>0.25</v>
      </c>
      <c r="J280" s="135" t="s">
        <v>41</v>
      </c>
      <c r="K280" s="133" t="s">
        <v>1098</v>
      </c>
      <c r="L280" s="136" t="s">
        <v>41</v>
      </c>
    </row>
    <row r="281" spans="1:12" x14ac:dyDescent="0.25">
      <c r="A281" s="111" t="s">
        <v>1095</v>
      </c>
      <c r="B281" s="111" t="s">
        <v>1099</v>
      </c>
      <c r="C281" s="112">
        <v>0.25</v>
      </c>
      <c r="D281" s="113">
        <v>1</v>
      </c>
      <c r="E281" s="132">
        <v>1362</v>
      </c>
      <c r="F281" s="132">
        <v>1364</v>
      </c>
      <c r="G281" s="133" t="s">
        <v>1100</v>
      </c>
      <c r="H281" s="134">
        <v>2</v>
      </c>
      <c r="I281" s="135">
        <v>0.5</v>
      </c>
      <c r="J281" s="135" t="s">
        <v>41</v>
      </c>
      <c r="K281" s="133"/>
      <c r="L281" s="136" t="s">
        <v>41</v>
      </c>
    </row>
    <row r="282" spans="1:12" x14ac:dyDescent="0.25">
      <c r="A282" s="111" t="s">
        <v>1095</v>
      </c>
      <c r="B282" s="111" t="s">
        <v>1101</v>
      </c>
      <c r="C282" s="112">
        <v>0.25</v>
      </c>
      <c r="D282" s="113">
        <v>1</v>
      </c>
      <c r="E282" s="132">
        <v>1369</v>
      </c>
      <c r="F282" s="132">
        <v>1371</v>
      </c>
      <c r="G282" s="133" t="s">
        <v>1102</v>
      </c>
      <c r="H282" s="134">
        <v>3</v>
      </c>
      <c r="I282" s="135">
        <v>0.75</v>
      </c>
      <c r="J282" s="135" t="s">
        <v>41</v>
      </c>
      <c r="K282" s="133"/>
      <c r="L282" s="136" t="s">
        <v>41</v>
      </c>
    </row>
    <row r="283" spans="1:12" x14ac:dyDescent="0.25">
      <c r="A283" s="111" t="s">
        <v>1095</v>
      </c>
      <c r="B283" s="111" t="s">
        <v>877</v>
      </c>
      <c r="C283" s="112">
        <v>0.25</v>
      </c>
      <c r="D283" s="113">
        <v>1</v>
      </c>
      <c r="E283" s="132">
        <v>1368</v>
      </c>
      <c r="F283" s="132">
        <v>1370</v>
      </c>
      <c r="G283" s="133" t="s">
        <v>878</v>
      </c>
      <c r="H283" s="134">
        <v>4</v>
      </c>
      <c r="I283" s="135">
        <v>1</v>
      </c>
      <c r="J283" s="135">
        <v>1</v>
      </c>
      <c r="K283" s="133"/>
      <c r="L283" s="136" t="s">
        <v>41</v>
      </c>
    </row>
    <row r="284" spans="1:12" x14ac:dyDescent="0.25">
      <c r="A284" s="111" t="s">
        <v>1103</v>
      </c>
      <c r="B284" s="111" t="s">
        <v>845</v>
      </c>
      <c r="C284" s="112">
        <v>1</v>
      </c>
      <c r="D284" s="113">
        <v>1</v>
      </c>
      <c r="E284" s="132">
        <v>1061</v>
      </c>
      <c r="F284" s="132">
        <v>1063</v>
      </c>
      <c r="G284" s="133" t="s">
        <v>846</v>
      </c>
      <c r="H284" s="134">
        <v>1</v>
      </c>
      <c r="I284" s="135">
        <v>1</v>
      </c>
      <c r="J284" s="135">
        <v>1</v>
      </c>
      <c r="K284" s="133" t="s">
        <v>1104</v>
      </c>
      <c r="L284" s="136" t="s">
        <v>41</v>
      </c>
    </row>
    <row r="285" spans="1:12" x14ac:dyDescent="0.25">
      <c r="A285" s="111" t="s">
        <v>1105</v>
      </c>
      <c r="B285" s="111" t="s">
        <v>1106</v>
      </c>
      <c r="C285" s="112">
        <v>0.5</v>
      </c>
      <c r="D285" s="113">
        <v>1</v>
      </c>
      <c r="E285" s="132">
        <v>560</v>
      </c>
      <c r="F285" s="132">
        <v>562</v>
      </c>
      <c r="G285" s="133" t="s">
        <v>1107</v>
      </c>
      <c r="H285" s="134">
        <v>1</v>
      </c>
      <c r="I285" s="135">
        <v>0.5</v>
      </c>
      <c r="J285" s="135" t="s">
        <v>41</v>
      </c>
      <c r="K285" s="133" t="s">
        <v>1108</v>
      </c>
      <c r="L285" s="136" t="s">
        <v>41</v>
      </c>
    </row>
    <row r="286" spans="1:12" x14ac:dyDescent="0.25">
      <c r="A286" s="111" t="s">
        <v>1105</v>
      </c>
      <c r="B286" s="111" t="s">
        <v>1109</v>
      </c>
      <c r="C286" s="112">
        <v>0.25</v>
      </c>
      <c r="D286" s="113">
        <v>1</v>
      </c>
      <c r="E286" s="132">
        <v>547</v>
      </c>
      <c r="F286" s="132">
        <v>549</v>
      </c>
      <c r="G286" s="133" t="s">
        <v>1110</v>
      </c>
      <c r="H286" s="134">
        <v>2</v>
      </c>
      <c r="I286" s="135">
        <v>0.75</v>
      </c>
      <c r="J286" s="135" t="s">
        <v>41</v>
      </c>
      <c r="K286" s="133"/>
      <c r="L286" s="136" t="s">
        <v>41</v>
      </c>
    </row>
    <row r="287" spans="1:12" x14ac:dyDescent="0.25">
      <c r="A287" s="111" t="s">
        <v>1105</v>
      </c>
      <c r="B287" s="111" t="s">
        <v>1111</v>
      </c>
      <c r="C287" s="112">
        <v>0.25</v>
      </c>
      <c r="D287" s="113">
        <v>1</v>
      </c>
      <c r="E287" s="132">
        <v>545</v>
      </c>
      <c r="F287" s="132">
        <v>547</v>
      </c>
      <c r="G287" s="133" t="s">
        <v>1112</v>
      </c>
      <c r="H287" s="134">
        <v>3</v>
      </c>
      <c r="I287" s="135">
        <v>1</v>
      </c>
      <c r="J287" s="135">
        <v>1</v>
      </c>
      <c r="K287" s="133"/>
      <c r="L287" s="136" t="s">
        <v>41</v>
      </c>
    </row>
    <row r="288" spans="1:12" x14ac:dyDescent="0.25">
      <c r="A288" s="111" t="s">
        <v>1113</v>
      </c>
      <c r="B288" s="111" t="s">
        <v>813</v>
      </c>
      <c r="C288" s="112">
        <v>1</v>
      </c>
      <c r="D288" s="113">
        <v>1</v>
      </c>
      <c r="E288" s="132">
        <v>681</v>
      </c>
      <c r="F288" s="132">
        <v>683</v>
      </c>
      <c r="G288" s="133" t="s">
        <v>814</v>
      </c>
      <c r="H288" s="134">
        <v>1</v>
      </c>
      <c r="I288" s="135">
        <v>1</v>
      </c>
      <c r="J288" s="135">
        <v>1</v>
      </c>
      <c r="K288" s="133" t="s">
        <v>1114</v>
      </c>
      <c r="L288" s="136" t="s">
        <v>41</v>
      </c>
    </row>
    <row r="289" spans="1:12" x14ac:dyDescent="0.25">
      <c r="A289" s="111" t="s">
        <v>1115</v>
      </c>
      <c r="B289" s="111" t="s">
        <v>835</v>
      </c>
      <c r="C289" s="112">
        <v>1</v>
      </c>
      <c r="D289" s="113">
        <v>1</v>
      </c>
      <c r="E289" s="132">
        <v>873</v>
      </c>
      <c r="F289" s="132">
        <v>875</v>
      </c>
      <c r="G289" s="133" t="s">
        <v>836</v>
      </c>
      <c r="H289" s="134">
        <v>1</v>
      </c>
      <c r="I289" s="135">
        <v>1</v>
      </c>
      <c r="J289" s="135">
        <v>1</v>
      </c>
      <c r="K289" s="133" t="s">
        <v>1116</v>
      </c>
      <c r="L289" s="136" t="s">
        <v>41</v>
      </c>
    </row>
    <row r="290" spans="1:12" x14ac:dyDescent="0.25">
      <c r="A290" s="111" t="s">
        <v>1117</v>
      </c>
      <c r="B290" s="111" t="s">
        <v>934</v>
      </c>
      <c r="C290" s="112">
        <v>0.5</v>
      </c>
      <c r="D290" s="113">
        <v>1</v>
      </c>
      <c r="E290" s="132">
        <v>819</v>
      </c>
      <c r="F290" s="132">
        <v>821</v>
      </c>
      <c r="G290" s="133" t="s">
        <v>935</v>
      </c>
      <c r="H290" s="134">
        <v>1</v>
      </c>
      <c r="I290" s="135">
        <v>0.5</v>
      </c>
      <c r="J290" s="135" t="s">
        <v>41</v>
      </c>
      <c r="K290" s="133" t="s">
        <v>1118</v>
      </c>
      <c r="L290" s="136" t="s">
        <v>41</v>
      </c>
    </row>
    <row r="291" spans="1:12" x14ac:dyDescent="0.25">
      <c r="A291" s="111" t="s">
        <v>1117</v>
      </c>
      <c r="B291" s="111" t="s">
        <v>1119</v>
      </c>
      <c r="C291" s="112">
        <v>0.5</v>
      </c>
      <c r="D291" s="113">
        <v>1</v>
      </c>
      <c r="E291" s="132">
        <v>824</v>
      </c>
      <c r="F291" s="132">
        <v>826</v>
      </c>
      <c r="G291" s="133" t="s">
        <v>1120</v>
      </c>
      <c r="H291" s="134">
        <v>2</v>
      </c>
      <c r="I291" s="135">
        <v>1</v>
      </c>
      <c r="J291" s="135">
        <v>1</v>
      </c>
      <c r="K291" s="133"/>
      <c r="L291" s="136" t="s">
        <v>41</v>
      </c>
    </row>
    <row r="292" spans="1:12" x14ac:dyDescent="0.25">
      <c r="A292" s="111" t="s">
        <v>1121</v>
      </c>
      <c r="B292" s="111" t="s">
        <v>1122</v>
      </c>
      <c r="C292" s="112">
        <v>0.5</v>
      </c>
      <c r="D292" s="113">
        <v>1</v>
      </c>
      <c r="E292" s="132">
        <v>867</v>
      </c>
      <c r="F292" s="132">
        <v>869</v>
      </c>
      <c r="G292" s="133" t="s">
        <v>1123</v>
      </c>
      <c r="H292" s="134">
        <v>1</v>
      </c>
      <c r="I292" s="135">
        <v>0.5</v>
      </c>
      <c r="J292" s="135" t="s">
        <v>41</v>
      </c>
      <c r="K292" s="133" t="s">
        <v>1124</v>
      </c>
      <c r="L292" s="136" t="s">
        <v>41</v>
      </c>
    </row>
    <row r="293" spans="1:12" x14ac:dyDescent="0.25">
      <c r="A293" s="111" t="s">
        <v>1121</v>
      </c>
      <c r="B293" s="111" t="s">
        <v>1125</v>
      </c>
      <c r="C293" s="112">
        <v>0.5</v>
      </c>
      <c r="D293" s="113">
        <v>1</v>
      </c>
      <c r="E293" s="132">
        <v>868</v>
      </c>
      <c r="F293" s="132">
        <v>870</v>
      </c>
      <c r="G293" s="133" t="s">
        <v>1126</v>
      </c>
      <c r="H293" s="134">
        <v>2</v>
      </c>
      <c r="I293" s="135">
        <v>1</v>
      </c>
      <c r="J293" s="135">
        <v>1</v>
      </c>
      <c r="K293" s="133"/>
      <c r="L293" s="136" t="s">
        <v>41</v>
      </c>
    </row>
    <row r="294" spans="1:12" x14ac:dyDescent="0.25">
      <c r="A294" s="111" t="s">
        <v>1127</v>
      </c>
      <c r="B294" s="111" t="s">
        <v>862</v>
      </c>
      <c r="C294" s="112">
        <v>0.5</v>
      </c>
      <c r="D294" s="113">
        <v>1</v>
      </c>
      <c r="E294" s="132">
        <v>1255</v>
      </c>
      <c r="F294" s="132">
        <v>1257</v>
      </c>
      <c r="G294" s="133" t="s">
        <v>863</v>
      </c>
      <c r="H294" s="134">
        <v>1</v>
      </c>
      <c r="I294" s="135">
        <v>0.5</v>
      </c>
      <c r="J294" s="135" t="s">
        <v>41</v>
      </c>
      <c r="K294" s="133" t="s">
        <v>1128</v>
      </c>
      <c r="L294" s="136" t="s">
        <v>41</v>
      </c>
    </row>
    <row r="295" spans="1:12" x14ac:dyDescent="0.25">
      <c r="A295" s="111" t="s">
        <v>1127</v>
      </c>
      <c r="B295" s="111" t="s">
        <v>864</v>
      </c>
      <c r="C295" s="112">
        <v>0.5</v>
      </c>
      <c r="D295" s="113">
        <v>1</v>
      </c>
      <c r="E295" s="132">
        <v>1260</v>
      </c>
      <c r="F295" s="132">
        <v>1262</v>
      </c>
      <c r="G295" s="133" t="s">
        <v>865</v>
      </c>
      <c r="H295" s="134">
        <v>2</v>
      </c>
      <c r="I295" s="135">
        <v>1</v>
      </c>
      <c r="J295" s="135">
        <v>1</v>
      </c>
      <c r="K295" s="133"/>
      <c r="L295" s="136" t="s">
        <v>41</v>
      </c>
    </row>
    <row r="296" spans="1:12" x14ac:dyDescent="0.25">
      <c r="A296" s="111" t="s">
        <v>1129</v>
      </c>
      <c r="B296" s="111" t="s">
        <v>1130</v>
      </c>
      <c r="C296" s="112">
        <v>1</v>
      </c>
      <c r="D296" s="113">
        <v>1</v>
      </c>
      <c r="E296" s="132">
        <v>807</v>
      </c>
      <c r="F296" s="132">
        <v>809</v>
      </c>
      <c r="G296" s="133" t="s">
        <v>1131</v>
      </c>
      <c r="H296" s="134">
        <v>1</v>
      </c>
      <c r="I296" s="135">
        <v>1</v>
      </c>
      <c r="J296" s="135">
        <v>1</v>
      </c>
      <c r="K296" s="133" t="s">
        <v>1132</v>
      </c>
      <c r="L296" s="136" t="s">
        <v>41</v>
      </c>
    </row>
    <row r="297" spans="1:12" x14ac:dyDescent="0.25">
      <c r="A297" s="111" t="s">
        <v>1133</v>
      </c>
      <c r="B297" s="111" t="s">
        <v>1134</v>
      </c>
      <c r="C297" s="112">
        <v>1</v>
      </c>
      <c r="D297" s="113">
        <v>1</v>
      </c>
      <c r="E297" s="132">
        <v>1232</v>
      </c>
      <c r="F297" s="132">
        <v>1234</v>
      </c>
      <c r="G297" s="133" t="s">
        <v>1135</v>
      </c>
      <c r="H297" s="134">
        <v>1</v>
      </c>
      <c r="I297" s="135">
        <v>1</v>
      </c>
      <c r="J297" s="135">
        <v>1</v>
      </c>
      <c r="K297" s="133" t="s">
        <v>1136</v>
      </c>
      <c r="L297" s="136" t="s">
        <v>41</v>
      </c>
    </row>
    <row r="298" spans="1:12" x14ac:dyDescent="0.25">
      <c r="A298" s="111" t="s">
        <v>1137</v>
      </c>
      <c r="B298" s="111" t="s">
        <v>1138</v>
      </c>
      <c r="C298" s="112">
        <v>1</v>
      </c>
      <c r="D298" s="113">
        <v>1</v>
      </c>
      <c r="E298" s="132">
        <v>694</v>
      </c>
      <c r="F298" s="132">
        <v>696</v>
      </c>
      <c r="G298" s="133" t="s">
        <v>1139</v>
      </c>
      <c r="H298" s="134">
        <v>1</v>
      </c>
      <c r="I298" s="135">
        <v>1</v>
      </c>
      <c r="J298" s="135">
        <v>1</v>
      </c>
      <c r="K298" s="133" t="s">
        <v>1140</v>
      </c>
      <c r="L298" s="136" t="s">
        <v>41</v>
      </c>
    </row>
    <row r="299" spans="1:12" x14ac:dyDescent="0.25">
      <c r="A299" s="111" t="s">
        <v>1141</v>
      </c>
      <c r="B299" s="111" t="s">
        <v>1142</v>
      </c>
      <c r="C299" s="112">
        <v>1</v>
      </c>
      <c r="D299" s="113">
        <v>1</v>
      </c>
      <c r="E299" s="132">
        <v>697</v>
      </c>
      <c r="F299" s="132">
        <v>699</v>
      </c>
      <c r="G299" s="133" t="s">
        <v>1143</v>
      </c>
      <c r="H299" s="134">
        <v>1</v>
      </c>
      <c r="I299" s="135">
        <v>1</v>
      </c>
      <c r="J299" s="135">
        <v>1</v>
      </c>
      <c r="K299" s="133" t="s">
        <v>1144</v>
      </c>
      <c r="L299" s="136" t="s">
        <v>41</v>
      </c>
    </row>
    <row r="300" spans="1:12" x14ac:dyDescent="0.25">
      <c r="A300" s="111" t="s">
        <v>1145</v>
      </c>
      <c r="B300" s="111" t="s">
        <v>1146</v>
      </c>
      <c r="C300" s="112">
        <v>0.5</v>
      </c>
      <c r="D300" s="113">
        <v>1</v>
      </c>
      <c r="E300" s="132">
        <v>901</v>
      </c>
      <c r="F300" s="132">
        <v>903</v>
      </c>
      <c r="G300" s="133" t="s">
        <v>1147</v>
      </c>
      <c r="H300" s="134">
        <v>1</v>
      </c>
      <c r="I300" s="135">
        <v>0.5</v>
      </c>
      <c r="J300" s="135" t="s">
        <v>41</v>
      </c>
      <c r="K300" s="133" t="s">
        <v>1148</v>
      </c>
      <c r="L300" s="136" t="s">
        <v>41</v>
      </c>
    </row>
    <row r="301" spans="1:12" x14ac:dyDescent="0.25">
      <c r="A301" s="111" t="s">
        <v>1145</v>
      </c>
      <c r="B301" s="111" t="s">
        <v>1149</v>
      </c>
      <c r="C301" s="112">
        <v>0.5</v>
      </c>
      <c r="D301" s="113">
        <v>1</v>
      </c>
      <c r="E301" s="132">
        <v>900</v>
      </c>
      <c r="F301" s="132">
        <v>902</v>
      </c>
      <c r="G301" s="133" t="s">
        <v>1150</v>
      </c>
      <c r="H301" s="134">
        <v>2</v>
      </c>
      <c r="I301" s="135">
        <v>1</v>
      </c>
      <c r="J301" s="135">
        <v>1</v>
      </c>
      <c r="K301" s="133"/>
      <c r="L301" s="136" t="s">
        <v>41</v>
      </c>
    </row>
    <row r="302" spans="1:12" x14ac:dyDescent="0.25">
      <c r="A302" s="111" t="s">
        <v>1151</v>
      </c>
      <c r="B302" s="111" t="s">
        <v>1152</v>
      </c>
      <c r="C302" s="112">
        <v>1</v>
      </c>
      <c r="D302" s="113">
        <v>1</v>
      </c>
      <c r="E302" s="132">
        <v>1247</v>
      </c>
      <c r="F302" s="132">
        <v>1249</v>
      </c>
      <c r="G302" s="133" t="s">
        <v>1153</v>
      </c>
      <c r="H302" s="134">
        <v>1</v>
      </c>
      <c r="I302" s="135">
        <v>1</v>
      </c>
      <c r="J302" s="135">
        <v>1</v>
      </c>
      <c r="K302" s="133" t="s">
        <v>1154</v>
      </c>
      <c r="L302" s="136" t="s">
        <v>41</v>
      </c>
    </row>
    <row r="303" spans="1:12" x14ac:dyDescent="0.25">
      <c r="A303" s="111" t="s">
        <v>1155</v>
      </c>
      <c r="B303" s="111" t="s">
        <v>1156</v>
      </c>
      <c r="C303" s="112">
        <v>1</v>
      </c>
      <c r="D303" s="113">
        <v>1</v>
      </c>
      <c r="E303" s="132">
        <v>1479</v>
      </c>
      <c r="F303" s="132">
        <v>1481</v>
      </c>
      <c r="G303" s="133" t="s">
        <v>1157</v>
      </c>
      <c r="H303" s="134">
        <v>1</v>
      </c>
      <c r="I303" s="135">
        <v>1</v>
      </c>
      <c r="J303" s="135">
        <v>1</v>
      </c>
      <c r="K303" s="133" t="s">
        <v>1158</v>
      </c>
      <c r="L303" s="136" t="s">
        <v>41</v>
      </c>
    </row>
    <row r="304" spans="1:12" x14ac:dyDescent="0.25">
      <c r="A304" s="111" t="s">
        <v>1159</v>
      </c>
      <c r="B304" s="111" t="s">
        <v>1160</v>
      </c>
      <c r="C304" s="112">
        <v>1</v>
      </c>
      <c r="D304" s="113">
        <v>1</v>
      </c>
      <c r="E304" s="132">
        <v>820</v>
      </c>
      <c r="F304" s="132">
        <v>822</v>
      </c>
      <c r="G304" s="133" t="s">
        <v>1161</v>
      </c>
      <c r="H304" s="134">
        <v>1</v>
      </c>
      <c r="I304" s="135">
        <v>1</v>
      </c>
      <c r="J304" s="135">
        <v>1</v>
      </c>
      <c r="K304" s="133" t="s">
        <v>1162</v>
      </c>
      <c r="L304" s="136" t="s">
        <v>41</v>
      </c>
    </row>
    <row r="305" spans="1:12" x14ac:dyDescent="0.25">
      <c r="A305" s="111" t="s">
        <v>1163</v>
      </c>
      <c r="B305" s="111" t="s">
        <v>1164</v>
      </c>
      <c r="C305" s="112">
        <v>0.5</v>
      </c>
      <c r="D305" s="113">
        <v>1</v>
      </c>
      <c r="E305" s="132">
        <v>1319</v>
      </c>
      <c r="F305" s="132">
        <v>1321</v>
      </c>
      <c r="G305" s="133" t="s">
        <v>1165</v>
      </c>
      <c r="H305" s="134">
        <v>1</v>
      </c>
      <c r="I305" s="135">
        <v>0.5</v>
      </c>
      <c r="J305" s="135" t="s">
        <v>41</v>
      </c>
      <c r="K305" s="133" t="s">
        <v>1166</v>
      </c>
      <c r="L305" s="136" t="s">
        <v>41</v>
      </c>
    </row>
    <row r="306" spans="1:12" x14ac:dyDescent="0.25">
      <c r="A306" s="111" t="s">
        <v>1163</v>
      </c>
      <c r="B306" s="111" t="s">
        <v>1167</v>
      </c>
      <c r="C306" s="112">
        <v>0.5</v>
      </c>
      <c r="D306" s="113">
        <v>1</v>
      </c>
      <c r="E306" s="132">
        <v>1320</v>
      </c>
      <c r="F306" s="132">
        <v>1322</v>
      </c>
      <c r="G306" s="133" t="s">
        <v>1168</v>
      </c>
      <c r="H306" s="134">
        <v>2</v>
      </c>
      <c r="I306" s="135">
        <v>1</v>
      </c>
      <c r="J306" s="135">
        <v>1</v>
      </c>
      <c r="K306" s="133"/>
      <c r="L306" s="136" t="s">
        <v>41</v>
      </c>
    </row>
    <row r="307" spans="1:12" x14ac:dyDescent="0.25">
      <c r="A307" s="111" t="s">
        <v>1169</v>
      </c>
      <c r="B307" s="111" t="s">
        <v>1170</v>
      </c>
      <c r="C307" s="112">
        <v>0.5</v>
      </c>
      <c r="D307" s="113">
        <v>1</v>
      </c>
      <c r="E307" s="132">
        <v>1236</v>
      </c>
      <c r="F307" s="132">
        <v>1238</v>
      </c>
      <c r="G307" s="133" t="s">
        <v>1171</v>
      </c>
      <c r="H307" s="134">
        <v>1</v>
      </c>
      <c r="I307" s="135">
        <v>0.5</v>
      </c>
      <c r="J307" s="135" t="s">
        <v>41</v>
      </c>
      <c r="K307" s="133" t="s">
        <v>1172</v>
      </c>
      <c r="L307" s="136" t="s">
        <v>41</v>
      </c>
    </row>
    <row r="308" spans="1:12" x14ac:dyDescent="0.25">
      <c r="A308" s="111" t="s">
        <v>1169</v>
      </c>
      <c r="B308" s="111" t="s">
        <v>1173</v>
      </c>
      <c r="C308" s="112">
        <v>0.5</v>
      </c>
      <c r="D308" s="113">
        <v>1</v>
      </c>
      <c r="E308" s="132">
        <v>1233</v>
      </c>
      <c r="F308" s="132">
        <v>1235</v>
      </c>
      <c r="G308" s="133" t="s">
        <v>1174</v>
      </c>
      <c r="H308" s="134">
        <v>2</v>
      </c>
      <c r="I308" s="135">
        <v>1</v>
      </c>
      <c r="J308" s="135">
        <v>1</v>
      </c>
      <c r="K308" s="133"/>
      <c r="L308" s="136" t="s">
        <v>41</v>
      </c>
    </row>
    <row r="309" spans="1:12" x14ac:dyDescent="0.25">
      <c r="A309" s="111" t="s">
        <v>1175</v>
      </c>
      <c r="B309" s="111" t="s">
        <v>1176</v>
      </c>
      <c r="C309" s="112">
        <v>1</v>
      </c>
      <c r="D309" s="113">
        <v>1</v>
      </c>
      <c r="E309" s="132">
        <v>993</v>
      </c>
      <c r="F309" s="132">
        <v>995</v>
      </c>
      <c r="G309" s="133" t="s">
        <v>1177</v>
      </c>
      <c r="H309" s="134">
        <v>1</v>
      </c>
      <c r="I309" s="135">
        <v>1</v>
      </c>
      <c r="J309" s="135">
        <v>1</v>
      </c>
      <c r="K309" s="133" t="s">
        <v>1178</v>
      </c>
      <c r="L309" s="136" t="s">
        <v>41</v>
      </c>
    </row>
    <row r="310" spans="1:12" x14ac:dyDescent="0.25">
      <c r="A310" s="111" t="s">
        <v>1179</v>
      </c>
      <c r="B310" s="111" t="s">
        <v>1180</v>
      </c>
      <c r="C310" s="112">
        <v>1</v>
      </c>
      <c r="D310" s="113">
        <v>1</v>
      </c>
      <c r="E310" s="132">
        <v>1355</v>
      </c>
      <c r="F310" s="132">
        <v>1357</v>
      </c>
      <c r="G310" s="133" t="s">
        <v>1181</v>
      </c>
      <c r="H310" s="134">
        <v>1</v>
      </c>
      <c r="I310" s="135">
        <v>1</v>
      </c>
      <c r="J310" s="135">
        <v>1</v>
      </c>
      <c r="K310" s="133" t="s">
        <v>1182</v>
      </c>
      <c r="L310" s="136" t="s">
        <v>41</v>
      </c>
    </row>
    <row r="311" spans="1:12" x14ac:dyDescent="0.25">
      <c r="A311" s="111" t="s">
        <v>1183</v>
      </c>
      <c r="B311" s="111" t="s">
        <v>1184</v>
      </c>
      <c r="C311" s="112">
        <v>0.5</v>
      </c>
      <c r="D311" s="113">
        <v>1</v>
      </c>
      <c r="E311" s="132">
        <v>995</v>
      </c>
      <c r="F311" s="132">
        <v>997</v>
      </c>
      <c r="G311" s="133" t="s">
        <v>1185</v>
      </c>
      <c r="H311" s="134">
        <v>1</v>
      </c>
      <c r="I311" s="135">
        <v>0.5</v>
      </c>
      <c r="J311" s="135" t="s">
        <v>41</v>
      </c>
      <c r="K311" s="133" t="s">
        <v>1186</v>
      </c>
      <c r="L311" s="136" t="s">
        <v>41</v>
      </c>
    </row>
    <row r="312" spans="1:12" x14ac:dyDescent="0.25">
      <c r="A312" s="111" t="s">
        <v>1183</v>
      </c>
      <c r="B312" s="111" t="s">
        <v>1187</v>
      </c>
      <c r="C312" s="112">
        <v>0.5</v>
      </c>
      <c r="D312" s="113">
        <v>1</v>
      </c>
      <c r="E312" s="132">
        <v>994</v>
      </c>
      <c r="F312" s="132">
        <v>996</v>
      </c>
      <c r="G312" s="133" t="s">
        <v>1188</v>
      </c>
      <c r="H312" s="134">
        <v>2</v>
      </c>
      <c r="I312" s="135">
        <v>1</v>
      </c>
      <c r="J312" s="135">
        <v>1</v>
      </c>
      <c r="K312" s="133"/>
      <c r="L312" s="136" t="s">
        <v>41</v>
      </c>
    </row>
    <row r="313" spans="1:12" x14ac:dyDescent="0.25">
      <c r="A313" s="111" t="s">
        <v>1189</v>
      </c>
      <c r="B313" s="111" t="s">
        <v>1190</v>
      </c>
      <c r="C313" s="112">
        <v>1</v>
      </c>
      <c r="D313" s="113">
        <v>1</v>
      </c>
      <c r="E313" s="132">
        <v>894</v>
      </c>
      <c r="F313" s="132">
        <v>896</v>
      </c>
      <c r="G313" s="133" t="s">
        <v>1191</v>
      </c>
      <c r="H313" s="134">
        <v>1</v>
      </c>
      <c r="I313" s="135">
        <v>1</v>
      </c>
      <c r="J313" s="135">
        <v>1</v>
      </c>
      <c r="K313" s="133" t="s">
        <v>1192</v>
      </c>
      <c r="L313" s="136" t="s">
        <v>41</v>
      </c>
    </row>
    <row r="314" spans="1:12" x14ac:dyDescent="0.25">
      <c r="A314" s="111" t="s">
        <v>1193</v>
      </c>
      <c r="B314" s="111" t="s">
        <v>1194</v>
      </c>
      <c r="C314" s="112">
        <v>0.33333333333333331</v>
      </c>
      <c r="D314" s="113">
        <v>1</v>
      </c>
      <c r="E314" s="132">
        <v>703</v>
      </c>
      <c r="F314" s="132">
        <v>705</v>
      </c>
      <c r="G314" s="133" t="s">
        <v>1195</v>
      </c>
      <c r="H314" s="134">
        <v>1</v>
      </c>
      <c r="I314" s="135">
        <v>0.33333333333333331</v>
      </c>
      <c r="J314" s="135" t="s">
        <v>41</v>
      </c>
      <c r="K314" s="133" t="s">
        <v>1196</v>
      </c>
      <c r="L314" s="136" t="s">
        <v>41</v>
      </c>
    </row>
    <row r="315" spans="1:12" x14ac:dyDescent="0.25">
      <c r="A315" s="111" t="s">
        <v>1193</v>
      </c>
      <c r="B315" s="111" t="s">
        <v>1197</v>
      </c>
      <c r="C315" s="112">
        <v>0.33333333333333331</v>
      </c>
      <c r="D315" s="113">
        <v>1</v>
      </c>
      <c r="E315" s="132">
        <v>707</v>
      </c>
      <c r="F315" s="132">
        <v>709</v>
      </c>
      <c r="G315" s="133" t="s">
        <v>1198</v>
      </c>
      <c r="H315" s="134">
        <v>2</v>
      </c>
      <c r="I315" s="135">
        <v>0.66666666666666663</v>
      </c>
      <c r="J315" s="135" t="s">
        <v>41</v>
      </c>
      <c r="K315" s="133"/>
      <c r="L315" s="136" t="s">
        <v>41</v>
      </c>
    </row>
    <row r="316" spans="1:12" x14ac:dyDescent="0.25">
      <c r="A316" s="111" t="s">
        <v>1193</v>
      </c>
      <c r="B316" s="111" t="s">
        <v>1199</v>
      </c>
      <c r="C316" s="112">
        <v>0.33333333333333331</v>
      </c>
      <c r="D316" s="113">
        <v>1</v>
      </c>
      <c r="E316" s="132">
        <v>698</v>
      </c>
      <c r="F316" s="132">
        <v>700</v>
      </c>
      <c r="G316" s="133" t="s">
        <v>1200</v>
      </c>
      <c r="H316" s="134">
        <v>3</v>
      </c>
      <c r="I316" s="135">
        <v>1</v>
      </c>
      <c r="J316" s="135">
        <v>1</v>
      </c>
      <c r="K316" s="133"/>
      <c r="L316" s="136" t="s">
        <v>41</v>
      </c>
    </row>
    <row r="317" spans="1:12" x14ac:dyDescent="0.25">
      <c r="A317" s="111" t="s">
        <v>1201</v>
      </c>
      <c r="B317" s="111" t="s">
        <v>1202</v>
      </c>
      <c r="C317" s="112">
        <v>0.16666666666666666</v>
      </c>
      <c r="D317" s="113">
        <v>1</v>
      </c>
      <c r="E317" s="132">
        <v>865</v>
      </c>
      <c r="F317" s="132">
        <v>867</v>
      </c>
      <c r="G317" s="133" t="s">
        <v>1203</v>
      </c>
      <c r="H317" s="134">
        <v>1</v>
      </c>
      <c r="I317" s="135">
        <v>0.16666666666666666</v>
      </c>
      <c r="J317" s="135" t="s">
        <v>41</v>
      </c>
      <c r="K317" s="133" t="s">
        <v>1204</v>
      </c>
      <c r="L317" s="136" t="s">
        <v>41</v>
      </c>
    </row>
    <row r="318" spans="1:12" x14ac:dyDescent="0.25">
      <c r="A318" s="111" t="s">
        <v>1201</v>
      </c>
      <c r="B318" s="111" t="s">
        <v>1205</v>
      </c>
      <c r="C318" s="112">
        <v>0.16666666666666666</v>
      </c>
      <c r="D318" s="113">
        <v>1</v>
      </c>
      <c r="E318" s="132">
        <v>866</v>
      </c>
      <c r="F318" s="132">
        <v>868</v>
      </c>
      <c r="G318" s="133" t="s">
        <v>1206</v>
      </c>
      <c r="H318" s="134">
        <v>2</v>
      </c>
      <c r="I318" s="135">
        <v>0.33333333333333331</v>
      </c>
      <c r="J318" s="135" t="s">
        <v>41</v>
      </c>
      <c r="K318" s="133"/>
      <c r="L318" s="136" t="s">
        <v>41</v>
      </c>
    </row>
    <row r="319" spans="1:12" x14ac:dyDescent="0.25">
      <c r="A319" s="111" t="s">
        <v>1201</v>
      </c>
      <c r="B319" s="111" t="s">
        <v>831</v>
      </c>
      <c r="C319" s="112">
        <v>0.16666666666666666</v>
      </c>
      <c r="D319" s="113">
        <v>1</v>
      </c>
      <c r="E319" s="132">
        <v>851</v>
      </c>
      <c r="F319" s="132">
        <v>853</v>
      </c>
      <c r="G319" s="133" t="s">
        <v>832</v>
      </c>
      <c r="H319" s="134">
        <v>3</v>
      </c>
      <c r="I319" s="135">
        <v>0.5</v>
      </c>
      <c r="J319" s="135" t="s">
        <v>41</v>
      </c>
      <c r="K319" s="133"/>
      <c r="L319" s="136" t="s">
        <v>41</v>
      </c>
    </row>
    <row r="320" spans="1:12" x14ac:dyDescent="0.25">
      <c r="A320" s="111" t="s">
        <v>1201</v>
      </c>
      <c r="B320" s="111" t="s">
        <v>837</v>
      </c>
      <c r="C320" s="112">
        <v>0.16666666666666666</v>
      </c>
      <c r="D320" s="113">
        <v>1</v>
      </c>
      <c r="E320" s="132">
        <v>862</v>
      </c>
      <c r="F320" s="132">
        <v>864</v>
      </c>
      <c r="G320" s="133" t="s">
        <v>838</v>
      </c>
      <c r="H320" s="134">
        <v>4</v>
      </c>
      <c r="I320" s="135">
        <v>0.66666666666666663</v>
      </c>
      <c r="J320" s="135" t="s">
        <v>41</v>
      </c>
      <c r="K320" s="133"/>
      <c r="L320" s="136" t="s">
        <v>41</v>
      </c>
    </row>
    <row r="321" spans="1:12" x14ac:dyDescent="0.25">
      <c r="A321" s="111" t="s">
        <v>1201</v>
      </c>
      <c r="B321" s="111" t="s">
        <v>1207</v>
      </c>
      <c r="C321" s="112">
        <v>0.16666666666666666</v>
      </c>
      <c r="D321" s="113">
        <v>1</v>
      </c>
      <c r="E321" s="132">
        <v>860</v>
      </c>
      <c r="F321" s="132">
        <v>862</v>
      </c>
      <c r="G321" s="133" t="s">
        <v>1208</v>
      </c>
      <c r="H321" s="134">
        <v>5</v>
      </c>
      <c r="I321" s="135">
        <v>0.83333333333333326</v>
      </c>
      <c r="J321" s="135" t="s">
        <v>41</v>
      </c>
      <c r="K321" s="133"/>
      <c r="L321" s="136" t="s">
        <v>41</v>
      </c>
    </row>
    <row r="322" spans="1:12" x14ac:dyDescent="0.25">
      <c r="A322" s="111" t="s">
        <v>1201</v>
      </c>
      <c r="B322" s="111" t="s">
        <v>1209</v>
      </c>
      <c r="C322" s="112">
        <v>0.16666666666666666</v>
      </c>
      <c r="D322" s="113">
        <v>1</v>
      </c>
      <c r="E322" s="132">
        <v>854</v>
      </c>
      <c r="F322" s="132">
        <v>856</v>
      </c>
      <c r="G322" s="133" t="s">
        <v>1210</v>
      </c>
      <c r="H322" s="134">
        <v>6</v>
      </c>
      <c r="I322" s="135">
        <v>1</v>
      </c>
      <c r="J322" s="135">
        <v>1</v>
      </c>
      <c r="K322" s="133"/>
      <c r="L322" s="136" t="s">
        <v>41</v>
      </c>
    </row>
    <row r="323" spans="1:12" x14ac:dyDescent="0.25">
      <c r="A323" s="111" t="s">
        <v>1211</v>
      </c>
      <c r="B323" s="111" t="s">
        <v>1212</v>
      </c>
      <c r="C323" s="112">
        <v>0.16666666666666666</v>
      </c>
      <c r="D323" s="113">
        <v>1</v>
      </c>
      <c r="E323" s="132">
        <v>910</v>
      </c>
      <c r="F323" s="132">
        <v>912</v>
      </c>
      <c r="G323" s="133" t="s">
        <v>1213</v>
      </c>
      <c r="H323" s="134">
        <v>1</v>
      </c>
      <c r="I323" s="135">
        <v>0.16666666666666666</v>
      </c>
      <c r="J323" s="135" t="s">
        <v>41</v>
      </c>
      <c r="K323" s="133" t="s">
        <v>1214</v>
      </c>
      <c r="L323" s="136" t="s">
        <v>41</v>
      </c>
    </row>
    <row r="324" spans="1:12" x14ac:dyDescent="0.25">
      <c r="A324" s="111" t="s">
        <v>1211</v>
      </c>
      <c r="B324" s="111" t="s">
        <v>1215</v>
      </c>
      <c r="C324" s="112">
        <v>0.16666666666666666</v>
      </c>
      <c r="D324" s="113">
        <v>1</v>
      </c>
      <c r="E324" s="132">
        <v>904</v>
      </c>
      <c r="F324" s="132">
        <v>906</v>
      </c>
      <c r="G324" s="133" t="s">
        <v>1216</v>
      </c>
      <c r="H324" s="134">
        <v>2</v>
      </c>
      <c r="I324" s="135">
        <v>0.33333333333333331</v>
      </c>
      <c r="J324" s="135" t="s">
        <v>41</v>
      </c>
      <c r="K324" s="133"/>
      <c r="L324" s="136" t="s">
        <v>41</v>
      </c>
    </row>
    <row r="325" spans="1:12" x14ac:dyDescent="0.25">
      <c r="A325" s="111" t="s">
        <v>1211</v>
      </c>
      <c r="B325" s="111" t="s">
        <v>1149</v>
      </c>
      <c r="C325" s="112">
        <v>0.16666666666666666</v>
      </c>
      <c r="D325" s="113">
        <v>1</v>
      </c>
      <c r="E325" s="132">
        <v>900</v>
      </c>
      <c r="F325" s="132">
        <v>902</v>
      </c>
      <c r="G325" s="133" t="s">
        <v>1150</v>
      </c>
      <c r="H325" s="134">
        <v>3</v>
      </c>
      <c r="I325" s="135">
        <v>0.5</v>
      </c>
      <c r="J325" s="135" t="s">
        <v>41</v>
      </c>
      <c r="K325" s="133"/>
      <c r="L325" s="136" t="s">
        <v>41</v>
      </c>
    </row>
    <row r="326" spans="1:12" x14ac:dyDescent="0.25">
      <c r="A326" s="111" t="s">
        <v>1211</v>
      </c>
      <c r="B326" s="111" t="s">
        <v>1190</v>
      </c>
      <c r="C326" s="112">
        <v>0.16666666666666666</v>
      </c>
      <c r="D326" s="113">
        <v>1</v>
      </c>
      <c r="E326" s="132">
        <v>894</v>
      </c>
      <c r="F326" s="132">
        <v>896</v>
      </c>
      <c r="G326" s="133" t="s">
        <v>1191</v>
      </c>
      <c r="H326" s="134">
        <v>4</v>
      </c>
      <c r="I326" s="135">
        <v>0.66666666666666663</v>
      </c>
      <c r="J326" s="135" t="s">
        <v>41</v>
      </c>
      <c r="K326" s="133"/>
      <c r="L326" s="136" t="s">
        <v>41</v>
      </c>
    </row>
    <row r="327" spans="1:12" x14ac:dyDescent="0.25">
      <c r="A327" s="111" t="s">
        <v>1211</v>
      </c>
      <c r="B327" s="111" t="s">
        <v>1217</v>
      </c>
      <c r="C327" s="112">
        <v>0.16666666666666666</v>
      </c>
      <c r="D327" s="113">
        <v>1</v>
      </c>
      <c r="E327" s="132">
        <v>896</v>
      </c>
      <c r="F327" s="132">
        <v>898</v>
      </c>
      <c r="G327" s="133" t="s">
        <v>1218</v>
      </c>
      <c r="H327" s="134">
        <v>5</v>
      </c>
      <c r="I327" s="135">
        <v>0.83333333333333326</v>
      </c>
      <c r="J327" s="135" t="s">
        <v>41</v>
      </c>
      <c r="K327" s="133"/>
      <c r="L327" s="136" t="s">
        <v>41</v>
      </c>
    </row>
    <row r="328" spans="1:12" x14ac:dyDescent="0.25">
      <c r="A328" s="111" t="s">
        <v>1211</v>
      </c>
      <c r="B328" s="111" t="s">
        <v>1219</v>
      </c>
      <c r="C328" s="112">
        <v>0.16666666666666666</v>
      </c>
      <c r="D328" s="113">
        <v>1</v>
      </c>
      <c r="E328" s="132">
        <v>909</v>
      </c>
      <c r="F328" s="132">
        <v>911</v>
      </c>
      <c r="G328" s="133" t="s">
        <v>1220</v>
      </c>
      <c r="H328" s="134">
        <v>6</v>
      </c>
      <c r="I328" s="135">
        <v>1</v>
      </c>
      <c r="J328" s="135">
        <v>1</v>
      </c>
      <c r="K328" s="133"/>
      <c r="L328" s="136" t="s">
        <v>41</v>
      </c>
    </row>
    <row r="329" spans="1:12" x14ac:dyDescent="0.25">
      <c r="A329" s="111" t="s">
        <v>1221</v>
      </c>
      <c r="B329" s="111" t="s">
        <v>1222</v>
      </c>
      <c r="C329" s="112">
        <v>0.16666666666666666</v>
      </c>
      <c r="D329" s="113">
        <v>1</v>
      </c>
      <c r="E329" s="132">
        <v>1132</v>
      </c>
      <c r="F329" s="132">
        <v>1134</v>
      </c>
      <c r="G329" s="133" t="s">
        <v>1223</v>
      </c>
      <c r="H329" s="134">
        <v>1</v>
      </c>
      <c r="I329" s="135">
        <v>0.16666666666666666</v>
      </c>
      <c r="J329" s="135" t="s">
        <v>41</v>
      </c>
      <c r="K329" s="133" t="s">
        <v>1224</v>
      </c>
      <c r="L329" s="136" t="s">
        <v>41</v>
      </c>
    </row>
    <row r="330" spans="1:12" x14ac:dyDescent="0.25">
      <c r="A330" s="111" t="s">
        <v>1221</v>
      </c>
      <c r="B330" s="111" t="s">
        <v>1225</v>
      </c>
      <c r="C330" s="112">
        <v>0.16666666666666666</v>
      </c>
      <c r="D330" s="113">
        <v>1</v>
      </c>
      <c r="E330" s="132">
        <v>1137</v>
      </c>
      <c r="F330" s="132">
        <v>1139</v>
      </c>
      <c r="G330" s="133" t="s">
        <v>1226</v>
      </c>
      <c r="H330" s="134">
        <v>2</v>
      </c>
      <c r="I330" s="135">
        <v>0.33333333333333331</v>
      </c>
      <c r="J330" s="135" t="s">
        <v>41</v>
      </c>
      <c r="K330" s="133"/>
      <c r="L330" s="136" t="s">
        <v>41</v>
      </c>
    </row>
    <row r="331" spans="1:12" x14ac:dyDescent="0.25">
      <c r="A331" s="111" t="s">
        <v>1221</v>
      </c>
      <c r="B331" s="111" t="s">
        <v>1227</v>
      </c>
      <c r="C331" s="112">
        <v>0.16666666666666666</v>
      </c>
      <c r="D331" s="113">
        <v>1</v>
      </c>
      <c r="E331" s="132">
        <v>1145</v>
      </c>
      <c r="F331" s="132">
        <v>1147</v>
      </c>
      <c r="G331" s="133" t="s">
        <v>1228</v>
      </c>
      <c r="H331" s="134">
        <v>3</v>
      </c>
      <c r="I331" s="135">
        <v>0.5</v>
      </c>
      <c r="J331" s="135" t="s">
        <v>41</v>
      </c>
      <c r="K331" s="133"/>
      <c r="L331" s="136" t="s">
        <v>41</v>
      </c>
    </row>
    <row r="332" spans="1:12" x14ac:dyDescent="0.25">
      <c r="A332" s="111" t="s">
        <v>1221</v>
      </c>
      <c r="B332" s="111" t="s">
        <v>1229</v>
      </c>
      <c r="C332" s="112">
        <v>0.16666666666666666</v>
      </c>
      <c r="D332" s="113">
        <v>1</v>
      </c>
      <c r="E332" s="132">
        <v>1134</v>
      </c>
      <c r="F332" s="132">
        <v>1136</v>
      </c>
      <c r="G332" s="133" t="s">
        <v>1230</v>
      </c>
      <c r="H332" s="134">
        <v>4</v>
      </c>
      <c r="I332" s="135">
        <v>0.66666666666666663</v>
      </c>
      <c r="J332" s="135" t="s">
        <v>41</v>
      </c>
      <c r="K332" s="133"/>
      <c r="L332" s="136" t="s">
        <v>41</v>
      </c>
    </row>
    <row r="333" spans="1:12" x14ac:dyDescent="0.25">
      <c r="A333" s="111" t="s">
        <v>1221</v>
      </c>
      <c r="B333" s="111" t="s">
        <v>1231</v>
      </c>
      <c r="C333" s="112">
        <v>0.16666666666666666</v>
      </c>
      <c r="D333" s="113">
        <v>1</v>
      </c>
      <c r="E333" s="132">
        <v>1144</v>
      </c>
      <c r="F333" s="132">
        <v>1146</v>
      </c>
      <c r="G333" s="133" t="s">
        <v>1232</v>
      </c>
      <c r="H333" s="134">
        <v>5</v>
      </c>
      <c r="I333" s="135">
        <v>0.83333333333333326</v>
      </c>
      <c r="J333" s="135" t="s">
        <v>41</v>
      </c>
      <c r="K333" s="133"/>
      <c r="L333" s="136" t="s">
        <v>41</v>
      </c>
    </row>
    <row r="334" spans="1:12" x14ac:dyDescent="0.25">
      <c r="A334" s="111" t="s">
        <v>1221</v>
      </c>
      <c r="B334" s="111" t="s">
        <v>1233</v>
      </c>
      <c r="C334" s="112">
        <v>0.16666666666666666</v>
      </c>
      <c r="D334" s="113">
        <v>1</v>
      </c>
      <c r="E334" s="132">
        <v>1138</v>
      </c>
      <c r="F334" s="132">
        <v>1140</v>
      </c>
      <c r="G334" s="133" t="s">
        <v>1234</v>
      </c>
      <c r="H334" s="134">
        <v>6</v>
      </c>
      <c r="I334" s="135">
        <v>1</v>
      </c>
      <c r="J334" s="135">
        <v>1</v>
      </c>
      <c r="K334" s="133"/>
      <c r="L334" s="136" t="s">
        <v>41</v>
      </c>
    </row>
    <row r="335" spans="1:12" x14ac:dyDescent="0.25">
      <c r="A335" s="111" t="s">
        <v>1235</v>
      </c>
      <c r="B335" s="111" t="s">
        <v>585</v>
      </c>
      <c r="C335" s="112">
        <v>0.2</v>
      </c>
      <c r="D335" s="113">
        <v>1</v>
      </c>
      <c r="E335" s="132">
        <v>647</v>
      </c>
      <c r="F335" s="132">
        <v>649</v>
      </c>
      <c r="G335" s="133" t="s">
        <v>586</v>
      </c>
      <c r="H335" s="134">
        <v>1</v>
      </c>
      <c r="I335" s="135">
        <v>0.2</v>
      </c>
      <c r="J335" s="135" t="s">
        <v>41</v>
      </c>
      <c r="K335" s="133" t="s">
        <v>1236</v>
      </c>
      <c r="L335" s="136" t="s">
        <v>41</v>
      </c>
    </row>
    <row r="336" spans="1:12" x14ac:dyDescent="0.25">
      <c r="A336" s="111" t="s">
        <v>1235</v>
      </c>
      <c r="B336" s="111" t="s">
        <v>926</v>
      </c>
      <c r="C336" s="112">
        <v>0.2</v>
      </c>
      <c r="D336" s="113">
        <v>1</v>
      </c>
      <c r="E336" s="132">
        <v>639</v>
      </c>
      <c r="F336" s="132">
        <v>641</v>
      </c>
      <c r="G336" s="133" t="s">
        <v>927</v>
      </c>
      <c r="H336" s="134">
        <v>2</v>
      </c>
      <c r="I336" s="135">
        <v>0.4</v>
      </c>
      <c r="J336" s="135" t="s">
        <v>41</v>
      </c>
      <c r="K336" s="133"/>
      <c r="L336" s="136" t="s">
        <v>41</v>
      </c>
    </row>
    <row r="337" spans="1:12" x14ac:dyDescent="0.25">
      <c r="A337" s="111" t="s">
        <v>1235</v>
      </c>
      <c r="B337" s="111" t="s">
        <v>594</v>
      </c>
      <c r="C337" s="112">
        <v>0.2</v>
      </c>
      <c r="D337" s="113">
        <v>1</v>
      </c>
      <c r="E337" s="132">
        <v>645</v>
      </c>
      <c r="F337" s="132">
        <v>647</v>
      </c>
      <c r="G337" s="133" t="s">
        <v>595</v>
      </c>
      <c r="H337" s="134">
        <v>3</v>
      </c>
      <c r="I337" s="135">
        <v>0.6</v>
      </c>
      <c r="J337" s="135" t="s">
        <v>41</v>
      </c>
      <c r="K337" s="133"/>
      <c r="L337" s="136" t="s">
        <v>41</v>
      </c>
    </row>
    <row r="338" spans="1:12" x14ac:dyDescent="0.25">
      <c r="A338" s="111" t="s">
        <v>1235</v>
      </c>
      <c r="B338" s="111" t="s">
        <v>596</v>
      </c>
      <c r="C338" s="112">
        <v>0.2</v>
      </c>
      <c r="D338" s="113">
        <v>1</v>
      </c>
      <c r="E338" s="132">
        <v>648</v>
      </c>
      <c r="F338" s="132">
        <v>650</v>
      </c>
      <c r="G338" s="133" t="s">
        <v>597</v>
      </c>
      <c r="H338" s="134">
        <v>4</v>
      </c>
      <c r="I338" s="135">
        <v>0.8</v>
      </c>
      <c r="J338" s="135" t="s">
        <v>41</v>
      </c>
      <c r="K338" s="133"/>
      <c r="L338" s="136" t="s">
        <v>41</v>
      </c>
    </row>
    <row r="339" spans="1:12" x14ac:dyDescent="0.25">
      <c r="A339" s="111" t="s">
        <v>1235</v>
      </c>
      <c r="B339" s="111" t="s">
        <v>1237</v>
      </c>
      <c r="C339" s="112">
        <v>0.2</v>
      </c>
      <c r="D339" s="113">
        <v>1</v>
      </c>
      <c r="E339" s="132">
        <v>649</v>
      </c>
      <c r="F339" s="132">
        <v>651</v>
      </c>
      <c r="G339" s="133" t="s">
        <v>1238</v>
      </c>
      <c r="H339" s="134">
        <v>5</v>
      </c>
      <c r="I339" s="135">
        <v>1</v>
      </c>
      <c r="J339" s="135">
        <v>1</v>
      </c>
      <c r="K339" s="133"/>
      <c r="L339" s="136" t="s">
        <v>41</v>
      </c>
    </row>
    <row r="340" spans="1:12" x14ac:dyDescent="0.25">
      <c r="A340" s="111" t="s">
        <v>1239</v>
      </c>
      <c r="B340" s="111" t="s">
        <v>931</v>
      </c>
      <c r="C340" s="112">
        <v>0.2</v>
      </c>
      <c r="D340" s="113">
        <v>1</v>
      </c>
      <c r="E340" s="132">
        <v>827</v>
      </c>
      <c r="F340" s="132">
        <v>829</v>
      </c>
      <c r="G340" s="133" t="s">
        <v>932</v>
      </c>
      <c r="H340" s="134">
        <v>1</v>
      </c>
      <c r="I340" s="135">
        <v>0.2</v>
      </c>
      <c r="J340" s="135" t="s">
        <v>41</v>
      </c>
      <c r="K340" s="133" t="s">
        <v>1240</v>
      </c>
      <c r="L340" s="136" t="s">
        <v>41</v>
      </c>
    </row>
    <row r="341" spans="1:12" x14ac:dyDescent="0.25">
      <c r="A341" s="111" t="s">
        <v>1239</v>
      </c>
      <c r="B341" s="111" t="s">
        <v>934</v>
      </c>
      <c r="C341" s="112">
        <v>0.2</v>
      </c>
      <c r="D341" s="113">
        <v>1</v>
      </c>
      <c r="E341" s="132">
        <v>819</v>
      </c>
      <c r="F341" s="132">
        <v>821</v>
      </c>
      <c r="G341" s="133" t="s">
        <v>935</v>
      </c>
      <c r="H341" s="134">
        <v>2</v>
      </c>
      <c r="I341" s="135">
        <v>0.4</v>
      </c>
      <c r="J341" s="135" t="s">
        <v>41</v>
      </c>
      <c r="K341" s="133"/>
      <c r="L341" s="136" t="s">
        <v>41</v>
      </c>
    </row>
    <row r="342" spans="1:12" x14ac:dyDescent="0.25">
      <c r="A342" s="111" t="s">
        <v>1239</v>
      </c>
      <c r="B342" s="111" t="s">
        <v>668</v>
      </c>
      <c r="C342" s="112">
        <v>0.2</v>
      </c>
      <c r="D342" s="113">
        <v>1</v>
      </c>
      <c r="E342" s="132">
        <v>810</v>
      </c>
      <c r="F342" s="132">
        <v>812</v>
      </c>
      <c r="G342" s="133" t="s">
        <v>669</v>
      </c>
      <c r="H342" s="134">
        <v>3</v>
      </c>
      <c r="I342" s="135">
        <v>0.6</v>
      </c>
      <c r="J342" s="135" t="s">
        <v>41</v>
      </c>
      <c r="K342" s="133"/>
      <c r="L342" s="136" t="s">
        <v>41</v>
      </c>
    </row>
    <row r="343" spans="1:12" x14ac:dyDescent="0.25">
      <c r="A343" s="111" t="s">
        <v>1239</v>
      </c>
      <c r="B343" s="111" t="s">
        <v>938</v>
      </c>
      <c r="C343" s="112">
        <v>0.2</v>
      </c>
      <c r="D343" s="113">
        <v>1</v>
      </c>
      <c r="E343" s="132">
        <v>814</v>
      </c>
      <c r="F343" s="132">
        <v>816</v>
      </c>
      <c r="G343" s="133" t="s">
        <v>939</v>
      </c>
      <c r="H343" s="134">
        <v>4</v>
      </c>
      <c r="I343" s="135">
        <v>0.8</v>
      </c>
      <c r="J343" s="135" t="s">
        <v>41</v>
      </c>
      <c r="K343" s="133"/>
      <c r="L343" s="136" t="s">
        <v>41</v>
      </c>
    </row>
    <row r="344" spans="1:12" x14ac:dyDescent="0.25">
      <c r="A344" s="111" t="s">
        <v>1239</v>
      </c>
      <c r="B344" s="111" t="s">
        <v>940</v>
      </c>
      <c r="C344" s="112">
        <v>0.2</v>
      </c>
      <c r="D344" s="113">
        <v>1</v>
      </c>
      <c r="E344" s="132">
        <v>812</v>
      </c>
      <c r="F344" s="132">
        <v>814</v>
      </c>
      <c r="G344" s="133" t="s">
        <v>941</v>
      </c>
      <c r="H344" s="134">
        <v>5</v>
      </c>
      <c r="I344" s="135">
        <v>1</v>
      </c>
      <c r="J344" s="135">
        <v>1</v>
      </c>
      <c r="K344" s="133"/>
      <c r="L344" s="136" t="s">
        <v>41</v>
      </c>
    </row>
    <row r="345" spans="1:12" x14ac:dyDescent="0.25">
      <c r="A345" s="111" t="s">
        <v>1241</v>
      </c>
      <c r="B345" s="111" t="s">
        <v>1242</v>
      </c>
      <c r="C345" s="112">
        <v>0.16666666666666666</v>
      </c>
      <c r="D345" s="113">
        <v>1</v>
      </c>
      <c r="E345" s="132">
        <v>1000</v>
      </c>
      <c r="F345" s="132">
        <v>1002</v>
      </c>
      <c r="G345" s="133" t="s">
        <v>1243</v>
      </c>
      <c r="H345" s="134">
        <v>1</v>
      </c>
      <c r="I345" s="135">
        <v>0.16666666666666666</v>
      </c>
      <c r="J345" s="135" t="s">
        <v>41</v>
      </c>
      <c r="K345" s="133" t="s">
        <v>1244</v>
      </c>
      <c r="L345" s="136" t="s">
        <v>41</v>
      </c>
    </row>
    <row r="346" spans="1:12" x14ac:dyDescent="0.25">
      <c r="A346" s="111" t="s">
        <v>1241</v>
      </c>
      <c r="B346" s="111" t="s">
        <v>1245</v>
      </c>
      <c r="C346" s="112">
        <v>0.16666666666666666</v>
      </c>
      <c r="D346" s="113">
        <v>1</v>
      </c>
      <c r="E346" s="132">
        <v>1007</v>
      </c>
      <c r="F346" s="132">
        <v>1009</v>
      </c>
      <c r="G346" s="133" t="s">
        <v>1246</v>
      </c>
      <c r="H346" s="134">
        <v>2</v>
      </c>
      <c r="I346" s="135">
        <v>0.33333333333333331</v>
      </c>
      <c r="J346" s="135" t="s">
        <v>41</v>
      </c>
      <c r="K346" s="133"/>
      <c r="L346" s="136" t="s">
        <v>41</v>
      </c>
    </row>
    <row r="347" spans="1:12" x14ac:dyDescent="0.25">
      <c r="A347" s="111" t="s">
        <v>1241</v>
      </c>
      <c r="B347" s="111" t="s">
        <v>1247</v>
      </c>
      <c r="C347" s="112">
        <v>0.16666666666666666</v>
      </c>
      <c r="D347" s="113">
        <v>1</v>
      </c>
      <c r="E347" s="132">
        <v>1009</v>
      </c>
      <c r="F347" s="132">
        <v>1011</v>
      </c>
      <c r="G347" s="133" t="s">
        <v>1248</v>
      </c>
      <c r="H347" s="134">
        <v>3</v>
      </c>
      <c r="I347" s="135">
        <v>0.5</v>
      </c>
      <c r="J347" s="135" t="s">
        <v>41</v>
      </c>
      <c r="K347" s="133"/>
      <c r="L347" s="136" t="s">
        <v>41</v>
      </c>
    </row>
    <row r="348" spans="1:12" x14ac:dyDescent="0.25">
      <c r="A348" s="111" t="s">
        <v>1241</v>
      </c>
      <c r="B348" s="111" t="s">
        <v>1249</v>
      </c>
      <c r="C348" s="112">
        <v>0.16666666666666666</v>
      </c>
      <c r="D348" s="113">
        <v>1</v>
      </c>
      <c r="E348" s="132">
        <v>1028</v>
      </c>
      <c r="F348" s="132">
        <v>1030</v>
      </c>
      <c r="G348" s="133" t="s">
        <v>1250</v>
      </c>
      <c r="H348" s="134">
        <v>4</v>
      </c>
      <c r="I348" s="135">
        <v>0.66666666666666663</v>
      </c>
      <c r="J348" s="135" t="s">
        <v>41</v>
      </c>
      <c r="K348" s="133"/>
      <c r="L348" s="136" t="s">
        <v>41</v>
      </c>
    </row>
    <row r="349" spans="1:12" x14ac:dyDescent="0.25">
      <c r="A349" s="111" t="s">
        <v>1241</v>
      </c>
      <c r="B349" s="111" t="s">
        <v>1251</v>
      </c>
      <c r="C349" s="112">
        <v>0.16666666666666666</v>
      </c>
      <c r="D349" s="113">
        <v>1</v>
      </c>
      <c r="E349" s="132">
        <v>998</v>
      </c>
      <c r="F349" s="132">
        <v>1000</v>
      </c>
      <c r="G349" s="133" t="s">
        <v>1252</v>
      </c>
      <c r="H349" s="134">
        <v>5</v>
      </c>
      <c r="I349" s="135">
        <v>0.83333333333333326</v>
      </c>
      <c r="J349" s="135" t="s">
        <v>41</v>
      </c>
      <c r="K349" s="133"/>
      <c r="L349" s="136" t="s">
        <v>41</v>
      </c>
    </row>
    <row r="350" spans="1:12" x14ac:dyDescent="0.25">
      <c r="A350" s="111" t="s">
        <v>1241</v>
      </c>
      <c r="B350" s="111" t="s">
        <v>1253</v>
      </c>
      <c r="C350" s="112">
        <v>0.16666666666666666</v>
      </c>
      <c r="D350" s="113">
        <v>1</v>
      </c>
      <c r="E350" s="132">
        <v>992</v>
      </c>
      <c r="F350" s="132">
        <v>994</v>
      </c>
      <c r="G350" s="133" t="s">
        <v>1254</v>
      </c>
      <c r="H350" s="134">
        <v>6</v>
      </c>
      <c r="I350" s="135">
        <v>1</v>
      </c>
      <c r="J350" s="135">
        <v>1</v>
      </c>
      <c r="K350" s="133"/>
      <c r="L350" s="136" t="s">
        <v>41</v>
      </c>
    </row>
    <row r="351" spans="1:12" x14ac:dyDescent="0.25">
      <c r="A351" s="111" t="s">
        <v>1255</v>
      </c>
      <c r="B351" s="111" t="s">
        <v>1170</v>
      </c>
      <c r="C351" s="112">
        <v>0.25</v>
      </c>
      <c r="D351" s="113">
        <v>1</v>
      </c>
      <c r="E351" s="132">
        <v>1236</v>
      </c>
      <c r="F351" s="132">
        <v>1238</v>
      </c>
      <c r="G351" s="133" t="s">
        <v>1171</v>
      </c>
      <c r="H351" s="134">
        <v>1</v>
      </c>
      <c r="I351" s="135">
        <v>0.25</v>
      </c>
      <c r="J351" s="135" t="s">
        <v>41</v>
      </c>
      <c r="K351" s="133" t="s">
        <v>1256</v>
      </c>
      <c r="L351" s="136" t="s">
        <v>41</v>
      </c>
    </row>
    <row r="352" spans="1:12" x14ac:dyDescent="0.25">
      <c r="A352" s="111" t="s">
        <v>1255</v>
      </c>
      <c r="B352" s="111" t="s">
        <v>1257</v>
      </c>
      <c r="C352" s="112">
        <v>0.25</v>
      </c>
      <c r="D352" s="113">
        <v>1</v>
      </c>
      <c r="E352" s="132">
        <v>1234</v>
      </c>
      <c r="F352" s="132">
        <v>1236</v>
      </c>
      <c r="G352" s="133" t="s">
        <v>1258</v>
      </c>
      <c r="H352" s="134">
        <v>2</v>
      </c>
      <c r="I352" s="135">
        <v>0.5</v>
      </c>
      <c r="J352" s="135" t="s">
        <v>41</v>
      </c>
      <c r="K352" s="133"/>
      <c r="L352" s="136" t="s">
        <v>41</v>
      </c>
    </row>
    <row r="353" spans="1:12" x14ac:dyDescent="0.25">
      <c r="A353" s="111" t="s">
        <v>1255</v>
      </c>
      <c r="B353" s="111" t="s">
        <v>1259</v>
      </c>
      <c r="C353" s="112">
        <v>0.25</v>
      </c>
      <c r="D353" s="113">
        <v>1</v>
      </c>
      <c r="E353" s="132">
        <v>1230</v>
      </c>
      <c r="F353" s="132">
        <v>1232</v>
      </c>
      <c r="G353" s="133" t="s">
        <v>1260</v>
      </c>
      <c r="H353" s="134">
        <v>3</v>
      </c>
      <c r="I353" s="135">
        <v>0.75</v>
      </c>
      <c r="J353" s="135" t="s">
        <v>41</v>
      </c>
      <c r="K353" s="133"/>
      <c r="L353" s="136" t="s">
        <v>41</v>
      </c>
    </row>
    <row r="354" spans="1:12" x14ac:dyDescent="0.25">
      <c r="A354" s="111" t="s">
        <v>1255</v>
      </c>
      <c r="B354" s="111" t="s">
        <v>1173</v>
      </c>
      <c r="C354" s="112">
        <v>0.25</v>
      </c>
      <c r="D354" s="113">
        <v>1</v>
      </c>
      <c r="E354" s="132">
        <v>1233</v>
      </c>
      <c r="F354" s="132">
        <v>1235</v>
      </c>
      <c r="G354" s="133" t="s">
        <v>1174</v>
      </c>
      <c r="H354" s="134">
        <v>4</v>
      </c>
      <c r="I354" s="135">
        <v>1</v>
      </c>
      <c r="J354" s="135">
        <v>1</v>
      </c>
      <c r="K354" s="133"/>
      <c r="L354" s="136" t="s">
        <v>41</v>
      </c>
    </row>
    <row r="355" spans="1:12" x14ac:dyDescent="0.25">
      <c r="A355" s="111" t="s">
        <v>1261</v>
      </c>
      <c r="B355" s="111" t="s">
        <v>1262</v>
      </c>
      <c r="C355" s="112">
        <v>0.33333333333333331</v>
      </c>
      <c r="D355" s="113">
        <v>1</v>
      </c>
      <c r="E355" s="132">
        <v>1353</v>
      </c>
      <c r="F355" s="132">
        <v>1355</v>
      </c>
      <c r="G355" s="133" t="s">
        <v>1263</v>
      </c>
      <c r="H355" s="134">
        <v>1</v>
      </c>
      <c r="I355" s="135">
        <v>0.33333333333333331</v>
      </c>
      <c r="J355" s="135" t="s">
        <v>41</v>
      </c>
      <c r="K355" s="133" t="s">
        <v>1264</v>
      </c>
      <c r="L355" s="136" t="s">
        <v>41</v>
      </c>
    </row>
    <row r="356" spans="1:12" x14ac:dyDescent="0.25">
      <c r="A356" s="111" t="s">
        <v>1261</v>
      </c>
      <c r="B356" s="111" t="s">
        <v>1265</v>
      </c>
      <c r="C356" s="112">
        <v>0.33333333333333331</v>
      </c>
      <c r="D356" s="113">
        <v>1</v>
      </c>
      <c r="E356" s="132">
        <v>1352</v>
      </c>
      <c r="F356" s="132">
        <v>1354</v>
      </c>
      <c r="G356" s="133" t="s">
        <v>1266</v>
      </c>
      <c r="H356" s="134">
        <v>2</v>
      </c>
      <c r="I356" s="135">
        <v>0.66666666666666663</v>
      </c>
      <c r="J356" s="135" t="s">
        <v>41</v>
      </c>
      <c r="K356" s="133"/>
      <c r="L356" s="136" t="s">
        <v>41</v>
      </c>
    </row>
    <row r="357" spans="1:12" x14ac:dyDescent="0.25">
      <c r="A357" s="111" t="s">
        <v>1261</v>
      </c>
      <c r="B357" s="111" t="s">
        <v>1267</v>
      </c>
      <c r="C357" s="112">
        <v>0.33333333333333331</v>
      </c>
      <c r="D357" s="113">
        <v>1</v>
      </c>
      <c r="E357" s="132">
        <v>1354</v>
      </c>
      <c r="F357" s="132">
        <v>1356</v>
      </c>
      <c r="G357" s="133" t="s">
        <v>1268</v>
      </c>
      <c r="H357" s="134">
        <v>3</v>
      </c>
      <c r="I357" s="135">
        <v>1</v>
      </c>
      <c r="J357" s="135">
        <v>1</v>
      </c>
      <c r="K357" s="133"/>
      <c r="L357" s="136" t="s">
        <v>41</v>
      </c>
    </row>
    <row r="358" spans="1:12" x14ac:dyDescent="0.25">
      <c r="A358" s="111" t="s">
        <v>1269</v>
      </c>
      <c r="B358" s="111" t="s">
        <v>1270</v>
      </c>
      <c r="C358" s="112">
        <v>0.33333333333333331</v>
      </c>
      <c r="D358" s="113">
        <v>1</v>
      </c>
      <c r="E358" s="132">
        <v>1641</v>
      </c>
      <c r="F358" s="132">
        <v>1643</v>
      </c>
      <c r="G358" s="133" t="s">
        <v>1271</v>
      </c>
      <c r="H358" s="134">
        <v>1</v>
      </c>
      <c r="I358" s="135">
        <v>0.33333333333333331</v>
      </c>
      <c r="J358" s="135" t="s">
        <v>41</v>
      </c>
      <c r="K358" s="133" t="s">
        <v>1272</v>
      </c>
      <c r="L358" s="136" t="s">
        <v>41</v>
      </c>
    </row>
    <row r="359" spans="1:12" x14ac:dyDescent="0.25">
      <c r="A359" s="111" t="s">
        <v>1269</v>
      </c>
      <c r="B359" s="111" t="s">
        <v>1273</v>
      </c>
      <c r="C359" s="112">
        <v>0.33333333333333331</v>
      </c>
      <c r="D359" s="113">
        <v>1</v>
      </c>
      <c r="E359" s="132">
        <v>1640</v>
      </c>
      <c r="F359" s="132">
        <v>1642</v>
      </c>
      <c r="G359" s="133" t="s">
        <v>1274</v>
      </c>
      <c r="H359" s="134">
        <v>2</v>
      </c>
      <c r="I359" s="135">
        <v>0.66666666666666663</v>
      </c>
      <c r="J359" s="135" t="s">
        <v>41</v>
      </c>
      <c r="K359" s="133"/>
      <c r="L359" s="136" t="s">
        <v>41</v>
      </c>
    </row>
    <row r="360" spans="1:12" x14ac:dyDescent="0.25">
      <c r="A360" s="111" t="s">
        <v>1269</v>
      </c>
      <c r="B360" s="111" t="s">
        <v>1275</v>
      </c>
      <c r="C360" s="112">
        <v>0.33333333333333331</v>
      </c>
      <c r="D360" s="113">
        <v>1</v>
      </c>
      <c r="E360" s="132">
        <v>1642</v>
      </c>
      <c r="F360" s="132">
        <v>1644</v>
      </c>
      <c r="G360" s="133" t="s">
        <v>1276</v>
      </c>
      <c r="H360" s="134">
        <v>3</v>
      </c>
      <c r="I360" s="135">
        <v>1</v>
      </c>
      <c r="J360" s="135">
        <v>1</v>
      </c>
      <c r="K360" s="133"/>
      <c r="L360" s="136" t="s">
        <v>41</v>
      </c>
    </row>
    <row r="361" spans="1:12" x14ac:dyDescent="0.25">
      <c r="A361" s="111" t="s">
        <v>1277</v>
      </c>
      <c r="B361" s="111" t="s">
        <v>1278</v>
      </c>
      <c r="C361" s="112">
        <v>0.16666666666666666</v>
      </c>
      <c r="D361" s="113">
        <v>1</v>
      </c>
      <c r="E361" s="132">
        <v>706</v>
      </c>
      <c r="F361" s="132">
        <v>708</v>
      </c>
      <c r="G361" s="133" t="s">
        <v>1279</v>
      </c>
      <c r="H361" s="134">
        <v>1</v>
      </c>
      <c r="I361" s="135">
        <v>0.16666666666666666</v>
      </c>
      <c r="J361" s="135" t="s">
        <v>41</v>
      </c>
      <c r="K361" s="133" t="s">
        <v>1280</v>
      </c>
      <c r="L361" s="136" t="s">
        <v>41</v>
      </c>
    </row>
    <row r="362" spans="1:12" x14ac:dyDescent="0.25">
      <c r="A362" s="111" t="s">
        <v>1277</v>
      </c>
      <c r="B362" s="111" t="s">
        <v>1281</v>
      </c>
      <c r="C362" s="112">
        <v>0.16666666666666666</v>
      </c>
      <c r="D362" s="113">
        <v>1</v>
      </c>
      <c r="E362" s="132">
        <v>712</v>
      </c>
      <c r="F362" s="132">
        <v>714</v>
      </c>
      <c r="G362" s="133" t="s">
        <v>1282</v>
      </c>
      <c r="H362" s="134">
        <v>2</v>
      </c>
      <c r="I362" s="135">
        <v>0.33333333333333331</v>
      </c>
      <c r="J362" s="135" t="s">
        <v>41</v>
      </c>
      <c r="K362" s="133"/>
      <c r="L362" s="136" t="s">
        <v>41</v>
      </c>
    </row>
    <row r="363" spans="1:12" x14ac:dyDescent="0.25">
      <c r="A363" s="111" t="s">
        <v>1277</v>
      </c>
      <c r="B363" s="111" t="s">
        <v>1283</v>
      </c>
      <c r="C363" s="112">
        <v>0.16666666666666666</v>
      </c>
      <c r="D363" s="113">
        <v>1</v>
      </c>
      <c r="E363" s="132">
        <v>700</v>
      </c>
      <c r="F363" s="132">
        <v>702</v>
      </c>
      <c r="G363" s="133" t="s">
        <v>1284</v>
      </c>
      <c r="H363" s="134">
        <v>3</v>
      </c>
      <c r="I363" s="135">
        <v>0.5</v>
      </c>
      <c r="J363" s="135" t="s">
        <v>41</v>
      </c>
      <c r="K363" s="133"/>
      <c r="L363" s="136" t="s">
        <v>41</v>
      </c>
    </row>
    <row r="364" spans="1:12" x14ac:dyDescent="0.25">
      <c r="A364" s="111" t="s">
        <v>1277</v>
      </c>
      <c r="B364" s="111" t="s">
        <v>1197</v>
      </c>
      <c r="C364" s="112">
        <v>0.16666666666666666</v>
      </c>
      <c r="D364" s="113">
        <v>1</v>
      </c>
      <c r="E364" s="132">
        <v>707</v>
      </c>
      <c r="F364" s="132">
        <v>709</v>
      </c>
      <c r="G364" s="133" t="s">
        <v>1198</v>
      </c>
      <c r="H364" s="134">
        <v>4</v>
      </c>
      <c r="I364" s="135">
        <v>0.66666666666666663</v>
      </c>
      <c r="J364" s="135" t="s">
        <v>41</v>
      </c>
      <c r="K364" s="133"/>
      <c r="L364" s="136" t="s">
        <v>41</v>
      </c>
    </row>
    <row r="365" spans="1:12" x14ac:dyDescent="0.25">
      <c r="A365" s="111" t="s">
        <v>1277</v>
      </c>
      <c r="B365" s="111" t="s">
        <v>1285</v>
      </c>
      <c r="C365" s="112">
        <v>0.16666666666666666</v>
      </c>
      <c r="D365" s="113">
        <v>1</v>
      </c>
      <c r="E365" s="132">
        <v>714</v>
      </c>
      <c r="F365" s="132">
        <v>716</v>
      </c>
      <c r="G365" s="133" t="s">
        <v>1286</v>
      </c>
      <c r="H365" s="134">
        <v>5</v>
      </c>
      <c r="I365" s="135">
        <v>0.83333333333333326</v>
      </c>
      <c r="J365" s="135" t="s">
        <v>41</v>
      </c>
      <c r="K365" s="133"/>
      <c r="L365" s="136" t="s">
        <v>41</v>
      </c>
    </row>
    <row r="366" spans="1:12" x14ac:dyDescent="0.25">
      <c r="A366" s="111" t="s">
        <v>1277</v>
      </c>
      <c r="B366" s="111" t="s">
        <v>1287</v>
      </c>
      <c r="C366" s="112">
        <v>0.16666666666666666</v>
      </c>
      <c r="D366" s="113">
        <v>1</v>
      </c>
      <c r="E366" s="132">
        <v>699</v>
      </c>
      <c r="F366" s="132">
        <v>701</v>
      </c>
      <c r="G366" s="133" t="s">
        <v>1288</v>
      </c>
      <c r="H366" s="134">
        <v>6</v>
      </c>
      <c r="I366" s="135">
        <v>1</v>
      </c>
      <c r="J366" s="135">
        <v>1</v>
      </c>
      <c r="K366" s="133"/>
      <c r="L366" s="136" t="s">
        <v>41</v>
      </c>
    </row>
    <row r="367" spans="1:12" x14ac:dyDescent="0.25">
      <c r="A367" s="111" t="s">
        <v>1289</v>
      </c>
      <c r="B367" s="111" t="s">
        <v>800</v>
      </c>
      <c r="C367" s="112">
        <v>0.33333333333333331</v>
      </c>
      <c r="D367" s="113">
        <v>1</v>
      </c>
      <c r="E367" s="132">
        <v>520</v>
      </c>
      <c r="F367" s="132">
        <v>522</v>
      </c>
      <c r="G367" s="133" t="s">
        <v>35</v>
      </c>
      <c r="H367" s="134">
        <v>1</v>
      </c>
      <c r="I367" s="135">
        <v>0.33333333333333331</v>
      </c>
      <c r="J367" s="135" t="s">
        <v>41</v>
      </c>
      <c r="K367" s="133" t="s">
        <v>1290</v>
      </c>
      <c r="L367" s="136" t="s">
        <v>41</v>
      </c>
    </row>
    <row r="368" spans="1:12" x14ac:dyDescent="0.25">
      <c r="A368" s="111" t="s">
        <v>1289</v>
      </c>
      <c r="B368" s="111" t="s">
        <v>802</v>
      </c>
      <c r="C368" s="112">
        <v>9.5238095238095233E-2</v>
      </c>
      <c r="D368" s="113">
        <v>1</v>
      </c>
      <c r="E368" s="132">
        <v>524</v>
      </c>
      <c r="F368" s="132">
        <v>526</v>
      </c>
      <c r="G368" s="133" t="s">
        <v>803</v>
      </c>
      <c r="H368" s="134">
        <v>2</v>
      </c>
      <c r="I368" s="135">
        <v>0.42857142857142855</v>
      </c>
      <c r="J368" s="135" t="s">
        <v>41</v>
      </c>
      <c r="K368" s="133"/>
      <c r="L368" s="136" t="s">
        <v>41</v>
      </c>
    </row>
    <row r="369" spans="1:12" x14ac:dyDescent="0.25">
      <c r="A369" s="111" t="s">
        <v>1289</v>
      </c>
      <c r="B369" s="111" t="s">
        <v>546</v>
      </c>
      <c r="C369" s="112">
        <v>9.5238095238095233E-2</v>
      </c>
      <c r="D369" s="113">
        <v>1</v>
      </c>
      <c r="E369" s="132">
        <v>521</v>
      </c>
      <c r="F369" s="132">
        <v>523</v>
      </c>
      <c r="G369" s="133" t="s">
        <v>547</v>
      </c>
      <c r="H369" s="134">
        <v>3</v>
      </c>
      <c r="I369" s="135">
        <v>0.52380952380952372</v>
      </c>
      <c r="J369" s="135" t="s">
        <v>41</v>
      </c>
      <c r="K369" s="133"/>
      <c r="L369" s="136" t="s">
        <v>41</v>
      </c>
    </row>
    <row r="370" spans="1:12" x14ac:dyDescent="0.25">
      <c r="A370" s="111" t="s">
        <v>1289</v>
      </c>
      <c r="B370" s="111" t="s">
        <v>549</v>
      </c>
      <c r="C370" s="112">
        <v>9.5238095238095233E-2</v>
      </c>
      <c r="D370" s="113">
        <v>1</v>
      </c>
      <c r="E370" s="132">
        <v>523</v>
      </c>
      <c r="F370" s="132">
        <v>525</v>
      </c>
      <c r="G370" s="133" t="s">
        <v>550</v>
      </c>
      <c r="H370" s="134">
        <v>4</v>
      </c>
      <c r="I370" s="135">
        <v>0.61904761904761896</v>
      </c>
      <c r="J370" s="135" t="s">
        <v>41</v>
      </c>
      <c r="K370" s="133"/>
      <c r="L370" s="136" t="s">
        <v>41</v>
      </c>
    </row>
    <row r="371" spans="1:12" x14ac:dyDescent="0.25">
      <c r="A371" s="111" t="s">
        <v>1289</v>
      </c>
      <c r="B371" s="111" t="s">
        <v>804</v>
      </c>
      <c r="C371" s="112">
        <v>9.5238095238095233E-2</v>
      </c>
      <c r="D371" s="113">
        <v>1</v>
      </c>
      <c r="E371" s="132">
        <v>522</v>
      </c>
      <c r="F371" s="132">
        <v>524</v>
      </c>
      <c r="G371" s="133" t="s">
        <v>805</v>
      </c>
      <c r="H371" s="134">
        <v>5</v>
      </c>
      <c r="I371" s="135">
        <v>0.71428571428571419</v>
      </c>
      <c r="J371" s="135" t="s">
        <v>41</v>
      </c>
      <c r="K371" s="133"/>
      <c r="L371" s="136" t="s">
        <v>41</v>
      </c>
    </row>
    <row r="372" spans="1:12" x14ac:dyDescent="0.25">
      <c r="A372" s="111" t="s">
        <v>1289</v>
      </c>
      <c r="B372" s="111" t="s">
        <v>806</v>
      </c>
      <c r="C372" s="112">
        <v>9.5238095238095233E-2</v>
      </c>
      <c r="D372" s="113">
        <v>1</v>
      </c>
      <c r="E372" s="132">
        <v>516</v>
      </c>
      <c r="F372" s="132">
        <v>518</v>
      </c>
      <c r="G372" s="133" t="s">
        <v>807</v>
      </c>
      <c r="H372" s="134">
        <v>6</v>
      </c>
      <c r="I372" s="135">
        <v>0.80952380952380942</v>
      </c>
      <c r="J372" s="135" t="s">
        <v>41</v>
      </c>
      <c r="K372" s="133"/>
      <c r="L372" s="136" t="s">
        <v>41</v>
      </c>
    </row>
    <row r="373" spans="1:12" x14ac:dyDescent="0.25">
      <c r="A373" s="111" t="s">
        <v>1289</v>
      </c>
      <c r="B373" s="111" t="s">
        <v>808</v>
      </c>
      <c r="C373" s="112">
        <v>9.5238095238095233E-2</v>
      </c>
      <c r="D373" s="113">
        <v>1</v>
      </c>
      <c r="E373" s="132">
        <v>518</v>
      </c>
      <c r="F373" s="132">
        <v>520</v>
      </c>
      <c r="G373" s="133" t="s">
        <v>809</v>
      </c>
      <c r="H373" s="134">
        <v>7</v>
      </c>
      <c r="I373" s="135">
        <v>0.90476190476190466</v>
      </c>
      <c r="J373" s="135" t="s">
        <v>41</v>
      </c>
      <c r="K373" s="133"/>
      <c r="L373" s="136" t="s">
        <v>41</v>
      </c>
    </row>
    <row r="374" spans="1:12" x14ac:dyDescent="0.25">
      <c r="A374" s="111" t="s">
        <v>1289</v>
      </c>
      <c r="B374" s="111" t="s">
        <v>810</v>
      </c>
      <c r="C374" s="112">
        <v>9.5238095238095233E-2</v>
      </c>
      <c r="D374" s="113">
        <v>1</v>
      </c>
      <c r="E374" s="132">
        <v>519</v>
      </c>
      <c r="F374" s="132">
        <v>521</v>
      </c>
      <c r="G374" s="133" t="s">
        <v>811</v>
      </c>
      <c r="H374" s="134">
        <v>8</v>
      </c>
      <c r="I374" s="135">
        <v>1</v>
      </c>
      <c r="J374" s="135">
        <v>1</v>
      </c>
      <c r="K374" s="133"/>
      <c r="L374" s="136" t="s">
        <v>41</v>
      </c>
    </row>
    <row r="375" spans="1:12" x14ac:dyDescent="0.25">
      <c r="A375" s="111" t="s">
        <v>1291</v>
      </c>
      <c r="B375" s="111" t="s">
        <v>957</v>
      </c>
      <c r="C375" s="112">
        <v>0.5</v>
      </c>
      <c r="D375" s="113">
        <v>1</v>
      </c>
      <c r="E375" s="132">
        <v>266</v>
      </c>
      <c r="F375" s="132">
        <v>268</v>
      </c>
      <c r="G375" s="133" t="s">
        <v>958</v>
      </c>
      <c r="H375" s="134">
        <v>1</v>
      </c>
      <c r="I375" s="135">
        <v>0.5</v>
      </c>
      <c r="J375" s="135" t="s">
        <v>41</v>
      </c>
      <c r="K375" s="133" t="s">
        <v>1292</v>
      </c>
      <c r="L375" s="136" t="s">
        <v>41</v>
      </c>
    </row>
    <row r="376" spans="1:12" x14ac:dyDescent="0.25">
      <c r="A376" s="111" t="s">
        <v>1291</v>
      </c>
      <c r="B376" s="111" t="s">
        <v>960</v>
      </c>
      <c r="C376" s="112">
        <v>0.5</v>
      </c>
      <c r="D376" s="113">
        <v>1</v>
      </c>
      <c r="E376" s="132">
        <v>265</v>
      </c>
      <c r="F376" s="132">
        <v>267</v>
      </c>
      <c r="G376" s="133" t="s">
        <v>88</v>
      </c>
      <c r="H376" s="134">
        <v>2</v>
      </c>
      <c r="I376" s="135">
        <v>1</v>
      </c>
      <c r="J376" s="135">
        <v>1</v>
      </c>
      <c r="K376" s="133"/>
      <c r="L376" s="136" t="s">
        <v>41</v>
      </c>
    </row>
    <row r="377" spans="1:12" x14ac:dyDescent="0.25">
      <c r="A377" s="111" t="s">
        <v>1293</v>
      </c>
      <c r="B377" s="111" t="s">
        <v>1164</v>
      </c>
      <c r="C377" s="112">
        <v>0.5</v>
      </c>
      <c r="D377" s="113">
        <v>1</v>
      </c>
      <c r="E377" s="132">
        <v>1319</v>
      </c>
      <c r="F377" s="132">
        <v>1321</v>
      </c>
      <c r="G377" s="133" t="s">
        <v>1165</v>
      </c>
      <c r="H377" s="134">
        <v>1</v>
      </c>
      <c r="I377" s="135">
        <v>0.5</v>
      </c>
      <c r="J377" s="135" t="s">
        <v>41</v>
      </c>
      <c r="K377" s="133" t="s">
        <v>1294</v>
      </c>
      <c r="L377" s="136" t="s">
        <v>41</v>
      </c>
    </row>
    <row r="378" spans="1:12" x14ac:dyDescent="0.25">
      <c r="A378" s="111" t="s">
        <v>1293</v>
      </c>
      <c r="B378" s="111" t="s">
        <v>1167</v>
      </c>
      <c r="C378" s="112">
        <v>0.5</v>
      </c>
      <c r="D378" s="113">
        <v>1</v>
      </c>
      <c r="E378" s="132">
        <v>1320</v>
      </c>
      <c r="F378" s="132">
        <v>1322</v>
      </c>
      <c r="G378" s="133" t="s">
        <v>1168</v>
      </c>
      <c r="H378" s="134">
        <v>2</v>
      </c>
      <c r="I378" s="135">
        <v>1</v>
      </c>
      <c r="J378" s="135">
        <v>1</v>
      </c>
      <c r="K378" s="133"/>
      <c r="L378" s="136" t="s">
        <v>41</v>
      </c>
    </row>
    <row r="379" spans="1:12" x14ac:dyDescent="0.25">
      <c r="A379" s="111" t="s">
        <v>1295</v>
      </c>
      <c r="B379" s="111" t="s">
        <v>1296</v>
      </c>
      <c r="C379" s="112">
        <v>0.5</v>
      </c>
      <c r="D379" s="113">
        <v>1</v>
      </c>
      <c r="E379" s="132">
        <v>1424</v>
      </c>
      <c r="F379" s="132">
        <v>1426</v>
      </c>
      <c r="G379" s="133" t="s">
        <v>1297</v>
      </c>
      <c r="H379" s="134">
        <v>1</v>
      </c>
      <c r="I379" s="135">
        <v>0.5</v>
      </c>
      <c r="J379" s="135" t="s">
        <v>41</v>
      </c>
      <c r="K379" s="133" t="s">
        <v>1298</v>
      </c>
      <c r="L379" s="136" t="s">
        <v>41</v>
      </c>
    </row>
    <row r="380" spans="1:12" x14ac:dyDescent="0.25">
      <c r="A380" s="111" t="s">
        <v>1295</v>
      </c>
      <c r="B380" s="111" t="s">
        <v>1299</v>
      </c>
      <c r="C380" s="112">
        <v>0.5</v>
      </c>
      <c r="D380" s="113">
        <v>1</v>
      </c>
      <c r="E380" s="132">
        <v>1418</v>
      </c>
      <c r="F380" s="132">
        <v>1420</v>
      </c>
      <c r="G380" s="133" t="s">
        <v>1300</v>
      </c>
      <c r="H380" s="134">
        <v>2</v>
      </c>
      <c r="I380" s="135">
        <v>1</v>
      </c>
      <c r="J380" s="135">
        <v>1</v>
      </c>
      <c r="K380" s="133"/>
      <c r="L380" s="136" t="s">
        <v>41</v>
      </c>
    </row>
    <row r="381" spans="1:12" x14ac:dyDescent="0.25">
      <c r="A381" s="111" t="s">
        <v>1301</v>
      </c>
      <c r="B381" s="111" t="s">
        <v>1084</v>
      </c>
      <c r="C381" s="112">
        <v>0.33333333333333331</v>
      </c>
      <c r="D381" s="113">
        <v>1</v>
      </c>
      <c r="E381" s="132">
        <v>893</v>
      </c>
      <c r="F381" s="132">
        <v>895</v>
      </c>
      <c r="G381" s="133" t="s">
        <v>1085</v>
      </c>
      <c r="H381" s="134">
        <v>1</v>
      </c>
      <c r="I381" s="135">
        <v>0.33333333333333331</v>
      </c>
      <c r="J381" s="135" t="s">
        <v>41</v>
      </c>
      <c r="K381" s="133" t="s">
        <v>1302</v>
      </c>
      <c r="L381" s="136" t="s">
        <v>41</v>
      </c>
    </row>
    <row r="382" spans="1:12" x14ac:dyDescent="0.25">
      <c r="A382" s="111" t="s">
        <v>1301</v>
      </c>
      <c r="B382" s="111" t="s">
        <v>1303</v>
      </c>
      <c r="C382" s="112">
        <v>0.33333333333333331</v>
      </c>
      <c r="D382" s="113">
        <v>1</v>
      </c>
      <c r="E382" s="132">
        <v>892</v>
      </c>
      <c r="F382" s="132">
        <v>894</v>
      </c>
      <c r="G382" s="133" t="s">
        <v>1304</v>
      </c>
      <c r="H382" s="134">
        <v>2</v>
      </c>
      <c r="I382" s="135">
        <v>0.66666666666666663</v>
      </c>
      <c r="J382" s="135" t="s">
        <v>41</v>
      </c>
      <c r="K382" s="133"/>
      <c r="L382" s="136" t="s">
        <v>41</v>
      </c>
    </row>
    <row r="383" spans="1:12" x14ac:dyDescent="0.25">
      <c r="A383" s="111" t="s">
        <v>1301</v>
      </c>
      <c r="B383" s="111" t="s">
        <v>695</v>
      </c>
      <c r="C383" s="112">
        <v>0.33333333333333331</v>
      </c>
      <c r="D383" s="113">
        <v>1</v>
      </c>
      <c r="E383" s="132">
        <v>806</v>
      </c>
      <c r="F383" s="132">
        <v>808</v>
      </c>
      <c r="G383" s="133" t="s">
        <v>696</v>
      </c>
      <c r="H383" s="134">
        <v>3</v>
      </c>
      <c r="I383" s="135">
        <v>1</v>
      </c>
      <c r="J383" s="135">
        <v>1</v>
      </c>
      <c r="K383" s="133"/>
      <c r="L383" s="136" t="s">
        <v>41</v>
      </c>
    </row>
    <row r="384" spans="1:12" x14ac:dyDescent="0.25">
      <c r="A384" s="111" t="s">
        <v>1305</v>
      </c>
      <c r="B384" s="111" t="s">
        <v>1306</v>
      </c>
      <c r="C384" s="112">
        <v>0.2</v>
      </c>
      <c r="D384" s="113">
        <v>1</v>
      </c>
      <c r="E384" s="132">
        <v>635</v>
      </c>
      <c r="F384" s="132">
        <v>637</v>
      </c>
      <c r="G384" s="133" t="s">
        <v>1307</v>
      </c>
      <c r="H384" s="134">
        <v>1</v>
      </c>
      <c r="I384" s="135">
        <v>0.2</v>
      </c>
      <c r="J384" s="135" t="s">
        <v>41</v>
      </c>
      <c r="K384" s="133" t="s">
        <v>1308</v>
      </c>
      <c r="L384" s="136" t="s">
        <v>41</v>
      </c>
    </row>
    <row r="385" spans="1:12" x14ac:dyDescent="0.25">
      <c r="A385" s="111" t="s">
        <v>1305</v>
      </c>
      <c r="B385" s="111" t="s">
        <v>1309</v>
      </c>
      <c r="C385" s="112">
        <v>0.2</v>
      </c>
      <c r="D385" s="113">
        <v>1</v>
      </c>
      <c r="E385" s="132">
        <v>691</v>
      </c>
      <c r="F385" s="132">
        <v>693</v>
      </c>
      <c r="G385" s="133" t="s">
        <v>1310</v>
      </c>
      <c r="H385" s="134">
        <v>2</v>
      </c>
      <c r="I385" s="135">
        <v>0.4</v>
      </c>
      <c r="J385" s="135" t="s">
        <v>41</v>
      </c>
      <c r="K385" s="133"/>
      <c r="L385" s="136" t="s">
        <v>41</v>
      </c>
    </row>
    <row r="386" spans="1:12" x14ac:dyDescent="0.25">
      <c r="A386" s="111" t="s">
        <v>1305</v>
      </c>
      <c r="B386" s="111" t="s">
        <v>1311</v>
      </c>
      <c r="C386" s="112">
        <v>0.2</v>
      </c>
      <c r="D386" s="113">
        <v>1</v>
      </c>
      <c r="E386" s="132">
        <v>690</v>
      </c>
      <c r="F386" s="132">
        <v>692</v>
      </c>
      <c r="G386" s="133" t="s">
        <v>1312</v>
      </c>
      <c r="H386" s="134">
        <v>3</v>
      </c>
      <c r="I386" s="135">
        <v>0.6</v>
      </c>
      <c r="J386" s="135" t="s">
        <v>41</v>
      </c>
      <c r="K386" s="133"/>
      <c r="L386" s="136" t="s">
        <v>41</v>
      </c>
    </row>
    <row r="387" spans="1:12" x14ac:dyDescent="0.25">
      <c r="A387" s="111" t="s">
        <v>1305</v>
      </c>
      <c r="B387" s="111" t="s">
        <v>1313</v>
      </c>
      <c r="C387" s="112">
        <v>0.2</v>
      </c>
      <c r="D387" s="113">
        <v>1</v>
      </c>
      <c r="E387" s="132">
        <v>693</v>
      </c>
      <c r="F387" s="132">
        <v>695</v>
      </c>
      <c r="G387" s="133" t="s">
        <v>1314</v>
      </c>
      <c r="H387" s="134">
        <v>4</v>
      </c>
      <c r="I387" s="135">
        <v>0.8</v>
      </c>
      <c r="J387" s="135" t="s">
        <v>41</v>
      </c>
      <c r="K387" s="133"/>
      <c r="L387" s="136" t="s">
        <v>41</v>
      </c>
    </row>
    <row r="388" spans="1:12" x14ac:dyDescent="0.25">
      <c r="A388" s="111" t="s">
        <v>1305</v>
      </c>
      <c r="B388" s="111" t="s">
        <v>1315</v>
      </c>
      <c r="C388" s="112">
        <v>0.2</v>
      </c>
      <c r="D388" s="113">
        <v>1</v>
      </c>
      <c r="E388" s="132">
        <v>696</v>
      </c>
      <c r="F388" s="132">
        <v>698</v>
      </c>
      <c r="G388" s="133" t="s">
        <v>1316</v>
      </c>
      <c r="H388" s="134">
        <v>5</v>
      </c>
      <c r="I388" s="135">
        <v>1</v>
      </c>
      <c r="J388" s="135">
        <v>1</v>
      </c>
      <c r="K388" s="133"/>
      <c r="L388" s="136" t="s">
        <v>41</v>
      </c>
    </row>
    <row r="389" spans="1:12" x14ac:dyDescent="0.25">
      <c r="A389" s="111" t="s">
        <v>1317</v>
      </c>
      <c r="B389" s="111" t="s">
        <v>1318</v>
      </c>
      <c r="C389" s="112">
        <v>0.25</v>
      </c>
      <c r="D389" s="113">
        <v>1</v>
      </c>
      <c r="E389" s="132">
        <v>1130</v>
      </c>
      <c r="F389" s="132">
        <v>1132</v>
      </c>
      <c r="G389" s="133" t="s">
        <v>1319</v>
      </c>
      <c r="H389" s="134">
        <v>1</v>
      </c>
      <c r="I389" s="135">
        <v>0.25</v>
      </c>
      <c r="J389" s="135" t="s">
        <v>41</v>
      </c>
      <c r="K389" s="133" t="s">
        <v>1320</v>
      </c>
      <c r="L389" s="136" t="s">
        <v>41</v>
      </c>
    </row>
    <row r="390" spans="1:12" x14ac:dyDescent="0.25">
      <c r="A390" s="111" t="s">
        <v>1317</v>
      </c>
      <c r="B390" s="111" t="s">
        <v>1321</v>
      </c>
      <c r="C390" s="112">
        <v>0.25</v>
      </c>
      <c r="D390" s="113">
        <v>1</v>
      </c>
      <c r="E390" s="132">
        <v>1129</v>
      </c>
      <c r="F390" s="132">
        <v>1131</v>
      </c>
      <c r="G390" s="133" t="s">
        <v>1322</v>
      </c>
      <c r="H390" s="134">
        <v>2</v>
      </c>
      <c r="I390" s="135">
        <v>0.5</v>
      </c>
      <c r="J390" s="135" t="s">
        <v>41</v>
      </c>
      <c r="K390" s="133"/>
      <c r="L390" s="136" t="s">
        <v>41</v>
      </c>
    </row>
    <row r="391" spans="1:12" x14ac:dyDescent="0.25">
      <c r="A391" s="111" t="s">
        <v>1317</v>
      </c>
      <c r="B391" s="111" t="s">
        <v>774</v>
      </c>
      <c r="C391" s="112">
        <v>0.25</v>
      </c>
      <c r="D391" s="113">
        <v>1</v>
      </c>
      <c r="E391" s="132">
        <v>990</v>
      </c>
      <c r="F391" s="132">
        <v>992</v>
      </c>
      <c r="G391" s="133" t="s">
        <v>775</v>
      </c>
      <c r="H391" s="134">
        <v>3</v>
      </c>
      <c r="I391" s="135">
        <v>0.75</v>
      </c>
      <c r="J391" s="135" t="s">
        <v>41</v>
      </c>
      <c r="K391" s="133"/>
      <c r="L391" s="136" t="s">
        <v>41</v>
      </c>
    </row>
    <row r="392" spans="1:12" x14ac:dyDescent="0.25">
      <c r="A392" s="111" t="s">
        <v>1317</v>
      </c>
      <c r="B392" s="111" t="s">
        <v>1323</v>
      </c>
      <c r="C392" s="112">
        <v>0.25</v>
      </c>
      <c r="D392" s="113">
        <v>1</v>
      </c>
      <c r="E392" s="132">
        <v>1131</v>
      </c>
      <c r="F392" s="132">
        <v>1133</v>
      </c>
      <c r="G392" s="133" t="s">
        <v>1324</v>
      </c>
      <c r="H392" s="134">
        <v>4</v>
      </c>
      <c r="I392" s="135">
        <v>1</v>
      </c>
      <c r="J392" s="135">
        <v>1</v>
      </c>
      <c r="K392" s="133"/>
      <c r="L392" s="136" t="s">
        <v>41</v>
      </c>
    </row>
    <row r="393" spans="1:12" x14ac:dyDescent="0.25">
      <c r="A393" s="111" t="s">
        <v>1325</v>
      </c>
      <c r="B393" s="111" t="s">
        <v>1326</v>
      </c>
      <c r="C393" s="112">
        <v>0.33333333333333331</v>
      </c>
      <c r="D393" s="113">
        <v>1</v>
      </c>
      <c r="E393" s="132">
        <v>1317</v>
      </c>
      <c r="F393" s="132">
        <v>1319</v>
      </c>
      <c r="G393" s="133" t="s">
        <v>1327</v>
      </c>
      <c r="H393" s="134">
        <v>1</v>
      </c>
      <c r="I393" s="135">
        <v>0.33333333333333331</v>
      </c>
      <c r="J393" s="135" t="s">
        <v>41</v>
      </c>
      <c r="K393" s="133" t="s">
        <v>1328</v>
      </c>
      <c r="L393" s="136" t="s">
        <v>41</v>
      </c>
    </row>
    <row r="394" spans="1:12" x14ac:dyDescent="0.25">
      <c r="A394" s="111" t="s">
        <v>1325</v>
      </c>
      <c r="B394" s="111" t="s">
        <v>1024</v>
      </c>
      <c r="C394" s="112">
        <v>0.33333333333333331</v>
      </c>
      <c r="D394" s="113">
        <v>1</v>
      </c>
      <c r="E394" s="132">
        <v>1229</v>
      </c>
      <c r="F394" s="132">
        <v>1231</v>
      </c>
      <c r="G394" s="133" t="s">
        <v>1025</v>
      </c>
      <c r="H394" s="134">
        <v>2</v>
      </c>
      <c r="I394" s="135">
        <v>0.66666666666666663</v>
      </c>
      <c r="J394" s="135" t="s">
        <v>41</v>
      </c>
      <c r="K394" s="133"/>
      <c r="L394" s="136" t="s">
        <v>41</v>
      </c>
    </row>
    <row r="395" spans="1:12" x14ac:dyDescent="0.25">
      <c r="A395" s="111" t="s">
        <v>1325</v>
      </c>
      <c r="B395" s="111" t="s">
        <v>1329</v>
      </c>
      <c r="C395" s="112">
        <v>0.33333333333333331</v>
      </c>
      <c r="D395" s="113">
        <v>1</v>
      </c>
      <c r="E395" s="132">
        <v>1316</v>
      </c>
      <c r="F395" s="132">
        <v>1318</v>
      </c>
      <c r="G395" s="133" t="s">
        <v>1330</v>
      </c>
      <c r="H395" s="134">
        <v>3</v>
      </c>
      <c r="I395" s="135">
        <v>1</v>
      </c>
      <c r="J395" s="135">
        <v>1</v>
      </c>
      <c r="K395" s="133"/>
      <c r="L395" s="136" t="s">
        <v>41</v>
      </c>
    </row>
    <row r="396" spans="1:12" x14ac:dyDescent="0.25">
      <c r="A396" s="111" t="s">
        <v>1331</v>
      </c>
      <c r="B396" s="111" t="s">
        <v>1332</v>
      </c>
      <c r="C396" s="112">
        <v>1</v>
      </c>
      <c r="D396" s="113">
        <v>1</v>
      </c>
      <c r="E396" s="132">
        <v>1351</v>
      </c>
      <c r="F396" s="132">
        <v>1353</v>
      </c>
      <c r="G396" s="133" t="s">
        <v>1333</v>
      </c>
      <c r="H396" s="134">
        <v>1</v>
      </c>
      <c r="I396" s="135">
        <v>1</v>
      </c>
      <c r="J396" s="135">
        <v>1</v>
      </c>
      <c r="K396" s="133" t="s">
        <v>1334</v>
      </c>
      <c r="L396" s="136" t="s">
        <v>41</v>
      </c>
    </row>
    <row r="397" spans="1:12" x14ac:dyDescent="0.25">
      <c r="A397" s="111" t="s">
        <v>1335</v>
      </c>
      <c r="B397" s="111" t="s">
        <v>1336</v>
      </c>
      <c r="C397" s="112">
        <v>0.16666666666666666</v>
      </c>
      <c r="D397" s="113">
        <v>1</v>
      </c>
      <c r="E397" s="132">
        <v>535</v>
      </c>
      <c r="F397" s="132">
        <v>537</v>
      </c>
      <c r="G397" s="133" t="s">
        <v>1337</v>
      </c>
      <c r="H397" s="134">
        <v>1</v>
      </c>
      <c r="I397" s="135">
        <v>0.16666666666666666</v>
      </c>
      <c r="J397" s="135" t="s">
        <v>41</v>
      </c>
      <c r="K397" s="133" t="s">
        <v>1338</v>
      </c>
      <c r="L397" s="136" t="s">
        <v>41</v>
      </c>
    </row>
    <row r="398" spans="1:12" x14ac:dyDescent="0.25">
      <c r="A398" s="111" t="s">
        <v>1335</v>
      </c>
      <c r="B398" s="111" t="s">
        <v>482</v>
      </c>
      <c r="C398" s="112">
        <v>0.16666666666666666</v>
      </c>
      <c r="D398" s="113">
        <v>1</v>
      </c>
      <c r="E398" s="132">
        <v>532</v>
      </c>
      <c r="F398" s="132">
        <v>534</v>
      </c>
      <c r="G398" s="133" t="s">
        <v>483</v>
      </c>
      <c r="H398" s="134">
        <v>2</v>
      </c>
      <c r="I398" s="135">
        <v>0.33333333333333331</v>
      </c>
      <c r="J398" s="135" t="s">
        <v>41</v>
      </c>
      <c r="K398" s="133"/>
      <c r="L398" s="136" t="s">
        <v>41</v>
      </c>
    </row>
    <row r="399" spans="1:12" x14ac:dyDescent="0.25">
      <c r="A399" s="111" t="s">
        <v>1335</v>
      </c>
      <c r="B399" s="111" t="s">
        <v>1056</v>
      </c>
      <c r="C399" s="112">
        <v>0.16666666666666666</v>
      </c>
      <c r="D399" s="113">
        <v>1</v>
      </c>
      <c r="E399" s="132">
        <v>531</v>
      </c>
      <c r="F399" s="132">
        <v>533</v>
      </c>
      <c r="G399" s="133" t="s">
        <v>1057</v>
      </c>
      <c r="H399" s="134">
        <v>3</v>
      </c>
      <c r="I399" s="135">
        <v>0.5</v>
      </c>
      <c r="J399" s="135" t="s">
        <v>41</v>
      </c>
      <c r="K399" s="133"/>
      <c r="L399" s="136" t="s">
        <v>41</v>
      </c>
    </row>
    <row r="400" spans="1:12" x14ac:dyDescent="0.25">
      <c r="A400" s="111" t="s">
        <v>1335</v>
      </c>
      <c r="B400" s="111" t="s">
        <v>1339</v>
      </c>
      <c r="C400" s="112">
        <v>0.16666666666666666</v>
      </c>
      <c r="D400" s="113">
        <v>1</v>
      </c>
      <c r="E400" s="132">
        <v>527</v>
      </c>
      <c r="F400" s="132">
        <v>529</v>
      </c>
      <c r="G400" s="133" t="s">
        <v>1340</v>
      </c>
      <c r="H400" s="134">
        <v>4</v>
      </c>
      <c r="I400" s="135">
        <v>0.66666666666666663</v>
      </c>
      <c r="J400" s="135" t="s">
        <v>41</v>
      </c>
      <c r="K400" s="133"/>
      <c r="L400" s="136" t="s">
        <v>41</v>
      </c>
    </row>
    <row r="401" spans="1:12" x14ac:dyDescent="0.25">
      <c r="A401" s="111" t="s">
        <v>1335</v>
      </c>
      <c r="B401" s="111" t="s">
        <v>1059</v>
      </c>
      <c r="C401" s="112">
        <v>0.16666666666666666</v>
      </c>
      <c r="D401" s="113">
        <v>1</v>
      </c>
      <c r="E401" s="132">
        <v>536</v>
      </c>
      <c r="F401" s="132">
        <v>538</v>
      </c>
      <c r="G401" s="133" t="s">
        <v>1060</v>
      </c>
      <c r="H401" s="134">
        <v>5</v>
      </c>
      <c r="I401" s="135">
        <v>0.83333333333333326</v>
      </c>
      <c r="J401" s="135" t="s">
        <v>41</v>
      </c>
      <c r="K401" s="133"/>
      <c r="L401" s="136" t="s">
        <v>41</v>
      </c>
    </row>
    <row r="402" spans="1:12" x14ac:dyDescent="0.25">
      <c r="A402" s="111" t="s">
        <v>1335</v>
      </c>
      <c r="B402" s="111" t="s">
        <v>1341</v>
      </c>
      <c r="C402" s="112">
        <v>0.16666666666666666</v>
      </c>
      <c r="D402" s="113">
        <v>1</v>
      </c>
      <c r="E402" s="132">
        <v>530</v>
      </c>
      <c r="F402" s="132">
        <v>532</v>
      </c>
      <c r="G402" s="133" t="s">
        <v>1342</v>
      </c>
      <c r="H402" s="134">
        <v>6</v>
      </c>
      <c r="I402" s="135">
        <v>1</v>
      </c>
      <c r="J402" s="135">
        <v>1</v>
      </c>
      <c r="K402" s="133"/>
      <c r="L402" s="136" t="s">
        <v>41</v>
      </c>
    </row>
    <row r="403" spans="1:12" x14ac:dyDescent="0.25">
      <c r="A403" s="111" t="s">
        <v>1343</v>
      </c>
      <c r="B403" s="111" t="s">
        <v>1344</v>
      </c>
      <c r="C403" s="112">
        <v>0.33333333333333331</v>
      </c>
      <c r="D403" s="113">
        <v>1</v>
      </c>
      <c r="E403" s="132">
        <v>1687</v>
      </c>
      <c r="F403" s="132">
        <v>1689</v>
      </c>
      <c r="G403" s="133" t="s">
        <v>1345</v>
      </c>
      <c r="H403" s="134">
        <v>1</v>
      </c>
      <c r="I403" s="135">
        <v>0.33333333333333331</v>
      </c>
      <c r="J403" s="135" t="s">
        <v>41</v>
      </c>
      <c r="K403" s="133" t="s">
        <v>1346</v>
      </c>
      <c r="L403" s="136" t="s">
        <v>41</v>
      </c>
    </row>
    <row r="404" spans="1:12" x14ac:dyDescent="0.25">
      <c r="A404" s="111" t="s">
        <v>1343</v>
      </c>
      <c r="B404" s="111" t="s">
        <v>1347</v>
      </c>
      <c r="C404" s="112">
        <v>0.33333333333333331</v>
      </c>
      <c r="D404" s="113">
        <v>1</v>
      </c>
      <c r="E404" s="132">
        <v>1686</v>
      </c>
      <c r="F404" s="132">
        <v>1688</v>
      </c>
      <c r="G404" s="133" t="s">
        <v>2</v>
      </c>
      <c r="H404" s="134">
        <v>2</v>
      </c>
      <c r="I404" s="135">
        <v>0.66666666666666663</v>
      </c>
      <c r="J404" s="135" t="s">
        <v>41</v>
      </c>
      <c r="K404" s="133"/>
      <c r="L404" s="136" t="s">
        <v>41</v>
      </c>
    </row>
    <row r="405" spans="1:12" x14ac:dyDescent="0.25">
      <c r="A405" s="111" t="s">
        <v>1343</v>
      </c>
      <c r="B405" s="111" t="s">
        <v>1348</v>
      </c>
      <c r="C405" s="112">
        <v>0.33333333333333331</v>
      </c>
      <c r="D405" s="113">
        <v>1</v>
      </c>
      <c r="E405" s="132">
        <v>1688</v>
      </c>
      <c r="F405" s="132">
        <v>1690</v>
      </c>
      <c r="G405" s="133" t="s">
        <v>1349</v>
      </c>
      <c r="H405" s="134">
        <v>3</v>
      </c>
      <c r="I405" s="135">
        <v>1</v>
      </c>
      <c r="J405" s="135">
        <v>1</v>
      </c>
      <c r="K405" s="133"/>
      <c r="L405" s="136" t="s">
        <v>41</v>
      </c>
    </row>
    <row r="406" spans="1:12" x14ac:dyDescent="0.25">
      <c r="A406" s="111" t="s">
        <v>1350</v>
      </c>
      <c r="B406" s="111" t="s">
        <v>1351</v>
      </c>
      <c r="C406" s="112">
        <v>0.375</v>
      </c>
      <c r="D406" s="113">
        <v>1</v>
      </c>
      <c r="E406" s="132">
        <v>1709</v>
      </c>
      <c r="F406" s="132">
        <v>1711</v>
      </c>
      <c r="G406" s="133" t="s">
        <v>1352</v>
      </c>
      <c r="H406" s="134">
        <v>1</v>
      </c>
      <c r="I406" s="135">
        <v>0.375</v>
      </c>
      <c r="J406" s="135" t="s">
        <v>41</v>
      </c>
      <c r="K406" s="133" t="s">
        <v>1353</v>
      </c>
      <c r="L406" s="136" t="s">
        <v>41</v>
      </c>
    </row>
    <row r="407" spans="1:12" x14ac:dyDescent="0.25">
      <c r="A407" s="111" t="s">
        <v>1350</v>
      </c>
      <c r="B407" s="111" t="s">
        <v>1354</v>
      </c>
      <c r="C407" s="112">
        <v>0.375</v>
      </c>
      <c r="D407" s="113">
        <v>1</v>
      </c>
      <c r="E407" s="132">
        <v>1710</v>
      </c>
      <c r="F407" s="132">
        <v>1712</v>
      </c>
      <c r="G407" s="133" t="s">
        <v>1355</v>
      </c>
      <c r="H407" s="134">
        <v>2</v>
      </c>
      <c r="I407" s="135">
        <v>0.75</v>
      </c>
      <c r="J407" s="135" t="s">
        <v>41</v>
      </c>
      <c r="K407" s="133"/>
      <c r="L407" s="136" t="s">
        <v>41</v>
      </c>
    </row>
    <row r="408" spans="1:12" x14ac:dyDescent="0.25">
      <c r="A408" s="111" t="s">
        <v>1350</v>
      </c>
      <c r="B408" s="111" t="s">
        <v>1356</v>
      </c>
      <c r="C408" s="112">
        <v>0.25</v>
      </c>
      <c r="D408" s="113">
        <v>1</v>
      </c>
      <c r="E408" s="132">
        <v>1708</v>
      </c>
      <c r="F408" s="132">
        <v>1710</v>
      </c>
      <c r="G408" s="133" t="s">
        <v>1357</v>
      </c>
      <c r="H408" s="134">
        <v>3</v>
      </c>
      <c r="I408" s="135">
        <v>1</v>
      </c>
      <c r="J408" s="135">
        <v>1</v>
      </c>
      <c r="K408" s="133"/>
      <c r="L408" s="136" t="s">
        <v>41</v>
      </c>
    </row>
    <row r="409" spans="1:12" x14ac:dyDescent="0.25">
      <c r="A409" s="111" t="s">
        <v>1358</v>
      </c>
      <c r="B409" s="111" t="s">
        <v>1359</v>
      </c>
      <c r="C409" s="112">
        <v>0.16666666666666666</v>
      </c>
      <c r="D409" s="113">
        <v>1</v>
      </c>
      <c r="E409" s="132">
        <v>554</v>
      </c>
      <c r="F409" s="132">
        <v>556</v>
      </c>
      <c r="G409" s="133" t="s">
        <v>1360</v>
      </c>
      <c r="H409" s="134">
        <v>1</v>
      </c>
      <c r="I409" s="135">
        <v>0.16666666666666666</v>
      </c>
      <c r="J409" s="135" t="s">
        <v>41</v>
      </c>
      <c r="K409" s="133" t="s">
        <v>1361</v>
      </c>
      <c r="L409" s="136" t="s">
        <v>41</v>
      </c>
    </row>
    <row r="410" spans="1:12" x14ac:dyDescent="0.25">
      <c r="A410" s="111" t="s">
        <v>1358</v>
      </c>
      <c r="B410" s="111" t="s">
        <v>1362</v>
      </c>
      <c r="C410" s="112">
        <v>0.16666666666666666</v>
      </c>
      <c r="D410" s="113">
        <v>1</v>
      </c>
      <c r="E410" s="132">
        <v>540</v>
      </c>
      <c r="F410" s="132">
        <v>542</v>
      </c>
      <c r="G410" s="133" t="s">
        <v>1363</v>
      </c>
      <c r="H410" s="134">
        <v>2</v>
      </c>
      <c r="I410" s="135">
        <v>0.33333333333333331</v>
      </c>
      <c r="J410" s="135" t="s">
        <v>41</v>
      </c>
      <c r="K410" s="133"/>
      <c r="L410" s="136" t="s">
        <v>41</v>
      </c>
    </row>
    <row r="411" spans="1:12" x14ac:dyDescent="0.25">
      <c r="A411" s="111" t="s">
        <v>1358</v>
      </c>
      <c r="B411" s="111" t="s">
        <v>730</v>
      </c>
      <c r="C411" s="112">
        <v>0.16666666666666666</v>
      </c>
      <c r="D411" s="113">
        <v>1</v>
      </c>
      <c r="E411" s="132">
        <v>569</v>
      </c>
      <c r="F411" s="132">
        <v>571</v>
      </c>
      <c r="G411" s="133" t="s">
        <v>731</v>
      </c>
      <c r="H411" s="134">
        <v>3</v>
      </c>
      <c r="I411" s="135">
        <v>0.5</v>
      </c>
      <c r="J411" s="135" t="s">
        <v>41</v>
      </c>
      <c r="K411" s="133"/>
      <c r="L411" s="136" t="s">
        <v>41</v>
      </c>
    </row>
    <row r="412" spans="1:12" x14ac:dyDescent="0.25">
      <c r="A412" s="111" t="s">
        <v>1358</v>
      </c>
      <c r="B412" s="111" t="s">
        <v>1364</v>
      </c>
      <c r="C412" s="112">
        <v>0.16666666666666666</v>
      </c>
      <c r="D412" s="113">
        <v>1</v>
      </c>
      <c r="E412" s="132">
        <v>563</v>
      </c>
      <c r="F412" s="132">
        <v>565</v>
      </c>
      <c r="G412" s="133" t="s">
        <v>1365</v>
      </c>
      <c r="H412" s="134">
        <v>4</v>
      </c>
      <c r="I412" s="135">
        <v>0.66666666666666663</v>
      </c>
      <c r="J412" s="135" t="s">
        <v>41</v>
      </c>
      <c r="K412" s="133"/>
      <c r="L412" s="136" t="s">
        <v>41</v>
      </c>
    </row>
    <row r="413" spans="1:12" x14ac:dyDescent="0.25">
      <c r="A413" s="111" t="s">
        <v>1358</v>
      </c>
      <c r="B413" s="111" t="s">
        <v>1366</v>
      </c>
      <c r="C413" s="112">
        <v>0.16666666666666666</v>
      </c>
      <c r="D413" s="113">
        <v>1</v>
      </c>
      <c r="E413" s="132">
        <v>567</v>
      </c>
      <c r="F413" s="132">
        <v>569</v>
      </c>
      <c r="G413" s="133" t="s">
        <v>1367</v>
      </c>
      <c r="H413" s="134">
        <v>5</v>
      </c>
      <c r="I413" s="135">
        <v>0.83333333333333326</v>
      </c>
      <c r="J413" s="135" t="s">
        <v>41</v>
      </c>
      <c r="K413" s="133"/>
      <c r="L413" s="136" t="s">
        <v>41</v>
      </c>
    </row>
    <row r="414" spans="1:12" x14ac:dyDescent="0.25">
      <c r="A414" s="111" t="s">
        <v>1358</v>
      </c>
      <c r="B414" s="111" t="s">
        <v>1368</v>
      </c>
      <c r="C414" s="112">
        <v>0.16666666666666666</v>
      </c>
      <c r="D414" s="113">
        <v>1</v>
      </c>
      <c r="E414" s="132">
        <v>566</v>
      </c>
      <c r="F414" s="132">
        <v>568</v>
      </c>
      <c r="G414" s="133" t="s">
        <v>1369</v>
      </c>
      <c r="H414" s="134">
        <v>6</v>
      </c>
      <c r="I414" s="135">
        <v>1</v>
      </c>
      <c r="J414" s="135">
        <v>1</v>
      </c>
      <c r="K414" s="133"/>
      <c r="L414" s="136" t="s">
        <v>41</v>
      </c>
    </row>
    <row r="415" spans="1:12" x14ac:dyDescent="0.25">
      <c r="A415" s="111" t="s">
        <v>1370</v>
      </c>
      <c r="B415" s="111" t="s">
        <v>1362</v>
      </c>
      <c r="C415" s="112">
        <v>0.16600000000000001</v>
      </c>
      <c r="D415" s="113">
        <v>1</v>
      </c>
      <c r="E415" s="132">
        <v>540</v>
      </c>
      <c r="F415" s="132">
        <v>542</v>
      </c>
      <c r="G415" s="133" t="s">
        <v>1363</v>
      </c>
      <c r="H415" s="134">
        <v>1</v>
      </c>
      <c r="I415" s="135">
        <v>0.16600000000000001</v>
      </c>
      <c r="J415" s="135" t="s">
        <v>41</v>
      </c>
      <c r="K415" s="133" t="s">
        <v>1371</v>
      </c>
      <c r="L415" s="136" t="s">
        <v>41</v>
      </c>
    </row>
    <row r="416" spans="1:12" x14ac:dyDescent="0.25">
      <c r="A416" s="111" t="s">
        <v>1370</v>
      </c>
      <c r="B416" s="111" t="s">
        <v>1109</v>
      </c>
      <c r="C416" s="112">
        <v>0.16700000000000001</v>
      </c>
      <c r="D416" s="113">
        <v>1</v>
      </c>
      <c r="E416" s="132">
        <v>547</v>
      </c>
      <c r="F416" s="132">
        <v>549</v>
      </c>
      <c r="G416" s="133" t="s">
        <v>1110</v>
      </c>
      <c r="H416" s="134">
        <v>2</v>
      </c>
      <c r="I416" s="135">
        <v>0.33300000000000002</v>
      </c>
      <c r="J416" s="135" t="s">
        <v>41</v>
      </c>
      <c r="K416" s="133"/>
      <c r="L416" s="136" t="s">
        <v>41</v>
      </c>
    </row>
    <row r="417" spans="1:12" x14ac:dyDescent="0.25">
      <c r="A417" s="111" t="s">
        <v>1370</v>
      </c>
      <c r="B417" s="111" t="s">
        <v>1111</v>
      </c>
      <c r="C417" s="112">
        <v>0.16700000000000001</v>
      </c>
      <c r="D417" s="113">
        <v>1</v>
      </c>
      <c r="E417" s="132">
        <v>545</v>
      </c>
      <c r="F417" s="132">
        <v>547</v>
      </c>
      <c r="G417" s="133" t="s">
        <v>1112</v>
      </c>
      <c r="H417" s="134">
        <v>3</v>
      </c>
      <c r="I417" s="135">
        <v>0.5</v>
      </c>
      <c r="J417" s="135" t="s">
        <v>41</v>
      </c>
      <c r="K417" s="133"/>
      <c r="L417" s="136" t="s">
        <v>41</v>
      </c>
    </row>
    <row r="418" spans="1:12" x14ac:dyDescent="0.25">
      <c r="A418" s="111" t="s">
        <v>1370</v>
      </c>
      <c r="B418" s="111" t="s">
        <v>727</v>
      </c>
      <c r="C418" s="112">
        <v>0.1</v>
      </c>
      <c r="D418" s="113">
        <v>1</v>
      </c>
      <c r="E418" s="132">
        <v>553</v>
      </c>
      <c r="F418" s="132">
        <v>555</v>
      </c>
      <c r="G418" s="133" t="s">
        <v>728</v>
      </c>
      <c r="H418" s="134">
        <v>4</v>
      </c>
      <c r="I418" s="135">
        <v>0.6</v>
      </c>
      <c r="J418" s="135" t="s">
        <v>41</v>
      </c>
      <c r="K418" s="133"/>
      <c r="L418" s="136" t="s">
        <v>41</v>
      </c>
    </row>
    <row r="419" spans="1:12" x14ac:dyDescent="0.25">
      <c r="A419" s="111" t="s">
        <v>1370</v>
      </c>
      <c r="B419" s="111" t="s">
        <v>1359</v>
      </c>
      <c r="C419" s="112">
        <v>0.1</v>
      </c>
      <c r="D419" s="113">
        <v>1</v>
      </c>
      <c r="E419" s="132">
        <v>554</v>
      </c>
      <c r="F419" s="132">
        <v>556</v>
      </c>
      <c r="G419" s="133" t="s">
        <v>1360</v>
      </c>
      <c r="H419" s="134">
        <v>5</v>
      </c>
      <c r="I419" s="135">
        <v>0.7</v>
      </c>
      <c r="J419" s="135" t="s">
        <v>41</v>
      </c>
      <c r="K419" s="133"/>
      <c r="L419" s="136" t="s">
        <v>41</v>
      </c>
    </row>
    <row r="420" spans="1:12" x14ac:dyDescent="0.25">
      <c r="A420" s="111" t="s">
        <v>1370</v>
      </c>
      <c r="B420" s="111" t="s">
        <v>1364</v>
      </c>
      <c r="C420" s="112">
        <v>0.1</v>
      </c>
      <c r="D420" s="113">
        <v>1</v>
      </c>
      <c r="E420" s="132">
        <v>563</v>
      </c>
      <c r="F420" s="132">
        <v>565</v>
      </c>
      <c r="G420" s="133" t="s">
        <v>1365</v>
      </c>
      <c r="H420" s="134">
        <v>6</v>
      </c>
      <c r="I420" s="135">
        <v>0.8</v>
      </c>
      <c r="J420" s="135" t="s">
        <v>41</v>
      </c>
      <c r="K420" s="133"/>
      <c r="L420" s="136" t="s">
        <v>41</v>
      </c>
    </row>
    <row r="421" spans="1:12" x14ac:dyDescent="0.25">
      <c r="A421" s="111" t="s">
        <v>1370</v>
      </c>
      <c r="B421" s="111" t="s">
        <v>1372</v>
      </c>
      <c r="C421" s="112">
        <v>0.1</v>
      </c>
      <c r="D421" s="113">
        <v>1</v>
      </c>
      <c r="E421" s="132">
        <v>544</v>
      </c>
      <c r="F421" s="132">
        <v>546</v>
      </c>
      <c r="G421" s="133" t="s">
        <v>1373</v>
      </c>
      <c r="H421" s="134">
        <v>7</v>
      </c>
      <c r="I421" s="135">
        <v>0.9</v>
      </c>
      <c r="J421" s="135" t="s">
        <v>41</v>
      </c>
      <c r="K421" s="133"/>
      <c r="L421" s="136" t="s">
        <v>41</v>
      </c>
    </row>
    <row r="422" spans="1:12" x14ac:dyDescent="0.25">
      <c r="A422" s="111" t="s">
        <v>1370</v>
      </c>
      <c r="B422" s="111" t="s">
        <v>1368</v>
      </c>
      <c r="C422" s="112">
        <v>0.1</v>
      </c>
      <c r="D422" s="113">
        <v>1</v>
      </c>
      <c r="E422" s="132">
        <v>566</v>
      </c>
      <c r="F422" s="132">
        <v>568</v>
      </c>
      <c r="G422" s="133" t="s">
        <v>1369</v>
      </c>
      <c r="H422" s="134">
        <v>8</v>
      </c>
      <c r="I422" s="135">
        <v>1</v>
      </c>
      <c r="J422" s="135">
        <v>1</v>
      </c>
      <c r="K422" s="133"/>
      <c r="L422" s="136" t="s">
        <v>41</v>
      </c>
    </row>
    <row r="423" spans="1:12" x14ac:dyDescent="0.25">
      <c r="A423" s="111" t="s">
        <v>1374</v>
      </c>
      <c r="B423" s="111" t="s">
        <v>1375</v>
      </c>
      <c r="C423" s="112">
        <v>0.33333333333333331</v>
      </c>
      <c r="D423" s="113">
        <v>1</v>
      </c>
      <c r="E423" s="132">
        <v>582</v>
      </c>
      <c r="F423" s="132">
        <v>584</v>
      </c>
      <c r="G423" s="133" t="s">
        <v>1376</v>
      </c>
      <c r="H423" s="134">
        <v>1</v>
      </c>
      <c r="I423" s="135">
        <v>0.33333333333333331</v>
      </c>
      <c r="J423" s="135" t="s">
        <v>41</v>
      </c>
      <c r="K423" s="133" t="s">
        <v>1377</v>
      </c>
      <c r="L423" s="136" t="s">
        <v>41</v>
      </c>
    </row>
    <row r="424" spans="1:12" x14ac:dyDescent="0.25">
      <c r="A424" s="111" t="s">
        <v>1374</v>
      </c>
      <c r="B424" s="111" t="s">
        <v>1378</v>
      </c>
      <c r="C424" s="112">
        <v>0.33333333333333331</v>
      </c>
      <c r="D424" s="113">
        <v>1</v>
      </c>
      <c r="E424" s="132">
        <v>584</v>
      </c>
      <c r="F424" s="132">
        <v>586</v>
      </c>
      <c r="G424" s="133" t="s">
        <v>1379</v>
      </c>
      <c r="H424" s="134">
        <v>2</v>
      </c>
      <c r="I424" s="135">
        <v>0.66666666666666663</v>
      </c>
      <c r="J424" s="135" t="s">
        <v>41</v>
      </c>
      <c r="K424" s="133"/>
      <c r="L424" s="136" t="s">
        <v>41</v>
      </c>
    </row>
    <row r="425" spans="1:12" x14ac:dyDescent="0.25">
      <c r="A425" s="111" t="s">
        <v>1374</v>
      </c>
      <c r="B425" s="111" t="s">
        <v>1380</v>
      </c>
      <c r="C425" s="112">
        <v>0.33333333333333331</v>
      </c>
      <c r="D425" s="113">
        <v>1</v>
      </c>
      <c r="E425" s="132">
        <v>583</v>
      </c>
      <c r="F425" s="132">
        <v>585</v>
      </c>
      <c r="G425" s="133" t="s">
        <v>1381</v>
      </c>
      <c r="H425" s="134">
        <v>3</v>
      </c>
      <c r="I425" s="135">
        <v>1</v>
      </c>
      <c r="J425" s="135">
        <v>1</v>
      </c>
      <c r="K425" s="133"/>
      <c r="L425" s="136" t="s">
        <v>41</v>
      </c>
    </row>
    <row r="426" spans="1:12" x14ac:dyDescent="0.25">
      <c r="A426" s="111" t="s">
        <v>1382</v>
      </c>
      <c r="B426" s="111" t="s">
        <v>1383</v>
      </c>
      <c r="C426" s="112">
        <v>0.5</v>
      </c>
      <c r="D426" s="113">
        <v>1</v>
      </c>
      <c r="E426" s="132">
        <v>1153</v>
      </c>
      <c r="F426" s="132">
        <v>1155</v>
      </c>
      <c r="G426" s="133" t="s">
        <v>1384</v>
      </c>
      <c r="H426" s="134">
        <v>1</v>
      </c>
      <c r="I426" s="135">
        <v>0.5</v>
      </c>
      <c r="J426" s="135" t="s">
        <v>41</v>
      </c>
      <c r="K426" s="133" t="s">
        <v>1385</v>
      </c>
      <c r="L426" s="136" t="s">
        <v>41</v>
      </c>
    </row>
    <row r="427" spans="1:12" x14ac:dyDescent="0.25">
      <c r="A427" s="111" t="s">
        <v>1382</v>
      </c>
      <c r="B427" s="111" t="s">
        <v>1386</v>
      </c>
      <c r="C427" s="112">
        <v>0.5</v>
      </c>
      <c r="D427" s="113">
        <v>1</v>
      </c>
      <c r="E427" s="132">
        <v>1156</v>
      </c>
      <c r="F427" s="132">
        <v>1158</v>
      </c>
      <c r="G427" s="133" t="s">
        <v>1387</v>
      </c>
      <c r="H427" s="134">
        <v>2</v>
      </c>
      <c r="I427" s="135">
        <v>1</v>
      </c>
      <c r="J427" s="135">
        <v>1</v>
      </c>
      <c r="K427" s="133"/>
      <c r="L427" s="136" t="s">
        <v>41</v>
      </c>
    </row>
    <row r="428" spans="1:12" x14ac:dyDescent="0.25">
      <c r="A428" s="111" t="s">
        <v>1388</v>
      </c>
      <c r="B428" s="111" t="s">
        <v>1389</v>
      </c>
      <c r="C428" s="112">
        <v>0.2</v>
      </c>
      <c r="D428" s="113">
        <v>1</v>
      </c>
      <c r="E428" s="132">
        <v>295</v>
      </c>
      <c r="F428" s="132">
        <v>297</v>
      </c>
      <c r="G428" s="133" t="s">
        <v>1390</v>
      </c>
      <c r="H428" s="134">
        <v>1</v>
      </c>
      <c r="I428" s="135">
        <v>0.2</v>
      </c>
      <c r="J428" s="135" t="s">
        <v>41</v>
      </c>
      <c r="K428" s="133" t="s">
        <v>1391</v>
      </c>
      <c r="L428" s="136" t="s">
        <v>41</v>
      </c>
    </row>
    <row r="429" spans="1:12" x14ac:dyDescent="0.25">
      <c r="A429" s="111" t="s">
        <v>1388</v>
      </c>
      <c r="B429" s="111" t="s">
        <v>1392</v>
      </c>
      <c r="C429" s="112">
        <v>0.2</v>
      </c>
      <c r="D429" s="113">
        <v>1</v>
      </c>
      <c r="E429" s="132">
        <v>291</v>
      </c>
      <c r="F429" s="132">
        <v>293</v>
      </c>
      <c r="G429" s="133" t="s">
        <v>1393</v>
      </c>
      <c r="H429" s="134">
        <v>2</v>
      </c>
      <c r="I429" s="135">
        <v>0.4</v>
      </c>
      <c r="J429" s="135" t="s">
        <v>41</v>
      </c>
      <c r="K429" s="133"/>
      <c r="L429" s="136" t="s">
        <v>41</v>
      </c>
    </row>
    <row r="430" spans="1:12" x14ac:dyDescent="0.25">
      <c r="A430" s="111" t="s">
        <v>1388</v>
      </c>
      <c r="B430" s="111" t="s">
        <v>1394</v>
      </c>
      <c r="C430" s="112">
        <v>0.2</v>
      </c>
      <c r="D430" s="113">
        <v>1</v>
      </c>
      <c r="E430" s="132">
        <v>290</v>
      </c>
      <c r="F430" s="132">
        <v>292</v>
      </c>
      <c r="G430" s="133" t="s">
        <v>1395</v>
      </c>
      <c r="H430" s="134">
        <v>3</v>
      </c>
      <c r="I430" s="135">
        <v>0.6</v>
      </c>
      <c r="J430" s="135" t="s">
        <v>41</v>
      </c>
      <c r="K430" s="133"/>
      <c r="L430" s="136" t="s">
        <v>41</v>
      </c>
    </row>
    <row r="431" spans="1:12" x14ac:dyDescent="0.25">
      <c r="A431" s="111" t="s">
        <v>1388</v>
      </c>
      <c r="B431" s="111" t="s">
        <v>1396</v>
      </c>
      <c r="C431" s="112">
        <v>0.2</v>
      </c>
      <c r="D431" s="113">
        <v>1</v>
      </c>
      <c r="E431" s="132">
        <v>293</v>
      </c>
      <c r="F431" s="132">
        <v>295</v>
      </c>
      <c r="G431" s="133" t="s">
        <v>1397</v>
      </c>
      <c r="H431" s="134">
        <v>4</v>
      </c>
      <c r="I431" s="135">
        <v>0.8</v>
      </c>
      <c r="J431" s="135" t="s">
        <v>41</v>
      </c>
      <c r="K431" s="133"/>
      <c r="L431" s="136" t="s">
        <v>41</v>
      </c>
    </row>
    <row r="432" spans="1:12" x14ac:dyDescent="0.25">
      <c r="A432" s="111" t="s">
        <v>1388</v>
      </c>
      <c r="B432" s="111" t="s">
        <v>1398</v>
      </c>
      <c r="C432" s="112">
        <v>0.2</v>
      </c>
      <c r="D432" s="113">
        <v>1</v>
      </c>
      <c r="E432" s="132">
        <v>297</v>
      </c>
      <c r="F432" s="132">
        <v>299</v>
      </c>
      <c r="G432" s="133" t="s">
        <v>1399</v>
      </c>
      <c r="H432" s="134">
        <v>5</v>
      </c>
      <c r="I432" s="135">
        <v>1</v>
      </c>
      <c r="J432" s="135">
        <v>1</v>
      </c>
      <c r="K432" s="133"/>
      <c r="L432" s="136" t="s">
        <v>41</v>
      </c>
    </row>
    <row r="433" spans="1:12" x14ac:dyDescent="0.25">
      <c r="A433" s="111" t="s">
        <v>1400</v>
      </c>
      <c r="B433" s="111" t="s">
        <v>514</v>
      </c>
      <c r="C433" s="112">
        <v>0.5</v>
      </c>
      <c r="D433" s="113">
        <v>1</v>
      </c>
      <c r="E433" s="132">
        <v>1449</v>
      </c>
      <c r="F433" s="132">
        <v>1451</v>
      </c>
      <c r="G433" s="133" t="s">
        <v>515</v>
      </c>
      <c r="H433" s="134">
        <v>1</v>
      </c>
      <c r="I433" s="135">
        <v>0.5</v>
      </c>
      <c r="J433" s="135" t="s">
        <v>41</v>
      </c>
      <c r="K433" s="133" t="s">
        <v>1401</v>
      </c>
      <c r="L433" s="136" t="s">
        <v>41</v>
      </c>
    </row>
    <row r="434" spans="1:12" x14ac:dyDescent="0.25">
      <c r="A434" s="111" t="s">
        <v>1400</v>
      </c>
      <c r="B434" s="111" t="s">
        <v>517</v>
      </c>
      <c r="C434" s="112">
        <v>0.5</v>
      </c>
      <c r="D434" s="113">
        <v>1</v>
      </c>
      <c r="E434" s="132">
        <v>1448</v>
      </c>
      <c r="F434" s="132">
        <v>1450</v>
      </c>
      <c r="G434" s="133" t="s">
        <v>518</v>
      </c>
      <c r="H434" s="134">
        <v>2</v>
      </c>
      <c r="I434" s="135">
        <v>1</v>
      </c>
      <c r="J434" s="135">
        <v>1</v>
      </c>
      <c r="K434" s="133"/>
      <c r="L434" s="136" t="s">
        <v>41</v>
      </c>
    </row>
    <row r="435" spans="1:12" x14ac:dyDescent="0.25">
      <c r="A435" s="111" t="s">
        <v>1402</v>
      </c>
      <c r="B435" s="111" t="s">
        <v>1403</v>
      </c>
      <c r="C435" s="112">
        <v>1</v>
      </c>
      <c r="D435" s="113">
        <v>1</v>
      </c>
      <c r="E435" s="132">
        <v>1514</v>
      </c>
      <c r="F435" s="132">
        <v>1516</v>
      </c>
      <c r="G435" s="133" t="s">
        <v>1404</v>
      </c>
      <c r="H435" s="134">
        <v>1</v>
      </c>
      <c r="I435" s="135">
        <v>1</v>
      </c>
      <c r="J435" s="135">
        <v>1</v>
      </c>
      <c r="K435" s="133" t="s">
        <v>1405</v>
      </c>
      <c r="L435" s="136" t="s">
        <v>41</v>
      </c>
    </row>
    <row r="436" spans="1:12" x14ac:dyDescent="0.25">
      <c r="A436" s="111" t="s">
        <v>1406</v>
      </c>
      <c r="B436" s="111" t="s">
        <v>1407</v>
      </c>
      <c r="C436" s="112">
        <v>1</v>
      </c>
      <c r="D436" s="113">
        <v>1</v>
      </c>
      <c r="E436" s="132">
        <v>1570</v>
      </c>
      <c r="F436" s="132">
        <v>1572</v>
      </c>
      <c r="G436" s="133" t="s">
        <v>1408</v>
      </c>
      <c r="H436" s="134">
        <v>1</v>
      </c>
      <c r="I436" s="135">
        <v>1</v>
      </c>
      <c r="J436" s="135">
        <v>1</v>
      </c>
      <c r="K436" s="133" t="s">
        <v>1409</v>
      </c>
      <c r="L436" s="136" t="s">
        <v>41</v>
      </c>
    </row>
    <row r="437" spans="1:12" x14ac:dyDescent="0.25">
      <c r="A437" s="111" t="s">
        <v>1410</v>
      </c>
      <c r="B437" s="111" t="s">
        <v>1411</v>
      </c>
      <c r="C437" s="112">
        <v>1</v>
      </c>
      <c r="D437" s="113">
        <v>1</v>
      </c>
      <c r="E437" s="132">
        <v>1628</v>
      </c>
      <c r="F437" s="132">
        <v>1630</v>
      </c>
      <c r="G437" s="133" t="s">
        <v>1412</v>
      </c>
      <c r="H437" s="134">
        <v>1</v>
      </c>
      <c r="I437" s="135">
        <v>1</v>
      </c>
      <c r="J437" s="135">
        <v>1</v>
      </c>
      <c r="K437" s="133" t="s">
        <v>1413</v>
      </c>
      <c r="L437" s="136" t="s">
        <v>41</v>
      </c>
    </row>
    <row r="438" spans="1:12" x14ac:dyDescent="0.25">
      <c r="A438" s="111" t="s">
        <v>1414</v>
      </c>
      <c r="B438" s="111" t="s">
        <v>1415</v>
      </c>
      <c r="C438" s="112">
        <v>1</v>
      </c>
      <c r="D438" s="113">
        <v>1</v>
      </c>
      <c r="E438" s="132">
        <v>1674</v>
      </c>
      <c r="F438" s="132">
        <v>1676</v>
      </c>
      <c r="G438" s="133" t="s">
        <v>1416</v>
      </c>
      <c r="H438" s="134">
        <v>1</v>
      </c>
      <c r="I438" s="135">
        <v>1</v>
      </c>
      <c r="J438" s="135">
        <v>1</v>
      </c>
      <c r="K438" s="133" t="s">
        <v>1417</v>
      </c>
      <c r="L438" s="136" t="s">
        <v>41</v>
      </c>
    </row>
    <row r="439" spans="1:12" x14ac:dyDescent="0.25">
      <c r="A439" s="111" t="s">
        <v>1418</v>
      </c>
      <c r="B439" s="111" t="s">
        <v>1419</v>
      </c>
      <c r="C439" s="112">
        <v>1</v>
      </c>
      <c r="D439" s="113">
        <v>1</v>
      </c>
      <c r="E439" s="132">
        <v>1702</v>
      </c>
      <c r="F439" s="132">
        <v>1704</v>
      </c>
      <c r="G439" s="133" t="s">
        <v>1420</v>
      </c>
      <c r="H439" s="134">
        <v>1</v>
      </c>
      <c r="I439" s="135">
        <v>1</v>
      </c>
      <c r="J439" s="135">
        <v>1</v>
      </c>
      <c r="K439" s="133" t="s">
        <v>1421</v>
      </c>
      <c r="L439" s="136" t="s">
        <v>41</v>
      </c>
    </row>
    <row r="440" spans="1:12" x14ac:dyDescent="0.25">
      <c r="A440" s="111" t="s">
        <v>1422</v>
      </c>
      <c r="B440" s="111" t="s">
        <v>1423</v>
      </c>
      <c r="C440" s="112">
        <v>1</v>
      </c>
      <c r="D440" s="113">
        <v>1</v>
      </c>
      <c r="E440" s="132">
        <v>1793</v>
      </c>
      <c r="F440" s="132">
        <v>1795</v>
      </c>
      <c r="G440" s="133" t="s">
        <v>1424</v>
      </c>
      <c r="H440" s="134">
        <v>1</v>
      </c>
      <c r="I440" s="135">
        <v>1</v>
      </c>
      <c r="J440" s="135">
        <v>1</v>
      </c>
      <c r="K440" s="133" t="s">
        <v>1425</v>
      </c>
      <c r="L440" s="136" t="s">
        <v>41</v>
      </c>
    </row>
    <row r="441" spans="1:12" x14ac:dyDescent="0.25">
      <c r="A441" s="111" t="s">
        <v>1426</v>
      </c>
      <c r="B441" s="111" t="s">
        <v>1427</v>
      </c>
      <c r="C441" s="112">
        <v>1</v>
      </c>
      <c r="D441" s="113">
        <v>1</v>
      </c>
      <c r="E441" s="132">
        <v>1813</v>
      </c>
      <c r="F441" s="132">
        <v>1815</v>
      </c>
      <c r="G441" s="133" t="s">
        <v>1428</v>
      </c>
      <c r="H441" s="134">
        <v>1</v>
      </c>
      <c r="I441" s="135">
        <v>1</v>
      </c>
      <c r="J441" s="135">
        <v>1</v>
      </c>
      <c r="K441" s="133" t="s">
        <v>1429</v>
      </c>
      <c r="L441" s="136" t="s">
        <v>41</v>
      </c>
    </row>
    <row r="442" spans="1:12" x14ac:dyDescent="0.25">
      <c r="A442" s="111" t="s">
        <v>1430</v>
      </c>
      <c r="B442" s="111" t="s">
        <v>1431</v>
      </c>
      <c r="C442" s="112">
        <v>1</v>
      </c>
      <c r="D442" s="113">
        <v>1</v>
      </c>
      <c r="E442" s="132">
        <v>1157</v>
      </c>
      <c r="F442" s="132">
        <v>1159</v>
      </c>
      <c r="G442" s="133" t="s">
        <v>1432</v>
      </c>
      <c r="H442" s="134">
        <v>1</v>
      </c>
      <c r="I442" s="135">
        <v>1</v>
      </c>
      <c r="J442" s="135">
        <v>1</v>
      </c>
      <c r="K442" s="133" t="s">
        <v>1433</v>
      </c>
      <c r="L442" s="136" t="s">
        <v>41</v>
      </c>
    </row>
    <row r="443" spans="1:12" x14ac:dyDescent="0.25">
      <c r="A443" s="111" t="s">
        <v>1434</v>
      </c>
      <c r="B443" s="111" t="s">
        <v>1435</v>
      </c>
      <c r="C443" s="112">
        <v>1</v>
      </c>
      <c r="D443" s="113">
        <v>1</v>
      </c>
      <c r="E443" s="132">
        <v>739</v>
      </c>
      <c r="F443" s="132">
        <v>741</v>
      </c>
      <c r="G443" s="133" t="s">
        <v>1436</v>
      </c>
      <c r="H443" s="134">
        <v>1</v>
      </c>
      <c r="I443" s="135">
        <v>1</v>
      </c>
      <c r="J443" s="135">
        <v>1</v>
      </c>
      <c r="K443" s="133" t="s">
        <v>1437</v>
      </c>
      <c r="L443" s="136" t="s">
        <v>41</v>
      </c>
    </row>
    <row r="444" spans="1:12" x14ac:dyDescent="0.25">
      <c r="A444" s="111" t="s">
        <v>1438</v>
      </c>
      <c r="B444" s="111" t="s">
        <v>1439</v>
      </c>
      <c r="C444" s="112">
        <v>1</v>
      </c>
      <c r="D444" s="113">
        <v>1</v>
      </c>
      <c r="E444" s="132">
        <v>928</v>
      </c>
      <c r="F444" s="132">
        <v>930</v>
      </c>
      <c r="G444" s="133" t="s">
        <v>1440</v>
      </c>
      <c r="H444" s="134">
        <v>1</v>
      </c>
      <c r="I444" s="135">
        <v>1</v>
      </c>
      <c r="J444" s="135">
        <v>1</v>
      </c>
      <c r="K444" s="133" t="s">
        <v>1441</v>
      </c>
      <c r="L444" s="136" t="s">
        <v>41</v>
      </c>
    </row>
    <row r="445" spans="1:12" x14ac:dyDescent="0.25">
      <c r="A445" s="111" t="s">
        <v>1442</v>
      </c>
      <c r="B445" s="111" t="s">
        <v>1443</v>
      </c>
      <c r="C445" s="112">
        <v>1</v>
      </c>
      <c r="D445" s="113">
        <v>1</v>
      </c>
      <c r="E445" s="132">
        <v>43</v>
      </c>
      <c r="F445" s="132">
        <v>45</v>
      </c>
      <c r="G445" s="133" t="s">
        <v>1444</v>
      </c>
      <c r="H445" s="134">
        <v>1</v>
      </c>
      <c r="I445" s="135">
        <v>1</v>
      </c>
      <c r="J445" s="135">
        <v>1</v>
      </c>
      <c r="K445" s="133" t="s">
        <v>1445</v>
      </c>
      <c r="L445" s="136" t="s">
        <v>41</v>
      </c>
    </row>
    <row r="446" spans="1:12" x14ac:dyDescent="0.25">
      <c r="A446" s="111" t="s">
        <v>1446</v>
      </c>
      <c r="B446" s="111" t="s">
        <v>1447</v>
      </c>
      <c r="C446" s="112">
        <v>1</v>
      </c>
      <c r="D446" s="113">
        <v>1</v>
      </c>
      <c r="E446" s="132">
        <v>114</v>
      </c>
      <c r="F446" s="132">
        <v>116</v>
      </c>
      <c r="G446" s="133" t="s">
        <v>1448</v>
      </c>
      <c r="H446" s="134">
        <v>1</v>
      </c>
      <c r="I446" s="135">
        <v>1</v>
      </c>
      <c r="J446" s="135">
        <v>1</v>
      </c>
      <c r="K446" s="133" t="s">
        <v>1449</v>
      </c>
      <c r="L446" s="136" t="s">
        <v>41</v>
      </c>
    </row>
    <row r="447" spans="1:12" x14ac:dyDescent="0.25">
      <c r="A447" s="111" t="s">
        <v>1450</v>
      </c>
      <c r="B447" s="111" t="s">
        <v>1451</v>
      </c>
      <c r="C447" s="112">
        <v>0.14285714285714285</v>
      </c>
      <c r="D447" s="113">
        <v>1</v>
      </c>
      <c r="E447" s="132">
        <v>885</v>
      </c>
      <c r="F447" s="132">
        <v>887</v>
      </c>
      <c r="G447" s="133" t="s">
        <v>103</v>
      </c>
      <c r="H447" s="134">
        <v>1</v>
      </c>
      <c r="I447" s="135">
        <v>0.14285714285714285</v>
      </c>
      <c r="J447" s="135" t="s">
        <v>41</v>
      </c>
      <c r="K447" s="133" t="s">
        <v>75</v>
      </c>
      <c r="L447" s="136" t="s">
        <v>41</v>
      </c>
    </row>
    <row r="448" spans="1:12" x14ac:dyDescent="0.25">
      <c r="A448" s="111" t="s">
        <v>1450</v>
      </c>
      <c r="B448" s="111" t="s">
        <v>561</v>
      </c>
      <c r="C448" s="112">
        <v>0.14285714285714285</v>
      </c>
      <c r="D448" s="113">
        <v>1</v>
      </c>
      <c r="E448" s="132">
        <v>890</v>
      </c>
      <c r="F448" s="132">
        <v>892</v>
      </c>
      <c r="G448" s="133" t="s">
        <v>43</v>
      </c>
      <c r="H448" s="134">
        <v>2</v>
      </c>
      <c r="I448" s="135">
        <v>0.2857142857142857</v>
      </c>
      <c r="J448" s="135" t="s">
        <v>41</v>
      </c>
      <c r="K448" s="133"/>
      <c r="L448" s="136" t="s">
        <v>41</v>
      </c>
    </row>
    <row r="449" spans="1:12" x14ac:dyDescent="0.25">
      <c r="A449" s="111" t="s">
        <v>1450</v>
      </c>
      <c r="B449" s="111" t="s">
        <v>552</v>
      </c>
      <c r="C449" s="112">
        <v>0.14285714285714285</v>
      </c>
      <c r="D449" s="113">
        <v>1</v>
      </c>
      <c r="E449" s="132">
        <v>888</v>
      </c>
      <c r="F449" s="132">
        <v>890</v>
      </c>
      <c r="G449" s="133" t="s">
        <v>122</v>
      </c>
      <c r="H449" s="134">
        <v>3</v>
      </c>
      <c r="I449" s="135">
        <v>0.42857142857142855</v>
      </c>
      <c r="J449" s="135" t="s">
        <v>41</v>
      </c>
      <c r="K449" s="133"/>
      <c r="L449" s="136" t="s">
        <v>41</v>
      </c>
    </row>
    <row r="450" spans="1:12" x14ac:dyDescent="0.25">
      <c r="A450" s="111" t="s">
        <v>1450</v>
      </c>
      <c r="B450" s="111" t="s">
        <v>555</v>
      </c>
      <c r="C450" s="112">
        <v>0.14285714285714285</v>
      </c>
      <c r="D450" s="113">
        <v>1</v>
      </c>
      <c r="E450" s="132">
        <v>887</v>
      </c>
      <c r="F450" s="132">
        <v>889</v>
      </c>
      <c r="G450" s="133" t="s">
        <v>20</v>
      </c>
      <c r="H450" s="134">
        <v>4</v>
      </c>
      <c r="I450" s="135">
        <v>0.5714285714285714</v>
      </c>
      <c r="J450" s="135" t="s">
        <v>41</v>
      </c>
      <c r="K450" s="133"/>
      <c r="L450" s="136" t="s">
        <v>41</v>
      </c>
    </row>
    <row r="451" spans="1:12" x14ac:dyDescent="0.25">
      <c r="A451" s="111" t="s">
        <v>1450</v>
      </c>
      <c r="B451" s="111" t="s">
        <v>563</v>
      </c>
      <c r="C451" s="112">
        <v>0.14285714285714285</v>
      </c>
      <c r="D451" s="113">
        <v>1</v>
      </c>
      <c r="E451" s="132">
        <v>889</v>
      </c>
      <c r="F451" s="132">
        <v>891</v>
      </c>
      <c r="G451" s="133" t="s">
        <v>42</v>
      </c>
      <c r="H451" s="134">
        <v>5</v>
      </c>
      <c r="I451" s="135">
        <v>0.71428571428571419</v>
      </c>
      <c r="J451" s="135" t="s">
        <v>41</v>
      </c>
      <c r="K451" s="133"/>
      <c r="L451" s="136" t="s">
        <v>41</v>
      </c>
    </row>
    <row r="452" spans="1:12" x14ac:dyDescent="0.25">
      <c r="A452" s="111" t="s">
        <v>1450</v>
      </c>
      <c r="B452" s="111" t="s">
        <v>564</v>
      </c>
      <c r="C452" s="112">
        <v>0.14285714285714285</v>
      </c>
      <c r="D452" s="113">
        <v>1</v>
      </c>
      <c r="E452" s="132">
        <v>891</v>
      </c>
      <c r="F452" s="132">
        <v>893</v>
      </c>
      <c r="G452" s="133" t="s">
        <v>44</v>
      </c>
      <c r="H452" s="134">
        <v>6</v>
      </c>
      <c r="I452" s="135">
        <v>0.85714285714285698</v>
      </c>
      <c r="J452" s="135" t="s">
        <v>41</v>
      </c>
      <c r="K452" s="133"/>
      <c r="L452" s="136" t="s">
        <v>41</v>
      </c>
    </row>
    <row r="453" spans="1:12" x14ac:dyDescent="0.25">
      <c r="A453" s="111" t="s">
        <v>1450</v>
      </c>
      <c r="B453" s="111" t="s">
        <v>1452</v>
      </c>
      <c r="C453" s="112">
        <v>0.14285714285714285</v>
      </c>
      <c r="D453" s="113">
        <v>1</v>
      </c>
      <c r="E453" s="132">
        <v>884</v>
      </c>
      <c r="F453" s="132">
        <v>886</v>
      </c>
      <c r="G453" s="133" t="s">
        <v>110</v>
      </c>
      <c r="H453" s="134">
        <v>7</v>
      </c>
      <c r="I453" s="135">
        <v>1</v>
      </c>
      <c r="J453" s="135">
        <v>1</v>
      </c>
      <c r="K453" s="133"/>
      <c r="L453" s="136" t="s">
        <v>41</v>
      </c>
    </row>
    <row r="454" spans="1:12" x14ac:dyDescent="0.25">
      <c r="A454" s="111" t="s">
        <v>1453</v>
      </c>
      <c r="B454" s="111" t="s">
        <v>1452</v>
      </c>
      <c r="C454" s="112">
        <v>0.16700000000000001</v>
      </c>
      <c r="D454" s="113">
        <v>1</v>
      </c>
      <c r="E454" s="132">
        <v>884</v>
      </c>
      <c r="F454" s="132">
        <v>886</v>
      </c>
      <c r="G454" s="133" t="s">
        <v>110</v>
      </c>
      <c r="H454" s="134">
        <v>1</v>
      </c>
      <c r="I454" s="135">
        <v>0.16700000000000001</v>
      </c>
      <c r="J454" s="135" t="s">
        <v>41</v>
      </c>
      <c r="K454" s="133" t="s">
        <v>1454</v>
      </c>
      <c r="L454" s="136" t="s">
        <v>41</v>
      </c>
    </row>
    <row r="455" spans="1:12" x14ac:dyDescent="0.25">
      <c r="A455" s="111" t="s">
        <v>1453</v>
      </c>
      <c r="B455" s="111" t="s">
        <v>1451</v>
      </c>
      <c r="C455" s="112">
        <v>0.16700000000000001</v>
      </c>
      <c r="D455" s="113">
        <v>1</v>
      </c>
      <c r="E455" s="132">
        <v>885</v>
      </c>
      <c r="F455" s="132">
        <v>887</v>
      </c>
      <c r="G455" s="133" t="s">
        <v>103</v>
      </c>
      <c r="H455" s="134">
        <v>2</v>
      </c>
      <c r="I455" s="135">
        <v>0.33400000000000002</v>
      </c>
      <c r="J455" s="135" t="s">
        <v>41</v>
      </c>
      <c r="K455" s="133"/>
      <c r="L455" s="136" t="s">
        <v>41</v>
      </c>
    </row>
    <row r="456" spans="1:12" x14ac:dyDescent="0.25">
      <c r="A456" s="111" t="s">
        <v>1453</v>
      </c>
      <c r="B456" s="111" t="s">
        <v>563</v>
      </c>
      <c r="C456" s="112">
        <v>0.111</v>
      </c>
      <c r="D456" s="113">
        <v>1</v>
      </c>
      <c r="E456" s="132">
        <v>889</v>
      </c>
      <c r="F456" s="132">
        <v>891</v>
      </c>
      <c r="G456" s="133" t="s">
        <v>42</v>
      </c>
      <c r="H456" s="134">
        <v>3</v>
      </c>
      <c r="I456" s="135">
        <v>0.44500000000000001</v>
      </c>
      <c r="J456" s="135" t="s">
        <v>41</v>
      </c>
      <c r="K456" s="133"/>
      <c r="L456" s="136" t="s">
        <v>41</v>
      </c>
    </row>
    <row r="457" spans="1:12" x14ac:dyDescent="0.25">
      <c r="A457" s="111" t="s">
        <v>1453</v>
      </c>
      <c r="B457" s="111" t="s">
        <v>564</v>
      </c>
      <c r="C457" s="112">
        <v>0.111</v>
      </c>
      <c r="D457" s="113">
        <v>1</v>
      </c>
      <c r="E457" s="132">
        <v>891</v>
      </c>
      <c r="F457" s="132">
        <v>893</v>
      </c>
      <c r="G457" s="133" t="s">
        <v>44</v>
      </c>
      <c r="H457" s="134">
        <v>4</v>
      </c>
      <c r="I457" s="135">
        <v>0.55600000000000005</v>
      </c>
      <c r="J457" s="135" t="s">
        <v>41</v>
      </c>
      <c r="K457" s="133"/>
      <c r="L457" s="136" t="s">
        <v>41</v>
      </c>
    </row>
    <row r="458" spans="1:12" x14ac:dyDescent="0.25">
      <c r="A458" s="111" t="s">
        <v>1453</v>
      </c>
      <c r="B458" s="111" t="s">
        <v>561</v>
      </c>
      <c r="C458" s="112">
        <v>0.111</v>
      </c>
      <c r="D458" s="113">
        <v>1</v>
      </c>
      <c r="E458" s="132">
        <v>890</v>
      </c>
      <c r="F458" s="132">
        <v>892</v>
      </c>
      <c r="G458" s="133" t="s">
        <v>43</v>
      </c>
      <c r="H458" s="134">
        <v>5</v>
      </c>
      <c r="I458" s="135">
        <v>0.66700000000000004</v>
      </c>
      <c r="J458" s="135" t="s">
        <v>41</v>
      </c>
      <c r="K458" s="133"/>
      <c r="L458" s="136" t="s">
        <v>41</v>
      </c>
    </row>
    <row r="459" spans="1:12" x14ac:dyDescent="0.25">
      <c r="A459" s="111" t="s">
        <v>1453</v>
      </c>
      <c r="B459" s="111" t="s">
        <v>554</v>
      </c>
      <c r="C459" s="112">
        <v>0.111</v>
      </c>
      <c r="D459" s="113">
        <v>1</v>
      </c>
      <c r="E459" s="132">
        <v>886</v>
      </c>
      <c r="F459" s="132">
        <v>888</v>
      </c>
      <c r="G459" s="133" t="s">
        <v>154</v>
      </c>
      <c r="H459" s="134">
        <v>6</v>
      </c>
      <c r="I459" s="135">
        <v>0.77800000000000002</v>
      </c>
      <c r="J459" s="135" t="s">
        <v>41</v>
      </c>
      <c r="K459" s="133"/>
      <c r="L459" s="136" t="s">
        <v>41</v>
      </c>
    </row>
    <row r="460" spans="1:12" x14ac:dyDescent="0.25">
      <c r="A460" s="111" t="s">
        <v>1453</v>
      </c>
      <c r="B460" s="111" t="s">
        <v>555</v>
      </c>
      <c r="C460" s="112">
        <v>0.111</v>
      </c>
      <c r="D460" s="113">
        <v>1</v>
      </c>
      <c r="E460" s="132">
        <v>887</v>
      </c>
      <c r="F460" s="132">
        <v>889</v>
      </c>
      <c r="G460" s="133" t="s">
        <v>20</v>
      </c>
      <c r="H460" s="134">
        <v>7</v>
      </c>
      <c r="I460" s="135">
        <v>0.88900000000000001</v>
      </c>
      <c r="J460" s="135" t="s">
        <v>41</v>
      </c>
      <c r="K460" s="133"/>
      <c r="L460" s="136" t="s">
        <v>41</v>
      </c>
    </row>
    <row r="461" spans="1:12" x14ac:dyDescent="0.25">
      <c r="A461" s="111" t="s">
        <v>1453</v>
      </c>
      <c r="B461" s="111" t="s">
        <v>552</v>
      </c>
      <c r="C461" s="112">
        <v>0.111</v>
      </c>
      <c r="D461" s="113">
        <v>1</v>
      </c>
      <c r="E461" s="132">
        <v>888</v>
      </c>
      <c r="F461" s="132">
        <v>890</v>
      </c>
      <c r="G461" s="133" t="s">
        <v>122</v>
      </c>
      <c r="H461" s="134">
        <v>8</v>
      </c>
      <c r="I461" s="135">
        <v>1</v>
      </c>
      <c r="J461" s="135">
        <v>1</v>
      </c>
      <c r="K461" s="133"/>
      <c r="L461" s="136" t="s">
        <v>41</v>
      </c>
    </row>
    <row r="462" spans="1:12" x14ac:dyDescent="0.25">
      <c r="A462" s="111" t="s">
        <v>1455</v>
      </c>
      <c r="B462" s="111" t="s">
        <v>1456</v>
      </c>
      <c r="C462" s="112">
        <v>0.25</v>
      </c>
      <c r="D462" s="113">
        <v>1</v>
      </c>
      <c r="E462" s="132">
        <v>1075</v>
      </c>
      <c r="F462" s="132">
        <v>1077</v>
      </c>
      <c r="G462" s="133" t="s">
        <v>1457</v>
      </c>
      <c r="H462" s="134">
        <v>1</v>
      </c>
      <c r="I462" s="135">
        <v>0.25</v>
      </c>
      <c r="J462" s="135" t="s">
        <v>41</v>
      </c>
      <c r="K462" s="133" t="s">
        <v>1458</v>
      </c>
      <c r="L462" s="136" t="s">
        <v>41</v>
      </c>
    </row>
    <row r="463" spans="1:12" x14ac:dyDescent="0.25">
      <c r="A463" s="111" t="s">
        <v>1455</v>
      </c>
      <c r="B463" s="111" t="s">
        <v>1459</v>
      </c>
      <c r="C463" s="112">
        <v>0.25</v>
      </c>
      <c r="D463" s="113">
        <v>1</v>
      </c>
      <c r="E463" s="132">
        <v>1078</v>
      </c>
      <c r="F463" s="132">
        <v>1080</v>
      </c>
      <c r="G463" s="133" t="s">
        <v>1460</v>
      </c>
      <c r="H463" s="134">
        <v>2</v>
      </c>
      <c r="I463" s="135">
        <v>0.5</v>
      </c>
      <c r="J463" s="135" t="s">
        <v>41</v>
      </c>
      <c r="K463" s="133"/>
      <c r="L463" s="136" t="s">
        <v>41</v>
      </c>
    </row>
    <row r="464" spans="1:12" x14ac:dyDescent="0.25">
      <c r="A464" s="111" t="s">
        <v>1455</v>
      </c>
      <c r="B464" s="111" t="s">
        <v>603</v>
      </c>
      <c r="C464" s="112">
        <v>0.25</v>
      </c>
      <c r="D464" s="113">
        <v>1</v>
      </c>
      <c r="E464" s="132">
        <v>1082</v>
      </c>
      <c r="F464" s="132">
        <v>1084</v>
      </c>
      <c r="G464" s="133" t="s">
        <v>604</v>
      </c>
      <c r="H464" s="134">
        <v>3</v>
      </c>
      <c r="I464" s="135">
        <v>0.75</v>
      </c>
      <c r="J464" s="135" t="s">
        <v>41</v>
      </c>
      <c r="K464" s="133"/>
      <c r="L464" s="136" t="s">
        <v>41</v>
      </c>
    </row>
    <row r="465" spans="1:12" x14ac:dyDescent="0.25">
      <c r="A465" s="111" t="s">
        <v>1455</v>
      </c>
      <c r="B465" s="111" t="s">
        <v>1461</v>
      </c>
      <c r="C465" s="112">
        <v>0.25</v>
      </c>
      <c r="D465" s="113">
        <v>1</v>
      </c>
      <c r="E465" s="132">
        <v>1073</v>
      </c>
      <c r="F465" s="132">
        <v>1075</v>
      </c>
      <c r="G465" s="133" t="s">
        <v>111</v>
      </c>
      <c r="H465" s="134">
        <v>4</v>
      </c>
      <c r="I465" s="135">
        <v>1</v>
      </c>
      <c r="J465" s="135">
        <v>1</v>
      </c>
      <c r="K465" s="133"/>
      <c r="L465" s="136" t="s">
        <v>41</v>
      </c>
    </row>
    <row r="466" spans="1:12" x14ac:dyDescent="0.25">
      <c r="A466" s="111" t="s">
        <v>1462</v>
      </c>
      <c r="B466" s="111" t="s">
        <v>1038</v>
      </c>
      <c r="C466" s="112">
        <v>0.25</v>
      </c>
      <c r="D466" s="113">
        <v>1</v>
      </c>
      <c r="E466" s="132">
        <v>1070</v>
      </c>
      <c r="F466" s="132">
        <v>1072</v>
      </c>
      <c r="G466" s="133" t="s">
        <v>1039</v>
      </c>
      <c r="H466" s="134">
        <v>1</v>
      </c>
      <c r="I466" s="135">
        <v>0.25</v>
      </c>
      <c r="J466" s="135" t="s">
        <v>41</v>
      </c>
      <c r="K466" s="133" t="s">
        <v>1463</v>
      </c>
      <c r="L466" s="136" t="s">
        <v>41</v>
      </c>
    </row>
    <row r="467" spans="1:12" x14ac:dyDescent="0.25">
      <c r="A467" s="111" t="s">
        <v>1462</v>
      </c>
      <c r="B467" s="111" t="s">
        <v>1464</v>
      </c>
      <c r="C467" s="112">
        <v>0.25</v>
      </c>
      <c r="D467" s="113">
        <v>1</v>
      </c>
      <c r="E467" s="132">
        <v>1069</v>
      </c>
      <c r="F467" s="132">
        <v>1071</v>
      </c>
      <c r="G467" s="133" t="s">
        <v>1465</v>
      </c>
      <c r="H467" s="134">
        <v>2</v>
      </c>
      <c r="I467" s="135">
        <v>0.5</v>
      </c>
      <c r="J467" s="135" t="s">
        <v>41</v>
      </c>
      <c r="K467" s="133"/>
      <c r="L467" s="136" t="s">
        <v>41</v>
      </c>
    </row>
    <row r="468" spans="1:12" x14ac:dyDescent="0.25">
      <c r="A468" s="111" t="s">
        <v>1462</v>
      </c>
      <c r="B468" s="111" t="s">
        <v>1466</v>
      </c>
      <c r="C468" s="112">
        <v>0.25</v>
      </c>
      <c r="D468" s="113">
        <v>1</v>
      </c>
      <c r="E468" s="132">
        <v>1072</v>
      </c>
      <c r="F468" s="132">
        <v>1074</v>
      </c>
      <c r="G468" s="133" t="s">
        <v>1467</v>
      </c>
      <c r="H468" s="134">
        <v>3</v>
      </c>
      <c r="I468" s="135">
        <v>0.75</v>
      </c>
      <c r="J468" s="135" t="s">
        <v>41</v>
      </c>
      <c r="K468" s="133"/>
      <c r="L468" s="136" t="s">
        <v>41</v>
      </c>
    </row>
    <row r="469" spans="1:12" x14ac:dyDescent="0.25">
      <c r="A469" s="111" t="s">
        <v>1462</v>
      </c>
      <c r="B469" s="111" t="s">
        <v>1468</v>
      </c>
      <c r="C469" s="112">
        <v>0.25</v>
      </c>
      <c r="D469" s="113">
        <v>1</v>
      </c>
      <c r="E469" s="132">
        <v>1071</v>
      </c>
      <c r="F469" s="132">
        <v>1073</v>
      </c>
      <c r="G469" s="133" t="s">
        <v>1469</v>
      </c>
      <c r="H469" s="134">
        <v>4</v>
      </c>
      <c r="I469" s="135">
        <v>1</v>
      </c>
      <c r="J469" s="135">
        <v>1</v>
      </c>
      <c r="K469" s="133"/>
      <c r="L469" s="136" t="s">
        <v>41</v>
      </c>
    </row>
    <row r="470" spans="1:12" x14ac:dyDescent="0.25">
      <c r="A470" s="111" t="s">
        <v>1470</v>
      </c>
      <c r="B470" s="111" t="s">
        <v>464</v>
      </c>
      <c r="C470" s="112">
        <v>0.5</v>
      </c>
      <c r="D470" s="113">
        <v>1</v>
      </c>
      <c r="E470" s="132">
        <v>1262</v>
      </c>
      <c r="F470" s="132">
        <v>1264</v>
      </c>
      <c r="G470" s="133" t="s">
        <v>128</v>
      </c>
      <c r="H470" s="134">
        <v>1</v>
      </c>
      <c r="I470" s="135">
        <v>0.5</v>
      </c>
      <c r="J470" s="135" t="s">
        <v>41</v>
      </c>
      <c r="K470" s="133" t="s">
        <v>1471</v>
      </c>
      <c r="L470" s="136" t="s">
        <v>41</v>
      </c>
    </row>
    <row r="471" spans="1:12" x14ac:dyDescent="0.25">
      <c r="A471" s="111" t="s">
        <v>1470</v>
      </c>
      <c r="B471" s="111" t="s">
        <v>466</v>
      </c>
      <c r="C471" s="112">
        <v>0.5</v>
      </c>
      <c r="D471" s="113">
        <v>1</v>
      </c>
      <c r="E471" s="132">
        <v>1261</v>
      </c>
      <c r="F471" s="132">
        <v>1263</v>
      </c>
      <c r="G471" s="133" t="s">
        <v>127</v>
      </c>
      <c r="H471" s="134">
        <v>2</v>
      </c>
      <c r="I471" s="135">
        <v>1</v>
      </c>
      <c r="J471" s="135">
        <v>1</v>
      </c>
      <c r="K471" s="133"/>
      <c r="L471" s="136" t="s">
        <v>41</v>
      </c>
    </row>
    <row r="472" spans="1:12" x14ac:dyDescent="0.25">
      <c r="A472" s="111" t="s">
        <v>1472</v>
      </c>
      <c r="B472" s="111" t="s">
        <v>1473</v>
      </c>
      <c r="C472" s="112">
        <v>0.16666666666666666</v>
      </c>
      <c r="D472" s="113">
        <v>1</v>
      </c>
      <c r="E472" s="132">
        <v>1096</v>
      </c>
      <c r="F472" s="132">
        <v>1098</v>
      </c>
      <c r="G472" s="133" t="s">
        <v>1474</v>
      </c>
      <c r="H472" s="134">
        <v>1</v>
      </c>
      <c r="I472" s="135">
        <v>0.16666666666666666</v>
      </c>
      <c r="J472" s="135" t="s">
        <v>41</v>
      </c>
      <c r="K472" s="133" t="s">
        <v>1475</v>
      </c>
      <c r="L472" s="136" t="s">
        <v>41</v>
      </c>
    </row>
    <row r="473" spans="1:12" x14ac:dyDescent="0.25">
      <c r="A473" s="111" t="s">
        <v>1472</v>
      </c>
      <c r="B473" s="111" t="s">
        <v>1476</v>
      </c>
      <c r="C473" s="112">
        <v>0.16666666666666666</v>
      </c>
      <c r="D473" s="113">
        <v>1</v>
      </c>
      <c r="E473" s="132">
        <v>1099</v>
      </c>
      <c r="F473" s="132">
        <v>1101</v>
      </c>
      <c r="G473" s="133" t="s">
        <v>1477</v>
      </c>
      <c r="H473" s="134">
        <v>2</v>
      </c>
      <c r="I473" s="135">
        <v>0.33333333333333331</v>
      </c>
      <c r="J473" s="135" t="s">
        <v>41</v>
      </c>
      <c r="K473" s="133"/>
      <c r="L473" s="136" t="s">
        <v>41</v>
      </c>
    </row>
    <row r="474" spans="1:12" x14ac:dyDescent="0.25">
      <c r="A474" s="111" t="s">
        <v>1472</v>
      </c>
      <c r="B474" s="111" t="s">
        <v>987</v>
      </c>
      <c r="C474" s="112">
        <v>0.16666666666666666</v>
      </c>
      <c r="D474" s="113">
        <v>1</v>
      </c>
      <c r="E474" s="132">
        <v>1094</v>
      </c>
      <c r="F474" s="132">
        <v>1096</v>
      </c>
      <c r="G474" s="133" t="s">
        <v>988</v>
      </c>
      <c r="H474" s="134">
        <v>3</v>
      </c>
      <c r="I474" s="135">
        <v>0.5</v>
      </c>
      <c r="J474" s="135" t="s">
        <v>41</v>
      </c>
      <c r="K474" s="133"/>
      <c r="L474" s="136" t="s">
        <v>41</v>
      </c>
    </row>
    <row r="475" spans="1:12" x14ac:dyDescent="0.25">
      <c r="A475" s="111" t="s">
        <v>1472</v>
      </c>
      <c r="B475" s="111" t="s">
        <v>1478</v>
      </c>
      <c r="C475" s="112">
        <v>0.16666666666666666</v>
      </c>
      <c r="D475" s="113">
        <v>1</v>
      </c>
      <c r="E475" s="132">
        <v>1097</v>
      </c>
      <c r="F475" s="132">
        <v>1099</v>
      </c>
      <c r="G475" s="133" t="s">
        <v>1479</v>
      </c>
      <c r="H475" s="134">
        <v>4</v>
      </c>
      <c r="I475" s="135">
        <v>0.66666666666666663</v>
      </c>
      <c r="J475" s="135" t="s">
        <v>41</v>
      </c>
      <c r="K475" s="133"/>
      <c r="L475" s="136" t="s">
        <v>41</v>
      </c>
    </row>
    <row r="476" spans="1:12" x14ac:dyDescent="0.25">
      <c r="A476" s="111" t="s">
        <v>1472</v>
      </c>
      <c r="B476" s="111" t="s">
        <v>990</v>
      </c>
      <c r="C476" s="112">
        <v>0.16666666666666666</v>
      </c>
      <c r="D476" s="113">
        <v>1</v>
      </c>
      <c r="E476" s="132">
        <v>1095</v>
      </c>
      <c r="F476" s="132">
        <v>1097</v>
      </c>
      <c r="G476" s="133" t="s">
        <v>991</v>
      </c>
      <c r="H476" s="134">
        <v>5</v>
      </c>
      <c r="I476" s="135">
        <v>0.83333333333333326</v>
      </c>
      <c r="J476" s="135" t="s">
        <v>41</v>
      </c>
      <c r="K476" s="133"/>
      <c r="L476" s="136" t="s">
        <v>41</v>
      </c>
    </row>
    <row r="477" spans="1:12" x14ac:dyDescent="0.25">
      <c r="A477" s="111" t="s">
        <v>1472</v>
      </c>
      <c r="B477" s="111" t="s">
        <v>992</v>
      </c>
      <c r="C477" s="112">
        <v>0.16666666666666666</v>
      </c>
      <c r="D477" s="113">
        <v>1</v>
      </c>
      <c r="E477" s="132">
        <v>1098</v>
      </c>
      <c r="F477" s="132">
        <v>1100</v>
      </c>
      <c r="G477" s="133" t="s">
        <v>993</v>
      </c>
      <c r="H477" s="134">
        <v>6</v>
      </c>
      <c r="I477" s="135">
        <v>1</v>
      </c>
      <c r="J477" s="135">
        <v>1</v>
      </c>
      <c r="K477" s="133"/>
      <c r="L477" s="136" t="s">
        <v>41</v>
      </c>
    </row>
    <row r="478" spans="1:12" x14ac:dyDescent="0.25">
      <c r="A478" s="111" t="s">
        <v>1480</v>
      </c>
      <c r="B478" s="111" t="s">
        <v>1481</v>
      </c>
      <c r="C478" s="112">
        <v>0.33333333333333331</v>
      </c>
      <c r="D478" s="113">
        <v>1</v>
      </c>
      <c r="E478" s="132">
        <v>1092</v>
      </c>
      <c r="F478" s="132">
        <v>1094</v>
      </c>
      <c r="G478" s="133" t="s">
        <v>1482</v>
      </c>
      <c r="H478" s="134">
        <v>1</v>
      </c>
      <c r="I478" s="135">
        <v>0.33333333333333331</v>
      </c>
      <c r="J478" s="135" t="s">
        <v>41</v>
      </c>
      <c r="K478" s="133" t="s">
        <v>152</v>
      </c>
      <c r="L478" s="136" t="s">
        <v>41</v>
      </c>
    </row>
    <row r="479" spans="1:12" x14ac:dyDescent="0.25">
      <c r="A479" s="111" t="s">
        <v>1480</v>
      </c>
      <c r="B479" s="111" t="s">
        <v>989</v>
      </c>
      <c r="C479" s="112">
        <v>0.33333333333333331</v>
      </c>
      <c r="D479" s="113">
        <v>1</v>
      </c>
      <c r="E479" s="132">
        <v>1093</v>
      </c>
      <c r="F479" s="132">
        <v>1095</v>
      </c>
      <c r="G479" s="133" t="s">
        <v>123</v>
      </c>
      <c r="H479" s="134">
        <v>2</v>
      </c>
      <c r="I479" s="135">
        <v>0.66666666666666663</v>
      </c>
      <c r="J479" s="135" t="s">
        <v>41</v>
      </c>
      <c r="K479" s="133"/>
      <c r="L479" s="136" t="s">
        <v>41</v>
      </c>
    </row>
    <row r="480" spans="1:12" x14ac:dyDescent="0.25">
      <c r="A480" s="111" t="s">
        <v>1480</v>
      </c>
      <c r="B480" s="111" t="s">
        <v>1483</v>
      </c>
      <c r="C480" s="112">
        <v>0.33333333333333331</v>
      </c>
      <c r="D480" s="113">
        <v>1</v>
      </c>
      <c r="E480" s="132">
        <v>1091</v>
      </c>
      <c r="F480" s="132">
        <v>1093</v>
      </c>
      <c r="G480" s="133" t="s">
        <v>1484</v>
      </c>
      <c r="H480" s="134">
        <v>3</v>
      </c>
      <c r="I480" s="135">
        <v>1</v>
      </c>
      <c r="J480" s="135">
        <v>1</v>
      </c>
      <c r="K480" s="133"/>
      <c r="L480" s="136" t="s">
        <v>41</v>
      </c>
    </row>
    <row r="481" spans="1:12" x14ac:dyDescent="0.25">
      <c r="A481" s="111" t="s">
        <v>1485</v>
      </c>
      <c r="B481" s="111" t="s">
        <v>1486</v>
      </c>
      <c r="C481" s="112">
        <v>0.16700000000000001</v>
      </c>
      <c r="D481" s="113">
        <v>1</v>
      </c>
      <c r="E481" s="132">
        <v>1277</v>
      </c>
      <c r="F481" s="132">
        <v>1279</v>
      </c>
      <c r="G481" s="133" t="s">
        <v>1487</v>
      </c>
      <c r="H481" s="134">
        <v>1</v>
      </c>
      <c r="I481" s="135">
        <v>0.16700000000000001</v>
      </c>
      <c r="J481" s="135" t="s">
        <v>41</v>
      </c>
      <c r="K481" s="133" t="s">
        <v>1488</v>
      </c>
      <c r="L481" s="136" t="s">
        <v>41</v>
      </c>
    </row>
    <row r="482" spans="1:12" x14ac:dyDescent="0.25">
      <c r="A482" s="111" t="s">
        <v>1485</v>
      </c>
      <c r="B482" s="111" t="s">
        <v>1489</v>
      </c>
      <c r="C482" s="112">
        <v>0.16700000000000001</v>
      </c>
      <c r="D482" s="113">
        <v>1</v>
      </c>
      <c r="E482" s="132">
        <v>1274</v>
      </c>
      <c r="F482" s="132">
        <v>1276</v>
      </c>
      <c r="G482" s="133" t="s">
        <v>1490</v>
      </c>
      <c r="H482" s="134">
        <v>2</v>
      </c>
      <c r="I482" s="135">
        <v>0.33400000000000002</v>
      </c>
      <c r="J482" s="135" t="s">
        <v>41</v>
      </c>
      <c r="K482" s="133"/>
      <c r="L482" s="136" t="s">
        <v>41</v>
      </c>
    </row>
    <row r="483" spans="1:12" x14ac:dyDescent="0.25">
      <c r="A483" s="111" t="s">
        <v>1485</v>
      </c>
      <c r="B483" s="111" t="s">
        <v>1491</v>
      </c>
      <c r="C483" s="112">
        <v>0.16600000000000001</v>
      </c>
      <c r="D483" s="113">
        <v>1</v>
      </c>
      <c r="E483" s="132">
        <v>1299</v>
      </c>
      <c r="F483" s="132">
        <v>1301</v>
      </c>
      <c r="G483" s="133" t="s">
        <v>1492</v>
      </c>
      <c r="H483" s="134">
        <v>3</v>
      </c>
      <c r="I483" s="135">
        <v>0.5</v>
      </c>
      <c r="J483" s="135" t="s">
        <v>41</v>
      </c>
      <c r="K483" s="133"/>
      <c r="L483" s="136" t="s">
        <v>41</v>
      </c>
    </row>
    <row r="484" spans="1:12" x14ac:dyDescent="0.25">
      <c r="A484" s="111" t="s">
        <v>1485</v>
      </c>
      <c r="B484" s="111" t="s">
        <v>1493</v>
      </c>
      <c r="C484" s="112">
        <v>0.16600000000000001</v>
      </c>
      <c r="D484" s="113">
        <v>1</v>
      </c>
      <c r="E484" s="132">
        <v>1313</v>
      </c>
      <c r="F484" s="132">
        <v>1315</v>
      </c>
      <c r="G484" s="133" t="s">
        <v>115</v>
      </c>
      <c r="H484" s="134">
        <v>4</v>
      </c>
      <c r="I484" s="135">
        <v>0.66600000000000004</v>
      </c>
      <c r="J484" s="135" t="s">
        <v>41</v>
      </c>
      <c r="K484" s="133"/>
      <c r="L484" s="136" t="s">
        <v>41</v>
      </c>
    </row>
    <row r="485" spans="1:12" x14ac:dyDescent="0.25">
      <c r="A485" s="111" t="s">
        <v>1485</v>
      </c>
      <c r="B485" s="111" t="s">
        <v>1494</v>
      </c>
      <c r="C485" s="112">
        <v>0.16700000000000001</v>
      </c>
      <c r="D485" s="113">
        <v>1</v>
      </c>
      <c r="E485" s="132">
        <v>1308</v>
      </c>
      <c r="F485" s="132">
        <v>1310</v>
      </c>
      <c r="G485" s="133" t="s">
        <v>1495</v>
      </c>
      <c r="H485" s="134">
        <v>5</v>
      </c>
      <c r="I485" s="135">
        <v>0.83300000000000007</v>
      </c>
      <c r="J485" s="135" t="s">
        <v>41</v>
      </c>
      <c r="K485" s="133"/>
      <c r="L485" s="136" t="s">
        <v>41</v>
      </c>
    </row>
    <row r="486" spans="1:12" x14ac:dyDescent="0.25">
      <c r="A486" s="111" t="s">
        <v>1485</v>
      </c>
      <c r="B486" s="111" t="s">
        <v>1496</v>
      </c>
      <c r="C486" s="112">
        <v>0.16700000000000001</v>
      </c>
      <c r="D486" s="113">
        <v>1</v>
      </c>
      <c r="E486" s="132">
        <v>1291</v>
      </c>
      <c r="F486" s="132">
        <v>1293</v>
      </c>
      <c r="G486" s="133" t="s">
        <v>1497</v>
      </c>
      <c r="H486" s="134">
        <v>6</v>
      </c>
      <c r="I486" s="135">
        <v>1</v>
      </c>
      <c r="J486" s="135">
        <v>1</v>
      </c>
      <c r="K486" s="133"/>
      <c r="L486" s="136" t="s">
        <v>41</v>
      </c>
    </row>
    <row r="487" spans="1:12" x14ac:dyDescent="0.25">
      <c r="A487" s="111" t="s">
        <v>1498</v>
      </c>
      <c r="B487" s="111" t="s">
        <v>1499</v>
      </c>
      <c r="C487" s="112">
        <v>1</v>
      </c>
      <c r="D487" s="113">
        <v>1</v>
      </c>
      <c r="E487" s="132">
        <v>1271</v>
      </c>
      <c r="F487" s="132">
        <v>1273</v>
      </c>
      <c r="G487" s="133" t="s">
        <v>1500</v>
      </c>
      <c r="H487" s="134">
        <v>1</v>
      </c>
      <c r="I487" s="135">
        <v>1</v>
      </c>
      <c r="J487" s="135">
        <v>1</v>
      </c>
      <c r="K487" s="133" t="s">
        <v>1501</v>
      </c>
      <c r="L487" s="136" t="s">
        <v>41</v>
      </c>
    </row>
    <row r="488" spans="1:12" x14ac:dyDescent="0.25">
      <c r="A488" s="111" t="s">
        <v>1502</v>
      </c>
      <c r="B488" s="111" t="s">
        <v>1503</v>
      </c>
      <c r="C488" s="112">
        <v>0.5</v>
      </c>
      <c r="D488" s="113">
        <v>1</v>
      </c>
      <c r="E488" s="132">
        <v>1400</v>
      </c>
      <c r="F488" s="132">
        <v>1402</v>
      </c>
      <c r="G488" s="133" t="s">
        <v>1504</v>
      </c>
      <c r="H488" s="134">
        <v>1</v>
      </c>
      <c r="I488" s="135">
        <v>0.5</v>
      </c>
      <c r="J488" s="135" t="s">
        <v>41</v>
      </c>
      <c r="K488" s="133" t="s">
        <v>1505</v>
      </c>
      <c r="L488" s="136" t="s">
        <v>41</v>
      </c>
    </row>
    <row r="489" spans="1:12" x14ac:dyDescent="0.25">
      <c r="A489" s="111" t="s">
        <v>1502</v>
      </c>
      <c r="B489" s="111" t="s">
        <v>1506</v>
      </c>
      <c r="C489" s="112">
        <v>0.5</v>
      </c>
      <c r="D489" s="113">
        <v>1</v>
      </c>
      <c r="E489" s="132">
        <v>1399</v>
      </c>
      <c r="F489" s="132">
        <v>1401</v>
      </c>
      <c r="G489" s="133" t="s">
        <v>1507</v>
      </c>
      <c r="H489" s="134">
        <v>2</v>
      </c>
      <c r="I489" s="135">
        <v>1</v>
      </c>
      <c r="J489" s="135">
        <v>1</v>
      </c>
      <c r="K489" s="133"/>
      <c r="L489" s="136" t="s">
        <v>41</v>
      </c>
    </row>
    <row r="490" spans="1:12" x14ac:dyDescent="0.25">
      <c r="A490" s="111" t="s">
        <v>1508</v>
      </c>
      <c r="B490" s="111" t="s">
        <v>1509</v>
      </c>
      <c r="C490" s="112">
        <v>1</v>
      </c>
      <c r="D490" s="113">
        <v>1</v>
      </c>
      <c r="E490" s="132">
        <v>1272</v>
      </c>
      <c r="F490" s="132">
        <v>1274</v>
      </c>
      <c r="G490" s="133" t="s">
        <v>1510</v>
      </c>
      <c r="H490" s="134">
        <v>1</v>
      </c>
      <c r="I490" s="135">
        <v>1</v>
      </c>
      <c r="J490" s="135">
        <v>1</v>
      </c>
      <c r="K490" s="133" t="s">
        <v>1511</v>
      </c>
      <c r="L490" s="136" t="s">
        <v>41</v>
      </c>
    </row>
    <row r="491" spans="1:12" x14ac:dyDescent="0.25">
      <c r="A491" s="111" t="s">
        <v>1512</v>
      </c>
      <c r="B491" s="111" t="s">
        <v>1513</v>
      </c>
      <c r="C491" s="112">
        <v>1</v>
      </c>
      <c r="D491" s="113">
        <v>1</v>
      </c>
      <c r="E491" s="132">
        <v>725</v>
      </c>
      <c r="F491" s="132">
        <v>727</v>
      </c>
      <c r="G491" s="133" t="s">
        <v>1514</v>
      </c>
      <c r="H491" s="134">
        <v>1</v>
      </c>
      <c r="I491" s="135">
        <v>1</v>
      </c>
      <c r="J491" s="135">
        <v>1</v>
      </c>
      <c r="K491" s="133" t="s">
        <v>1515</v>
      </c>
      <c r="L491" s="136" t="s">
        <v>41</v>
      </c>
    </row>
    <row r="492" spans="1:12" x14ac:dyDescent="0.25">
      <c r="A492" s="111" t="s">
        <v>1516</v>
      </c>
      <c r="B492" s="111" t="s">
        <v>1517</v>
      </c>
      <c r="C492" s="112">
        <v>1</v>
      </c>
      <c r="D492" s="113">
        <v>1</v>
      </c>
      <c r="E492" s="132">
        <v>921</v>
      </c>
      <c r="F492" s="132">
        <v>923</v>
      </c>
      <c r="G492" s="133" t="s">
        <v>1518</v>
      </c>
      <c r="H492" s="134">
        <v>1</v>
      </c>
      <c r="I492" s="135">
        <v>1</v>
      </c>
      <c r="J492" s="135">
        <v>1</v>
      </c>
      <c r="K492" s="133" t="s">
        <v>1519</v>
      </c>
      <c r="L492" s="136" t="s">
        <v>41</v>
      </c>
    </row>
    <row r="493" spans="1:12" x14ac:dyDescent="0.25">
      <c r="A493" s="111" t="s">
        <v>1520</v>
      </c>
      <c r="B493" s="111" t="s">
        <v>1521</v>
      </c>
      <c r="C493" s="112">
        <v>1</v>
      </c>
      <c r="D493" s="113">
        <v>1</v>
      </c>
      <c r="E493" s="132">
        <v>938</v>
      </c>
      <c r="F493" s="132">
        <v>940</v>
      </c>
      <c r="G493" s="133" t="s">
        <v>1522</v>
      </c>
      <c r="H493" s="134">
        <v>1</v>
      </c>
      <c r="I493" s="135">
        <v>1</v>
      </c>
      <c r="J493" s="135">
        <v>1</v>
      </c>
      <c r="K493" s="133" t="s">
        <v>1523</v>
      </c>
      <c r="L493" s="136" t="s">
        <v>41</v>
      </c>
    </row>
    <row r="494" spans="1:12" x14ac:dyDescent="0.25">
      <c r="A494" s="111" t="s">
        <v>1524</v>
      </c>
      <c r="B494" s="111" t="s">
        <v>1525</v>
      </c>
      <c r="C494" s="112">
        <v>1</v>
      </c>
      <c r="D494" s="113">
        <v>1</v>
      </c>
      <c r="E494" s="132">
        <v>1826</v>
      </c>
      <c r="F494" s="132">
        <v>1828</v>
      </c>
      <c r="G494" s="133" t="s">
        <v>1526</v>
      </c>
      <c r="H494" s="134">
        <v>1</v>
      </c>
      <c r="I494" s="135">
        <v>1</v>
      </c>
      <c r="J494" s="135">
        <v>1</v>
      </c>
      <c r="K494" s="133" t="s">
        <v>1527</v>
      </c>
      <c r="L494" s="136" t="s">
        <v>41</v>
      </c>
    </row>
    <row r="495" spans="1:12" x14ac:dyDescent="0.25">
      <c r="A495" s="111" t="s">
        <v>1528</v>
      </c>
      <c r="B495" s="111" t="s">
        <v>1529</v>
      </c>
      <c r="C495" s="112">
        <v>1</v>
      </c>
      <c r="D495" s="113">
        <v>1</v>
      </c>
      <c r="E495" s="132">
        <v>1171</v>
      </c>
      <c r="F495" s="132">
        <v>1173</v>
      </c>
      <c r="G495" s="133" t="s">
        <v>1530</v>
      </c>
      <c r="H495" s="134">
        <v>1</v>
      </c>
      <c r="I495" s="135">
        <v>1</v>
      </c>
      <c r="J495" s="135">
        <v>1</v>
      </c>
      <c r="K495" s="133" t="s">
        <v>1531</v>
      </c>
      <c r="L495" s="136" t="s">
        <v>41</v>
      </c>
    </row>
    <row r="496" spans="1:12" x14ac:dyDescent="0.25">
      <c r="A496" s="111" t="s">
        <v>1532</v>
      </c>
      <c r="B496" s="111" t="s">
        <v>1533</v>
      </c>
      <c r="C496" s="112">
        <v>1</v>
      </c>
      <c r="D496" s="113">
        <v>1</v>
      </c>
      <c r="E496" s="132">
        <v>1322</v>
      </c>
      <c r="F496" s="132">
        <v>1324</v>
      </c>
      <c r="G496" s="133" t="s">
        <v>1534</v>
      </c>
      <c r="H496" s="134">
        <v>1</v>
      </c>
      <c r="I496" s="135">
        <v>1</v>
      </c>
      <c r="J496" s="135">
        <v>1</v>
      </c>
      <c r="K496" s="133" t="s">
        <v>1535</v>
      </c>
      <c r="L496" s="136" t="s">
        <v>41</v>
      </c>
    </row>
    <row r="497" spans="1:12" x14ac:dyDescent="0.25">
      <c r="A497" s="111" t="s">
        <v>1536</v>
      </c>
      <c r="B497" s="111" t="s">
        <v>1537</v>
      </c>
      <c r="C497" s="112">
        <v>1</v>
      </c>
      <c r="D497" s="113">
        <v>1</v>
      </c>
      <c r="E497" s="132">
        <v>1210</v>
      </c>
      <c r="F497" s="132">
        <v>1212</v>
      </c>
      <c r="G497" s="133" t="s">
        <v>1538</v>
      </c>
      <c r="H497" s="134">
        <v>1</v>
      </c>
      <c r="I497" s="135">
        <v>1</v>
      </c>
      <c r="J497" s="135">
        <v>1</v>
      </c>
      <c r="K497" s="133" t="s">
        <v>1539</v>
      </c>
      <c r="L497" s="136" t="s">
        <v>41</v>
      </c>
    </row>
    <row r="498" spans="1:12" x14ac:dyDescent="0.25">
      <c r="A498" s="111" t="s">
        <v>1540</v>
      </c>
      <c r="B498" s="111" t="s">
        <v>1541</v>
      </c>
      <c r="C498" s="112">
        <v>1</v>
      </c>
      <c r="D498" s="113">
        <v>1</v>
      </c>
      <c r="E498" s="132">
        <v>1650</v>
      </c>
      <c r="F498" s="132">
        <v>1652</v>
      </c>
      <c r="G498" s="133" t="s">
        <v>1542</v>
      </c>
      <c r="H498" s="134">
        <v>1</v>
      </c>
      <c r="I498" s="135">
        <v>1</v>
      </c>
      <c r="J498" s="135">
        <v>1</v>
      </c>
      <c r="K498" s="133" t="s">
        <v>1543</v>
      </c>
      <c r="L498" s="136" t="s">
        <v>41</v>
      </c>
    </row>
    <row r="499" spans="1:12" x14ac:dyDescent="0.25">
      <c r="A499" s="111" t="s">
        <v>1544</v>
      </c>
      <c r="B499" s="111" t="s">
        <v>1035</v>
      </c>
      <c r="C499" s="112">
        <v>0.2</v>
      </c>
      <c r="D499" s="113">
        <v>1</v>
      </c>
      <c r="E499" s="132">
        <v>1268</v>
      </c>
      <c r="F499" s="132">
        <v>1270</v>
      </c>
      <c r="G499" s="133" t="s">
        <v>1036</v>
      </c>
      <c r="H499" s="134">
        <v>1</v>
      </c>
      <c r="I499" s="135">
        <v>0.2</v>
      </c>
      <c r="J499" s="135" t="s">
        <v>41</v>
      </c>
      <c r="K499" s="133" t="s">
        <v>1545</v>
      </c>
      <c r="L499" s="136" t="s">
        <v>41</v>
      </c>
    </row>
    <row r="500" spans="1:12" x14ac:dyDescent="0.25">
      <c r="A500" s="111" t="s">
        <v>1544</v>
      </c>
      <c r="B500" s="111" t="s">
        <v>1033</v>
      </c>
      <c r="C500" s="112">
        <v>0.2</v>
      </c>
      <c r="D500" s="113">
        <v>1</v>
      </c>
      <c r="E500" s="132">
        <v>1266</v>
      </c>
      <c r="F500" s="132">
        <v>1268</v>
      </c>
      <c r="G500" s="133" t="s">
        <v>1034</v>
      </c>
      <c r="H500" s="134">
        <v>2</v>
      </c>
      <c r="I500" s="135">
        <v>0.4</v>
      </c>
      <c r="J500" s="135" t="s">
        <v>41</v>
      </c>
      <c r="K500" s="133"/>
      <c r="L500" s="136" t="s">
        <v>41</v>
      </c>
    </row>
    <row r="501" spans="1:12" x14ac:dyDescent="0.25">
      <c r="A501" s="111" t="s">
        <v>1544</v>
      </c>
      <c r="B501" s="111" t="s">
        <v>1031</v>
      </c>
      <c r="C501" s="112">
        <v>0.2</v>
      </c>
      <c r="D501" s="113">
        <v>1</v>
      </c>
      <c r="E501" s="132">
        <v>1265</v>
      </c>
      <c r="F501" s="132">
        <v>1267</v>
      </c>
      <c r="G501" s="133" t="s">
        <v>1032</v>
      </c>
      <c r="H501" s="134">
        <v>3</v>
      </c>
      <c r="I501" s="135">
        <v>0.6</v>
      </c>
      <c r="J501" s="135" t="s">
        <v>41</v>
      </c>
      <c r="K501" s="133"/>
      <c r="L501" s="136" t="s">
        <v>41</v>
      </c>
    </row>
    <row r="502" spans="1:12" x14ac:dyDescent="0.25">
      <c r="A502" s="111" t="s">
        <v>1544</v>
      </c>
      <c r="B502" s="111" t="s">
        <v>1046</v>
      </c>
      <c r="C502" s="112">
        <v>0.2</v>
      </c>
      <c r="D502" s="113">
        <v>1</v>
      </c>
      <c r="E502" s="132">
        <v>1270</v>
      </c>
      <c r="F502" s="132">
        <v>1272</v>
      </c>
      <c r="G502" s="133" t="s">
        <v>1047</v>
      </c>
      <c r="H502" s="134">
        <v>4</v>
      </c>
      <c r="I502" s="135">
        <v>0.8</v>
      </c>
      <c r="J502" s="135" t="s">
        <v>41</v>
      </c>
      <c r="K502" s="133"/>
      <c r="L502" s="136" t="s">
        <v>41</v>
      </c>
    </row>
    <row r="503" spans="1:12" x14ac:dyDescent="0.25">
      <c r="A503" s="111" t="s">
        <v>1544</v>
      </c>
      <c r="B503" s="111" t="s">
        <v>1028</v>
      </c>
      <c r="C503" s="112">
        <v>0.2</v>
      </c>
      <c r="D503" s="113">
        <v>1</v>
      </c>
      <c r="E503" s="132">
        <v>1267</v>
      </c>
      <c r="F503" s="132">
        <v>1269</v>
      </c>
      <c r="G503" s="133" t="s">
        <v>1029</v>
      </c>
      <c r="H503" s="134">
        <v>5</v>
      </c>
      <c r="I503" s="135">
        <v>1</v>
      </c>
      <c r="J503" s="135">
        <v>1</v>
      </c>
      <c r="K503" s="133"/>
      <c r="L503" s="136" t="s">
        <v>41</v>
      </c>
    </row>
    <row r="504" spans="1:12" x14ac:dyDescent="0.25">
      <c r="A504" s="111" t="s">
        <v>1546</v>
      </c>
      <c r="B504" s="111" t="s">
        <v>1547</v>
      </c>
      <c r="C504" s="112">
        <v>0.33333333333333331</v>
      </c>
      <c r="D504" s="113">
        <v>1</v>
      </c>
      <c r="E504" s="132">
        <v>1595</v>
      </c>
      <c r="F504" s="132">
        <v>1597</v>
      </c>
      <c r="G504" s="133" t="s">
        <v>1548</v>
      </c>
      <c r="H504" s="134">
        <v>1</v>
      </c>
      <c r="I504" s="135">
        <v>0.33333333333333331</v>
      </c>
      <c r="J504" s="135" t="s">
        <v>41</v>
      </c>
      <c r="K504" s="133" t="s">
        <v>1549</v>
      </c>
      <c r="L504" s="136" t="s">
        <v>41</v>
      </c>
    </row>
    <row r="505" spans="1:12" x14ac:dyDescent="0.25">
      <c r="A505" s="111" t="s">
        <v>1546</v>
      </c>
      <c r="B505" s="111" t="s">
        <v>1550</v>
      </c>
      <c r="C505" s="112">
        <v>0.33333333333333331</v>
      </c>
      <c r="D505" s="113">
        <v>1</v>
      </c>
      <c r="E505" s="132">
        <v>1594</v>
      </c>
      <c r="F505" s="132">
        <v>1596</v>
      </c>
      <c r="G505" s="133" t="s">
        <v>1551</v>
      </c>
      <c r="H505" s="134">
        <v>2</v>
      </c>
      <c r="I505" s="135">
        <v>0.66666666666666663</v>
      </c>
      <c r="J505" s="135" t="s">
        <v>41</v>
      </c>
      <c r="K505" s="133"/>
      <c r="L505" s="136" t="s">
        <v>41</v>
      </c>
    </row>
    <row r="506" spans="1:12" x14ac:dyDescent="0.25">
      <c r="A506" s="111" t="s">
        <v>1546</v>
      </c>
      <c r="B506" s="111" t="s">
        <v>1552</v>
      </c>
      <c r="C506" s="112">
        <v>0.33333333333333331</v>
      </c>
      <c r="D506" s="113">
        <v>1</v>
      </c>
      <c r="E506" s="132">
        <v>1593</v>
      </c>
      <c r="F506" s="132">
        <v>1595</v>
      </c>
      <c r="G506" s="133" t="s">
        <v>1553</v>
      </c>
      <c r="H506" s="134">
        <v>3</v>
      </c>
      <c r="I506" s="135">
        <v>1</v>
      </c>
      <c r="J506" s="135">
        <v>1</v>
      </c>
      <c r="K506" s="133"/>
      <c r="L506" s="136" t="s">
        <v>41</v>
      </c>
    </row>
    <row r="507" spans="1:12" x14ac:dyDescent="0.25">
      <c r="A507" s="111" t="s">
        <v>1554</v>
      </c>
      <c r="B507" s="111" t="s">
        <v>1555</v>
      </c>
      <c r="C507" s="112">
        <v>1</v>
      </c>
      <c r="D507" s="113">
        <v>1</v>
      </c>
      <c r="E507" s="132">
        <v>1222</v>
      </c>
      <c r="F507" s="132">
        <v>1224</v>
      </c>
      <c r="G507" s="133" t="s">
        <v>1556</v>
      </c>
      <c r="H507" s="134">
        <v>1</v>
      </c>
      <c r="I507" s="135">
        <v>1</v>
      </c>
      <c r="J507" s="135">
        <v>1</v>
      </c>
      <c r="K507" s="133" t="s">
        <v>1557</v>
      </c>
      <c r="L507" s="136" t="s">
        <v>41</v>
      </c>
    </row>
    <row r="508" spans="1:12" x14ac:dyDescent="0.25">
      <c r="A508" s="111" t="s">
        <v>1558</v>
      </c>
      <c r="B508" s="111" t="s">
        <v>1559</v>
      </c>
      <c r="C508" s="112">
        <v>1</v>
      </c>
      <c r="D508" s="113">
        <v>1</v>
      </c>
      <c r="E508" s="132">
        <v>1223</v>
      </c>
      <c r="F508" s="132">
        <v>1225</v>
      </c>
      <c r="G508" s="133" t="s">
        <v>1560</v>
      </c>
      <c r="H508" s="134">
        <v>1</v>
      </c>
      <c r="I508" s="135">
        <v>1</v>
      </c>
      <c r="J508" s="135">
        <v>1</v>
      </c>
      <c r="K508" s="133" t="s">
        <v>1561</v>
      </c>
      <c r="L508" s="136" t="s">
        <v>41</v>
      </c>
    </row>
    <row r="509" spans="1:12" x14ac:dyDescent="0.25">
      <c r="A509" s="111" t="s">
        <v>1562</v>
      </c>
      <c r="B509" s="111" t="s">
        <v>1563</v>
      </c>
      <c r="C509" s="112">
        <v>1</v>
      </c>
      <c r="D509" s="113">
        <v>1</v>
      </c>
      <c r="E509" s="132">
        <v>1651</v>
      </c>
      <c r="F509" s="132">
        <v>1653</v>
      </c>
      <c r="G509" s="133" t="s">
        <v>1564</v>
      </c>
      <c r="H509" s="134">
        <v>1</v>
      </c>
      <c r="I509" s="135">
        <v>1</v>
      </c>
      <c r="J509" s="135">
        <v>1</v>
      </c>
      <c r="K509" s="133" t="s">
        <v>1565</v>
      </c>
      <c r="L509" s="136" t="s">
        <v>41</v>
      </c>
    </row>
    <row r="510" spans="1:12" x14ac:dyDescent="0.25">
      <c r="A510" s="111" t="s">
        <v>1566</v>
      </c>
      <c r="B510" s="111" t="s">
        <v>1567</v>
      </c>
      <c r="C510" s="112">
        <v>1</v>
      </c>
      <c r="D510" s="113">
        <v>1</v>
      </c>
      <c r="E510" s="132">
        <v>1652</v>
      </c>
      <c r="F510" s="132">
        <v>1654</v>
      </c>
      <c r="G510" s="133" t="s">
        <v>1568</v>
      </c>
      <c r="H510" s="134">
        <v>1</v>
      </c>
      <c r="I510" s="135">
        <v>1</v>
      </c>
      <c r="J510" s="135">
        <v>1</v>
      </c>
      <c r="K510" s="133" t="s">
        <v>1569</v>
      </c>
      <c r="L510" s="136" t="s">
        <v>41</v>
      </c>
    </row>
    <row r="511" spans="1:12" x14ac:dyDescent="0.25">
      <c r="A511" s="111" t="s">
        <v>1570</v>
      </c>
      <c r="B511" s="111" t="s">
        <v>1571</v>
      </c>
      <c r="C511" s="112">
        <v>1</v>
      </c>
      <c r="D511" s="113">
        <v>1</v>
      </c>
      <c r="E511" s="132">
        <v>1689</v>
      </c>
      <c r="F511" s="132">
        <v>1691</v>
      </c>
      <c r="G511" s="133" t="s">
        <v>1572</v>
      </c>
      <c r="H511" s="134">
        <v>1</v>
      </c>
      <c r="I511" s="135">
        <v>1</v>
      </c>
      <c r="J511" s="135">
        <v>1</v>
      </c>
      <c r="K511" s="133" t="s">
        <v>1573</v>
      </c>
      <c r="L511" s="136" t="s">
        <v>41</v>
      </c>
    </row>
    <row r="512" spans="1:12" x14ac:dyDescent="0.25">
      <c r="A512" s="111" t="s">
        <v>1574</v>
      </c>
      <c r="B512" s="111" t="s">
        <v>1575</v>
      </c>
      <c r="C512" s="112">
        <v>1</v>
      </c>
      <c r="D512" s="113">
        <v>1</v>
      </c>
      <c r="E512" s="132">
        <v>1743</v>
      </c>
      <c r="F512" s="132">
        <v>1745</v>
      </c>
      <c r="G512" s="133" t="s">
        <v>1576</v>
      </c>
      <c r="H512" s="134">
        <v>1</v>
      </c>
      <c r="I512" s="135">
        <v>1</v>
      </c>
      <c r="J512" s="135">
        <v>1</v>
      </c>
      <c r="K512" s="133" t="s">
        <v>1577</v>
      </c>
      <c r="L512" s="136" t="s">
        <v>41</v>
      </c>
    </row>
    <row r="513" spans="1:12" x14ac:dyDescent="0.25">
      <c r="A513" s="111" t="s">
        <v>1578</v>
      </c>
      <c r="B513" s="111" t="s">
        <v>1579</v>
      </c>
      <c r="C513" s="112">
        <v>1</v>
      </c>
      <c r="D513" s="113">
        <v>1</v>
      </c>
      <c r="E513" s="132">
        <v>1744</v>
      </c>
      <c r="F513" s="132">
        <v>1746</v>
      </c>
      <c r="G513" s="133" t="s">
        <v>1580</v>
      </c>
      <c r="H513" s="134">
        <v>1</v>
      </c>
      <c r="I513" s="135">
        <v>1</v>
      </c>
      <c r="J513" s="135">
        <v>1</v>
      </c>
      <c r="K513" s="133" t="s">
        <v>1581</v>
      </c>
      <c r="L513" s="136" t="s">
        <v>41</v>
      </c>
    </row>
    <row r="514" spans="1:12" x14ac:dyDescent="0.25">
      <c r="A514" s="111" t="s">
        <v>1582</v>
      </c>
      <c r="B514" s="111" t="s">
        <v>1583</v>
      </c>
      <c r="C514" s="112">
        <v>1</v>
      </c>
      <c r="D514" s="113">
        <v>1</v>
      </c>
      <c r="E514" s="132">
        <v>1745</v>
      </c>
      <c r="F514" s="132">
        <v>1747</v>
      </c>
      <c r="G514" s="133" t="s">
        <v>1584</v>
      </c>
      <c r="H514" s="134">
        <v>1</v>
      </c>
      <c r="I514" s="135">
        <v>1</v>
      </c>
      <c r="J514" s="135">
        <v>1</v>
      </c>
      <c r="K514" s="133" t="s">
        <v>1585</v>
      </c>
      <c r="L514" s="136" t="s">
        <v>41</v>
      </c>
    </row>
    <row r="515" spans="1:12" x14ac:dyDescent="0.25">
      <c r="A515" s="111" t="s">
        <v>1586</v>
      </c>
      <c r="B515" s="111" t="s">
        <v>1587</v>
      </c>
      <c r="C515" s="112">
        <v>1</v>
      </c>
      <c r="D515" s="113">
        <v>1</v>
      </c>
      <c r="E515" s="132">
        <v>1774</v>
      </c>
      <c r="F515" s="132">
        <v>1776</v>
      </c>
      <c r="G515" s="133" t="s">
        <v>1588</v>
      </c>
      <c r="H515" s="134">
        <v>1</v>
      </c>
      <c r="I515" s="135">
        <v>1</v>
      </c>
      <c r="J515" s="135">
        <v>1</v>
      </c>
      <c r="K515" s="133" t="s">
        <v>1589</v>
      </c>
      <c r="L515" s="136" t="s">
        <v>41</v>
      </c>
    </row>
    <row r="516" spans="1:12" x14ac:dyDescent="0.25">
      <c r="A516" s="111" t="s">
        <v>1590</v>
      </c>
      <c r="B516" s="111" t="s">
        <v>1591</v>
      </c>
      <c r="C516" s="112">
        <v>1</v>
      </c>
      <c r="D516" s="113">
        <v>1</v>
      </c>
      <c r="E516" s="132">
        <v>1772</v>
      </c>
      <c r="F516" s="132">
        <v>1774</v>
      </c>
      <c r="G516" s="133" t="s">
        <v>1592</v>
      </c>
      <c r="H516" s="134">
        <v>1</v>
      </c>
      <c r="I516" s="135">
        <v>1</v>
      </c>
      <c r="J516" s="135">
        <v>1</v>
      </c>
      <c r="K516" s="133" t="s">
        <v>1593</v>
      </c>
      <c r="L516" s="136" t="s">
        <v>41</v>
      </c>
    </row>
    <row r="517" spans="1:12" x14ac:dyDescent="0.25">
      <c r="A517" s="111" t="s">
        <v>1594</v>
      </c>
      <c r="B517" s="111" t="s">
        <v>1595</v>
      </c>
      <c r="C517" s="112">
        <v>1</v>
      </c>
      <c r="D517" s="113">
        <v>1</v>
      </c>
      <c r="E517" s="132">
        <v>1773</v>
      </c>
      <c r="F517" s="132">
        <v>1775</v>
      </c>
      <c r="G517" s="133" t="s">
        <v>1596</v>
      </c>
      <c r="H517" s="134">
        <v>1</v>
      </c>
      <c r="I517" s="135">
        <v>1</v>
      </c>
      <c r="J517" s="135">
        <v>1</v>
      </c>
      <c r="K517" s="133" t="s">
        <v>1597</v>
      </c>
      <c r="L517" s="136" t="s">
        <v>41</v>
      </c>
    </row>
    <row r="518" spans="1:12" x14ac:dyDescent="0.25">
      <c r="A518" s="111" t="s">
        <v>1598</v>
      </c>
      <c r="B518" s="111" t="s">
        <v>1599</v>
      </c>
      <c r="C518" s="112">
        <v>1</v>
      </c>
      <c r="D518" s="113">
        <v>1</v>
      </c>
      <c r="E518" s="132">
        <v>1766</v>
      </c>
      <c r="F518" s="132">
        <v>1768</v>
      </c>
      <c r="G518" s="133" t="s">
        <v>1600</v>
      </c>
      <c r="H518" s="134">
        <v>1</v>
      </c>
      <c r="I518" s="135">
        <v>1</v>
      </c>
      <c r="J518" s="135">
        <v>1</v>
      </c>
      <c r="K518" s="133" t="s">
        <v>1601</v>
      </c>
      <c r="L518" s="136" t="s">
        <v>41</v>
      </c>
    </row>
    <row r="519" spans="1:12" x14ac:dyDescent="0.25">
      <c r="A519" s="111" t="s">
        <v>1602</v>
      </c>
      <c r="B519" s="111" t="s">
        <v>1603</v>
      </c>
      <c r="C519" s="112">
        <v>1</v>
      </c>
      <c r="D519" s="113">
        <v>1</v>
      </c>
      <c r="E519" s="132">
        <v>1806</v>
      </c>
      <c r="F519" s="132">
        <v>1808</v>
      </c>
      <c r="G519" s="133" t="s">
        <v>1604</v>
      </c>
      <c r="H519" s="134">
        <v>1</v>
      </c>
      <c r="I519" s="135">
        <v>1</v>
      </c>
      <c r="J519" s="135">
        <v>1</v>
      </c>
      <c r="K519" s="133" t="s">
        <v>1605</v>
      </c>
      <c r="L519" s="136" t="s">
        <v>41</v>
      </c>
    </row>
    <row r="520" spans="1:12" x14ac:dyDescent="0.25">
      <c r="A520" s="111" t="s">
        <v>1606</v>
      </c>
      <c r="B520" s="111" t="s">
        <v>1607</v>
      </c>
      <c r="C520" s="112">
        <v>1</v>
      </c>
      <c r="D520" s="113">
        <v>1</v>
      </c>
      <c r="E520" s="132">
        <v>1807</v>
      </c>
      <c r="F520" s="132">
        <v>1809</v>
      </c>
      <c r="G520" s="133" t="s">
        <v>1608</v>
      </c>
      <c r="H520" s="134">
        <v>1</v>
      </c>
      <c r="I520" s="135">
        <v>1</v>
      </c>
      <c r="J520" s="135">
        <v>1</v>
      </c>
      <c r="K520" s="133" t="s">
        <v>1609</v>
      </c>
      <c r="L520" s="136" t="s">
        <v>41</v>
      </c>
    </row>
    <row r="521" spans="1:12" x14ac:dyDescent="0.25">
      <c r="A521" s="111" t="s">
        <v>1610</v>
      </c>
      <c r="B521" s="111" t="s">
        <v>1611</v>
      </c>
      <c r="C521" s="112">
        <v>1</v>
      </c>
      <c r="D521" s="113">
        <v>1</v>
      </c>
      <c r="E521" s="132">
        <v>1823</v>
      </c>
      <c r="F521" s="132">
        <v>1825</v>
      </c>
      <c r="G521" s="133" t="s">
        <v>1612</v>
      </c>
      <c r="H521" s="134">
        <v>1</v>
      </c>
      <c r="I521" s="135">
        <v>1</v>
      </c>
      <c r="J521" s="135">
        <v>1</v>
      </c>
      <c r="K521" s="133" t="s">
        <v>1613</v>
      </c>
      <c r="L521" s="136" t="s">
        <v>41</v>
      </c>
    </row>
    <row r="522" spans="1:12" x14ac:dyDescent="0.25">
      <c r="A522" s="111" t="s">
        <v>1614</v>
      </c>
      <c r="B522" s="111" t="s">
        <v>470</v>
      </c>
      <c r="C522" s="112">
        <v>0.5</v>
      </c>
      <c r="D522" s="113">
        <v>1</v>
      </c>
      <c r="E522" s="132">
        <v>685</v>
      </c>
      <c r="F522" s="132">
        <v>687</v>
      </c>
      <c r="G522" s="133" t="s">
        <v>169</v>
      </c>
      <c r="H522" s="134">
        <v>1</v>
      </c>
      <c r="I522" s="135">
        <v>0.5</v>
      </c>
      <c r="J522" s="135" t="s">
        <v>41</v>
      </c>
      <c r="K522" s="133" t="s">
        <v>1615</v>
      </c>
      <c r="L522" s="136" t="s">
        <v>41</v>
      </c>
    </row>
    <row r="523" spans="1:12" x14ac:dyDescent="0.25">
      <c r="A523" s="111" t="s">
        <v>1614</v>
      </c>
      <c r="B523" s="111" t="s">
        <v>471</v>
      </c>
      <c r="C523" s="112">
        <v>0.5</v>
      </c>
      <c r="D523" s="113">
        <v>1</v>
      </c>
      <c r="E523" s="132">
        <v>687</v>
      </c>
      <c r="F523" s="132">
        <v>689</v>
      </c>
      <c r="G523" s="133" t="s">
        <v>86</v>
      </c>
      <c r="H523" s="134">
        <v>2</v>
      </c>
      <c r="I523" s="135">
        <v>1</v>
      </c>
      <c r="J523" s="135">
        <v>1</v>
      </c>
      <c r="K523" s="133"/>
      <c r="L523" s="136" t="s">
        <v>41</v>
      </c>
    </row>
    <row r="524" spans="1:12" x14ac:dyDescent="0.25">
      <c r="A524" s="111" t="s">
        <v>1616</v>
      </c>
      <c r="B524" s="111" t="s">
        <v>1617</v>
      </c>
      <c r="C524" s="112">
        <v>1</v>
      </c>
      <c r="D524" s="113">
        <v>1</v>
      </c>
      <c r="E524" s="132">
        <v>496</v>
      </c>
      <c r="F524" s="132">
        <v>498</v>
      </c>
      <c r="G524" s="133" t="s">
        <v>1618</v>
      </c>
      <c r="H524" s="134">
        <v>1</v>
      </c>
      <c r="I524" s="135">
        <v>1</v>
      </c>
      <c r="J524" s="135">
        <v>1</v>
      </c>
      <c r="K524" s="133" t="s">
        <v>1619</v>
      </c>
      <c r="L524" s="136" t="s">
        <v>41</v>
      </c>
    </row>
    <row r="525" spans="1:12" x14ac:dyDescent="0.25">
      <c r="A525" s="111" t="s">
        <v>1620</v>
      </c>
      <c r="B525" s="111" t="s">
        <v>1621</v>
      </c>
      <c r="C525" s="112">
        <v>1</v>
      </c>
      <c r="D525" s="113">
        <v>1</v>
      </c>
      <c r="E525" s="132">
        <v>804</v>
      </c>
      <c r="F525" s="132">
        <v>806</v>
      </c>
      <c r="G525" s="133" t="s">
        <v>1622</v>
      </c>
      <c r="H525" s="134">
        <v>1</v>
      </c>
      <c r="I525" s="135">
        <v>1</v>
      </c>
      <c r="J525" s="135">
        <v>1</v>
      </c>
      <c r="K525" s="133" t="s">
        <v>1623</v>
      </c>
      <c r="L525" s="136" t="s">
        <v>41</v>
      </c>
    </row>
    <row r="526" spans="1:12" x14ac:dyDescent="0.25">
      <c r="A526" s="111" t="s">
        <v>1624</v>
      </c>
      <c r="B526" s="111" t="s">
        <v>952</v>
      </c>
      <c r="C526" s="112">
        <v>0.33333333333333331</v>
      </c>
      <c r="D526" s="113">
        <v>1</v>
      </c>
      <c r="E526" s="132">
        <v>282</v>
      </c>
      <c r="F526" s="132">
        <v>284</v>
      </c>
      <c r="G526" s="133" t="s">
        <v>953</v>
      </c>
      <c r="H526" s="134">
        <v>1</v>
      </c>
      <c r="I526" s="135">
        <v>0.33333333333333331</v>
      </c>
      <c r="J526" s="135" t="s">
        <v>41</v>
      </c>
      <c r="K526" s="133" t="s">
        <v>1625</v>
      </c>
      <c r="L526" s="136" t="s">
        <v>41</v>
      </c>
    </row>
    <row r="527" spans="1:12" x14ac:dyDescent="0.25">
      <c r="A527" s="111" t="s">
        <v>1624</v>
      </c>
      <c r="B527" s="111" t="s">
        <v>1626</v>
      </c>
      <c r="C527" s="112">
        <v>0.33333333333333331</v>
      </c>
      <c r="D527" s="113">
        <v>1</v>
      </c>
      <c r="E527" s="132">
        <v>280</v>
      </c>
      <c r="F527" s="132">
        <v>282</v>
      </c>
      <c r="G527" s="133" t="s">
        <v>1627</v>
      </c>
      <c r="H527" s="134">
        <v>2</v>
      </c>
      <c r="I527" s="135">
        <v>0.66666666666666663</v>
      </c>
      <c r="J527" s="135" t="s">
        <v>41</v>
      </c>
      <c r="K527" s="133"/>
      <c r="L527" s="136" t="s">
        <v>41</v>
      </c>
    </row>
    <row r="528" spans="1:12" x14ac:dyDescent="0.25">
      <c r="A528" s="111" t="s">
        <v>1624</v>
      </c>
      <c r="B528" s="111" t="s">
        <v>954</v>
      </c>
      <c r="C528" s="112">
        <v>0.33333333333333331</v>
      </c>
      <c r="D528" s="113">
        <v>1</v>
      </c>
      <c r="E528" s="132">
        <v>283</v>
      </c>
      <c r="F528" s="132">
        <v>285</v>
      </c>
      <c r="G528" s="133" t="s">
        <v>955</v>
      </c>
      <c r="H528" s="134">
        <v>3</v>
      </c>
      <c r="I528" s="135">
        <v>1</v>
      </c>
      <c r="J528" s="135">
        <v>1</v>
      </c>
      <c r="K528" s="133"/>
      <c r="L528" s="136" t="s">
        <v>41</v>
      </c>
    </row>
    <row r="529" spans="1:12" x14ac:dyDescent="0.25">
      <c r="A529" s="111" t="s">
        <v>1628</v>
      </c>
      <c r="B529" s="111" t="s">
        <v>1629</v>
      </c>
      <c r="C529" s="112">
        <v>1</v>
      </c>
      <c r="D529" s="113">
        <v>1</v>
      </c>
      <c r="E529" s="132">
        <v>270</v>
      </c>
      <c r="F529" s="132">
        <v>272</v>
      </c>
      <c r="G529" s="133" t="s">
        <v>1630</v>
      </c>
      <c r="H529" s="134">
        <v>1</v>
      </c>
      <c r="I529" s="135">
        <v>1</v>
      </c>
      <c r="J529" s="135">
        <v>1</v>
      </c>
      <c r="K529" s="133" t="s">
        <v>1631</v>
      </c>
      <c r="L529" s="136" t="s">
        <v>41</v>
      </c>
    </row>
    <row r="530" spans="1:12" x14ac:dyDescent="0.25">
      <c r="A530" s="111" t="s">
        <v>1632</v>
      </c>
      <c r="B530" s="111" t="s">
        <v>962</v>
      </c>
      <c r="C530" s="112">
        <v>0.25</v>
      </c>
      <c r="D530" s="113">
        <v>1</v>
      </c>
      <c r="E530" s="132">
        <v>377</v>
      </c>
      <c r="F530" s="132">
        <v>379</v>
      </c>
      <c r="G530" s="133" t="s">
        <v>963</v>
      </c>
      <c r="H530" s="134">
        <v>1</v>
      </c>
      <c r="I530" s="135">
        <v>0.25</v>
      </c>
      <c r="J530" s="135" t="s">
        <v>41</v>
      </c>
      <c r="K530" s="133" t="s">
        <v>1633</v>
      </c>
      <c r="L530" s="136" t="s">
        <v>41</v>
      </c>
    </row>
    <row r="531" spans="1:12" x14ac:dyDescent="0.25">
      <c r="A531" s="111" t="s">
        <v>1632</v>
      </c>
      <c r="B531" s="111" t="s">
        <v>1634</v>
      </c>
      <c r="C531" s="112">
        <v>0.25</v>
      </c>
      <c r="D531" s="113">
        <v>1</v>
      </c>
      <c r="E531" s="132">
        <v>378</v>
      </c>
      <c r="F531" s="132">
        <v>380</v>
      </c>
      <c r="G531" s="133" t="s">
        <v>1635</v>
      </c>
      <c r="H531" s="134">
        <v>2</v>
      </c>
      <c r="I531" s="135">
        <v>0.5</v>
      </c>
      <c r="J531" s="135" t="s">
        <v>41</v>
      </c>
      <c r="K531" s="133"/>
      <c r="L531" s="136" t="s">
        <v>41</v>
      </c>
    </row>
    <row r="532" spans="1:12" x14ac:dyDescent="0.25">
      <c r="A532" s="111" t="s">
        <v>1632</v>
      </c>
      <c r="B532" s="111" t="s">
        <v>1636</v>
      </c>
      <c r="C532" s="112">
        <v>0.25</v>
      </c>
      <c r="D532" s="113">
        <v>1</v>
      </c>
      <c r="E532" s="132">
        <v>381</v>
      </c>
      <c r="F532" s="132">
        <v>383</v>
      </c>
      <c r="G532" s="133" t="s">
        <v>1637</v>
      </c>
      <c r="H532" s="134">
        <v>3</v>
      </c>
      <c r="I532" s="135">
        <v>0.75</v>
      </c>
      <c r="J532" s="135" t="s">
        <v>41</v>
      </c>
      <c r="K532" s="133"/>
      <c r="L532" s="136" t="s">
        <v>41</v>
      </c>
    </row>
    <row r="533" spans="1:12" x14ac:dyDescent="0.25">
      <c r="A533" s="111" t="s">
        <v>1632</v>
      </c>
      <c r="B533" s="111" t="s">
        <v>1638</v>
      </c>
      <c r="C533" s="112">
        <v>0.25</v>
      </c>
      <c r="D533" s="113">
        <v>1</v>
      </c>
      <c r="E533" s="132">
        <v>389</v>
      </c>
      <c r="F533" s="132">
        <v>391</v>
      </c>
      <c r="G533" s="133" t="s">
        <v>1639</v>
      </c>
      <c r="H533" s="134">
        <v>4</v>
      </c>
      <c r="I533" s="135">
        <v>1</v>
      </c>
      <c r="J533" s="135">
        <v>1</v>
      </c>
      <c r="K533" s="133"/>
      <c r="L533" s="136" t="s">
        <v>41</v>
      </c>
    </row>
    <row r="534" spans="1:12" x14ac:dyDescent="0.25">
      <c r="A534" s="111" t="s">
        <v>1640</v>
      </c>
      <c r="B534" s="111" t="s">
        <v>791</v>
      </c>
      <c r="C534" s="112">
        <v>0.5</v>
      </c>
      <c r="D534" s="113">
        <v>1</v>
      </c>
      <c r="E534" s="132">
        <v>357</v>
      </c>
      <c r="F534" s="132">
        <v>359</v>
      </c>
      <c r="G534" s="133" t="s">
        <v>792</v>
      </c>
      <c r="H534" s="134">
        <v>1</v>
      </c>
      <c r="I534" s="135">
        <v>0.5</v>
      </c>
      <c r="J534" s="135" t="s">
        <v>41</v>
      </c>
      <c r="K534" s="133" t="s">
        <v>1641</v>
      </c>
      <c r="L534" s="136" t="s">
        <v>41</v>
      </c>
    </row>
    <row r="535" spans="1:12" x14ac:dyDescent="0.25">
      <c r="A535" s="111" t="s">
        <v>1640</v>
      </c>
      <c r="B535" s="111" t="s">
        <v>797</v>
      </c>
      <c r="C535" s="112">
        <v>0.5</v>
      </c>
      <c r="D535" s="113">
        <v>1</v>
      </c>
      <c r="E535" s="132">
        <v>356</v>
      </c>
      <c r="F535" s="132">
        <v>358</v>
      </c>
      <c r="G535" s="133" t="s">
        <v>798</v>
      </c>
      <c r="H535" s="134">
        <v>2</v>
      </c>
      <c r="I535" s="135">
        <v>1</v>
      </c>
      <c r="J535" s="135">
        <v>1</v>
      </c>
      <c r="K535" s="133"/>
      <c r="L535" s="136" t="s">
        <v>41</v>
      </c>
    </row>
    <row r="536" spans="1:12" x14ac:dyDescent="0.25">
      <c r="A536" s="111" t="s">
        <v>1642</v>
      </c>
      <c r="B536" s="111" t="s">
        <v>1643</v>
      </c>
      <c r="C536" s="112">
        <v>0.25</v>
      </c>
      <c r="D536" s="113">
        <v>1</v>
      </c>
      <c r="E536" s="132">
        <v>568</v>
      </c>
      <c r="F536" s="132">
        <v>570</v>
      </c>
      <c r="G536" s="133" t="s">
        <v>1644</v>
      </c>
      <c r="H536" s="134">
        <v>1</v>
      </c>
      <c r="I536" s="135">
        <v>0.25</v>
      </c>
      <c r="J536" s="135" t="s">
        <v>41</v>
      </c>
      <c r="K536" s="133" t="s">
        <v>1645</v>
      </c>
      <c r="L536" s="136" t="s">
        <v>41</v>
      </c>
    </row>
    <row r="537" spans="1:12" x14ac:dyDescent="0.25">
      <c r="A537" s="111" t="s">
        <v>1642</v>
      </c>
      <c r="B537" s="111" t="s">
        <v>1646</v>
      </c>
      <c r="C537" s="112">
        <v>0.25</v>
      </c>
      <c r="D537" s="113">
        <v>1</v>
      </c>
      <c r="E537" s="132">
        <v>548</v>
      </c>
      <c r="F537" s="132">
        <v>550</v>
      </c>
      <c r="G537" s="133" t="s">
        <v>1647</v>
      </c>
      <c r="H537" s="134">
        <v>2</v>
      </c>
      <c r="I537" s="135">
        <v>0.5</v>
      </c>
      <c r="J537" s="135" t="s">
        <v>41</v>
      </c>
      <c r="K537" s="133"/>
      <c r="L537" s="136" t="s">
        <v>41</v>
      </c>
    </row>
    <row r="538" spans="1:12" x14ac:dyDescent="0.25">
      <c r="A538" s="111" t="s">
        <v>1642</v>
      </c>
      <c r="B538" s="111" t="s">
        <v>1648</v>
      </c>
      <c r="C538" s="112">
        <v>0.25</v>
      </c>
      <c r="D538" s="113">
        <v>1</v>
      </c>
      <c r="E538" s="132">
        <v>552</v>
      </c>
      <c r="F538" s="132">
        <v>554</v>
      </c>
      <c r="G538" s="133" t="s">
        <v>1649</v>
      </c>
      <c r="H538" s="134">
        <v>3</v>
      </c>
      <c r="I538" s="135">
        <v>0.75</v>
      </c>
      <c r="J538" s="135" t="s">
        <v>41</v>
      </c>
      <c r="K538" s="133"/>
      <c r="L538" s="136" t="s">
        <v>41</v>
      </c>
    </row>
    <row r="539" spans="1:12" x14ac:dyDescent="0.25">
      <c r="A539" s="111" t="s">
        <v>1642</v>
      </c>
      <c r="B539" s="111" t="s">
        <v>1650</v>
      </c>
      <c r="C539" s="112">
        <v>0.25</v>
      </c>
      <c r="D539" s="113">
        <v>1</v>
      </c>
      <c r="E539" s="132">
        <v>539</v>
      </c>
      <c r="F539" s="132">
        <v>541</v>
      </c>
      <c r="G539" s="133" t="s">
        <v>1651</v>
      </c>
      <c r="H539" s="134">
        <v>4</v>
      </c>
      <c r="I539" s="135">
        <v>1</v>
      </c>
      <c r="J539" s="135">
        <v>1</v>
      </c>
      <c r="K539" s="133"/>
      <c r="L539" s="136" t="s">
        <v>41</v>
      </c>
    </row>
    <row r="540" spans="1:12" x14ac:dyDescent="0.25">
      <c r="A540" s="111" t="s">
        <v>1652</v>
      </c>
      <c r="B540" s="111" t="s">
        <v>1653</v>
      </c>
      <c r="C540" s="112">
        <v>1</v>
      </c>
      <c r="D540" s="113">
        <v>1</v>
      </c>
      <c r="E540" s="132">
        <v>363</v>
      </c>
      <c r="F540" s="132">
        <v>365</v>
      </c>
      <c r="G540" s="133" t="s">
        <v>1654</v>
      </c>
      <c r="H540" s="134">
        <v>1</v>
      </c>
      <c r="I540" s="135">
        <v>1</v>
      </c>
      <c r="J540" s="135">
        <v>1</v>
      </c>
      <c r="K540" s="133" t="s">
        <v>1655</v>
      </c>
      <c r="L540" s="136" t="s">
        <v>41</v>
      </c>
    </row>
    <row r="541" spans="1:12" x14ac:dyDescent="0.25">
      <c r="A541" s="111" t="s">
        <v>1656</v>
      </c>
      <c r="B541" s="111" t="s">
        <v>818</v>
      </c>
      <c r="C541" s="112">
        <v>0.33333333333333331</v>
      </c>
      <c r="D541" s="113">
        <v>1</v>
      </c>
      <c r="E541" s="132">
        <v>674</v>
      </c>
      <c r="F541" s="132">
        <v>676</v>
      </c>
      <c r="G541" s="133" t="s">
        <v>819</v>
      </c>
      <c r="H541" s="134">
        <v>1</v>
      </c>
      <c r="I541" s="135">
        <v>0.33333333333333331</v>
      </c>
      <c r="J541" s="135" t="s">
        <v>41</v>
      </c>
      <c r="K541" s="133" t="s">
        <v>1657</v>
      </c>
      <c r="L541" s="136" t="s">
        <v>41</v>
      </c>
    </row>
    <row r="542" spans="1:12" x14ac:dyDescent="0.25">
      <c r="A542" s="111" t="s">
        <v>1656</v>
      </c>
      <c r="B542" s="111" t="s">
        <v>1658</v>
      </c>
      <c r="C542" s="112">
        <v>0.33333333333333331</v>
      </c>
      <c r="D542" s="113">
        <v>1</v>
      </c>
      <c r="E542" s="132">
        <v>677</v>
      </c>
      <c r="F542" s="132">
        <v>679</v>
      </c>
      <c r="G542" s="133" t="s">
        <v>1659</v>
      </c>
      <c r="H542" s="134">
        <v>2</v>
      </c>
      <c r="I542" s="135">
        <v>0.66666666666666663</v>
      </c>
      <c r="J542" s="135" t="s">
        <v>41</v>
      </c>
      <c r="K542" s="133"/>
      <c r="L542" s="136" t="s">
        <v>41</v>
      </c>
    </row>
    <row r="543" spans="1:12" x14ac:dyDescent="0.25">
      <c r="A543" s="111" t="s">
        <v>1656</v>
      </c>
      <c r="B543" s="111" t="s">
        <v>1660</v>
      </c>
      <c r="C543" s="112">
        <v>0.33333333333333331</v>
      </c>
      <c r="D543" s="113">
        <v>1</v>
      </c>
      <c r="E543" s="132">
        <v>678</v>
      </c>
      <c r="F543" s="132">
        <v>680</v>
      </c>
      <c r="G543" s="133" t="s">
        <v>1661</v>
      </c>
      <c r="H543" s="134">
        <v>3</v>
      </c>
      <c r="I543" s="135">
        <v>1</v>
      </c>
      <c r="J543" s="135">
        <v>1</v>
      </c>
      <c r="K543" s="133"/>
      <c r="L543" s="136" t="s">
        <v>41</v>
      </c>
    </row>
    <row r="544" spans="1:12" x14ac:dyDescent="0.25">
      <c r="A544" s="111" t="s">
        <v>1662</v>
      </c>
      <c r="B544" s="111" t="s">
        <v>1663</v>
      </c>
      <c r="C544" s="112">
        <v>0.5</v>
      </c>
      <c r="D544" s="113">
        <v>1</v>
      </c>
      <c r="E544" s="132">
        <v>392</v>
      </c>
      <c r="F544" s="132">
        <v>394</v>
      </c>
      <c r="G544" s="133" t="s">
        <v>1664</v>
      </c>
      <c r="H544" s="134">
        <v>1</v>
      </c>
      <c r="I544" s="135">
        <v>0.5</v>
      </c>
      <c r="J544" s="135" t="s">
        <v>41</v>
      </c>
      <c r="K544" s="133" t="s">
        <v>1665</v>
      </c>
      <c r="L544" s="136" t="s">
        <v>41</v>
      </c>
    </row>
    <row r="545" spans="1:12" x14ac:dyDescent="0.25">
      <c r="A545" s="111" t="s">
        <v>1662</v>
      </c>
      <c r="B545" s="111" t="s">
        <v>1666</v>
      </c>
      <c r="C545" s="112">
        <v>0.5</v>
      </c>
      <c r="D545" s="113">
        <v>1</v>
      </c>
      <c r="E545" s="132">
        <v>387</v>
      </c>
      <c r="F545" s="132">
        <v>389</v>
      </c>
      <c r="G545" s="133" t="s">
        <v>1667</v>
      </c>
      <c r="H545" s="134">
        <v>2</v>
      </c>
      <c r="I545" s="135">
        <v>1</v>
      </c>
      <c r="J545" s="135">
        <v>1</v>
      </c>
      <c r="K545" s="133"/>
      <c r="L545" s="136" t="s">
        <v>41</v>
      </c>
    </row>
    <row r="546" spans="1:12" x14ac:dyDescent="0.25">
      <c r="A546" s="111" t="s">
        <v>1668</v>
      </c>
      <c r="B546" s="111" t="s">
        <v>1669</v>
      </c>
      <c r="C546" s="112">
        <v>0.25</v>
      </c>
      <c r="D546" s="113">
        <v>1</v>
      </c>
      <c r="E546" s="132">
        <v>517</v>
      </c>
      <c r="F546" s="132">
        <v>519</v>
      </c>
      <c r="G546" s="133" t="s">
        <v>1670</v>
      </c>
      <c r="H546" s="134">
        <v>1</v>
      </c>
      <c r="I546" s="135">
        <v>0.25</v>
      </c>
      <c r="J546" s="135" t="s">
        <v>41</v>
      </c>
      <c r="K546" s="133" t="s">
        <v>1671</v>
      </c>
      <c r="L546" s="136" t="s">
        <v>41</v>
      </c>
    </row>
    <row r="547" spans="1:12" x14ac:dyDescent="0.25">
      <c r="A547" s="111" t="s">
        <v>1668</v>
      </c>
      <c r="B547" s="111" t="s">
        <v>804</v>
      </c>
      <c r="C547" s="112">
        <v>0.25</v>
      </c>
      <c r="D547" s="113">
        <v>1</v>
      </c>
      <c r="E547" s="132">
        <v>522</v>
      </c>
      <c r="F547" s="132">
        <v>524</v>
      </c>
      <c r="G547" s="133" t="s">
        <v>805</v>
      </c>
      <c r="H547" s="134">
        <v>2</v>
      </c>
      <c r="I547" s="135">
        <v>0.5</v>
      </c>
      <c r="J547" s="135" t="s">
        <v>41</v>
      </c>
      <c r="K547" s="133"/>
      <c r="L547" s="136" t="s">
        <v>41</v>
      </c>
    </row>
    <row r="548" spans="1:12" x14ac:dyDescent="0.25">
      <c r="A548" s="111" t="s">
        <v>1668</v>
      </c>
      <c r="B548" s="111" t="s">
        <v>806</v>
      </c>
      <c r="C548" s="112">
        <v>0.25</v>
      </c>
      <c r="D548" s="113">
        <v>1</v>
      </c>
      <c r="E548" s="132">
        <v>516</v>
      </c>
      <c r="F548" s="132">
        <v>518</v>
      </c>
      <c r="G548" s="133" t="s">
        <v>807</v>
      </c>
      <c r="H548" s="134">
        <v>3</v>
      </c>
      <c r="I548" s="135">
        <v>0.75</v>
      </c>
      <c r="J548" s="135" t="s">
        <v>41</v>
      </c>
      <c r="K548" s="133"/>
      <c r="L548" s="136" t="s">
        <v>41</v>
      </c>
    </row>
    <row r="549" spans="1:12" x14ac:dyDescent="0.25">
      <c r="A549" s="111" t="s">
        <v>1668</v>
      </c>
      <c r="B549" s="111" t="s">
        <v>810</v>
      </c>
      <c r="C549" s="112">
        <v>0.25</v>
      </c>
      <c r="D549" s="113">
        <v>1</v>
      </c>
      <c r="E549" s="132">
        <v>519</v>
      </c>
      <c r="F549" s="132">
        <v>521</v>
      </c>
      <c r="G549" s="133" t="s">
        <v>811</v>
      </c>
      <c r="H549" s="134">
        <v>4</v>
      </c>
      <c r="I549" s="135">
        <v>1</v>
      </c>
      <c r="J549" s="135">
        <v>1</v>
      </c>
      <c r="K549" s="133"/>
      <c r="L549" s="136" t="s">
        <v>41</v>
      </c>
    </row>
    <row r="550" spans="1:12" x14ac:dyDescent="0.25">
      <c r="A550" s="111" t="s">
        <v>1672</v>
      </c>
      <c r="B550" s="111" t="s">
        <v>1673</v>
      </c>
      <c r="C550" s="112">
        <v>0.25</v>
      </c>
      <c r="D550" s="113">
        <v>1</v>
      </c>
      <c r="E550" s="132">
        <v>538</v>
      </c>
      <c r="F550" s="132">
        <v>540</v>
      </c>
      <c r="G550" s="133" t="s">
        <v>1674</v>
      </c>
      <c r="H550" s="134">
        <v>1</v>
      </c>
      <c r="I550" s="135">
        <v>0.25</v>
      </c>
      <c r="J550" s="135" t="s">
        <v>41</v>
      </c>
      <c r="K550" s="133" t="s">
        <v>1675</v>
      </c>
      <c r="L550" s="136" t="s">
        <v>41</v>
      </c>
    </row>
    <row r="551" spans="1:12" x14ac:dyDescent="0.25">
      <c r="A551" s="111" t="s">
        <v>1672</v>
      </c>
      <c r="B551" s="111" t="s">
        <v>1676</v>
      </c>
      <c r="C551" s="112">
        <v>0.25</v>
      </c>
      <c r="D551" s="113">
        <v>1</v>
      </c>
      <c r="E551" s="132">
        <v>537</v>
      </c>
      <c r="F551" s="132">
        <v>539</v>
      </c>
      <c r="G551" s="133" t="s">
        <v>1677</v>
      </c>
      <c r="H551" s="134">
        <v>2</v>
      </c>
      <c r="I551" s="135">
        <v>0.5</v>
      </c>
      <c r="J551" s="135" t="s">
        <v>41</v>
      </c>
      <c r="K551" s="133"/>
      <c r="L551" s="136" t="s">
        <v>41</v>
      </c>
    </row>
    <row r="552" spans="1:12" x14ac:dyDescent="0.25">
      <c r="A552" s="111" t="s">
        <v>1672</v>
      </c>
      <c r="B552" s="111" t="s">
        <v>1678</v>
      </c>
      <c r="C552" s="112">
        <v>0.25</v>
      </c>
      <c r="D552" s="113">
        <v>1</v>
      </c>
      <c r="E552" s="132">
        <v>556</v>
      </c>
      <c r="F552" s="132">
        <v>558</v>
      </c>
      <c r="G552" s="133" t="s">
        <v>1679</v>
      </c>
      <c r="H552" s="134">
        <v>3</v>
      </c>
      <c r="I552" s="135">
        <v>0.75</v>
      </c>
      <c r="J552" s="135" t="s">
        <v>41</v>
      </c>
      <c r="K552" s="133"/>
      <c r="L552" s="136" t="s">
        <v>41</v>
      </c>
    </row>
    <row r="553" spans="1:12" x14ac:dyDescent="0.25">
      <c r="A553" s="111" t="s">
        <v>1672</v>
      </c>
      <c r="B553" s="111" t="s">
        <v>1680</v>
      </c>
      <c r="C553" s="112">
        <v>0.25</v>
      </c>
      <c r="D553" s="113">
        <v>1</v>
      </c>
      <c r="E553" s="132">
        <v>542</v>
      </c>
      <c r="F553" s="132">
        <v>544</v>
      </c>
      <c r="G553" s="133" t="s">
        <v>1681</v>
      </c>
      <c r="H553" s="134">
        <v>4</v>
      </c>
      <c r="I553" s="135">
        <v>1</v>
      </c>
      <c r="J553" s="135">
        <v>1</v>
      </c>
      <c r="K553" s="133"/>
      <c r="L553" s="136" t="s">
        <v>41</v>
      </c>
    </row>
    <row r="554" spans="1:12" x14ac:dyDescent="0.25">
      <c r="A554" s="111" t="s">
        <v>1682</v>
      </c>
      <c r="B554" s="111" t="s">
        <v>1683</v>
      </c>
      <c r="C554" s="112">
        <v>1</v>
      </c>
      <c r="D554" s="113">
        <v>1</v>
      </c>
      <c r="E554" s="132">
        <v>533</v>
      </c>
      <c r="F554" s="132">
        <v>535</v>
      </c>
      <c r="G554" s="133" t="s">
        <v>1684</v>
      </c>
      <c r="H554" s="134">
        <v>1</v>
      </c>
      <c r="I554" s="135">
        <v>1</v>
      </c>
      <c r="J554" s="135">
        <v>1</v>
      </c>
      <c r="K554" s="133" t="s">
        <v>1685</v>
      </c>
      <c r="L554" s="136" t="s">
        <v>41</v>
      </c>
    </row>
    <row r="555" spans="1:12" x14ac:dyDescent="0.25">
      <c r="A555" s="111" t="s">
        <v>1686</v>
      </c>
      <c r="B555" s="111" t="s">
        <v>820</v>
      </c>
      <c r="C555" s="112">
        <v>0.16666666666666666</v>
      </c>
      <c r="D555" s="113">
        <v>1</v>
      </c>
      <c r="E555" s="132">
        <v>673</v>
      </c>
      <c r="F555" s="132">
        <v>675</v>
      </c>
      <c r="G555" s="133" t="s">
        <v>821</v>
      </c>
      <c r="H555" s="134">
        <v>1</v>
      </c>
      <c r="I555" s="135">
        <v>0.16666666666666666</v>
      </c>
      <c r="J555" s="135" t="s">
        <v>41</v>
      </c>
      <c r="K555" s="133" t="s">
        <v>1687</v>
      </c>
      <c r="L555" s="136" t="s">
        <v>41</v>
      </c>
    </row>
    <row r="556" spans="1:12" x14ac:dyDescent="0.25">
      <c r="A556" s="111" t="s">
        <v>1686</v>
      </c>
      <c r="B556" s="111" t="s">
        <v>822</v>
      </c>
      <c r="C556" s="112">
        <v>0.16666666666666666</v>
      </c>
      <c r="D556" s="113">
        <v>1</v>
      </c>
      <c r="E556" s="132">
        <v>669</v>
      </c>
      <c r="F556" s="132">
        <v>671</v>
      </c>
      <c r="G556" s="133" t="s">
        <v>823</v>
      </c>
      <c r="H556" s="134">
        <v>2</v>
      </c>
      <c r="I556" s="135">
        <v>0.33333333333333331</v>
      </c>
      <c r="J556" s="135" t="s">
        <v>41</v>
      </c>
      <c r="K556" s="133"/>
      <c r="L556" s="136" t="s">
        <v>41</v>
      </c>
    </row>
    <row r="557" spans="1:12" x14ac:dyDescent="0.25">
      <c r="A557" s="111" t="s">
        <v>1686</v>
      </c>
      <c r="B557" s="111" t="s">
        <v>1688</v>
      </c>
      <c r="C557" s="112">
        <v>0.16666666666666666</v>
      </c>
      <c r="D557" s="113">
        <v>1</v>
      </c>
      <c r="E557" s="132">
        <v>676</v>
      </c>
      <c r="F557" s="132">
        <v>678</v>
      </c>
      <c r="G557" s="133" t="s">
        <v>1689</v>
      </c>
      <c r="H557" s="134">
        <v>3</v>
      </c>
      <c r="I557" s="135">
        <v>0.5</v>
      </c>
      <c r="J557" s="135" t="s">
        <v>41</v>
      </c>
      <c r="K557" s="133"/>
      <c r="L557" s="136" t="s">
        <v>41</v>
      </c>
    </row>
    <row r="558" spans="1:12" x14ac:dyDescent="0.25">
      <c r="A558" s="111" t="s">
        <v>1686</v>
      </c>
      <c r="B558" s="111" t="s">
        <v>1690</v>
      </c>
      <c r="C558" s="112">
        <v>0.16666666666666666</v>
      </c>
      <c r="D558" s="113">
        <v>1</v>
      </c>
      <c r="E558" s="132">
        <v>675</v>
      </c>
      <c r="F558" s="132">
        <v>677</v>
      </c>
      <c r="G558" s="133" t="s">
        <v>1691</v>
      </c>
      <c r="H558" s="134">
        <v>4</v>
      </c>
      <c r="I558" s="135">
        <v>0.66666666666666663</v>
      </c>
      <c r="J558" s="135" t="s">
        <v>41</v>
      </c>
      <c r="K558" s="133"/>
      <c r="L558" s="136" t="s">
        <v>41</v>
      </c>
    </row>
    <row r="559" spans="1:12" x14ac:dyDescent="0.25">
      <c r="A559" s="111" t="s">
        <v>1686</v>
      </c>
      <c r="B559" s="111" t="s">
        <v>1692</v>
      </c>
      <c r="C559" s="112">
        <v>0.16666666666666666</v>
      </c>
      <c r="D559" s="113">
        <v>1</v>
      </c>
      <c r="E559" s="132">
        <v>679</v>
      </c>
      <c r="F559" s="132">
        <v>681</v>
      </c>
      <c r="G559" s="133" t="s">
        <v>1693</v>
      </c>
      <c r="H559" s="134">
        <v>5</v>
      </c>
      <c r="I559" s="135">
        <v>0.83333333333333326</v>
      </c>
      <c r="J559" s="135" t="s">
        <v>41</v>
      </c>
      <c r="K559" s="133"/>
      <c r="L559" s="136" t="s">
        <v>41</v>
      </c>
    </row>
    <row r="560" spans="1:12" x14ac:dyDescent="0.25">
      <c r="A560" s="111" t="s">
        <v>1686</v>
      </c>
      <c r="B560" s="111" t="s">
        <v>1694</v>
      </c>
      <c r="C560" s="112">
        <v>0.16666666666666666</v>
      </c>
      <c r="D560" s="113">
        <v>1</v>
      </c>
      <c r="E560" s="132">
        <v>668</v>
      </c>
      <c r="F560" s="132">
        <v>670</v>
      </c>
      <c r="G560" s="133" t="s">
        <v>1695</v>
      </c>
      <c r="H560" s="134">
        <v>6</v>
      </c>
      <c r="I560" s="135">
        <v>1</v>
      </c>
      <c r="J560" s="135">
        <v>1</v>
      </c>
      <c r="K560" s="133"/>
      <c r="L560" s="136" t="s">
        <v>41</v>
      </c>
    </row>
    <row r="561" spans="1:12" x14ac:dyDescent="0.25">
      <c r="A561" s="111" t="s">
        <v>1696</v>
      </c>
      <c r="B561" s="111" t="s">
        <v>1697</v>
      </c>
      <c r="C561" s="112">
        <v>0.16666666666666666</v>
      </c>
      <c r="D561" s="113">
        <v>1</v>
      </c>
      <c r="E561" s="132">
        <v>1043</v>
      </c>
      <c r="F561" s="132">
        <v>1045</v>
      </c>
      <c r="G561" s="133" t="s">
        <v>1698</v>
      </c>
      <c r="H561" s="134">
        <v>1</v>
      </c>
      <c r="I561" s="135">
        <v>0.16666666666666666</v>
      </c>
      <c r="J561" s="135" t="s">
        <v>41</v>
      </c>
      <c r="K561" s="133" t="s">
        <v>1699</v>
      </c>
      <c r="L561" s="136" t="s">
        <v>41</v>
      </c>
    </row>
    <row r="562" spans="1:12" x14ac:dyDescent="0.25">
      <c r="A562" s="111" t="s">
        <v>1696</v>
      </c>
      <c r="B562" s="111" t="s">
        <v>1700</v>
      </c>
      <c r="C562" s="112">
        <v>0.16666666666666666</v>
      </c>
      <c r="D562" s="113">
        <v>1</v>
      </c>
      <c r="E562" s="132">
        <v>1034</v>
      </c>
      <c r="F562" s="132">
        <v>1036</v>
      </c>
      <c r="G562" s="133" t="s">
        <v>1701</v>
      </c>
      <c r="H562" s="134">
        <v>2</v>
      </c>
      <c r="I562" s="135">
        <v>0.33333333333333331</v>
      </c>
      <c r="J562" s="135" t="s">
        <v>41</v>
      </c>
      <c r="K562" s="133"/>
      <c r="L562" s="136" t="s">
        <v>41</v>
      </c>
    </row>
    <row r="563" spans="1:12" x14ac:dyDescent="0.25">
      <c r="A563" s="111" t="s">
        <v>1696</v>
      </c>
      <c r="B563" s="111" t="s">
        <v>1702</v>
      </c>
      <c r="C563" s="112">
        <v>0.16666666666666666</v>
      </c>
      <c r="D563" s="113">
        <v>1</v>
      </c>
      <c r="E563" s="132">
        <v>1042</v>
      </c>
      <c r="F563" s="132">
        <v>1044</v>
      </c>
      <c r="G563" s="133" t="s">
        <v>1703</v>
      </c>
      <c r="H563" s="134">
        <v>3</v>
      </c>
      <c r="I563" s="135">
        <v>0.5</v>
      </c>
      <c r="J563" s="135" t="s">
        <v>41</v>
      </c>
      <c r="K563" s="133"/>
      <c r="L563" s="136" t="s">
        <v>41</v>
      </c>
    </row>
    <row r="564" spans="1:12" x14ac:dyDescent="0.25">
      <c r="A564" s="111" t="s">
        <v>1696</v>
      </c>
      <c r="B564" s="111" t="s">
        <v>1704</v>
      </c>
      <c r="C564" s="112">
        <v>0.16666666666666666</v>
      </c>
      <c r="D564" s="113">
        <v>1</v>
      </c>
      <c r="E564" s="132">
        <v>1059</v>
      </c>
      <c r="F564" s="132">
        <v>1061</v>
      </c>
      <c r="G564" s="133" t="s">
        <v>1705</v>
      </c>
      <c r="H564" s="134">
        <v>4</v>
      </c>
      <c r="I564" s="135">
        <v>0.66666666666666663</v>
      </c>
      <c r="J564" s="135" t="s">
        <v>41</v>
      </c>
      <c r="K564" s="133"/>
      <c r="L564" s="136" t="s">
        <v>41</v>
      </c>
    </row>
    <row r="565" spans="1:12" x14ac:dyDescent="0.25">
      <c r="A565" s="111" t="s">
        <v>1696</v>
      </c>
      <c r="B565" s="111" t="s">
        <v>1706</v>
      </c>
      <c r="C565" s="112">
        <v>0.16666666666666666</v>
      </c>
      <c r="D565" s="113">
        <v>1</v>
      </c>
      <c r="E565" s="132">
        <v>1036</v>
      </c>
      <c r="F565" s="132">
        <v>1038</v>
      </c>
      <c r="G565" s="133" t="s">
        <v>1707</v>
      </c>
      <c r="H565" s="134">
        <v>5</v>
      </c>
      <c r="I565" s="135">
        <v>0.83333333333333326</v>
      </c>
      <c r="J565" s="135" t="s">
        <v>41</v>
      </c>
      <c r="K565" s="133"/>
      <c r="L565" s="136" t="s">
        <v>41</v>
      </c>
    </row>
    <row r="566" spans="1:12" x14ac:dyDescent="0.25">
      <c r="A566" s="111" t="s">
        <v>1696</v>
      </c>
      <c r="B566" s="111" t="s">
        <v>1708</v>
      </c>
      <c r="C566" s="112">
        <v>0.16666666666666666</v>
      </c>
      <c r="D566" s="113">
        <v>1</v>
      </c>
      <c r="E566" s="132">
        <v>1055</v>
      </c>
      <c r="F566" s="132">
        <v>1057</v>
      </c>
      <c r="G566" s="133" t="s">
        <v>1709</v>
      </c>
      <c r="H566" s="134">
        <v>6</v>
      </c>
      <c r="I566" s="135">
        <v>1</v>
      </c>
      <c r="J566" s="135">
        <v>1</v>
      </c>
      <c r="K566" s="133"/>
      <c r="L566" s="136" t="s">
        <v>41</v>
      </c>
    </row>
    <row r="567" spans="1:12" x14ac:dyDescent="0.25">
      <c r="A567" s="111" t="s">
        <v>1710</v>
      </c>
      <c r="B567" s="111" t="s">
        <v>1711</v>
      </c>
      <c r="C567" s="112">
        <v>0.5</v>
      </c>
      <c r="D567" s="113">
        <v>1</v>
      </c>
      <c r="E567" s="132">
        <v>1142</v>
      </c>
      <c r="F567" s="132">
        <v>1144</v>
      </c>
      <c r="G567" s="133" t="s">
        <v>1712</v>
      </c>
      <c r="H567" s="134">
        <v>1</v>
      </c>
      <c r="I567" s="135">
        <v>0.5</v>
      </c>
      <c r="J567" s="135" t="s">
        <v>41</v>
      </c>
      <c r="K567" s="133" t="s">
        <v>1713</v>
      </c>
      <c r="L567" s="136" t="s">
        <v>41</v>
      </c>
    </row>
    <row r="568" spans="1:12" x14ac:dyDescent="0.25">
      <c r="A568" s="111" t="s">
        <v>1710</v>
      </c>
      <c r="B568" s="111" t="s">
        <v>1714</v>
      </c>
      <c r="C568" s="112">
        <v>0.5</v>
      </c>
      <c r="D568" s="113">
        <v>1</v>
      </c>
      <c r="E568" s="132">
        <v>1133</v>
      </c>
      <c r="F568" s="132">
        <v>1135</v>
      </c>
      <c r="G568" s="133" t="s">
        <v>1715</v>
      </c>
      <c r="H568" s="134">
        <v>2</v>
      </c>
      <c r="I568" s="135">
        <v>1</v>
      </c>
      <c r="J568" s="135">
        <v>1</v>
      </c>
      <c r="K568" s="133"/>
      <c r="L568" s="136" t="s">
        <v>41</v>
      </c>
    </row>
    <row r="569" spans="1:12" x14ac:dyDescent="0.25">
      <c r="A569" s="111" t="s">
        <v>1716</v>
      </c>
      <c r="B569" s="111" t="s">
        <v>1717</v>
      </c>
      <c r="C569" s="112">
        <v>1</v>
      </c>
      <c r="D569" s="113">
        <v>1</v>
      </c>
      <c r="E569" s="132">
        <v>534</v>
      </c>
      <c r="F569" s="132">
        <v>536</v>
      </c>
      <c r="G569" s="133" t="s">
        <v>1718</v>
      </c>
      <c r="H569" s="134">
        <v>1</v>
      </c>
      <c r="I569" s="135">
        <v>1</v>
      </c>
      <c r="J569" s="135">
        <v>1</v>
      </c>
      <c r="K569" s="133" t="s">
        <v>1719</v>
      </c>
      <c r="L569" s="136" t="s">
        <v>41</v>
      </c>
    </row>
    <row r="570" spans="1:12" x14ac:dyDescent="0.25">
      <c r="A570" s="111" t="s">
        <v>1720</v>
      </c>
      <c r="B570" s="111" t="s">
        <v>1721</v>
      </c>
      <c r="C570" s="112">
        <v>0.5</v>
      </c>
      <c r="D570" s="113">
        <v>1</v>
      </c>
      <c r="E570" s="132">
        <v>1056</v>
      </c>
      <c r="F570" s="132">
        <v>1058</v>
      </c>
      <c r="G570" s="133" t="s">
        <v>1722</v>
      </c>
      <c r="H570" s="134">
        <v>1</v>
      </c>
      <c r="I570" s="135">
        <v>0.5</v>
      </c>
      <c r="J570" s="135" t="s">
        <v>41</v>
      </c>
      <c r="K570" s="133" t="s">
        <v>1723</v>
      </c>
      <c r="L570" s="136" t="s">
        <v>41</v>
      </c>
    </row>
    <row r="571" spans="1:12" x14ac:dyDescent="0.25">
      <c r="A571" s="111" t="s">
        <v>1720</v>
      </c>
      <c r="B571" s="111" t="s">
        <v>856</v>
      </c>
      <c r="C571" s="112">
        <v>0.5</v>
      </c>
      <c r="D571" s="113">
        <v>1</v>
      </c>
      <c r="E571" s="132">
        <v>1037</v>
      </c>
      <c r="F571" s="132">
        <v>1039</v>
      </c>
      <c r="G571" s="133" t="s">
        <v>857</v>
      </c>
      <c r="H571" s="134">
        <v>2</v>
      </c>
      <c r="I571" s="135">
        <v>1</v>
      </c>
      <c r="J571" s="135">
        <v>1</v>
      </c>
      <c r="K571" s="133"/>
      <c r="L571" s="136" t="s">
        <v>41</v>
      </c>
    </row>
    <row r="572" spans="1:12" x14ac:dyDescent="0.25">
      <c r="A572" s="111" t="s">
        <v>1724</v>
      </c>
      <c r="B572" s="111" t="s">
        <v>1725</v>
      </c>
      <c r="C572" s="112">
        <v>1</v>
      </c>
      <c r="D572" s="113">
        <v>1</v>
      </c>
      <c r="E572" s="132">
        <v>1481</v>
      </c>
      <c r="F572" s="132">
        <v>1483</v>
      </c>
      <c r="G572" s="133" t="s">
        <v>1726</v>
      </c>
      <c r="H572" s="134">
        <v>1</v>
      </c>
      <c r="I572" s="135">
        <v>1</v>
      </c>
      <c r="J572" s="135">
        <v>1</v>
      </c>
      <c r="K572" s="133" t="s">
        <v>1727</v>
      </c>
      <c r="L572" s="136" t="s">
        <v>41</v>
      </c>
    </row>
    <row r="573" spans="1:12" x14ac:dyDescent="0.25">
      <c r="A573" s="111" t="s">
        <v>1728</v>
      </c>
      <c r="B573" s="111" t="s">
        <v>833</v>
      </c>
      <c r="C573" s="112">
        <v>0.33333333333333331</v>
      </c>
      <c r="D573" s="113">
        <v>1</v>
      </c>
      <c r="E573" s="132">
        <v>864</v>
      </c>
      <c r="F573" s="132">
        <v>866</v>
      </c>
      <c r="G573" s="133" t="s">
        <v>834</v>
      </c>
      <c r="H573" s="134">
        <v>1</v>
      </c>
      <c r="I573" s="135">
        <v>0.33333333333333331</v>
      </c>
      <c r="J573" s="135" t="s">
        <v>41</v>
      </c>
      <c r="K573" s="133" t="s">
        <v>1729</v>
      </c>
      <c r="L573" s="136" t="s">
        <v>41</v>
      </c>
    </row>
    <row r="574" spans="1:12" x14ac:dyDescent="0.25">
      <c r="A574" s="111" t="s">
        <v>1728</v>
      </c>
      <c r="B574" s="111" t="s">
        <v>839</v>
      </c>
      <c r="C574" s="112">
        <v>0.33333333333333331</v>
      </c>
      <c r="D574" s="113">
        <v>1</v>
      </c>
      <c r="E574" s="132">
        <v>857</v>
      </c>
      <c r="F574" s="132">
        <v>859</v>
      </c>
      <c r="G574" s="133" t="s">
        <v>840</v>
      </c>
      <c r="H574" s="134">
        <v>2</v>
      </c>
      <c r="I574" s="135">
        <v>0.66666666666666663</v>
      </c>
      <c r="J574" s="135" t="s">
        <v>41</v>
      </c>
      <c r="K574" s="133"/>
      <c r="L574" s="136" t="s">
        <v>41</v>
      </c>
    </row>
    <row r="575" spans="1:12" x14ac:dyDescent="0.25">
      <c r="A575" s="111" t="s">
        <v>1728</v>
      </c>
      <c r="B575" s="111" t="s">
        <v>841</v>
      </c>
      <c r="C575" s="112">
        <v>0.33333333333333331</v>
      </c>
      <c r="D575" s="113">
        <v>1</v>
      </c>
      <c r="E575" s="132">
        <v>863</v>
      </c>
      <c r="F575" s="132">
        <v>865</v>
      </c>
      <c r="G575" s="133" t="s">
        <v>842</v>
      </c>
      <c r="H575" s="134">
        <v>3</v>
      </c>
      <c r="I575" s="135">
        <v>1</v>
      </c>
      <c r="J575" s="135">
        <v>1</v>
      </c>
      <c r="K575" s="133"/>
      <c r="L575" s="136" t="s">
        <v>41</v>
      </c>
    </row>
    <row r="576" spans="1:12" x14ac:dyDescent="0.25">
      <c r="A576" s="111" t="s">
        <v>1730</v>
      </c>
      <c r="B576" s="111" t="s">
        <v>1731</v>
      </c>
      <c r="C576" s="112">
        <v>0.5</v>
      </c>
      <c r="D576" s="113">
        <v>1</v>
      </c>
      <c r="E576" s="132">
        <v>1135</v>
      </c>
      <c r="F576" s="132">
        <v>1137</v>
      </c>
      <c r="G576" s="133" t="s">
        <v>1732</v>
      </c>
      <c r="H576" s="134">
        <v>1</v>
      </c>
      <c r="I576" s="135">
        <v>0.5</v>
      </c>
      <c r="J576" s="135" t="s">
        <v>41</v>
      </c>
      <c r="K576" s="133" t="s">
        <v>1733</v>
      </c>
      <c r="L576" s="136" t="s">
        <v>41</v>
      </c>
    </row>
    <row r="577" spans="1:12" x14ac:dyDescent="0.25">
      <c r="A577" s="111" t="s">
        <v>1730</v>
      </c>
      <c r="B577" s="111" t="s">
        <v>1734</v>
      </c>
      <c r="C577" s="112">
        <v>0.5</v>
      </c>
      <c r="D577" s="113">
        <v>1</v>
      </c>
      <c r="E577" s="132">
        <v>1141</v>
      </c>
      <c r="F577" s="132">
        <v>1143</v>
      </c>
      <c r="G577" s="133" t="s">
        <v>1735</v>
      </c>
      <c r="H577" s="134">
        <v>2</v>
      </c>
      <c r="I577" s="135">
        <v>1</v>
      </c>
      <c r="J577" s="135">
        <v>1</v>
      </c>
      <c r="K577" s="133"/>
      <c r="L577" s="136" t="s">
        <v>41</v>
      </c>
    </row>
    <row r="578" spans="1:12" x14ac:dyDescent="0.25">
      <c r="A578" s="111" t="s">
        <v>1736</v>
      </c>
      <c r="B578" s="111" t="s">
        <v>884</v>
      </c>
      <c r="C578" s="112">
        <v>0.5</v>
      </c>
      <c r="D578" s="113">
        <v>1</v>
      </c>
      <c r="E578" s="132">
        <v>1471</v>
      </c>
      <c r="F578" s="132">
        <v>1473</v>
      </c>
      <c r="G578" s="133" t="s">
        <v>885</v>
      </c>
      <c r="H578" s="134">
        <v>1</v>
      </c>
      <c r="I578" s="135">
        <v>0.5</v>
      </c>
      <c r="J578" s="135" t="s">
        <v>41</v>
      </c>
      <c r="K578" s="133" t="s">
        <v>1737</v>
      </c>
      <c r="L578" s="136" t="s">
        <v>41</v>
      </c>
    </row>
    <row r="579" spans="1:12" x14ac:dyDescent="0.25">
      <c r="A579" s="111" t="s">
        <v>1736</v>
      </c>
      <c r="B579" s="111" t="s">
        <v>886</v>
      </c>
      <c r="C579" s="112">
        <v>0.5</v>
      </c>
      <c r="D579" s="113">
        <v>1</v>
      </c>
      <c r="E579" s="132">
        <v>1470</v>
      </c>
      <c r="F579" s="132">
        <v>1472</v>
      </c>
      <c r="G579" s="133" t="s">
        <v>887</v>
      </c>
      <c r="H579" s="134">
        <v>2</v>
      </c>
      <c r="I579" s="135">
        <v>1</v>
      </c>
      <c r="J579" s="135">
        <v>1</v>
      </c>
      <c r="K579" s="133"/>
      <c r="L579" s="136" t="s">
        <v>41</v>
      </c>
    </row>
    <row r="580" spans="1:12" x14ac:dyDescent="0.25">
      <c r="A580" s="111" t="s">
        <v>1738</v>
      </c>
      <c r="B580" s="111" t="s">
        <v>1227</v>
      </c>
      <c r="C580" s="112">
        <v>0.5</v>
      </c>
      <c r="D580" s="113">
        <v>1</v>
      </c>
      <c r="E580" s="132">
        <v>1145</v>
      </c>
      <c r="F580" s="132">
        <v>1147</v>
      </c>
      <c r="G580" s="133" t="s">
        <v>1228</v>
      </c>
      <c r="H580" s="134">
        <v>1</v>
      </c>
      <c r="I580" s="135">
        <v>0.5</v>
      </c>
      <c r="J580" s="135" t="s">
        <v>41</v>
      </c>
      <c r="K580" s="133" t="s">
        <v>1739</v>
      </c>
      <c r="L580" s="136" t="s">
        <v>41</v>
      </c>
    </row>
    <row r="581" spans="1:12" x14ac:dyDescent="0.25">
      <c r="A581" s="111" t="s">
        <v>1738</v>
      </c>
      <c r="B581" s="111" t="s">
        <v>1229</v>
      </c>
      <c r="C581" s="112">
        <v>0.5</v>
      </c>
      <c r="D581" s="113">
        <v>1</v>
      </c>
      <c r="E581" s="132">
        <v>1134</v>
      </c>
      <c r="F581" s="132">
        <v>1136</v>
      </c>
      <c r="G581" s="133" t="s">
        <v>1230</v>
      </c>
      <c r="H581" s="134">
        <v>2</v>
      </c>
      <c r="I581" s="135">
        <v>1</v>
      </c>
      <c r="J581" s="135">
        <v>1</v>
      </c>
      <c r="K581" s="133"/>
      <c r="L581" s="136" t="s">
        <v>41</v>
      </c>
    </row>
    <row r="582" spans="1:12" x14ac:dyDescent="0.25">
      <c r="A582" s="111" t="s">
        <v>1740</v>
      </c>
      <c r="B582" s="111" t="s">
        <v>1318</v>
      </c>
      <c r="C582" s="112">
        <v>1</v>
      </c>
      <c r="D582" s="113">
        <v>1</v>
      </c>
      <c r="E582" s="132">
        <v>1130</v>
      </c>
      <c r="F582" s="132">
        <v>1132</v>
      </c>
      <c r="G582" s="133" t="s">
        <v>1319</v>
      </c>
      <c r="H582" s="134">
        <v>1</v>
      </c>
      <c r="I582" s="135">
        <v>1</v>
      </c>
      <c r="J582" s="135">
        <v>1</v>
      </c>
      <c r="K582" s="133" t="s">
        <v>1741</v>
      </c>
      <c r="L582" s="136" t="s">
        <v>41</v>
      </c>
    </row>
    <row r="583" spans="1:12" x14ac:dyDescent="0.25">
      <c r="A583" s="111" t="s">
        <v>1742</v>
      </c>
      <c r="B583" s="111" t="s">
        <v>828</v>
      </c>
      <c r="C583" s="112">
        <v>0.2</v>
      </c>
      <c r="D583" s="113">
        <v>1</v>
      </c>
      <c r="E583" s="132">
        <v>872</v>
      </c>
      <c r="F583" s="132">
        <v>874</v>
      </c>
      <c r="G583" s="133" t="s">
        <v>829</v>
      </c>
      <c r="H583" s="134">
        <v>1</v>
      </c>
      <c r="I583" s="135">
        <v>0.2</v>
      </c>
      <c r="J583" s="135" t="s">
        <v>41</v>
      </c>
      <c r="K583" s="133" t="s">
        <v>1743</v>
      </c>
      <c r="L583" s="136" t="s">
        <v>41</v>
      </c>
    </row>
    <row r="584" spans="1:12" x14ac:dyDescent="0.25">
      <c r="A584" s="111" t="s">
        <v>1742</v>
      </c>
      <c r="B584" s="111" t="s">
        <v>1744</v>
      </c>
      <c r="C584" s="112">
        <v>0.2</v>
      </c>
      <c r="D584" s="113">
        <v>1</v>
      </c>
      <c r="E584" s="132">
        <v>850</v>
      </c>
      <c r="F584" s="132">
        <v>852</v>
      </c>
      <c r="G584" s="133" t="s">
        <v>1745</v>
      </c>
      <c r="H584" s="134">
        <v>2</v>
      </c>
      <c r="I584" s="135">
        <v>0.4</v>
      </c>
      <c r="J584" s="135" t="s">
        <v>41</v>
      </c>
      <c r="K584" s="133"/>
      <c r="L584" s="136" t="s">
        <v>41</v>
      </c>
    </row>
    <row r="585" spans="1:12" x14ac:dyDescent="0.25">
      <c r="A585" s="111" t="s">
        <v>1742</v>
      </c>
      <c r="B585" s="111" t="s">
        <v>1746</v>
      </c>
      <c r="C585" s="112">
        <v>0.2</v>
      </c>
      <c r="D585" s="113">
        <v>1</v>
      </c>
      <c r="E585" s="132">
        <v>855</v>
      </c>
      <c r="F585" s="132">
        <v>857</v>
      </c>
      <c r="G585" s="133" t="s">
        <v>1747</v>
      </c>
      <c r="H585" s="134">
        <v>3</v>
      </c>
      <c r="I585" s="135">
        <v>0.6</v>
      </c>
      <c r="J585" s="135" t="s">
        <v>41</v>
      </c>
      <c r="K585" s="133"/>
      <c r="L585" s="136" t="s">
        <v>41</v>
      </c>
    </row>
    <row r="586" spans="1:12" x14ac:dyDescent="0.25">
      <c r="A586" s="111" t="s">
        <v>1742</v>
      </c>
      <c r="B586" s="111" t="s">
        <v>1748</v>
      </c>
      <c r="C586" s="112">
        <v>0.2</v>
      </c>
      <c r="D586" s="113">
        <v>1</v>
      </c>
      <c r="E586" s="132">
        <v>871</v>
      </c>
      <c r="F586" s="132">
        <v>873</v>
      </c>
      <c r="G586" s="133" t="s">
        <v>1749</v>
      </c>
      <c r="H586" s="134">
        <v>4</v>
      </c>
      <c r="I586" s="135">
        <v>0.8</v>
      </c>
      <c r="J586" s="135" t="s">
        <v>41</v>
      </c>
      <c r="K586" s="133"/>
      <c r="L586" s="136" t="s">
        <v>41</v>
      </c>
    </row>
    <row r="587" spans="1:12" x14ac:dyDescent="0.25">
      <c r="A587" s="111" t="s">
        <v>1742</v>
      </c>
      <c r="B587" s="111" t="s">
        <v>1750</v>
      </c>
      <c r="C587" s="112">
        <v>0.2</v>
      </c>
      <c r="D587" s="113">
        <v>1</v>
      </c>
      <c r="E587" s="132">
        <v>856</v>
      </c>
      <c r="F587" s="132">
        <v>858</v>
      </c>
      <c r="G587" s="133" t="s">
        <v>1751</v>
      </c>
      <c r="H587" s="134">
        <v>5</v>
      </c>
      <c r="I587" s="135">
        <v>1</v>
      </c>
      <c r="J587" s="135">
        <v>1</v>
      </c>
      <c r="K587" s="133"/>
      <c r="L587" s="136" t="s">
        <v>41</v>
      </c>
    </row>
    <row r="588" spans="1:12" x14ac:dyDescent="0.25">
      <c r="A588" s="111" t="s">
        <v>1752</v>
      </c>
      <c r="B588" s="111" t="s">
        <v>1753</v>
      </c>
      <c r="C588" s="112">
        <v>0.33333333333333331</v>
      </c>
      <c r="D588" s="113">
        <v>1</v>
      </c>
      <c r="E588" s="132">
        <v>1062</v>
      </c>
      <c r="F588" s="132">
        <v>1064</v>
      </c>
      <c r="G588" s="133" t="s">
        <v>1754</v>
      </c>
      <c r="H588" s="134">
        <v>1</v>
      </c>
      <c r="I588" s="135">
        <v>0.33333333333333331</v>
      </c>
      <c r="J588" s="135" t="s">
        <v>41</v>
      </c>
      <c r="K588" s="133" t="s">
        <v>1755</v>
      </c>
      <c r="L588" s="136" t="s">
        <v>41</v>
      </c>
    </row>
    <row r="589" spans="1:12" x14ac:dyDescent="0.25">
      <c r="A589" s="111" t="s">
        <v>1752</v>
      </c>
      <c r="B589" s="111" t="s">
        <v>1756</v>
      </c>
      <c r="C589" s="112">
        <v>0.33333333333333331</v>
      </c>
      <c r="D589" s="113">
        <v>1</v>
      </c>
      <c r="E589" s="132">
        <v>1060</v>
      </c>
      <c r="F589" s="132">
        <v>1062</v>
      </c>
      <c r="G589" s="133" t="s">
        <v>1757</v>
      </c>
      <c r="H589" s="134">
        <v>2</v>
      </c>
      <c r="I589" s="135">
        <v>0.66666666666666663</v>
      </c>
      <c r="J589" s="135" t="s">
        <v>41</v>
      </c>
      <c r="K589" s="133"/>
      <c r="L589" s="136" t="s">
        <v>41</v>
      </c>
    </row>
    <row r="590" spans="1:12" x14ac:dyDescent="0.25">
      <c r="A590" s="111" t="s">
        <v>1752</v>
      </c>
      <c r="B590" s="111" t="s">
        <v>1758</v>
      </c>
      <c r="C590" s="112">
        <v>0.33333333333333331</v>
      </c>
      <c r="D590" s="113">
        <v>1</v>
      </c>
      <c r="E590" s="132">
        <v>1047</v>
      </c>
      <c r="F590" s="132">
        <v>1049</v>
      </c>
      <c r="G590" s="133" t="s">
        <v>1759</v>
      </c>
      <c r="H590" s="134">
        <v>3</v>
      </c>
      <c r="I590" s="135">
        <v>1</v>
      </c>
      <c r="J590" s="135">
        <v>1</v>
      </c>
      <c r="K590" s="133"/>
      <c r="L590" s="136" t="s">
        <v>41</v>
      </c>
    </row>
    <row r="591" spans="1:12" x14ac:dyDescent="0.25">
      <c r="A591" s="111" t="s">
        <v>1760</v>
      </c>
      <c r="B591" s="111" t="s">
        <v>1761</v>
      </c>
      <c r="C591" s="112">
        <v>1</v>
      </c>
      <c r="D591" s="113">
        <v>1</v>
      </c>
      <c r="E591" s="132">
        <v>1422</v>
      </c>
      <c r="F591" s="132">
        <v>1424</v>
      </c>
      <c r="G591" s="133" t="s">
        <v>1762</v>
      </c>
      <c r="H591" s="134">
        <v>1</v>
      </c>
      <c r="I591" s="135">
        <v>1</v>
      </c>
      <c r="J591" s="135">
        <v>1</v>
      </c>
      <c r="K591" s="133" t="s">
        <v>1763</v>
      </c>
      <c r="L591" s="136" t="s">
        <v>41</v>
      </c>
    </row>
    <row r="592" spans="1:12" x14ac:dyDescent="0.25">
      <c r="A592" s="111" t="s">
        <v>1764</v>
      </c>
      <c r="B592" s="111" t="s">
        <v>1225</v>
      </c>
      <c r="C592" s="112">
        <v>0.5</v>
      </c>
      <c r="D592" s="113">
        <v>1</v>
      </c>
      <c r="E592" s="132">
        <v>1137</v>
      </c>
      <c r="F592" s="132">
        <v>1139</v>
      </c>
      <c r="G592" s="133" t="s">
        <v>1226</v>
      </c>
      <c r="H592" s="134">
        <v>1</v>
      </c>
      <c r="I592" s="135">
        <v>0.5</v>
      </c>
      <c r="J592" s="135" t="s">
        <v>41</v>
      </c>
      <c r="K592" s="133" t="s">
        <v>1765</v>
      </c>
      <c r="L592" s="136" t="s">
        <v>41</v>
      </c>
    </row>
    <row r="593" spans="1:12" x14ac:dyDescent="0.25">
      <c r="A593" s="111" t="s">
        <v>1764</v>
      </c>
      <c r="B593" s="111" t="s">
        <v>1766</v>
      </c>
      <c r="C593" s="112">
        <v>0.5</v>
      </c>
      <c r="D593" s="113">
        <v>1</v>
      </c>
      <c r="E593" s="132">
        <v>1143</v>
      </c>
      <c r="F593" s="132">
        <v>1145</v>
      </c>
      <c r="G593" s="133" t="s">
        <v>1767</v>
      </c>
      <c r="H593" s="134">
        <v>2</v>
      </c>
      <c r="I593" s="135">
        <v>1</v>
      </c>
      <c r="J593" s="135">
        <v>1</v>
      </c>
      <c r="K593" s="133"/>
      <c r="L593" s="136" t="s">
        <v>41</v>
      </c>
    </row>
    <row r="594" spans="1:12" x14ac:dyDescent="0.25">
      <c r="A594" s="111" t="s">
        <v>1768</v>
      </c>
      <c r="B594" s="111" t="s">
        <v>871</v>
      </c>
      <c r="C594" s="112">
        <v>1</v>
      </c>
      <c r="D594" s="113">
        <v>1</v>
      </c>
      <c r="E594" s="132">
        <v>1371</v>
      </c>
      <c r="F594" s="132">
        <v>1373</v>
      </c>
      <c r="G594" s="133" t="s">
        <v>872</v>
      </c>
      <c r="H594" s="134">
        <v>1</v>
      </c>
      <c r="I594" s="135">
        <v>1</v>
      </c>
      <c r="J594" s="135">
        <v>1</v>
      </c>
      <c r="K594" s="133" t="s">
        <v>1769</v>
      </c>
      <c r="L594" s="136" t="s">
        <v>41</v>
      </c>
    </row>
    <row r="595" spans="1:12" x14ac:dyDescent="0.25">
      <c r="A595" s="111" t="s">
        <v>1770</v>
      </c>
      <c r="B595" s="111" t="s">
        <v>632</v>
      </c>
      <c r="C595" s="112">
        <v>0.5</v>
      </c>
      <c r="D595" s="113">
        <v>1</v>
      </c>
      <c r="E595" s="132">
        <v>1390</v>
      </c>
      <c r="F595" s="132">
        <v>1392</v>
      </c>
      <c r="G595" s="133" t="s">
        <v>633</v>
      </c>
      <c r="H595" s="134">
        <v>1</v>
      </c>
      <c r="I595" s="135">
        <v>0.5</v>
      </c>
      <c r="J595" s="135" t="s">
        <v>41</v>
      </c>
      <c r="K595" s="133" t="s">
        <v>1771</v>
      </c>
      <c r="L595" s="136" t="s">
        <v>41</v>
      </c>
    </row>
    <row r="596" spans="1:12" x14ac:dyDescent="0.25">
      <c r="A596" s="111" t="s">
        <v>1770</v>
      </c>
      <c r="B596" s="111" t="s">
        <v>636</v>
      </c>
      <c r="C596" s="112">
        <v>0.5</v>
      </c>
      <c r="D596" s="113">
        <v>1</v>
      </c>
      <c r="E596" s="132">
        <v>1392</v>
      </c>
      <c r="F596" s="132">
        <v>1394</v>
      </c>
      <c r="G596" s="133" t="s">
        <v>637</v>
      </c>
      <c r="H596" s="134">
        <v>2</v>
      </c>
      <c r="I596" s="135">
        <v>1</v>
      </c>
      <c r="J596" s="135">
        <v>1</v>
      </c>
      <c r="K596" s="133"/>
      <c r="L596" s="136" t="s">
        <v>41</v>
      </c>
    </row>
    <row r="597" spans="1:12" x14ac:dyDescent="0.25">
      <c r="A597" s="111" t="s">
        <v>1772</v>
      </c>
      <c r="B597" s="111" t="s">
        <v>882</v>
      </c>
      <c r="C597" s="112">
        <v>0.16666666666666666</v>
      </c>
      <c r="D597" s="113">
        <v>1</v>
      </c>
      <c r="E597" s="132">
        <v>1476</v>
      </c>
      <c r="F597" s="132">
        <v>1478</v>
      </c>
      <c r="G597" s="133" t="s">
        <v>883</v>
      </c>
      <c r="H597" s="134">
        <v>1</v>
      </c>
      <c r="I597" s="135">
        <v>0.16666666666666666</v>
      </c>
      <c r="J597" s="135" t="s">
        <v>41</v>
      </c>
      <c r="K597" s="133" t="s">
        <v>1773</v>
      </c>
      <c r="L597" s="136" t="s">
        <v>41</v>
      </c>
    </row>
    <row r="598" spans="1:12" x14ac:dyDescent="0.25">
      <c r="A598" s="111" t="s">
        <v>1772</v>
      </c>
      <c r="B598" s="111" t="s">
        <v>884</v>
      </c>
      <c r="C598" s="112">
        <v>0.16666666666666666</v>
      </c>
      <c r="D598" s="113">
        <v>1</v>
      </c>
      <c r="E598" s="132">
        <v>1471</v>
      </c>
      <c r="F598" s="132">
        <v>1473</v>
      </c>
      <c r="G598" s="133" t="s">
        <v>885</v>
      </c>
      <c r="H598" s="134">
        <v>2</v>
      </c>
      <c r="I598" s="135">
        <v>0.33333333333333331</v>
      </c>
      <c r="J598" s="135" t="s">
        <v>41</v>
      </c>
      <c r="K598" s="133"/>
      <c r="L598" s="136" t="s">
        <v>41</v>
      </c>
    </row>
    <row r="599" spans="1:12" x14ac:dyDescent="0.25">
      <c r="A599" s="111" t="s">
        <v>1772</v>
      </c>
      <c r="B599" s="111" t="s">
        <v>886</v>
      </c>
      <c r="C599" s="112">
        <v>0.16666666666666666</v>
      </c>
      <c r="D599" s="113">
        <v>1</v>
      </c>
      <c r="E599" s="132">
        <v>1470</v>
      </c>
      <c r="F599" s="132">
        <v>1472</v>
      </c>
      <c r="G599" s="133" t="s">
        <v>887</v>
      </c>
      <c r="H599" s="134">
        <v>3</v>
      </c>
      <c r="I599" s="135">
        <v>0.5</v>
      </c>
      <c r="J599" s="135" t="s">
        <v>41</v>
      </c>
      <c r="K599" s="133"/>
      <c r="L599" s="136" t="s">
        <v>41</v>
      </c>
    </row>
    <row r="600" spans="1:12" x14ac:dyDescent="0.25">
      <c r="A600" s="111" t="s">
        <v>1772</v>
      </c>
      <c r="B600" s="111" t="s">
        <v>888</v>
      </c>
      <c r="C600" s="112">
        <v>0.16666666666666666</v>
      </c>
      <c r="D600" s="113">
        <v>1</v>
      </c>
      <c r="E600" s="132">
        <v>1473</v>
      </c>
      <c r="F600" s="132">
        <v>1475</v>
      </c>
      <c r="G600" s="133" t="s">
        <v>889</v>
      </c>
      <c r="H600" s="134">
        <v>4</v>
      </c>
      <c r="I600" s="135">
        <v>0.66666666666666663</v>
      </c>
      <c r="J600" s="135" t="s">
        <v>41</v>
      </c>
      <c r="K600" s="133"/>
      <c r="L600" s="136" t="s">
        <v>41</v>
      </c>
    </row>
    <row r="601" spans="1:12" x14ac:dyDescent="0.25">
      <c r="A601" s="111" t="s">
        <v>1772</v>
      </c>
      <c r="B601" s="111" t="s">
        <v>890</v>
      </c>
      <c r="C601" s="112">
        <v>0.16666666666666666</v>
      </c>
      <c r="D601" s="113">
        <v>1</v>
      </c>
      <c r="E601" s="132">
        <v>1477</v>
      </c>
      <c r="F601" s="132">
        <v>1479</v>
      </c>
      <c r="G601" s="133" t="s">
        <v>891</v>
      </c>
      <c r="H601" s="134">
        <v>5</v>
      </c>
      <c r="I601" s="135">
        <v>0.83333333333333326</v>
      </c>
      <c r="J601" s="135" t="s">
        <v>41</v>
      </c>
      <c r="K601" s="133"/>
      <c r="L601" s="136" t="s">
        <v>41</v>
      </c>
    </row>
    <row r="602" spans="1:12" x14ac:dyDescent="0.25">
      <c r="A602" s="111" t="s">
        <v>1772</v>
      </c>
      <c r="B602" s="111" t="s">
        <v>892</v>
      </c>
      <c r="C602" s="112">
        <v>0.16666666666666666</v>
      </c>
      <c r="D602" s="113">
        <v>1</v>
      </c>
      <c r="E602" s="132">
        <v>1472</v>
      </c>
      <c r="F602" s="132">
        <v>1474</v>
      </c>
      <c r="G602" s="133" t="s">
        <v>893</v>
      </c>
      <c r="H602" s="134">
        <v>6</v>
      </c>
      <c r="I602" s="135">
        <v>1</v>
      </c>
      <c r="J602" s="135">
        <v>1</v>
      </c>
      <c r="K602" s="133"/>
      <c r="L602" s="136" t="s">
        <v>41</v>
      </c>
    </row>
    <row r="603" spans="1:12" x14ac:dyDescent="0.25">
      <c r="A603" s="111" t="s">
        <v>1774</v>
      </c>
      <c r="B603" s="111" t="s">
        <v>897</v>
      </c>
      <c r="C603" s="112">
        <v>0.25</v>
      </c>
      <c r="D603" s="113">
        <v>1</v>
      </c>
      <c r="E603" s="132">
        <v>1534</v>
      </c>
      <c r="F603" s="132">
        <v>1536</v>
      </c>
      <c r="G603" s="133" t="s">
        <v>898</v>
      </c>
      <c r="H603" s="134">
        <v>1</v>
      </c>
      <c r="I603" s="135">
        <v>0.25</v>
      </c>
      <c r="J603" s="135" t="s">
        <v>41</v>
      </c>
      <c r="K603" s="133" t="s">
        <v>1775</v>
      </c>
      <c r="L603" s="136" t="s">
        <v>41</v>
      </c>
    </row>
    <row r="604" spans="1:12" x14ac:dyDescent="0.25">
      <c r="A604" s="111" t="s">
        <v>1774</v>
      </c>
      <c r="B604" s="111" t="s">
        <v>899</v>
      </c>
      <c r="C604" s="112">
        <v>0.25</v>
      </c>
      <c r="D604" s="113">
        <v>1</v>
      </c>
      <c r="E604" s="132">
        <v>1532</v>
      </c>
      <c r="F604" s="132">
        <v>1534</v>
      </c>
      <c r="G604" s="133" t="s">
        <v>900</v>
      </c>
      <c r="H604" s="134">
        <v>2</v>
      </c>
      <c r="I604" s="135">
        <v>0.5</v>
      </c>
      <c r="J604" s="135" t="s">
        <v>41</v>
      </c>
      <c r="K604" s="133"/>
      <c r="L604" s="136" t="s">
        <v>41</v>
      </c>
    </row>
    <row r="605" spans="1:12" x14ac:dyDescent="0.25">
      <c r="A605" s="111" t="s">
        <v>1774</v>
      </c>
      <c r="B605" s="111" t="s">
        <v>901</v>
      </c>
      <c r="C605" s="112">
        <v>0.25</v>
      </c>
      <c r="D605" s="113">
        <v>1</v>
      </c>
      <c r="E605" s="132">
        <v>1538</v>
      </c>
      <c r="F605" s="132">
        <v>1540</v>
      </c>
      <c r="G605" s="133" t="s">
        <v>902</v>
      </c>
      <c r="H605" s="134">
        <v>3</v>
      </c>
      <c r="I605" s="135">
        <v>0.75</v>
      </c>
      <c r="J605" s="135" t="s">
        <v>41</v>
      </c>
      <c r="K605" s="133"/>
      <c r="L605" s="136" t="s">
        <v>41</v>
      </c>
    </row>
    <row r="606" spans="1:12" x14ac:dyDescent="0.25">
      <c r="A606" s="111" t="s">
        <v>1774</v>
      </c>
      <c r="B606" s="111" t="s">
        <v>903</v>
      </c>
      <c r="C606" s="112">
        <v>0.25</v>
      </c>
      <c r="D606" s="113">
        <v>1</v>
      </c>
      <c r="E606" s="132">
        <v>1533</v>
      </c>
      <c r="F606" s="132">
        <v>1535</v>
      </c>
      <c r="G606" s="133" t="s">
        <v>904</v>
      </c>
      <c r="H606" s="134">
        <v>4</v>
      </c>
      <c r="I606" s="135">
        <v>1</v>
      </c>
      <c r="J606" s="135">
        <v>1</v>
      </c>
      <c r="K606" s="133"/>
      <c r="L606" s="136" t="s">
        <v>41</v>
      </c>
    </row>
    <row r="607" spans="1:12" x14ac:dyDescent="0.25">
      <c r="A607" s="111" t="s">
        <v>1776</v>
      </c>
      <c r="B607" s="111" t="s">
        <v>908</v>
      </c>
      <c r="C607" s="112">
        <v>0.33333333333333331</v>
      </c>
      <c r="D607" s="113">
        <v>1</v>
      </c>
      <c r="E607" s="132">
        <v>1585</v>
      </c>
      <c r="F607" s="132">
        <v>1587</v>
      </c>
      <c r="G607" s="133" t="s">
        <v>909</v>
      </c>
      <c r="H607" s="134">
        <v>1</v>
      </c>
      <c r="I607" s="135">
        <v>0.33333333333333331</v>
      </c>
      <c r="J607" s="135" t="s">
        <v>41</v>
      </c>
      <c r="K607" s="133" t="s">
        <v>1777</v>
      </c>
      <c r="L607" s="136" t="s">
        <v>41</v>
      </c>
    </row>
    <row r="608" spans="1:12" x14ac:dyDescent="0.25">
      <c r="A608" s="111" t="s">
        <v>1776</v>
      </c>
      <c r="B608" s="111" t="s">
        <v>910</v>
      </c>
      <c r="C608" s="112">
        <v>0.33333333333333331</v>
      </c>
      <c r="D608" s="113">
        <v>1</v>
      </c>
      <c r="E608" s="132">
        <v>1584</v>
      </c>
      <c r="F608" s="132">
        <v>1586</v>
      </c>
      <c r="G608" s="133" t="s">
        <v>911</v>
      </c>
      <c r="H608" s="134">
        <v>2</v>
      </c>
      <c r="I608" s="135">
        <v>0.66666666666666663</v>
      </c>
      <c r="J608" s="135" t="s">
        <v>41</v>
      </c>
      <c r="K608" s="133"/>
      <c r="L608" s="136" t="s">
        <v>41</v>
      </c>
    </row>
    <row r="609" spans="1:12" x14ac:dyDescent="0.25">
      <c r="A609" s="111" t="s">
        <v>1776</v>
      </c>
      <c r="B609" s="111" t="s">
        <v>912</v>
      </c>
      <c r="C609" s="112">
        <v>0.33333333333333331</v>
      </c>
      <c r="D609" s="113">
        <v>1</v>
      </c>
      <c r="E609" s="132">
        <v>1588</v>
      </c>
      <c r="F609" s="132">
        <v>1590</v>
      </c>
      <c r="G609" s="133" t="s">
        <v>913</v>
      </c>
      <c r="H609" s="134">
        <v>3</v>
      </c>
      <c r="I609" s="135">
        <v>1</v>
      </c>
      <c r="J609" s="135">
        <v>1</v>
      </c>
      <c r="K609" s="133"/>
      <c r="L609" s="136" t="s">
        <v>41</v>
      </c>
    </row>
    <row r="610" spans="1:12" x14ac:dyDescent="0.25">
      <c r="A610" s="111" t="s">
        <v>1778</v>
      </c>
      <c r="B610" s="111" t="s">
        <v>1779</v>
      </c>
      <c r="C610" s="112">
        <v>0.5</v>
      </c>
      <c r="D610" s="113">
        <v>1</v>
      </c>
      <c r="E610" s="132">
        <v>1506</v>
      </c>
      <c r="F610" s="132">
        <v>1508</v>
      </c>
      <c r="G610" s="133" t="s">
        <v>1780</v>
      </c>
      <c r="H610" s="134">
        <v>1</v>
      </c>
      <c r="I610" s="135">
        <v>0.5</v>
      </c>
      <c r="J610" s="135" t="s">
        <v>41</v>
      </c>
      <c r="K610" s="133" t="s">
        <v>1781</v>
      </c>
      <c r="L610" s="136" t="s">
        <v>41</v>
      </c>
    </row>
    <row r="611" spans="1:12" x14ac:dyDescent="0.25">
      <c r="A611" s="111" t="s">
        <v>1778</v>
      </c>
      <c r="B611" s="111" t="s">
        <v>1782</v>
      </c>
      <c r="C611" s="112">
        <v>0.5</v>
      </c>
      <c r="D611" s="113">
        <v>1</v>
      </c>
      <c r="E611" s="132">
        <v>1503</v>
      </c>
      <c r="F611" s="132">
        <v>1505</v>
      </c>
      <c r="G611" s="133" t="s">
        <v>1783</v>
      </c>
      <c r="H611" s="134">
        <v>2</v>
      </c>
      <c r="I611" s="135">
        <v>1</v>
      </c>
      <c r="J611" s="135">
        <v>1</v>
      </c>
      <c r="K611" s="133"/>
      <c r="L611" s="136" t="s">
        <v>41</v>
      </c>
    </row>
    <row r="612" spans="1:12" x14ac:dyDescent="0.25">
      <c r="A612" s="111" t="s">
        <v>1784</v>
      </c>
      <c r="B612" s="111" t="s">
        <v>450</v>
      </c>
      <c r="C612" s="112">
        <v>0.5</v>
      </c>
      <c r="D612" s="113">
        <v>1</v>
      </c>
      <c r="E612" s="132">
        <v>361</v>
      </c>
      <c r="F612" s="132">
        <v>363</v>
      </c>
      <c r="G612" s="133" t="s">
        <v>451</v>
      </c>
      <c r="H612" s="134">
        <v>1</v>
      </c>
      <c r="I612" s="135">
        <v>0.5</v>
      </c>
      <c r="J612" s="135" t="s">
        <v>41</v>
      </c>
      <c r="K612" s="133" t="s">
        <v>1785</v>
      </c>
      <c r="L612" s="136" t="s">
        <v>41</v>
      </c>
    </row>
    <row r="613" spans="1:12" x14ac:dyDescent="0.25">
      <c r="A613" s="111" t="s">
        <v>1784</v>
      </c>
      <c r="B613" s="111" t="s">
        <v>453</v>
      </c>
      <c r="C613" s="112">
        <v>0.5</v>
      </c>
      <c r="D613" s="113">
        <v>1</v>
      </c>
      <c r="E613" s="132">
        <v>362</v>
      </c>
      <c r="F613" s="132">
        <v>364</v>
      </c>
      <c r="G613" s="133" t="s">
        <v>454</v>
      </c>
      <c r="H613" s="134">
        <v>2</v>
      </c>
      <c r="I613" s="135">
        <v>1</v>
      </c>
      <c r="J613" s="135">
        <v>1</v>
      </c>
      <c r="K613" s="133"/>
      <c r="L613" s="136"/>
    </row>
    <row r="614" spans="1:12" x14ac:dyDescent="0.25">
      <c r="A614" s="111" t="s">
        <v>1786</v>
      </c>
      <c r="B614" s="111" t="s">
        <v>1167</v>
      </c>
      <c r="C614" s="112">
        <v>1</v>
      </c>
      <c r="D614" s="113">
        <v>1</v>
      </c>
      <c r="E614" s="132">
        <v>1320</v>
      </c>
      <c r="F614" s="132">
        <v>1322</v>
      </c>
      <c r="G614" s="133" t="s">
        <v>1168</v>
      </c>
      <c r="H614" s="134">
        <v>1</v>
      </c>
      <c r="I614" s="135">
        <v>1</v>
      </c>
      <c r="J614" s="135">
        <v>1</v>
      </c>
      <c r="K614" s="133" t="s">
        <v>1787</v>
      </c>
      <c r="L614" s="136" t="s">
        <v>41</v>
      </c>
    </row>
    <row r="615" spans="1:12" x14ac:dyDescent="0.25">
      <c r="A615" s="111" t="s">
        <v>1788</v>
      </c>
      <c r="B615" s="111" t="s">
        <v>1296</v>
      </c>
      <c r="C615" s="112">
        <v>1</v>
      </c>
      <c r="D615" s="113">
        <v>1</v>
      </c>
      <c r="E615" s="132">
        <v>1424</v>
      </c>
      <c r="F615" s="132">
        <v>1426</v>
      </c>
      <c r="G615" s="133" t="s">
        <v>1297</v>
      </c>
      <c r="H615" s="134">
        <v>1</v>
      </c>
      <c r="I615" s="135">
        <v>1</v>
      </c>
      <c r="J615" s="135">
        <v>1</v>
      </c>
      <c r="K615" s="133" t="s">
        <v>1789</v>
      </c>
      <c r="L615" s="136" t="s">
        <v>41</v>
      </c>
    </row>
    <row r="616" spans="1:12" x14ac:dyDescent="0.25">
      <c r="A616" s="111" t="s">
        <v>1790</v>
      </c>
      <c r="B616" s="111" t="s">
        <v>695</v>
      </c>
      <c r="C616" s="112">
        <v>1</v>
      </c>
      <c r="D616" s="113">
        <v>1</v>
      </c>
      <c r="E616" s="132">
        <v>806</v>
      </c>
      <c r="F616" s="132">
        <v>808</v>
      </c>
      <c r="G616" s="133" t="s">
        <v>696</v>
      </c>
      <c r="H616" s="134">
        <v>1</v>
      </c>
      <c r="I616" s="135">
        <v>1</v>
      </c>
      <c r="J616" s="135">
        <v>1</v>
      </c>
      <c r="K616" s="133" t="s">
        <v>1791</v>
      </c>
      <c r="L616" s="136" t="s">
        <v>41</v>
      </c>
    </row>
    <row r="617" spans="1:12" x14ac:dyDescent="0.25">
      <c r="A617" s="111" t="s">
        <v>1792</v>
      </c>
      <c r="B617" s="111" t="s">
        <v>727</v>
      </c>
      <c r="C617" s="112">
        <v>0.2</v>
      </c>
      <c r="D617" s="113">
        <v>1</v>
      </c>
      <c r="E617" s="132">
        <v>553</v>
      </c>
      <c r="F617" s="132">
        <v>555</v>
      </c>
      <c r="G617" s="133" t="s">
        <v>728</v>
      </c>
      <c r="H617" s="134">
        <v>1</v>
      </c>
      <c r="I617" s="135">
        <v>0.2</v>
      </c>
      <c r="J617" s="135" t="s">
        <v>41</v>
      </c>
      <c r="K617" s="133" t="s">
        <v>1793</v>
      </c>
      <c r="L617" s="136" t="s">
        <v>41</v>
      </c>
    </row>
    <row r="618" spans="1:12" x14ac:dyDescent="0.25">
      <c r="A618" s="111" t="s">
        <v>1792</v>
      </c>
      <c r="B618" s="111" t="s">
        <v>1359</v>
      </c>
      <c r="C618" s="112">
        <v>0.2</v>
      </c>
      <c r="D618" s="113">
        <v>1</v>
      </c>
      <c r="E618" s="132">
        <v>554</v>
      </c>
      <c r="F618" s="132">
        <v>556</v>
      </c>
      <c r="G618" s="133" t="s">
        <v>1360</v>
      </c>
      <c r="H618" s="134">
        <v>2</v>
      </c>
      <c r="I618" s="135">
        <v>0.4</v>
      </c>
      <c r="J618" s="135" t="s">
        <v>41</v>
      </c>
      <c r="K618" s="133"/>
      <c r="L618" s="136" t="s">
        <v>41</v>
      </c>
    </row>
    <row r="619" spans="1:12" x14ac:dyDescent="0.25">
      <c r="A619" s="111" t="s">
        <v>1792</v>
      </c>
      <c r="B619" s="111" t="s">
        <v>1364</v>
      </c>
      <c r="C619" s="112">
        <v>0.2</v>
      </c>
      <c r="D619" s="113">
        <v>1</v>
      </c>
      <c r="E619" s="132">
        <v>563</v>
      </c>
      <c r="F619" s="132">
        <v>565</v>
      </c>
      <c r="G619" s="133" t="s">
        <v>1365</v>
      </c>
      <c r="H619" s="134">
        <v>3</v>
      </c>
      <c r="I619" s="135">
        <v>0.6</v>
      </c>
      <c r="J619" s="135" t="s">
        <v>41</v>
      </c>
      <c r="K619" s="133"/>
      <c r="L619" s="136" t="s">
        <v>41</v>
      </c>
    </row>
    <row r="620" spans="1:12" x14ac:dyDescent="0.25">
      <c r="A620" s="111" t="s">
        <v>1792</v>
      </c>
      <c r="B620" s="111" t="s">
        <v>1111</v>
      </c>
      <c r="C620" s="112">
        <v>0.2</v>
      </c>
      <c r="D620" s="113">
        <v>1</v>
      </c>
      <c r="E620" s="132">
        <v>545</v>
      </c>
      <c r="F620" s="132">
        <v>547</v>
      </c>
      <c r="G620" s="133" t="s">
        <v>1112</v>
      </c>
      <c r="H620" s="134">
        <v>4</v>
      </c>
      <c r="I620" s="135">
        <v>0.8</v>
      </c>
      <c r="J620" s="135" t="s">
        <v>41</v>
      </c>
      <c r="K620" s="133"/>
      <c r="L620" s="136" t="s">
        <v>41</v>
      </c>
    </row>
    <row r="621" spans="1:12" x14ac:dyDescent="0.25">
      <c r="A621" s="111" t="s">
        <v>1792</v>
      </c>
      <c r="B621" s="111" t="s">
        <v>1368</v>
      </c>
      <c r="C621" s="112">
        <v>0.2</v>
      </c>
      <c r="D621" s="113">
        <v>1</v>
      </c>
      <c r="E621" s="132">
        <v>566</v>
      </c>
      <c r="F621" s="132">
        <v>568</v>
      </c>
      <c r="G621" s="133" t="s">
        <v>1369</v>
      </c>
      <c r="H621" s="134">
        <v>5</v>
      </c>
      <c r="I621" s="135">
        <v>1</v>
      </c>
      <c r="J621" s="135">
        <v>1</v>
      </c>
      <c r="K621" s="133"/>
      <c r="L621" s="136" t="s">
        <v>41</v>
      </c>
    </row>
    <row r="622" spans="1:12" x14ac:dyDescent="0.25">
      <c r="A622" s="111" t="s">
        <v>1794</v>
      </c>
      <c r="B622" s="111" t="s">
        <v>1795</v>
      </c>
      <c r="C622" s="112">
        <v>1</v>
      </c>
      <c r="D622" s="113">
        <v>1</v>
      </c>
      <c r="E622" s="132">
        <v>109</v>
      </c>
      <c r="F622" s="132">
        <v>111</v>
      </c>
      <c r="G622" s="133" t="s">
        <v>1796</v>
      </c>
      <c r="H622" s="134">
        <v>1</v>
      </c>
      <c r="I622" s="135">
        <v>1</v>
      </c>
      <c r="J622" s="135">
        <v>1</v>
      </c>
      <c r="K622" s="133" t="s">
        <v>1797</v>
      </c>
      <c r="L622" s="136" t="s">
        <v>41</v>
      </c>
    </row>
    <row r="623" spans="1:12" x14ac:dyDescent="0.25">
      <c r="A623" s="111" t="s">
        <v>1798</v>
      </c>
      <c r="B623" s="111" t="s">
        <v>1392</v>
      </c>
      <c r="C623" s="112">
        <v>0.5</v>
      </c>
      <c r="D623" s="113">
        <v>1</v>
      </c>
      <c r="E623" s="132">
        <v>291</v>
      </c>
      <c r="F623" s="132">
        <v>293</v>
      </c>
      <c r="G623" s="133" t="s">
        <v>1393</v>
      </c>
      <c r="H623" s="134">
        <v>1</v>
      </c>
      <c r="I623" s="135">
        <v>0.5</v>
      </c>
      <c r="J623" s="135" t="s">
        <v>41</v>
      </c>
      <c r="K623" s="133" t="s">
        <v>1799</v>
      </c>
      <c r="L623" s="136" t="s">
        <v>41</v>
      </c>
    </row>
    <row r="624" spans="1:12" x14ac:dyDescent="0.25">
      <c r="A624" s="111" t="s">
        <v>1798</v>
      </c>
      <c r="B624" s="111" t="s">
        <v>1396</v>
      </c>
      <c r="C624" s="112">
        <v>0.5</v>
      </c>
      <c r="D624" s="113">
        <v>1</v>
      </c>
      <c r="E624" s="132">
        <v>293</v>
      </c>
      <c r="F624" s="132">
        <v>295</v>
      </c>
      <c r="G624" s="133" t="s">
        <v>1397</v>
      </c>
      <c r="H624" s="134">
        <v>2</v>
      </c>
      <c r="I624" s="135">
        <v>1</v>
      </c>
      <c r="J624" s="135">
        <v>1</v>
      </c>
      <c r="K624" s="133"/>
      <c r="L624" s="136" t="s">
        <v>41</v>
      </c>
    </row>
    <row r="625" spans="1:12" x14ac:dyDescent="0.25">
      <c r="A625" s="111" t="s">
        <v>1800</v>
      </c>
      <c r="B625" s="111" t="s">
        <v>1801</v>
      </c>
      <c r="C625" s="112">
        <v>1</v>
      </c>
      <c r="D625" s="113">
        <v>1</v>
      </c>
      <c r="E625" s="132">
        <v>735</v>
      </c>
      <c r="F625" s="132">
        <v>737</v>
      </c>
      <c r="G625" s="133" t="s">
        <v>1802</v>
      </c>
      <c r="H625" s="134">
        <v>1</v>
      </c>
      <c r="I625" s="135">
        <v>1</v>
      </c>
      <c r="J625" s="135">
        <v>1</v>
      </c>
      <c r="K625" s="133" t="s">
        <v>1803</v>
      </c>
      <c r="L625" s="136" t="s">
        <v>41</v>
      </c>
    </row>
    <row r="626" spans="1:12" x14ac:dyDescent="0.25">
      <c r="A626" s="111" t="s">
        <v>1804</v>
      </c>
      <c r="B626" s="111" t="s">
        <v>1466</v>
      </c>
      <c r="C626" s="112">
        <v>1</v>
      </c>
      <c r="D626" s="113">
        <v>1</v>
      </c>
      <c r="E626" s="132">
        <v>1072</v>
      </c>
      <c r="F626" s="132">
        <v>1074</v>
      </c>
      <c r="G626" s="133" t="s">
        <v>1467</v>
      </c>
      <c r="H626" s="134">
        <v>1</v>
      </c>
      <c r="I626" s="135">
        <v>1</v>
      </c>
      <c r="J626" s="135">
        <v>1</v>
      </c>
      <c r="K626" s="133" t="s">
        <v>1805</v>
      </c>
      <c r="L626" s="136" t="s">
        <v>41</v>
      </c>
    </row>
    <row r="627" spans="1:12" x14ac:dyDescent="0.25">
      <c r="A627" s="111" t="s">
        <v>1806</v>
      </c>
      <c r="B627" s="111" t="s">
        <v>1493</v>
      </c>
      <c r="C627" s="112">
        <v>0.5</v>
      </c>
      <c r="D627" s="113">
        <v>1</v>
      </c>
      <c r="E627" s="132">
        <v>1313</v>
      </c>
      <c r="F627" s="132">
        <v>1315</v>
      </c>
      <c r="G627" s="133" t="s">
        <v>115</v>
      </c>
      <c r="H627" s="134">
        <v>1</v>
      </c>
      <c r="I627" s="135">
        <v>0.5</v>
      </c>
      <c r="J627" s="135" t="s">
        <v>41</v>
      </c>
      <c r="K627" s="133" t="s">
        <v>3</v>
      </c>
      <c r="L627" s="136" t="s">
        <v>41</v>
      </c>
    </row>
    <row r="628" spans="1:12" x14ac:dyDescent="0.25">
      <c r="A628" s="111" t="s">
        <v>1806</v>
      </c>
      <c r="B628" s="111" t="s">
        <v>1494</v>
      </c>
      <c r="C628" s="112">
        <v>0.5</v>
      </c>
      <c r="D628" s="113">
        <v>1</v>
      </c>
      <c r="E628" s="132">
        <v>1308</v>
      </c>
      <c r="F628" s="132">
        <v>1310</v>
      </c>
      <c r="G628" s="133" t="s">
        <v>1495</v>
      </c>
      <c r="H628" s="134">
        <v>2</v>
      </c>
      <c r="I628" s="135">
        <v>1</v>
      </c>
      <c r="J628" s="135">
        <v>1</v>
      </c>
      <c r="K628" s="133"/>
      <c r="L628" s="136" t="s">
        <v>41</v>
      </c>
    </row>
    <row r="629" spans="1:12" x14ac:dyDescent="0.25">
      <c r="A629" s="111" t="s">
        <v>1807</v>
      </c>
      <c r="B629" s="111" t="s">
        <v>1491</v>
      </c>
      <c r="C629" s="112">
        <v>0.5</v>
      </c>
      <c r="D629" s="113">
        <v>1</v>
      </c>
      <c r="E629" s="132">
        <v>1299</v>
      </c>
      <c r="F629" s="132">
        <v>1301</v>
      </c>
      <c r="G629" s="133" t="s">
        <v>1492</v>
      </c>
      <c r="H629" s="134">
        <v>1</v>
      </c>
      <c r="I629" s="135">
        <v>0.5</v>
      </c>
      <c r="J629" s="135" t="s">
        <v>41</v>
      </c>
      <c r="K629" s="133" t="s">
        <v>4</v>
      </c>
      <c r="L629" s="136" t="s">
        <v>41</v>
      </c>
    </row>
    <row r="630" spans="1:12" x14ac:dyDescent="0.25">
      <c r="A630" s="111" t="s">
        <v>1807</v>
      </c>
      <c r="B630" s="111" t="s">
        <v>1496</v>
      </c>
      <c r="C630" s="112">
        <v>0.5</v>
      </c>
      <c r="D630" s="113">
        <v>1</v>
      </c>
      <c r="E630" s="132">
        <v>1291</v>
      </c>
      <c r="F630" s="132">
        <v>1293</v>
      </c>
      <c r="G630" s="133" t="s">
        <v>1497</v>
      </c>
      <c r="H630" s="134">
        <v>2</v>
      </c>
      <c r="I630" s="135">
        <v>1</v>
      </c>
      <c r="J630" s="135">
        <v>1</v>
      </c>
      <c r="K630" s="133"/>
      <c r="L630" s="136" t="s">
        <v>41</v>
      </c>
    </row>
    <row r="631" spans="1:12" x14ac:dyDescent="0.25">
      <c r="A631" s="111" t="s">
        <v>1808</v>
      </c>
      <c r="B631" s="111" t="s">
        <v>984</v>
      </c>
      <c r="C631" s="112">
        <v>0.25</v>
      </c>
      <c r="D631" s="113">
        <v>1</v>
      </c>
      <c r="E631" s="132">
        <v>1090</v>
      </c>
      <c r="F631" s="132">
        <v>1092</v>
      </c>
      <c r="G631" s="133" t="s">
        <v>985</v>
      </c>
      <c r="H631" s="134">
        <v>1</v>
      </c>
      <c r="I631" s="135">
        <v>0.25</v>
      </c>
      <c r="J631" s="135" t="s">
        <v>41</v>
      </c>
      <c r="K631" s="133" t="s">
        <v>139</v>
      </c>
      <c r="L631" s="136" t="s">
        <v>41</v>
      </c>
    </row>
    <row r="632" spans="1:12" x14ac:dyDescent="0.25">
      <c r="A632" s="111" t="s">
        <v>1808</v>
      </c>
      <c r="B632" s="111" t="s">
        <v>1809</v>
      </c>
      <c r="C632" s="112">
        <v>0.25</v>
      </c>
      <c r="D632" s="113">
        <v>1</v>
      </c>
      <c r="E632" s="132">
        <v>1101</v>
      </c>
      <c r="F632" s="132">
        <v>1103</v>
      </c>
      <c r="G632" s="133" t="s">
        <v>1810</v>
      </c>
      <c r="H632" s="134">
        <v>2</v>
      </c>
      <c r="I632" s="135">
        <v>0.5</v>
      </c>
      <c r="J632" s="135" t="s">
        <v>41</v>
      </c>
      <c r="K632" s="133"/>
      <c r="L632" s="136" t="s">
        <v>41</v>
      </c>
    </row>
    <row r="633" spans="1:12" x14ac:dyDescent="0.25">
      <c r="A633" s="111" t="s">
        <v>1808</v>
      </c>
      <c r="B633" s="111" t="s">
        <v>1811</v>
      </c>
      <c r="C633" s="112">
        <v>0.25</v>
      </c>
      <c r="D633" s="113">
        <v>1</v>
      </c>
      <c r="E633" s="132">
        <v>1103</v>
      </c>
      <c r="F633" s="132">
        <v>1105</v>
      </c>
      <c r="G633" s="133" t="s">
        <v>124</v>
      </c>
      <c r="H633" s="134">
        <v>3</v>
      </c>
      <c r="I633" s="135">
        <v>0.75</v>
      </c>
      <c r="J633" s="135" t="s">
        <v>41</v>
      </c>
      <c r="K633" s="133"/>
      <c r="L633" s="136" t="s">
        <v>41</v>
      </c>
    </row>
    <row r="634" spans="1:12" x14ac:dyDescent="0.25">
      <c r="A634" s="111" t="s">
        <v>1808</v>
      </c>
      <c r="B634" s="111" t="s">
        <v>1812</v>
      </c>
      <c r="C634" s="112">
        <v>0.25</v>
      </c>
      <c r="D634" s="113">
        <v>1</v>
      </c>
      <c r="E634" s="132">
        <v>1106</v>
      </c>
      <c r="F634" s="132">
        <v>1108</v>
      </c>
      <c r="G634" s="133" t="s">
        <v>138</v>
      </c>
      <c r="H634" s="134">
        <v>4</v>
      </c>
      <c r="I634" s="135">
        <v>1</v>
      </c>
      <c r="J634" s="135">
        <v>1</v>
      </c>
      <c r="K634" s="133"/>
      <c r="L634" s="136" t="s">
        <v>41</v>
      </c>
    </row>
    <row r="635" spans="1:12" x14ac:dyDescent="0.25">
      <c r="A635" s="111" t="s">
        <v>1813</v>
      </c>
      <c r="B635" s="111" t="s">
        <v>1814</v>
      </c>
      <c r="C635" s="112">
        <v>1</v>
      </c>
      <c r="D635" s="113">
        <v>1</v>
      </c>
      <c r="E635" s="132">
        <v>917</v>
      </c>
      <c r="F635" s="132">
        <v>919</v>
      </c>
      <c r="G635" s="133" t="s">
        <v>1815</v>
      </c>
      <c r="H635" s="134">
        <v>1</v>
      </c>
      <c r="I635" s="135">
        <v>1</v>
      </c>
      <c r="J635" s="135">
        <v>1</v>
      </c>
      <c r="K635" s="133" t="s">
        <v>1816</v>
      </c>
      <c r="L635" s="136" t="s">
        <v>41</v>
      </c>
    </row>
    <row r="636" spans="1:12" x14ac:dyDescent="0.25">
      <c r="A636" s="111" t="s">
        <v>1817</v>
      </c>
      <c r="B636" s="111" t="s">
        <v>1818</v>
      </c>
      <c r="C636" s="112">
        <v>1</v>
      </c>
      <c r="D636" s="113">
        <v>1</v>
      </c>
      <c r="E636" s="132">
        <v>1187</v>
      </c>
      <c r="F636" s="132">
        <v>1189</v>
      </c>
      <c r="G636" s="133" t="s">
        <v>1819</v>
      </c>
      <c r="H636" s="134">
        <v>1</v>
      </c>
      <c r="I636" s="135">
        <v>1</v>
      </c>
      <c r="J636" s="135">
        <v>1</v>
      </c>
      <c r="K636" s="133" t="s">
        <v>1820</v>
      </c>
      <c r="L636" s="136" t="s">
        <v>41</v>
      </c>
    </row>
    <row r="637" spans="1:12" x14ac:dyDescent="0.25">
      <c r="A637" s="111" t="s">
        <v>1821</v>
      </c>
      <c r="B637" s="111" t="s">
        <v>1822</v>
      </c>
      <c r="C637" s="112">
        <v>1</v>
      </c>
      <c r="D637" s="113">
        <v>1</v>
      </c>
      <c r="E637" s="132">
        <v>1547</v>
      </c>
      <c r="F637" s="132">
        <v>1549</v>
      </c>
      <c r="G637" s="133" t="s">
        <v>1823</v>
      </c>
      <c r="H637" s="134">
        <v>1</v>
      </c>
      <c r="I637" s="135">
        <v>1</v>
      </c>
      <c r="J637" s="135">
        <v>1</v>
      </c>
      <c r="K637" s="133" t="s">
        <v>1824</v>
      </c>
      <c r="L637" s="136" t="s">
        <v>41</v>
      </c>
    </row>
    <row r="638" spans="1:12" x14ac:dyDescent="0.25">
      <c r="A638" s="111" t="s">
        <v>1825</v>
      </c>
      <c r="B638" s="111" t="s">
        <v>1826</v>
      </c>
      <c r="C638" s="112">
        <v>0.5</v>
      </c>
      <c r="D638" s="113">
        <v>1</v>
      </c>
      <c r="E638" s="132">
        <v>1542</v>
      </c>
      <c r="F638" s="132">
        <v>1544</v>
      </c>
      <c r="G638" s="133" t="s">
        <v>1827</v>
      </c>
      <c r="H638" s="134">
        <v>1</v>
      </c>
      <c r="I638" s="135">
        <v>0.5</v>
      </c>
      <c r="J638" s="135" t="s">
        <v>41</v>
      </c>
      <c r="K638" s="133" t="s">
        <v>1828</v>
      </c>
      <c r="L638" s="136" t="s">
        <v>41</v>
      </c>
    </row>
    <row r="639" spans="1:12" x14ac:dyDescent="0.25">
      <c r="A639" s="111" t="s">
        <v>1825</v>
      </c>
      <c r="B639" s="111" t="s">
        <v>1829</v>
      </c>
      <c r="C639" s="112">
        <v>0.5</v>
      </c>
      <c r="D639" s="113">
        <v>1</v>
      </c>
      <c r="E639" s="132">
        <v>1543</v>
      </c>
      <c r="F639" s="132">
        <v>1545</v>
      </c>
      <c r="G639" s="133" t="s">
        <v>1830</v>
      </c>
      <c r="H639" s="134">
        <v>2</v>
      </c>
      <c r="I639" s="135">
        <v>1</v>
      </c>
      <c r="J639" s="135">
        <v>1</v>
      </c>
      <c r="K639" s="133"/>
      <c r="L639" s="136" t="s">
        <v>41</v>
      </c>
    </row>
    <row r="640" spans="1:12" x14ac:dyDescent="0.25">
      <c r="A640" s="111" t="s">
        <v>1831</v>
      </c>
      <c r="B640" s="111" t="s">
        <v>1832</v>
      </c>
      <c r="C640" s="112">
        <v>0.5</v>
      </c>
      <c r="D640" s="113">
        <v>1</v>
      </c>
      <c r="E640" s="132">
        <v>1541</v>
      </c>
      <c r="F640" s="132">
        <v>1543</v>
      </c>
      <c r="G640" s="133" t="s">
        <v>1833</v>
      </c>
      <c r="H640" s="134">
        <v>1</v>
      </c>
      <c r="I640" s="135">
        <v>0.5</v>
      </c>
      <c r="J640" s="135" t="s">
        <v>41</v>
      </c>
      <c r="K640" s="133" t="s">
        <v>1834</v>
      </c>
      <c r="L640" s="136" t="s">
        <v>41</v>
      </c>
    </row>
    <row r="641" spans="1:12" x14ac:dyDescent="0.25">
      <c r="A641" s="111" t="s">
        <v>1831</v>
      </c>
      <c r="B641" s="111" t="s">
        <v>1835</v>
      </c>
      <c r="C641" s="112">
        <v>0.5</v>
      </c>
      <c r="D641" s="113">
        <v>1</v>
      </c>
      <c r="E641" s="132">
        <v>1540</v>
      </c>
      <c r="F641" s="132">
        <v>1542</v>
      </c>
      <c r="G641" s="133" t="s">
        <v>1836</v>
      </c>
      <c r="H641" s="134">
        <v>2</v>
      </c>
      <c r="I641" s="135">
        <v>1</v>
      </c>
      <c r="J641" s="135">
        <v>1</v>
      </c>
      <c r="K641" s="133"/>
      <c r="L641" s="136" t="s">
        <v>41</v>
      </c>
    </row>
    <row r="642" spans="1:12" x14ac:dyDescent="0.25">
      <c r="A642" s="111" t="s">
        <v>1837</v>
      </c>
      <c r="B642" s="111" t="s">
        <v>1832</v>
      </c>
      <c r="C642" s="112">
        <v>0.5</v>
      </c>
      <c r="D642" s="113">
        <v>1</v>
      </c>
      <c r="E642" s="132">
        <v>1541</v>
      </c>
      <c r="F642" s="132">
        <v>1543</v>
      </c>
      <c r="G642" s="133" t="s">
        <v>1833</v>
      </c>
      <c r="H642" s="134">
        <v>1</v>
      </c>
      <c r="I642" s="135">
        <v>0.5</v>
      </c>
      <c r="J642" s="135" t="s">
        <v>41</v>
      </c>
      <c r="K642" s="133" t="s">
        <v>1838</v>
      </c>
      <c r="L642" s="136" t="s">
        <v>41</v>
      </c>
    </row>
    <row r="643" spans="1:12" x14ac:dyDescent="0.25">
      <c r="A643" s="111" t="s">
        <v>1837</v>
      </c>
      <c r="B643" s="111" t="s">
        <v>1835</v>
      </c>
      <c r="C643" s="112">
        <v>0.5</v>
      </c>
      <c r="D643" s="113">
        <v>1</v>
      </c>
      <c r="E643" s="132">
        <v>1540</v>
      </c>
      <c r="F643" s="132">
        <v>1542</v>
      </c>
      <c r="G643" s="133" t="s">
        <v>1836</v>
      </c>
      <c r="H643" s="134">
        <v>2</v>
      </c>
      <c r="I643" s="135">
        <v>1</v>
      </c>
      <c r="J643" s="135">
        <v>1</v>
      </c>
      <c r="K643" s="133"/>
      <c r="L643" s="136" t="s">
        <v>41</v>
      </c>
    </row>
    <row r="644" spans="1:12" x14ac:dyDescent="0.25">
      <c r="A644" s="111" t="s">
        <v>1839</v>
      </c>
      <c r="B644" s="111" t="s">
        <v>1840</v>
      </c>
      <c r="C644" s="112">
        <v>0.25</v>
      </c>
      <c r="D644" s="113">
        <v>1</v>
      </c>
      <c r="E644" s="132">
        <v>1712</v>
      </c>
      <c r="F644" s="132">
        <v>1714</v>
      </c>
      <c r="G644" s="133" t="s">
        <v>1841</v>
      </c>
      <c r="H644" s="134">
        <v>1</v>
      </c>
      <c r="I644" s="135">
        <v>0.25</v>
      </c>
      <c r="J644" s="135" t="s">
        <v>41</v>
      </c>
      <c r="K644" s="133" t="s">
        <v>1842</v>
      </c>
      <c r="L644" s="136" t="s">
        <v>41</v>
      </c>
    </row>
    <row r="645" spans="1:12" x14ac:dyDescent="0.25">
      <c r="A645" s="111" t="s">
        <v>1839</v>
      </c>
      <c r="B645" s="111" t="s">
        <v>1843</v>
      </c>
      <c r="C645" s="112">
        <v>0.25</v>
      </c>
      <c r="D645" s="113">
        <v>1</v>
      </c>
      <c r="E645" s="132">
        <v>1715</v>
      </c>
      <c r="F645" s="132">
        <v>1717</v>
      </c>
      <c r="G645" s="133" t="s">
        <v>1844</v>
      </c>
      <c r="H645" s="134">
        <v>2</v>
      </c>
      <c r="I645" s="135">
        <v>0.5</v>
      </c>
      <c r="J645" s="135" t="s">
        <v>41</v>
      </c>
      <c r="K645" s="133"/>
      <c r="L645" s="136" t="s">
        <v>41</v>
      </c>
    </row>
    <row r="646" spans="1:12" x14ac:dyDescent="0.25">
      <c r="A646" s="111" t="s">
        <v>1839</v>
      </c>
      <c r="B646" s="111" t="s">
        <v>1845</v>
      </c>
      <c r="C646" s="112">
        <v>0.25</v>
      </c>
      <c r="D646" s="113">
        <v>1</v>
      </c>
      <c r="E646" s="132">
        <v>1714</v>
      </c>
      <c r="F646" s="132">
        <v>1716</v>
      </c>
      <c r="G646" s="133" t="s">
        <v>1846</v>
      </c>
      <c r="H646" s="134">
        <v>3</v>
      </c>
      <c r="I646" s="135">
        <v>0.75</v>
      </c>
      <c r="J646" s="135" t="s">
        <v>41</v>
      </c>
      <c r="K646" s="133"/>
      <c r="L646" s="136" t="s">
        <v>41</v>
      </c>
    </row>
    <row r="647" spans="1:12" x14ac:dyDescent="0.25">
      <c r="A647" s="111" t="s">
        <v>1839</v>
      </c>
      <c r="B647" s="111" t="s">
        <v>1847</v>
      </c>
      <c r="C647" s="112">
        <v>0.25</v>
      </c>
      <c r="D647" s="113">
        <v>1</v>
      </c>
      <c r="E647" s="132">
        <v>1713</v>
      </c>
      <c r="F647" s="132">
        <v>1715</v>
      </c>
      <c r="G647" s="133" t="s">
        <v>1848</v>
      </c>
      <c r="H647" s="134">
        <v>4</v>
      </c>
      <c r="I647" s="135">
        <v>1</v>
      </c>
      <c r="J647" s="135">
        <v>1</v>
      </c>
      <c r="K647" s="133"/>
      <c r="L647" s="136" t="s">
        <v>41</v>
      </c>
    </row>
    <row r="648" spans="1:12" x14ac:dyDescent="0.25">
      <c r="A648" s="111" t="s">
        <v>1849</v>
      </c>
      <c r="B648" s="111" t="s">
        <v>1020</v>
      </c>
      <c r="C648" s="112">
        <v>1</v>
      </c>
      <c r="D648" s="113">
        <v>1</v>
      </c>
      <c r="E648" s="132">
        <v>1394</v>
      </c>
      <c r="F648" s="132">
        <v>1396</v>
      </c>
      <c r="G648" s="133" t="s">
        <v>1021</v>
      </c>
      <c r="H648" s="134">
        <v>1</v>
      </c>
      <c r="I648" s="135">
        <v>1</v>
      </c>
      <c r="J648" s="135">
        <v>1</v>
      </c>
      <c r="K648" s="133" t="s">
        <v>1850</v>
      </c>
      <c r="L648" s="136" t="s">
        <v>41</v>
      </c>
    </row>
    <row r="649" spans="1:12" x14ac:dyDescent="0.25">
      <c r="A649" s="111" t="s">
        <v>1851</v>
      </c>
      <c r="B649" s="111" t="s">
        <v>1852</v>
      </c>
      <c r="C649" s="112">
        <v>1</v>
      </c>
      <c r="D649" s="113">
        <v>1</v>
      </c>
      <c r="E649" s="132">
        <v>1487</v>
      </c>
      <c r="F649" s="132">
        <v>1489</v>
      </c>
      <c r="G649" s="133" t="s">
        <v>1853</v>
      </c>
      <c r="H649" s="134">
        <v>1</v>
      </c>
      <c r="I649" s="135">
        <v>1</v>
      </c>
      <c r="J649" s="135">
        <v>1</v>
      </c>
      <c r="K649" s="133" t="s">
        <v>1854</v>
      </c>
      <c r="L649" s="136" t="s">
        <v>41</v>
      </c>
    </row>
    <row r="650" spans="1:12" x14ac:dyDescent="0.25">
      <c r="A650" s="111" t="s">
        <v>1855</v>
      </c>
      <c r="B650" s="111" t="s">
        <v>1856</v>
      </c>
      <c r="C650" s="112">
        <v>0.2</v>
      </c>
      <c r="D650" s="113">
        <v>1</v>
      </c>
      <c r="E650" s="132">
        <v>1140</v>
      </c>
      <c r="F650" s="132">
        <v>1142</v>
      </c>
      <c r="G650" s="133" t="s">
        <v>1857</v>
      </c>
      <c r="H650" s="134">
        <v>1</v>
      </c>
      <c r="I650" s="135">
        <v>0.2</v>
      </c>
      <c r="J650" s="135" t="s">
        <v>41</v>
      </c>
      <c r="K650" s="133" t="s">
        <v>1858</v>
      </c>
      <c r="L650" s="136" t="s">
        <v>41</v>
      </c>
    </row>
    <row r="651" spans="1:12" x14ac:dyDescent="0.25">
      <c r="A651" s="111" t="s">
        <v>1855</v>
      </c>
      <c r="B651" s="111" t="s">
        <v>1227</v>
      </c>
      <c r="C651" s="112">
        <v>0.2</v>
      </c>
      <c r="D651" s="113">
        <v>1</v>
      </c>
      <c r="E651" s="132">
        <v>1145</v>
      </c>
      <c r="F651" s="132">
        <v>1147</v>
      </c>
      <c r="G651" s="133" t="s">
        <v>1228</v>
      </c>
      <c r="H651" s="134">
        <v>2</v>
      </c>
      <c r="I651" s="135">
        <v>0.4</v>
      </c>
      <c r="J651" s="135" t="s">
        <v>41</v>
      </c>
      <c r="K651" s="133"/>
      <c r="L651" s="136" t="s">
        <v>41</v>
      </c>
    </row>
    <row r="652" spans="1:12" x14ac:dyDescent="0.25">
      <c r="A652" s="111" t="s">
        <v>1855</v>
      </c>
      <c r="B652" s="111" t="s">
        <v>1766</v>
      </c>
      <c r="C652" s="112">
        <v>0.2</v>
      </c>
      <c r="D652" s="113">
        <v>1</v>
      </c>
      <c r="E652" s="132">
        <v>1143</v>
      </c>
      <c r="F652" s="132">
        <v>1145</v>
      </c>
      <c r="G652" s="133" t="s">
        <v>1767</v>
      </c>
      <c r="H652" s="134">
        <v>3</v>
      </c>
      <c r="I652" s="135">
        <v>0.6</v>
      </c>
      <c r="J652" s="135" t="s">
        <v>41</v>
      </c>
      <c r="K652" s="133"/>
      <c r="L652" s="136" t="s">
        <v>41</v>
      </c>
    </row>
    <row r="653" spans="1:12" x14ac:dyDescent="0.25">
      <c r="A653" s="111" t="s">
        <v>1855</v>
      </c>
      <c r="B653" s="111" t="s">
        <v>1231</v>
      </c>
      <c r="C653" s="112">
        <v>0.2</v>
      </c>
      <c r="D653" s="113">
        <v>1</v>
      </c>
      <c r="E653" s="132">
        <v>1144</v>
      </c>
      <c r="F653" s="132">
        <v>1146</v>
      </c>
      <c r="G653" s="133" t="s">
        <v>1232</v>
      </c>
      <c r="H653" s="134">
        <v>4</v>
      </c>
      <c r="I653" s="135">
        <v>0.8</v>
      </c>
      <c r="J653" s="135" t="s">
        <v>41</v>
      </c>
      <c r="K653" s="133"/>
      <c r="L653" s="136" t="s">
        <v>41</v>
      </c>
    </row>
    <row r="654" spans="1:12" x14ac:dyDescent="0.25">
      <c r="A654" s="111" t="s">
        <v>1855</v>
      </c>
      <c r="B654" s="111" t="s">
        <v>1233</v>
      </c>
      <c r="C654" s="112">
        <v>0.2</v>
      </c>
      <c r="D654" s="113">
        <v>1</v>
      </c>
      <c r="E654" s="132">
        <v>1138</v>
      </c>
      <c r="F654" s="132">
        <v>1140</v>
      </c>
      <c r="G654" s="133" t="s">
        <v>1234</v>
      </c>
      <c r="H654" s="134">
        <v>5</v>
      </c>
      <c r="I654" s="135">
        <v>1</v>
      </c>
      <c r="J654" s="135">
        <v>1</v>
      </c>
      <c r="K654" s="133"/>
      <c r="L654" s="136" t="s">
        <v>41</v>
      </c>
    </row>
    <row r="655" spans="1:12" x14ac:dyDescent="0.25">
      <c r="A655" s="111" t="s">
        <v>1859</v>
      </c>
      <c r="B655" s="111" t="s">
        <v>1212</v>
      </c>
      <c r="C655" s="112">
        <v>0.16666666666666666</v>
      </c>
      <c r="D655" s="113">
        <v>1</v>
      </c>
      <c r="E655" s="132">
        <v>910</v>
      </c>
      <c r="F655" s="132">
        <v>912</v>
      </c>
      <c r="G655" s="133" t="s">
        <v>1213</v>
      </c>
      <c r="H655" s="134">
        <v>1</v>
      </c>
      <c r="I655" s="135">
        <v>0.16666666666666666</v>
      </c>
      <c r="J655" s="135" t="s">
        <v>41</v>
      </c>
      <c r="K655" s="133" t="s">
        <v>1860</v>
      </c>
      <c r="L655" s="136" t="s">
        <v>41</v>
      </c>
    </row>
    <row r="656" spans="1:12" x14ac:dyDescent="0.25">
      <c r="A656" s="111" t="s">
        <v>1859</v>
      </c>
      <c r="B656" s="111" t="s">
        <v>1215</v>
      </c>
      <c r="C656" s="112">
        <v>0.16666666666666666</v>
      </c>
      <c r="D656" s="113">
        <v>1</v>
      </c>
      <c r="E656" s="132">
        <v>904</v>
      </c>
      <c r="F656" s="132">
        <v>906</v>
      </c>
      <c r="G656" s="133" t="s">
        <v>1216</v>
      </c>
      <c r="H656" s="134">
        <v>2</v>
      </c>
      <c r="I656" s="135">
        <v>0.33333333333333331</v>
      </c>
      <c r="J656" s="135" t="s">
        <v>41</v>
      </c>
      <c r="K656" s="133"/>
      <c r="L656" s="136" t="s">
        <v>41</v>
      </c>
    </row>
    <row r="657" spans="1:12" x14ac:dyDescent="0.25">
      <c r="A657" s="111" t="s">
        <v>1859</v>
      </c>
      <c r="B657" s="111" t="s">
        <v>1861</v>
      </c>
      <c r="C657" s="112">
        <v>0.16666666666666666</v>
      </c>
      <c r="D657" s="113">
        <v>1</v>
      </c>
      <c r="E657" s="132">
        <v>902</v>
      </c>
      <c r="F657" s="132">
        <v>904</v>
      </c>
      <c r="G657" s="133" t="s">
        <v>1862</v>
      </c>
      <c r="H657" s="134">
        <v>3</v>
      </c>
      <c r="I657" s="135">
        <v>0.5</v>
      </c>
      <c r="J657" s="135" t="s">
        <v>41</v>
      </c>
      <c r="K657" s="133"/>
      <c r="L657" s="136" t="s">
        <v>41</v>
      </c>
    </row>
    <row r="658" spans="1:12" x14ac:dyDescent="0.25">
      <c r="A658" s="111" t="s">
        <v>1859</v>
      </c>
      <c r="B658" s="111" t="s">
        <v>1863</v>
      </c>
      <c r="C658" s="112">
        <v>0.16666666666666666</v>
      </c>
      <c r="D658" s="113">
        <v>1</v>
      </c>
      <c r="E658" s="132">
        <v>907</v>
      </c>
      <c r="F658" s="132">
        <v>909</v>
      </c>
      <c r="G658" s="133" t="s">
        <v>1864</v>
      </c>
      <c r="H658" s="134">
        <v>4</v>
      </c>
      <c r="I658" s="135">
        <v>0.66666666666666663</v>
      </c>
      <c r="J658" s="135" t="s">
        <v>41</v>
      </c>
      <c r="K658" s="133"/>
      <c r="L658" s="136" t="s">
        <v>41</v>
      </c>
    </row>
    <row r="659" spans="1:12" x14ac:dyDescent="0.25">
      <c r="A659" s="111" t="s">
        <v>1859</v>
      </c>
      <c r="B659" s="111" t="s">
        <v>1865</v>
      </c>
      <c r="C659" s="112">
        <v>0.16666666666666666</v>
      </c>
      <c r="D659" s="113">
        <v>1</v>
      </c>
      <c r="E659" s="132">
        <v>903</v>
      </c>
      <c r="F659" s="132">
        <v>905</v>
      </c>
      <c r="G659" s="133" t="s">
        <v>1866</v>
      </c>
      <c r="H659" s="134">
        <v>5</v>
      </c>
      <c r="I659" s="135">
        <v>0.83333333333333326</v>
      </c>
      <c r="J659" s="135" t="s">
        <v>41</v>
      </c>
      <c r="K659" s="133"/>
      <c r="L659" s="136" t="s">
        <v>41</v>
      </c>
    </row>
    <row r="660" spans="1:12" x14ac:dyDescent="0.25">
      <c r="A660" s="111" t="s">
        <v>1859</v>
      </c>
      <c r="B660" s="111" t="s">
        <v>1219</v>
      </c>
      <c r="C660" s="112">
        <v>0.16666666666666666</v>
      </c>
      <c r="D660" s="113">
        <v>1</v>
      </c>
      <c r="E660" s="132">
        <v>909</v>
      </c>
      <c r="F660" s="132">
        <v>911</v>
      </c>
      <c r="G660" s="133" t="s">
        <v>1220</v>
      </c>
      <c r="H660" s="134">
        <v>6</v>
      </c>
      <c r="I660" s="135">
        <v>1</v>
      </c>
      <c r="J660" s="135">
        <v>1</v>
      </c>
      <c r="K660" s="133"/>
      <c r="L660" s="136" t="s">
        <v>41</v>
      </c>
    </row>
    <row r="661" spans="1:12" x14ac:dyDescent="0.25">
      <c r="A661" s="111" t="s">
        <v>1867</v>
      </c>
      <c r="B661" s="111" t="s">
        <v>1170</v>
      </c>
      <c r="C661" s="112">
        <v>0.2</v>
      </c>
      <c r="D661" s="113">
        <v>1</v>
      </c>
      <c r="E661" s="132">
        <v>1236</v>
      </c>
      <c r="F661" s="132">
        <v>1238</v>
      </c>
      <c r="G661" s="133" t="s">
        <v>1171</v>
      </c>
      <c r="H661" s="134">
        <v>1</v>
      </c>
      <c r="I661" s="135">
        <v>0.2</v>
      </c>
      <c r="J661" s="135" t="s">
        <v>41</v>
      </c>
      <c r="K661" s="133" t="s">
        <v>1868</v>
      </c>
      <c r="L661" s="136" t="s">
        <v>41</v>
      </c>
    </row>
    <row r="662" spans="1:12" x14ac:dyDescent="0.25">
      <c r="A662" s="111" t="s">
        <v>1867</v>
      </c>
      <c r="B662" s="111" t="s">
        <v>1257</v>
      </c>
      <c r="C662" s="112">
        <v>0.2</v>
      </c>
      <c r="D662" s="113">
        <v>1</v>
      </c>
      <c r="E662" s="132">
        <v>1234</v>
      </c>
      <c r="F662" s="132">
        <v>1236</v>
      </c>
      <c r="G662" s="133" t="s">
        <v>1258</v>
      </c>
      <c r="H662" s="134">
        <v>2</v>
      </c>
      <c r="I662" s="135">
        <v>0.4</v>
      </c>
      <c r="J662" s="135" t="s">
        <v>41</v>
      </c>
      <c r="K662" s="133"/>
      <c r="L662" s="136" t="s">
        <v>41</v>
      </c>
    </row>
    <row r="663" spans="1:12" x14ac:dyDescent="0.25">
      <c r="A663" s="111" t="s">
        <v>1867</v>
      </c>
      <c r="B663" s="111" t="s">
        <v>1869</v>
      </c>
      <c r="C663" s="112">
        <v>0.2</v>
      </c>
      <c r="D663" s="113">
        <v>1</v>
      </c>
      <c r="E663" s="132">
        <v>1238</v>
      </c>
      <c r="F663" s="132">
        <v>1240</v>
      </c>
      <c r="G663" s="133" t="s">
        <v>1870</v>
      </c>
      <c r="H663" s="134">
        <v>3</v>
      </c>
      <c r="I663" s="135">
        <v>0.6</v>
      </c>
      <c r="J663" s="135" t="s">
        <v>41</v>
      </c>
      <c r="K663" s="133"/>
      <c r="L663" s="136" t="s">
        <v>41</v>
      </c>
    </row>
    <row r="664" spans="1:12" x14ac:dyDescent="0.25">
      <c r="A664" s="111" t="s">
        <v>1867</v>
      </c>
      <c r="B664" s="111" t="s">
        <v>1871</v>
      </c>
      <c r="C664" s="112">
        <v>0.2</v>
      </c>
      <c r="D664" s="113">
        <v>1</v>
      </c>
      <c r="E664" s="132">
        <v>1239</v>
      </c>
      <c r="F664" s="132">
        <v>1241</v>
      </c>
      <c r="G664" s="133" t="s">
        <v>1872</v>
      </c>
      <c r="H664" s="134">
        <v>4</v>
      </c>
      <c r="I664" s="135">
        <v>0.8</v>
      </c>
      <c r="J664" s="135" t="s">
        <v>41</v>
      </c>
      <c r="K664" s="133"/>
      <c r="L664" s="136" t="s">
        <v>41</v>
      </c>
    </row>
    <row r="665" spans="1:12" x14ac:dyDescent="0.25">
      <c r="A665" s="111" t="s">
        <v>1867</v>
      </c>
      <c r="B665" s="111" t="s">
        <v>1173</v>
      </c>
      <c r="C665" s="112">
        <v>0.2</v>
      </c>
      <c r="D665" s="113">
        <v>1</v>
      </c>
      <c r="E665" s="132">
        <v>1233</v>
      </c>
      <c r="F665" s="132">
        <v>1235</v>
      </c>
      <c r="G665" s="133" t="s">
        <v>1174</v>
      </c>
      <c r="H665" s="134">
        <v>5</v>
      </c>
      <c r="I665" s="135">
        <v>1</v>
      </c>
      <c r="J665" s="135">
        <v>1</v>
      </c>
      <c r="K665" s="133"/>
      <c r="L665" s="136" t="s">
        <v>41</v>
      </c>
    </row>
    <row r="666" spans="1:12" x14ac:dyDescent="0.25">
      <c r="A666" s="111" t="s">
        <v>1873</v>
      </c>
      <c r="B666" s="111" t="s">
        <v>1262</v>
      </c>
      <c r="C666" s="112">
        <v>0.33333333333333331</v>
      </c>
      <c r="D666" s="113">
        <v>1</v>
      </c>
      <c r="E666" s="132">
        <v>1353</v>
      </c>
      <c r="F666" s="132">
        <v>1355</v>
      </c>
      <c r="G666" s="133" t="s">
        <v>1263</v>
      </c>
      <c r="H666" s="134">
        <v>1</v>
      </c>
      <c r="I666" s="135">
        <v>0.33333333333333331</v>
      </c>
      <c r="J666" s="135" t="s">
        <v>41</v>
      </c>
      <c r="K666" s="133" t="s">
        <v>1874</v>
      </c>
      <c r="L666" s="136" t="s">
        <v>41</v>
      </c>
    </row>
    <row r="667" spans="1:12" x14ac:dyDescent="0.25">
      <c r="A667" s="111" t="s">
        <v>1873</v>
      </c>
      <c r="B667" s="111" t="s">
        <v>1265</v>
      </c>
      <c r="C667" s="112">
        <v>0.33333333333333331</v>
      </c>
      <c r="D667" s="113">
        <v>1</v>
      </c>
      <c r="E667" s="132">
        <v>1352</v>
      </c>
      <c r="F667" s="132">
        <v>1354</v>
      </c>
      <c r="G667" s="133" t="s">
        <v>1266</v>
      </c>
      <c r="H667" s="134">
        <v>2</v>
      </c>
      <c r="I667" s="135">
        <v>0.66666666666666663</v>
      </c>
      <c r="J667" s="135" t="s">
        <v>41</v>
      </c>
      <c r="K667" s="133"/>
      <c r="L667" s="136" t="s">
        <v>41</v>
      </c>
    </row>
    <row r="668" spans="1:12" x14ac:dyDescent="0.25">
      <c r="A668" s="111" t="s">
        <v>1873</v>
      </c>
      <c r="B668" s="111" t="s">
        <v>1267</v>
      </c>
      <c r="C668" s="112">
        <v>0.33333333333333331</v>
      </c>
      <c r="D668" s="113">
        <v>1</v>
      </c>
      <c r="E668" s="132">
        <v>1354</v>
      </c>
      <c r="F668" s="132">
        <v>1356</v>
      </c>
      <c r="G668" s="133" t="s">
        <v>1268</v>
      </c>
      <c r="H668" s="134">
        <v>3</v>
      </c>
      <c r="I668" s="135">
        <v>1</v>
      </c>
      <c r="J668" s="135">
        <v>1</v>
      </c>
      <c r="K668" s="133"/>
      <c r="L668" s="136" t="s">
        <v>41</v>
      </c>
    </row>
    <row r="669" spans="1:12" x14ac:dyDescent="0.25">
      <c r="A669" s="111" t="s">
        <v>1875</v>
      </c>
      <c r="B669" s="111" t="s">
        <v>1876</v>
      </c>
      <c r="C669" s="112">
        <v>1</v>
      </c>
      <c r="D669" s="113">
        <v>1</v>
      </c>
      <c r="E669" s="132">
        <v>235</v>
      </c>
      <c r="F669" s="132">
        <v>237</v>
      </c>
      <c r="G669" s="133" t="s">
        <v>1877</v>
      </c>
      <c r="H669" s="134">
        <v>1</v>
      </c>
      <c r="I669" s="135">
        <v>1</v>
      </c>
      <c r="J669" s="135">
        <v>1</v>
      </c>
      <c r="K669" s="133" t="s">
        <v>1878</v>
      </c>
      <c r="L669" s="136" t="s">
        <v>41</v>
      </c>
    </row>
    <row r="670" spans="1:12" x14ac:dyDescent="0.25">
      <c r="A670" s="111" t="s">
        <v>1879</v>
      </c>
      <c r="B670" s="111" t="s">
        <v>1779</v>
      </c>
      <c r="C670" s="112">
        <v>0.5</v>
      </c>
      <c r="D670" s="113">
        <v>1</v>
      </c>
      <c r="E670" s="132">
        <v>1506</v>
      </c>
      <c r="F670" s="132">
        <v>1508</v>
      </c>
      <c r="G670" s="133" t="s">
        <v>1780</v>
      </c>
      <c r="H670" s="134">
        <v>1</v>
      </c>
      <c r="I670" s="135">
        <v>0.5</v>
      </c>
      <c r="J670" s="135" t="s">
        <v>41</v>
      </c>
      <c r="K670" s="133" t="s">
        <v>1880</v>
      </c>
      <c r="L670" s="136" t="s">
        <v>41</v>
      </c>
    </row>
    <row r="671" spans="1:12" x14ac:dyDescent="0.25">
      <c r="A671" s="111" t="s">
        <v>1879</v>
      </c>
      <c r="B671" s="111" t="s">
        <v>1881</v>
      </c>
      <c r="C671" s="112">
        <v>0.5</v>
      </c>
      <c r="D671" s="113">
        <v>1</v>
      </c>
      <c r="E671" s="132">
        <v>1505</v>
      </c>
      <c r="F671" s="132">
        <v>1507</v>
      </c>
      <c r="G671" s="133" t="s">
        <v>1882</v>
      </c>
      <c r="H671" s="134">
        <v>2</v>
      </c>
      <c r="I671" s="135">
        <v>1</v>
      </c>
      <c r="J671" s="135">
        <v>1</v>
      </c>
      <c r="K671" s="133"/>
      <c r="L671" s="136" t="s">
        <v>41</v>
      </c>
    </row>
    <row r="672" spans="1:12" x14ac:dyDescent="0.25">
      <c r="A672" s="111" t="s">
        <v>1883</v>
      </c>
      <c r="B672" s="111" t="s">
        <v>1332</v>
      </c>
      <c r="C672" s="112">
        <v>1</v>
      </c>
      <c r="D672" s="113">
        <v>1</v>
      </c>
      <c r="E672" s="132">
        <v>1351</v>
      </c>
      <c r="F672" s="132">
        <v>1353</v>
      </c>
      <c r="G672" s="133" t="s">
        <v>1333</v>
      </c>
      <c r="H672" s="134">
        <v>1</v>
      </c>
      <c r="I672" s="135">
        <v>1</v>
      </c>
      <c r="J672" s="135">
        <v>1</v>
      </c>
      <c r="K672" s="133" t="s">
        <v>1884</v>
      </c>
      <c r="L672" s="136" t="s">
        <v>41</v>
      </c>
    </row>
    <row r="673" spans="1:12" x14ac:dyDescent="0.25">
      <c r="A673" s="111" t="s">
        <v>1885</v>
      </c>
      <c r="B673" s="111" t="s">
        <v>1886</v>
      </c>
      <c r="C673" s="112">
        <v>1</v>
      </c>
      <c r="D673" s="113">
        <v>1</v>
      </c>
      <c r="E673" s="132">
        <v>407</v>
      </c>
      <c r="F673" s="132">
        <v>409</v>
      </c>
      <c r="G673" s="133" t="s">
        <v>1887</v>
      </c>
      <c r="H673" s="134">
        <v>1</v>
      </c>
      <c r="I673" s="135">
        <v>1</v>
      </c>
      <c r="J673" s="135">
        <v>1</v>
      </c>
      <c r="K673" s="133" t="s">
        <v>1888</v>
      </c>
      <c r="L673" s="136" t="s">
        <v>41</v>
      </c>
    </row>
    <row r="674" spans="1:12" x14ac:dyDescent="0.25">
      <c r="A674" s="111" t="s">
        <v>1889</v>
      </c>
      <c r="B674" s="111" t="s">
        <v>1890</v>
      </c>
      <c r="C674" s="112">
        <v>0.5</v>
      </c>
      <c r="D674" s="113">
        <v>1</v>
      </c>
      <c r="E674" s="132">
        <v>926</v>
      </c>
      <c r="F674" s="132">
        <v>928</v>
      </c>
      <c r="G674" s="133" t="s">
        <v>1891</v>
      </c>
      <c r="H674" s="134">
        <v>1</v>
      </c>
      <c r="I674" s="135">
        <v>0.5</v>
      </c>
      <c r="J674" s="135" t="s">
        <v>41</v>
      </c>
      <c r="K674" s="133" t="s">
        <v>1892</v>
      </c>
      <c r="L674" s="136" t="s">
        <v>41</v>
      </c>
    </row>
    <row r="675" spans="1:12" x14ac:dyDescent="0.25">
      <c r="A675" s="111" t="s">
        <v>1889</v>
      </c>
      <c r="B675" s="111" t="s">
        <v>1893</v>
      </c>
      <c r="C675" s="112">
        <v>0.5</v>
      </c>
      <c r="D675" s="113">
        <v>1</v>
      </c>
      <c r="E675" s="132">
        <v>927</v>
      </c>
      <c r="F675" s="132">
        <v>929</v>
      </c>
      <c r="G675" s="133" t="s">
        <v>1894</v>
      </c>
      <c r="H675" s="134">
        <v>2</v>
      </c>
      <c r="I675" s="135">
        <v>1</v>
      </c>
      <c r="J675" s="135">
        <v>1</v>
      </c>
      <c r="K675" s="133"/>
      <c r="L675" s="136" t="s">
        <v>41</v>
      </c>
    </row>
    <row r="676" spans="1:12" x14ac:dyDescent="0.25">
      <c r="A676" s="111" t="s">
        <v>1895</v>
      </c>
      <c r="B676" s="111" t="s">
        <v>514</v>
      </c>
      <c r="C676" s="112">
        <v>0.5</v>
      </c>
      <c r="D676" s="113">
        <v>1</v>
      </c>
      <c r="E676" s="132">
        <v>1449</v>
      </c>
      <c r="F676" s="132">
        <v>1451</v>
      </c>
      <c r="G676" s="133" t="s">
        <v>515</v>
      </c>
      <c r="H676" s="134">
        <v>1</v>
      </c>
      <c r="I676" s="135">
        <v>0.5</v>
      </c>
      <c r="J676" s="135" t="s">
        <v>41</v>
      </c>
      <c r="K676" s="133" t="s">
        <v>1896</v>
      </c>
      <c r="L676" s="136" t="s">
        <v>41</v>
      </c>
    </row>
    <row r="677" spans="1:12" x14ac:dyDescent="0.25">
      <c r="A677" s="111" t="s">
        <v>1895</v>
      </c>
      <c r="B677" s="111" t="s">
        <v>517</v>
      </c>
      <c r="C677" s="112">
        <v>0.5</v>
      </c>
      <c r="D677" s="113">
        <v>1</v>
      </c>
      <c r="E677" s="132">
        <v>1448</v>
      </c>
      <c r="F677" s="132">
        <v>1450</v>
      </c>
      <c r="G677" s="133" t="s">
        <v>518</v>
      </c>
      <c r="H677" s="134">
        <v>2</v>
      </c>
      <c r="I677" s="135">
        <v>1</v>
      </c>
      <c r="J677" s="135">
        <v>1</v>
      </c>
      <c r="K677" s="133"/>
      <c r="L677" s="136" t="s">
        <v>41</v>
      </c>
    </row>
    <row r="678" spans="1:12" x14ac:dyDescent="0.25">
      <c r="A678" s="111" t="s">
        <v>1897</v>
      </c>
      <c r="B678" s="111" t="s">
        <v>1062</v>
      </c>
      <c r="C678" s="112">
        <v>0.5</v>
      </c>
      <c r="D678" s="113">
        <v>1</v>
      </c>
      <c r="E678" s="132">
        <v>585</v>
      </c>
      <c r="F678" s="132">
        <v>587</v>
      </c>
      <c r="G678" s="133" t="s">
        <v>1063</v>
      </c>
      <c r="H678" s="134">
        <v>1</v>
      </c>
      <c r="I678" s="135">
        <v>0.5</v>
      </c>
      <c r="J678" s="135" t="s">
        <v>41</v>
      </c>
      <c r="K678" s="133" t="s">
        <v>1898</v>
      </c>
      <c r="L678" s="136" t="s">
        <v>41</v>
      </c>
    </row>
    <row r="679" spans="1:12" x14ac:dyDescent="0.25">
      <c r="A679" s="111" t="s">
        <v>1897</v>
      </c>
      <c r="B679" s="111" t="s">
        <v>1899</v>
      </c>
      <c r="C679" s="112">
        <v>0.5</v>
      </c>
      <c r="D679" s="113">
        <v>1</v>
      </c>
      <c r="E679" s="132">
        <v>586</v>
      </c>
      <c r="F679" s="132">
        <v>588</v>
      </c>
      <c r="G679" s="133" t="s">
        <v>1900</v>
      </c>
      <c r="H679" s="134">
        <v>2</v>
      </c>
      <c r="I679" s="135">
        <v>1</v>
      </c>
      <c r="J679" s="135">
        <v>1</v>
      </c>
      <c r="K679" s="133"/>
      <c r="L679" s="136" t="s">
        <v>41</v>
      </c>
    </row>
    <row r="680" spans="1:12" x14ac:dyDescent="0.25">
      <c r="A680" s="111" t="s">
        <v>1901</v>
      </c>
      <c r="B680" s="111" t="s">
        <v>552</v>
      </c>
      <c r="C680" s="112">
        <v>0.5</v>
      </c>
      <c r="D680" s="113">
        <v>1</v>
      </c>
      <c r="E680" s="132">
        <v>888</v>
      </c>
      <c r="F680" s="132">
        <v>890</v>
      </c>
      <c r="G680" s="133" t="s">
        <v>122</v>
      </c>
      <c r="H680" s="134">
        <v>1</v>
      </c>
      <c r="I680" s="135">
        <v>0.5</v>
      </c>
      <c r="J680" s="135" t="s">
        <v>41</v>
      </c>
      <c r="K680" s="133" t="s">
        <v>1902</v>
      </c>
      <c r="L680" s="136" t="s">
        <v>41</v>
      </c>
    </row>
    <row r="681" spans="1:12" x14ac:dyDescent="0.25">
      <c r="A681" s="111" t="s">
        <v>1901</v>
      </c>
      <c r="B681" s="111" t="s">
        <v>554</v>
      </c>
      <c r="C681" s="112">
        <v>0.5</v>
      </c>
      <c r="D681" s="113">
        <v>1</v>
      </c>
      <c r="E681" s="132">
        <v>886</v>
      </c>
      <c r="F681" s="132">
        <v>888</v>
      </c>
      <c r="G681" s="133" t="s">
        <v>154</v>
      </c>
      <c r="H681" s="134">
        <v>2</v>
      </c>
      <c r="I681" s="135">
        <v>1</v>
      </c>
      <c r="J681" s="135">
        <v>1</v>
      </c>
      <c r="K681" s="133"/>
      <c r="L681" s="136" t="s">
        <v>41</v>
      </c>
    </row>
    <row r="682" spans="1:12" x14ac:dyDescent="0.25">
      <c r="A682" s="111" t="s">
        <v>1903</v>
      </c>
      <c r="B682" s="111" t="s">
        <v>1262</v>
      </c>
      <c r="C682" s="112">
        <v>1</v>
      </c>
      <c r="D682" s="113">
        <v>1</v>
      </c>
      <c r="E682" s="132">
        <v>1353</v>
      </c>
      <c r="F682" s="132">
        <v>1355</v>
      </c>
      <c r="G682" s="133" t="s">
        <v>1263</v>
      </c>
      <c r="H682" s="134">
        <v>1</v>
      </c>
      <c r="I682" s="135">
        <v>1</v>
      </c>
      <c r="J682" s="135">
        <v>1</v>
      </c>
      <c r="K682" s="133" t="s">
        <v>1904</v>
      </c>
      <c r="L682" s="136" t="s">
        <v>41</v>
      </c>
    </row>
    <row r="683" spans="1:12" x14ac:dyDescent="0.25">
      <c r="A683" s="111" t="s">
        <v>1905</v>
      </c>
      <c r="B683" s="111" t="s">
        <v>1906</v>
      </c>
      <c r="C683" s="112">
        <v>0.4</v>
      </c>
      <c r="D683" s="113">
        <v>1</v>
      </c>
      <c r="E683" s="132">
        <v>1110</v>
      </c>
      <c r="F683" s="132">
        <v>1112</v>
      </c>
      <c r="G683" s="133" t="s">
        <v>1907</v>
      </c>
      <c r="H683" s="134">
        <v>1</v>
      </c>
      <c r="I683" s="135">
        <v>0.4</v>
      </c>
      <c r="J683" s="135" t="s">
        <v>41</v>
      </c>
      <c r="K683" s="133" t="s">
        <v>1908</v>
      </c>
      <c r="L683" s="136" t="s">
        <v>41</v>
      </c>
    </row>
    <row r="684" spans="1:12" x14ac:dyDescent="0.25">
      <c r="A684" s="111" t="s">
        <v>1905</v>
      </c>
      <c r="B684" s="111" t="s">
        <v>1909</v>
      </c>
      <c r="C684" s="112">
        <v>0.25</v>
      </c>
      <c r="D684" s="113">
        <v>1</v>
      </c>
      <c r="E684" s="132">
        <v>1111</v>
      </c>
      <c r="F684" s="132">
        <v>1113</v>
      </c>
      <c r="G684" s="133" t="s">
        <v>1910</v>
      </c>
      <c r="H684" s="134">
        <v>2</v>
      </c>
      <c r="I684" s="135">
        <v>0.65</v>
      </c>
      <c r="J684" s="135" t="s">
        <v>41</v>
      </c>
      <c r="K684" s="133"/>
      <c r="L684" s="136" t="s">
        <v>41</v>
      </c>
    </row>
    <row r="685" spans="1:12" x14ac:dyDescent="0.25">
      <c r="A685" s="111" t="s">
        <v>1905</v>
      </c>
      <c r="B685" s="111" t="s">
        <v>1911</v>
      </c>
      <c r="C685" s="112">
        <v>0.15</v>
      </c>
      <c r="D685" s="113">
        <v>1</v>
      </c>
      <c r="E685" s="132">
        <v>1108</v>
      </c>
      <c r="F685" s="132">
        <v>1110</v>
      </c>
      <c r="G685" s="133" t="s">
        <v>1912</v>
      </c>
      <c r="H685" s="134">
        <v>3</v>
      </c>
      <c r="I685" s="135">
        <v>0.8</v>
      </c>
      <c r="J685" s="135" t="s">
        <v>41</v>
      </c>
      <c r="K685" s="133"/>
      <c r="L685" s="136" t="s">
        <v>41</v>
      </c>
    </row>
    <row r="686" spans="1:12" x14ac:dyDescent="0.25">
      <c r="A686" s="111" t="s">
        <v>1905</v>
      </c>
      <c r="B686" s="111" t="s">
        <v>490</v>
      </c>
      <c r="C686" s="112">
        <v>0.1</v>
      </c>
      <c r="D686" s="113">
        <v>1</v>
      </c>
      <c r="E686" s="132">
        <v>1112</v>
      </c>
      <c r="F686" s="132">
        <v>1114</v>
      </c>
      <c r="G686" s="133" t="s">
        <v>491</v>
      </c>
      <c r="H686" s="134">
        <v>4</v>
      </c>
      <c r="I686" s="135">
        <v>0.9</v>
      </c>
      <c r="J686" s="135" t="s">
        <v>41</v>
      </c>
      <c r="K686" s="133"/>
      <c r="L686" s="136" t="s">
        <v>41</v>
      </c>
    </row>
    <row r="687" spans="1:12" x14ac:dyDescent="0.25">
      <c r="A687" s="111" t="s">
        <v>1905</v>
      </c>
      <c r="B687" s="111" t="s">
        <v>1913</v>
      </c>
      <c r="C687" s="112">
        <v>0.1</v>
      </c>
      <c r="D687" s="113">
        <v>1</v>
      </c>
      <c r="E687" s="132">
        <v>1113</v>
      </c>
      <c r="F687" s="132">
        <v>1115</v>
      </c>
      <c r="G687" s="133" t="s">
        <v>1914</v>
      </c>
      <c r="H687" s="134">
        <v>5</v>
      </c>
      <c r="I687" s="135">
        <v>1</v>
      </c>
      <c r="J687" s="135">
        <v>1</v>
      </c>
      <c r="K687" s="133"/>
      <c r="L687" s="136" t="s">
        <v>41</v>
      </c>
    </row>
    <row r="688" spans="1:12" x14ac:dyDescent="0.25">
      <c r="A688" s="111" t="s">
        <v>1915</v>
      </c>
      <c r="B688" s="111" t="s">
        <v>995</v>
      </c>
      <c r="C688" s="112">
        <v>0.222</v>
      </c>
      <c r="D688" s="113">
        <v>1</v>
      </c>
      <c r="E688" s="132">
        <v>1404</v>
      </c>
      <c r="F688" s="132">
        <v>1406</v>
      </c>
      <c r="G688" s="133" t="s">
        <v>996</v>
      </c>
      <c r="H688" s="134">
        <v>1</v>
      </c>
      <c r="I688" s="135">
        <v>0.222</v>
      </c>
      <c r="J688" s="135" t="s">
        <v>41</v>
      </c>
      <c r="K688" s="133" t="s">
        <v>1916</v>
      </c>
      <c r="L688" s="136" t="s">
        <v>41</v>
      </c>
    </row>
    <row r="689" spans="1:12" x14ac:dyDescent="0.25">
      <c r="A689" s="111" t="s">
        <v>1915</v>
      </c>
      <c r="B689" s="111" t="s">
        <v>1917</v>
      </c>
      <c r="C689" s="112">
        <v>0.222</v>
      </c>
      <c r="D689" s="113">
        <v>1</v>
      </c>
      <c r="E689" s="132">
        <v>1408</v>
      </c>
      <c r="F689" s="132">
        <v>1410</v>
      </c>
      <c r="G689" s="133" t="s">
        <v>1918</v>
      </c>
      <c r="H689" s="134">
        <v>2</v>
      </c>
      <c r="I689" s="135">
        <v>0.44400000000000001</v>
      </c>
      <c r="J689" s="135" t="s">
        <v>41</v>
      </c>
      <c r="K689" s="133"/>
      <c r="L689" s="136" t="s">
        <v>41</v>
      </c>
    </row>
    <row r="690" spans="1:12" x14ac:dyDescent="0.25">
      <c r="A690" s="111" t="s">
        <v>1915</v>
      </c>
      <c r="B690" s="111" t="s">
        <v>1919</v>
      </c>
      <c r="C690" s="112">
        <v>0.33400000000000002</v>
      </c>
      <c r="D690" s="113">
        <v>1</v>
      </c>
      <c r="E690" s="132">
        <v>1401</v>
      </c>
      <c r="F690" s="132">
        <v>1403</v>
      </c>
      <c r="G690" s="133" t="s">
        <v>93</v>
      </c>
      <c r="H690" s="134">
        <v>3</v>
      </c>
      <c r="I690" s="135">
        <v>0.77800000000000002</v>
      </c>
      <c r="J690" s="135" t="s">
        <v>41</v>
      </c>
      <c r="K690" s="133"/>
      <c r="L690" s="136" t="s">
        <v>41</v>
      </c>
    </row>
    <row r="691" spans="1:12" x14ac:dyDescent="0.25">
      <c r="A691" s="111" t="s">
        <v>1915</v>
      </c>
      <c r="B691" s="111" t="s">
        <v>525</v>
      </c>
      <c r="C691" s="112">
        <v>0.222</v>
      </c>
      <c r="D691" s="113">
        <v>1</v>
      </c>
      <c r="E691" s="132">
        <v>1413</v>
      </c>
      <c r="F691" s="132">
        <v>1415</v>
      </c>
      <c r="G691" s="133" t="s">
        <v>526</v>
      </c>
      <c r="H691" s="134">
        <v>4</v>
      </c>
      <c r="I691" s="135">
        <v>1</v>
      </c>
      <c r="J691" s="135">
        <v>1</v>
      </c>
      <c r="K691" s="133"/>
      <c r="L691" s="136" t="s">
        <v>41</v>
      </c>
    </row>
    <row r="692" spans="1:12" x14ac:dyDescent="0.25">
      <c r="A692" s="111" t="s">
        <v>1920</v>
      </c>
      <c r="B692" s="111" t="s">
        <v>1921</v>
      </c>
      <c r="C692" s="112">
        <v>1</v>
      </c>
      <c r="D692" s="113">
        <v>1</v>
      </c>
      <c r="E692" s="132">
        <v>736</v>
      </c>
      <c r="F692" s="132">
        <v>738</v>
      </c>
      <c r="G692" s="133" t="s">
        <v>1922</v>
      </c>
      <c r="H692" s="134">
        <v>1</v>
      </c>
      <c r="I692" s="135">
        <v>1</v>
      </c>
      <c r="J692" s="135">
        <v>1</v>
      </c>
      <c r="K692" s="133" t="s">
        <v>1923</v>
      </c>
      <c r="L692" s="136" t="s">
        <v>41</v>
      </c>
    </row>
    <row r="693" spans="1:12" x14ac:dyDescent="0.25">
      <c r="A693" s="111" t="s">
        <v>1924</v>
      </c>
      <c r="B693" s="111" t="s">
        <v>1219</v>
      </c>
      <c r="C693" s="112">
        <v>1</v>
      </c>
      <c r="D693" s="113">
        <v>1</v>
      </c>
      <c r="E693" s="132">
        <v>909</v>
      </c>
      <c r="F693" s="132">
        <v>911</v>
      </c>
      <c r="G693" s="133" t="s">
        <v>1220</v>
      </c>
      <c r="H693" s="134">
        <v>1</v>
      </c>
      <c r="I693" s="135">
        <v>1</v>
      </c>
      <c r="J693" s="135">
        <v>1</v>
      </c>
      <c r="K693" s="133" t="s">
        <v>1925</v>
      </c>
      <c r="L693" s="136" t="s">
        <v>41</v>
      </c>
    </row>
    <row r="694" spans="1:12" x14ac:dyDescent="0.25">
      <c r="A694" s="111" t="s">
        <v>1926</v>
      </c>
      <c r="B694" s="111" t="s">
        <v>733</v>
      </c>
      <c r="C694" s="112">
        <v>0.2</v>
      </c>
      <c r="D694" s="113">
        <v>1</v>
      </c>
      <c r="E694" s="132">
        <v>1050</v>
      </c>
      <c r="F694" s="132">
        <v>1052</v>
      </c>
      <c r="G694" s="133" t="s">
        <v>734</v>
      </c>
      <c r="H694" s="134">
        <v>1</v>
      </c>
      <c r="I694" s="135">
        <v>0.2</v>
      </c>
      <c r="J694" s="135" t="s">
        <v>41</v>
      </c>
      <c r="K694" s="133" t="s">
        <v>148</v>
      </c>
      <c r="L694" s="136" t="s">
        <v>41</v>
      </c>
    </row>
    <row r="695" spans="1:12" x14ac:dyDescent="0.25">
      <c r="A695" s="111" t="s">
        <v>1926</v>
      </c>
      <c r="B695" s="111" t="s">
        <v>854</v>
      </c>
      <c r="C695" s="112">
        <v>0.2</v>
      </c>
      <c r="D695" s="113">
        <v>1</v>
      </c>
      <c r="E695" s="132">
        <v>1044</v>
      </c>
      <c r="F695" s="132">
        <v>1046</v>
      </c>
      <c r="G695" s="133" t="s">
        <v>855</v>
      </c>
      <c r="H695" s="134">
        <v>2</v>
      </c>
      <c r="I695" s="135">
        <v>0.4</v>
      </c>
      <c r="J695" s="135" t="s">
        <v>41</v>
      </c>
      <c r="K695" s="133"/>
      <c r="L695" s="136" t="s">
        <v>41</v>
      </c>
    </row>
    <row r="696" spans="1:12" x14ac:dyDescent="0.25">
      <c r="A696" s="111" t="s">
        <v>1926</v>
      </c>
      <c r="B696" s="111" t="s">
        <v>1927</v>
      </c>
      <c r="C696" s="112">
        <v>0.2</v>
      </c>
      <c r="D696" s="113">
        <v>1</v>
      </c>
      <c r="E696" s="132">
        <v>1053</v>
      </c>
      <c r="F696" s="132">
        <v>1055</v>
      </c>
      <c r="G696" s="133" t="s">
        <v>1928</v>
      </c>
      <c r="H696" s="134">
        <v>3</v>
      </c>
      <c r="I696" s="135">
        <v>0.6</v>
      </c>
      <c r="J696" s="135" t="s">
        <v>41</v>
      </c>
      <c r="K696" s="133"/>
      <c r="L696" s="136" t="s">
        <v>41</v>
      </c>
    </row>
    <row r="697" spans="1:12" x14ac:dyDescent="0.25">
      <c r="A697" s="111" t="s">
        <v>1926</v>
      </c>
      <c r="B697" s="111" t="s">
        <v>1753</v>
      </c>
      <c r="C697" s="112">
        <v>0.2</v>
      </c>
      <c r="D697" s="113">
        <v>1</v>
      </c>
      <c r="E697" s="132">
        <v>1062</v>
      </c>
      <c r="F697" s="132">
        <v>1064</v>
      </c>
      <c r="G697" s="133" t="s">
        <v>1754</v>
      </c>
      <c r="H697" s="134">
        <v>4</v>
      </c>
      <c r="I697" s="135">
        <v>0.8</v>
      </c>
      <c r="J697" s="135" t="s">
        <v>41</v>
      </c>
      <c r="K697" s="133"/>
      <c r="L697" s="136" t="s">
        <v>41</v>
      </c>
    </row>
    <row r="698" spans="1:12" x14ac:dyDescent="0.25">
      <c r="A698" s="111" t="s">
        <v>1926</v>
      </c>
      <c r="B698" s="111" t="s">
        <v>1929</v>
      </c>
      <c r="C698" s="112">
        <v>0.2</v>
      </c>
      <c r="D698" s="113">
        <v>1</v>
      </c>
      <c r="E698" s="132">
        <v>1051</v>
      </c>
      <c r="F698" s="132">
        <v>1053</v>
      </c>
      <c r="G698" s="133" t="s">
        <v>1930</v>
      </c>
      <c r="H698" s="134">
        <v>5</v>
      </c>
      <c r="I698" s="135">
        <v>1</v>
      </c>
      <c r="J698" s="135">
        <v>1</v>
      </c>
      <c r="K698" s="133"/>
      <c r="L698" s="136" t="s">
        <v>41</v>
      </c>
    </row>
    <row r="699" spans="1:12" x14ac:dyDescent="0.25">
      <c r="A699" s="111" t="s">
        <v>1931</v>
      </c>
      <c r="B699" s="111" t="s">
        <v>782</v>
      </c>
      <c r="C699" s="112">
        <v>0.5</v>
      </c>
      <c r="D699" s="113">
        <v>1</v>
      </c>
      <c r="E699" s="132">
        <v>1242</v>
      </c>
      <c r="F699" s="132">
        <v>1244</v>
      </c>
      <c r="G699" s="133" t="s">
        <v>783</v>
      </c>
      <c r="H699" s="134">
        <v>1</v>
      </c>
      <c r="I699" s="135">
        <v>0.5</v>
      </c>
      <c r="J699" s="135" t="s">
        <v>41</v>
      </c>
      <c r="K699" s="133" t="s">
        <v>150</v>
      </c>
      <c r="L699" s="136" t="s">
        <v>41</v>
      </c>
    </row>
    <row r="700" spans="1:12" x14ac:dyDescent="0.25">
      <c r="A700" s="111" t="s">
        <v>1931</v>
      </c>
      <c r="B700" s="111" t="s">
        <v>866</v>
      </c>
      <c r="C700" s="112">
        <v>0.25</v>
      </c>
      <c r="D700" s="113">
        <v>1</v>
      </c>
      <c r="E700" s="132">
        <v>1244</v>
      </c>
      <c r="F700" s="132">
        <v>1246</v>
      </c>
      <c r="G700" s="133" t="s">
        <v>867</v>
      </c>
      <c r="H700" s="134">
        <v>2</v>
      </c>
      <c r="I700" s="135">
        <v>0.75</v>
      </c>
      <c r="J700" s="135" t="s">
        <v>41</v>
      </c>
      <c r="K700" s="133"/>
      <c r="L700" s="136" t="s">
        <v>41</v>
      </c>
    </row>
    <row r="701" spans="1:12" x14ac:dyDescent="0.25">
      <c r="A701" s="111" t="s">
        <v>1931</v>
      </c>
      <c r="B701" s="111" t="s">
        <v>1071</v>
      </c>
      <c r="C701" s="112">
        <v>0.25</v>
      </c>
      <c r="D701" s="113">
        <v>1</v>
      </c>
      <c r="E701" s="132">
        <v>1243</v>
      </c>
      <c r="F701" s="132">
        <v>1245</v>
      </c>
      <c r="G701" s="133" t="s">
        <v>1072</v>
      </c>
      <c r="H701" s="134">
        <v>3</v>
      </c>
      <c r="I701" s="135">
        <v>1</v>
      </c>
      <c r="J701" s="135">
        <v>1</v>
      </c>
      <c r="K701" s="133"/>
      <c r="L701" s="136" t="s">
        <v>41</v>
      </c>
    </row>
    <row r="702" spans="1:12" x14ac:dyDescent="0.25">
      <c r="A702" s="111" t="s">
        <v>1932</v>
      </c>
      <c r="B702" s="111" t="s">
        <v>1099</v>
      </c>
      <c r="C702" s="112">
        <v>0.5</v>
      </c>
      <c r="D702" s="113">
        <v>1</v>
      </c>
      <c r="E702" s="132">
        <v>1362</v>
      </c>
      <c r="F702" s="132">
        <v>1364</v>
      </c>
      <c r="G702" s="133" t="s">
        <v>1100</v>
      </c>
      <c r="H702" s="134">
        <v>1</v>
      </c>
      <c r="I702" s="135">
        <v>0.5</v>
      </c>
      <c r="J702" s="135" t="s">
        <v>41</v>
      </c>
      <c r="K702" s="133" t="s">
        <v>108</v>
      </c>
      <c r="L702" s="136" t="s">
        <v>41</v>
      </c>
    </row>
    <row r="703" spans="1:12" x14ac:dyDescent="0.25">
      <c r="A703" s="111" t="s">
        <v>1932</v>
      </c>
      <c r="B703" s="111" t="s">
        <v>1933</v>
      </c>
      <c r="C703" s="112">
        <v>0.25</v>
      </c>
      <c r="D703" s="113">
        <v>1</v>
      </c>
      <c r="E703" s="132">
        <v>1359</v>
      </c>
      <c r="F703" s="132">
        <v>1361</v>
      </c>
      <c r="G703" s="133" t="s">
        <v>1934</v>
      </c>
      <c r="H703" s="134">
        <v>2</v>
      </c>
      <c r="I703" s="135">
        <v>0.75</v>
      </c>
      <c r="J703" s="135" t="s">
        <v>41</v>
      </c>
      <c r="K703" s="133"/>
      <c r="L703" s="136" t="s">
        <v>41</v>
      </c>
    </row>
    <row r="704" spans="1:12" x14ac:dyDescent="0.25">
      <c r="A704" s="111" t="s">
        <v>1932</v>
      </c>
      <c r="B704" s="111" t="s">
        <v>1081</v>
      </c>
      <c r="C704" s="112">
        <v>0.25</v>
      </c>
      <c r="D704" s="113">
        <v>1</v>
      </c>
      <c r="E704" s="132">
        <v>1360</v>
      </c>
      <c r="F704" s="132">
        <v>1362</v>
      </c>
      <c r="G704" s="133" t="s">
        <v>1082</v>
      </c>
      <c r="H704" s="134">
        <v>3</v>
      </c>
      <c r="I704" s="135">
        <v>1</v>
      </c>
      <c r="J704" s="135">
        <v>1</v>
      </c>
      <c r="K704" s="133"/>
      <c r="L704" s="136" t="s">
        <v>41</v>
      </c>
    </row>
    <row r="705" spans="1:12" x14ac:dyDescent="0.25">
      <c r="A705" s="111" t="s">
        <v>1935</v>
      </c>
      <c r="B705" s="111" t="s">
        <v>810</v>
      </c>
      <c r="C705" s="112">
        <v>0.5</v>
      </c>
      <c r="D705" s="113">
        <v>1</v>
      </c>
      <c r="E705" s="132">
        <v>519</v>
      </c>
      <c r="F705" s="132">
        <v>521</v>
      </c>
      <c r="G705" s="133" t="s">
        <v>811</v>
      </c>
      <c r="H705" s="134">
        <v>1</v>
      </c>
      <c r="I705" s="135">
        <v>0.5</v>
      </c>
      <c r="J705" s="135" t="s">
        <v>41</v>
      </c>
      <c r="K705" s="133" t="s">
        <v>66</v>
      </c>
      <c r="L705" s="136" t="s">
        <v>41</v>
      </c>
    </row>
    <row r="706" spans="1:12" x14ac:dyDescent="0.25">
      <c r="A706" s="111" t="s">
        <v>1935</v>
      </c>
      <c r="B706" s="111" t="s">
        <v>546</v>
      </c>
      <c r="C706" s="112">
        <v>0.25</v>
      </c>
      <c r="D706" s="113">
        <v>1</v>
      </c>
      <c r="E706" s="132">
        <v>521</v>
      </c>
      <c r="F706" s="132">
        <v>523</v>
      </c>
      <c r="G706" s="133" t="s">
        <v>547</v>
      </c>
      <c r="H706" s="134">
        <v>2</v>
      </c>
      <c r="I706" s="135">
        <v>0.75</v>
      </c>
      <c r="J706" s="135" t="s">
        <v>41</v>
      </c>
      <c r="K706" s="133"/>
      <c r="L706" s="136" t="s">
        <v>41</v>
      </c>
    </row>
    <row r="707" spans="1:12" x14ac:dyDescent="0.25">
      <c r="A707" s="111" t="s">
        <v>1935</v>
      </c>
      <c r="B707" s="111" t="s">
        <v>549</v>
      </c>
      <c r="C707" s="112">
        <v>0.25</v>
      </c>
      <c r="D707" s="113">
        <v>1</v>
      </c>
      <c r="E707" s="132">
        <v>523</v>
      </c>
      <c r="F707" s="132">
        <v>525</v>
      </c>
      <c r="G707" s="133" t="s">
        <v>550</v>
      </c>
      <c r="H707" s="134">
        <v>3</v>
      </c>
      <c r="I707" s="135">
        <v>1</v>
      </c>
      <c r="J707" s="135">
        <v>1</v>
      </c>
      <c r="K707" s="133"/>
      <c r="L707" s="136" t="s">
        <v>41</v>
      </c>
    </row>
    <row r="708" spans="1:12" x14ac:dyDescent="0.25">
      <c r="A708" s="111" t="s">
        <v>1936</v>
      </c>
      <c r="B708" s="111" t="s">
        <v>1688</v>
      </c>
      <c r="C708" s="112">
        <v>0.5</v>
      </c>
      <c r="D708" s="113">
        <v>1</v>
      </c>
      <c r="E708" s="132">
        <v>676</v>
      </c>
      <c r="F708" s="132">
        <v>678</v>
      </c>
      <c r="G708" s="133" t="s">
        <v>1689</v>
      </c>
      <c r="H708" s="134">
        <v>1</v>
      </c>
      <c r="I708" s="135">
        <v>0.5</v>
      </c>
      <c r="J708" s="135" t="s">
        <v>41</v>
      </c>
      <c r="K708" s="133" t="s">
        <v>67</v>
      </c>
      <c r="L708" s="136" t="s">
        <v>41</v>
      </c>
    </row>
    <row r="709" spans="1:12" x14ac:dyDescent="0.25">
      <c r="A709" s="111" t="s">
        <v>1936</v>
      </c>
      <c r="B709" s="111" t="s">
        <v>818</v>
      </c>
      <c r="C709" s="112">
        <v>0.25</v>
      </c>
      <c r="D709" s="113">
        <v>1</v>
      </c>
      <c r="E709" s="132">
        <v>674</v>
      </c>
      <c r="F709" s="132">
        <v>676</v>
      </c>
      <c r="G709" s="133" t="s">
        <v>819</v>
      </c>
      <c r="H709" s="134">
        <v>2</v>
      </c>
      <c r="I709" s="135">
        <v>0.75</v>
      </c>
      <c r="J709" s="135" t="s">
        <v>41</v>
      </c>
      <c r="K709" s="133"/>
      <c r="L709" s="136" t="s">
        <v>41</v>
      </c>
    </row>
    <row r="710" spans="1:12" x14ac:dyDescent="0.25">
      <c r="A710" s="111" t="s">
        <v>1936</v>
      </c>
      <c r="B710" s="111" t="s">
        <v>1660</v>
      </c>
      <c r="C710" s="112">
        <v>0.25</v>
      </c>
      <c r="D710" s="113">
        <v>1</v>
      </c>
      <c r="E710" s="132">
        <v>678</v>
      </c>
      <c r="F710" s="132">
        <v>680</v>
      </c>
      <c r="G710" s="133" t="s">
        <v>1661</v>
      </c>
      <c r="H710" s="134">
        <v>3</v>
      </c>
      <c r="I710" s="135">
        <v>1</v>
      </c>
      <c r="J710" s="135">
        <v>1</v>
      </c>
      <c r="K710" s="133"/>
      <c r="L710" s="136" t="s">
        <v>41</v>
      </c>
    </row>
    <row r="711" spans="1:12" x14ac:dyDescent="0.25">
      <c r="A711" s="111" t="s">
        <v>1937</v>
      </c>
      <c r="B711" s="111" t="s">
        <v>1207</v>
      </c>
      <c r="C711" s="112">
        <v>0.5</v>
      </c>
      <c r="D711" s="113">
        <v>1</v>
      </c>
      <c r="E711" s="132">
        <v>860</v>
      </c>
      <c r="F711" s="132">
        <v>862</v>
      </c>
      <c r="G711" s="133" t="s">
        <v>1208</v>
      </c>
      <c r="H711" s="134">
        <v>1</v>
      </c>
      <c r="I711" s="135">
        <v>0.5</v>
      </c>
      <c r="J711" s="135" t="s">
        <v>41</v>
      </c>
      <c r="K711" s="133" t="s">
        <v>39</v>
      </c>
      <c r="L711" s="136" t="s">
        <v>41</v>
      </c>
    </row>
    <row r="712" spans="1:12" x14ac:dyDescent="0.25">
      <c r="A712" s="111" t="s">
        <v>1937</v>
      </c>
      <c r="B712" s="111" t="s">
        <v>833</v>
      </c>
      <c r="C712" s="112">
        <v>0.25</v>
      </c>
      <c r="D712" s="113">
        <v>1</v>
      </c>
      <c r="E712" s="132">
        <v>864</v>
      </c>
      <c r="F712" s="132">
        <v>866</v>
      </c>
      <c r="G712" s="133" t="s">
        <v>834</v>
      </c>
      <c r="H712" s="134">
        <v>2</v>
      </c>
      <c r="I712" s="135">
        <v>0.75</v>
      </c>
      <c r="J712" s="135" t="s">
        <v>41</v>
      </c>
      <c r="K712" s="133"/>
      <c r="L712" s="136" t="s">
        <v>41</v>
      </c>
    </row>
    <row r="713" spans="1:12" x14ac:dyDescent="0.25">
      <c r="A713" s="111" t="s">
        <v>1937</v>
      </c>
      <c r="B713" s="111" t="s">
        <v>839</v>
      </c>
      <c r="C713" s="112">
        <v>0.25</v>
      </c>
      <c r="D713" s="113">
        <v>1</v>
      </c>
      <c r="E713" s="132">
        <v>857</v>
      </c>
      <c r="F713" s="132">
        <v>859</v>
      </c>
      <c r="G713" s="133" t="s">
        <v>840</v>
      </c>
      <c r="H713" s="134">
        <v>3</v>
      </c>
      <c r="I713" s="135">
        <v>1</v>
      </c>
      <c r="J713" s="135">
        <v>1</v>
      </c>
      <c r="K713" s="133"/>
      <c r="L713" s="136" t="s">
        <v>41</v>
      </c>
    </row>
    <row r="714" spans="1:12" x14ac:dyDescent="0.25">
      <c r="A714" s="111" t="s">
        <v>1938</v>
      </c>
      <c r="B714" s="111" t="s">
        <v>1939</v>
      </c>
      <c r="C714" s="112">
        <v>0.5</v>
      </c>
      <c r="D714" s="113">
        <v>1</v>
      </c>
      <c r="E714" s="132">
        <v>1558</v>
      </c>
      <c r="F714" s="132">
        <v>1560</v>
      </c>
      <c r="G714" s="133" t="s">
        <v>1940</v>
      </c>
      <c r="H714" s="134">
        <v>1</v>
      </c>
      <c r="I714" s="135">
        <v>0.5</v>
      </c>
      <c r="J714" s="135" t="s">
        <v>41</v>
      </c>
      <c r="K714" s="133" t="s">
        <v>1941</v>
      </c>
      <c r="L714" s="136" t="s">
        <v>41</v>
      </c>
    </row>
    <row r="715" spans="1:12" x14ac:dyDescent="0.25">
      <c r="A715" s="111" t="s">
        <v>1938</v>
      </c>
      <c r="B715" s="111" t="s">
        <v>1942</v>
      </c>
      <c r="C715" s="112">
        <v>0.5</v>
      </c>
      <c r="D715" s="113">
        <v>1</v>
      </c>
      <c r="E715" s="132">
        <v>1557</v>
      </c>
      <c r="F715" s="132">
        <v>1559</v>
      </c>
      <c r="G715" s="133" t="s">
        <v>1943</v>
      </c>
      <c r="H715" s="134">
        <v>2</v>
      </c>
      <c r="I715" s="135">
        <v>1</v>
      </c>
      <c r="J715" s="135">
        <v>1</v>
      </c>
      <c r="K715" s="133"/>
      <c r="L715" s="136" t="s">
        <v>41</v>
      </c>
    </row>
    <row r="716" spans="1:12" x14ac:dyDescent="0.25">
      <c r="A716" s="111" t="s">
        <v>1944</v>
      </c>
      <c r="B716" s="111" t="s">
        <v>1253</v>
      </c>
      <c r="C716" s="112">
        <v>0.34</v>
      </c>
      <c r="D716" s="113">
        <v>1</v>
      </c>
      <c r="E716" s="132">
        <v>992</v>
      </c>
      <c r="F716" s="132">
        <v>994</v>
      </c>
      <c r="G716" s="133" t="s">
        <v>1254</v>
      </c>
      <c r="H716" s="134">
        <v>1</v>
      </c>
      <c r="I716" s="135">
        <v>0.34</v>
      </c>
      <c r="J716" s="135" t="s">
        <v>41</v>
      </c>
      <c r="K716" s="133" t="s">
        <v>74</v>
      </c>
      <c r="L716" s="136" t="s">
        <v>41</v>
      </c>
    </row>
    <row r="717" spans="1:12" x14ac:dyDescent="0.25">
      <c r="A717" s="111" t="s">
        <v>1944</v>
      </c>
      <c r="B717" s="111" t="s">
        <v>1184</v>
      </c>
      <c r="C717" s="112">
        <v>0.33</v>
      </c>
      <c r="D717" s="113">
        <v>1</v>
      </c>
      <c r="E717" s="132">
        <v>995</v>
      </c>
      <c r="F717" s="132">
        <v>997</v>
      </c>
      <c r="G717" s="133" t="s">
        <v>1185</v>
      </c>
      <c r="H717" s="134">
        <v>2</v>
      </c>
      <c r="I717" s="135">
        <v>0.67</v>
      </c>
      <c r="J717" s="135" t="s">
        <v>41</v>
      </c>
      <c r="K717" s="133"/>
      <c r="L717" s="136" t="s">
        <v>41</v>
      </c>
    </row>
    <row r="718" spans="1:12" x14ac:dyDescent="0.25">
      <c r="A718" s="111" t="s">
        <v>1944</v>
      </c>
      <c r="B718" s="111" t="s">
        <v>1176</v>
      </c>
      <c r="C718" s="112">
        <v>0.33</v>
      </c>
      <c r="D718" s="113">
        <v>1</v>
      </c>
      <c r="E718" s="132">
        <v>993</v>
      </c>
      <c r="F718" s="132">
        <v>995</v>
      </c>
      <c r="G718" s="133" t="s">
        <v>1177</v>
      </c>
      <c r="H718" s="134">
        <v>3</v>
      </c>
      <c r="I718" s="135">
        <v>1</v>
      </c>
      <c r="J718" s="135">
        <v>1</v>
      </c>
      <c r="K718" s="133"/>
      <c r="L718" s="136" t="s">
        <v>41</v>
      </c>
    </row>
    <row r="719" spans="1:12" x14ac:dyDescent="0.25">
      <c r="A719" s="111" t="s">
        <v>1945</v>
      </c>
      <c r="B719" s="111" t="s">
        <v>1946</v>
      </c>
      <c r="C719" s="112">
        <v>0.5</v>
      </c>
      <c r="D719" s="113">
        <v>1</v>
      </c>
      <c r="E719" s="132">
        <v>1466</v>
      </c>
      <c r="F719" s="132">
        <v>1468</v>
      </c>
      <c r="G719" s="133" t="s">
        <v>1947</v>
      </c>
      <c r="H719" s="134">
        <v>1</v>
      </c>
      <c r="I719" s="135">
        <v>0.5</v>
      </c>
      <c r="J719" s="135" t="s">
        <v>41</v>
      </c>
      <c r="K719" s="133" t="s">
        <v>19</v>
      </c>
      <c r="L719" s="136" t="s">
        <v>41</v>
      </c>
    </row>
    <row r="720" spans="1:12" x14ac:dyDescent="0.25">
      <c r="A720" s="111" t="s">
        <v>1945</v>
      </c>
      <c r="B720" s="111" t="s">
        <v>1948</v>
      </c>
      <c r="C720" s="112">
        <v>0.5</v>
      </c>
      <c r="D720" s="113">
        <v>1</v>
      </c>
      <c r="E720" s="132">
        <v>1467</v>
      </c>
      <c r="F720" s="132">
        <v>1469</v>
      </c>
      <c r="G720" s="133" t="s">
        <v>1949</v>
      </c>
      <c r="H720" s="134">
        <v>2</v>
      </c>
      <c r="I720" s="135">
        <v>1</v>
      </c>
      <c r="J720" s="135">
        <v>1</v>
      </c>
      <c r="K720" s="133"/>
      <c r="L720" s="136" t="s">
        <v>41</v>
      </c>
    </row>
    <row r="721" spans="1:12" x14ac:dyDescent="0.25">
      <c r="A721" s="111" t="s">
        <v>1950</v>
      </c>
      <c r="B721" s="111" t="s">
        <v>1951</v>
      </c>
      <c r="C721" s="112">
        <v>0.34</v>
      </c>
      <c r="D721" s="113">
        <v>1</v>
      </c>
      <c r="E721" s="132">
        <v>1531</v>
      </c>
      <c r="F721" s="132">
        <v>1533</v>
      </c>
      <c r="G721" s="133" t="s">
        <v>1952</v>
      </c>
      <c r="H721" s="134">
        <v>1</v>
      </c>
      <c r="I721" s="135">
        <v>0.34</v>
      </c>
      <c r="J721" s="135" t="s">
        <v>41</v>
      </c>
      <c r="K721" s="133" t="s">
        <v>78</v>
      </c>
      <c r="L721" s="136" t="s">
        <v>41</v>
      </c>
    </row>
    <row r="722" spans="1:12" x14ac:dyDescent="0.25">
      <c r="A722" s="111" t="s">
        <v>1950</v>
      </c>
      <c r="B722" s="111" t="s">
        <v>1953</v>
      </c>
      <c r="C722" s="112">
        <v>0.33</v>
      </c>
      <c r="D722" s="113">
        <v>1</v>
      </c>
      <c r="E722" s="132">
        <v>1530</v>
      </c>
      <c r="F722" s="132">
        <v>1532</v>
      </c>
      <c r="G722" s="133" t="s">
        <v>1954</v>
      </c>
      <c r="H722" s="134">
        <v>2</v>
      </c>
      <c r="I722" s="135">
        <v>0.67</v>
      </c>
      <c r="J722" s="135" t="s">
        <v>41</v>
      </c>
      <c r="K722" s="133"/>
      <c r="L722" s="136" t="s">
        <v>41</v>
      </c>
    </row>
    <row r="723" spans="1:12" x14ac:dyDescent="0.25">
      <c r="A723" s="111" t="s">
        <v>1950</v>
      </c>
      <c r="B723" s="111" t="s">
        <v>1955</v>
      </c>
      <c r="C723" s="112">
        <v>0.33</v>
      </c>
      <c r="D723" s="113">
        <v>1</v>
      </c>
      <c r="E723" s="132">
        <v>1529</v>
      </c>
      <c r="F723" s="132">
        <v>1531</v>
      </c>
      <c r="G723" s="133" t="s">
        <v>1956</v>
      </c>
      <c r="H723" s="134">
        <v>3</v>
      </c>
      <c r="I723" s="135">
        <v>1</v>
      </c>
      <c r="J723" s="135">
        <v>1</v>
      </c>
      <c r="K723" s="133"/>
      <c r="L723" s="136" t="s">
        <v>41</v>
      </c>
    </row>
    <row r="724" spans="1:12" x14ac:dyDescent="0.25">
      <c r="A724" s="111" t="s">
        <v>1957</v>
      </c>
      <c r="B724" s="111" t="s">
        <v>1348</v>
      </c>
      <c r="C724" s="112">
        <v>0.5</v>
      </c>
      <c r="D724" s="113">
        <v>1</v>
      </c>
      <c r="E724" s="132">
        <v>1688</v>
      </c>
      <c r="F724" s="132">
        <v>1690</v>
      </c>
      <c r="G724" s="133" t="s">
        <v>1349</v>
      </c>
      <c r="H724" s="134">
        <v>1</v>
      </c>
      <c r="I724" s="135">
        <v>0.5</v>
      </c>
      <c r="J724" s="135" t="s">
        <v>41</v>
      </c>
      <c r="K724" s="133" t="s">
        <v>114</v>
      </c>
      <c r="L724" s="136" t="s">
        <v>41</v>
      </c>
    </row>
    <row r="725" spans="1:12" x14ac:dyDescent="0.25">
      <c r="A725" s="111" t="s">
        <v>1957</v>
      </c>
      <c r="B725" s="111" t="s">
        <v>1344</v>
      </c>
      <c r="C725" s="112">
        <v>0.5</v>
      </c>
      <c r="D725" s="113">
        <v>1</v>
      </c>
      <c r="E725" s="132">
        <v>1687</v>
      </c>
      <c r="F725" s="132">
        <v>1689</v>
      </c>
      <c r="G725" s="133" t="s">
        <v>1345</v>
      </c>
      <c r="H725" s="134">
        <v>2</v>
      </c>
      <c r="I725" s="135">
        <v>1</v>
      </c>
      <c r="J725" s="135">
        <v>1</v>
      </c>
      <c r="K725" s="133"/>
      <c r="L725" s="136" t="s">
        <v>41</v>
      </c>
    </row>
    <row r="726" spans="1:12" x14ac:dyDescent="0.25">
      <c r="A726" s="111" t="s">
        <v>1958</v>
      </c>
      <c r="B726" s="111" t="s">
        <v>1354</v>
      </c>
      <c r="C726" s="112">
        <v>0.5</v>
      </c>
      <c r="D726" s="113">
        <v>1</v>
      </c>
      <c r="E726" s="132">
        <v>1710</v>
      </c>
      <c r="F726" s="132">
        <v>1712</v>
      </c>
      <c r="G726" s="133" t="s">
        <v>1355</v>
      </c>
      <c r="H726" s="134">
        <v>1</v>
      </c>
      <c r="I726" s="135">
        <v>0.5</v>
      </c>
      <c r="J726" s="135" t="s">
        <v>41</v>
      </c>
      <c r="K726" s="133" t="s">
        <v>1959</v>
      </c>
      <c r="L726" s="136" t="s">
        <v>41</v>
      </c>
    </row>
    <row r="727" spans="1:12" x14ac:dyDescent="0.25">
      <c r="A727" s="111" t="s">
        <v>1958</v>
      </c>
      <c r="B727" s="111" t="s">
        <v>1351</v>
      </c>
      <c r="C727" s="112">
        <v>0.5</v>
      </c>
      <c r="D727" s="113">
        <v>1</v>
      </c>
      <c r="E727" s="132">
        <v>1709</v>
      </c>
      <c r="F727" s="132">
        <v>1711</v>
      </c>
      <c r="G727" s="133" t="s">
        <v>1352</v>
      </c>
      <c r="H727" s="134">
        <v>2</v>
      </c>
      <c r="I727" s="135">
        <v>1</v>
      </c>
      <c r="J727" s="135">
        <v>1</v>
      </c>
      <c r="K727" s="133"/>
      <c r="L727" s="136" t="s">
        <v>41</v>
      </c>
    </row>
    <row r="728" spans="1:12" x14ac:dyDescent="0.25">
      <c r="A728" s="111" t="s">
        <v>1960</v>
      </c>
      <c r="B728" s="111" t="s">
        <v>793</v>
      </c>
      <c r="C728" s="112">
        <v>0.5</v>
      </c>
      <c r="D728" s="113">
        <v>1</v>
      </c>
      <c r="E728" s="132">
        <v>359</v>
      </c>
      <c r="F728" s="132">
        <v>361</v>
      </c>
      <c r="G728" s="133" t="s">
        <v>794</v>
      </c>
      <c r="H728" s="134">
        <v>1</v>
      </c>
      <c r="I728" s="135">
        <v>0.5</v>
      </c>
      <c r="J728" s="135" t="s">
        <v>41</v>
      </c>
      <c r="K728" s="133" t="s">
        <v>65</v>
      </c>
      <c r="L728" s="136" t="s">
        <v>41</v>
      </c>
    </row>
    <row r="729" spans="1:12" x14ac:dyDescent="0.25">
      <c r="A729" s="111" t="s">
        <v>1960</v>
      </c>
      <c r="B729" s="111" t="s">
        <v>791</v>
      </c>
      <c r="C729" s="112">
        <v>0.25</v>
      </c>
      <c r="D729" s="113">
        <v>1</v>
      </c>
      <c r="E729" s="132">
        <v>357</v>
      </c>
      <c r="F729" s="132">
        <v>359</v>
      </c>
      <c r="G729" s="133" t="s">
        <v>792</v>
      </c>
      <c r="H729" s="134">
        <v>2</v>
      </c>
      <c r="I729" s="135">
        <v>0.75</v>
      </c>
      <c r="J729" s="135" t="s">
        <v>41</v>
      </c>
      <c r="K729" s="133"/>
      <c r="L729" s="136" t="s">
        <v>41</v>
      </c>
    </row>
    <row r="730" spans="1:12" x14ac:dyDescent="0.25">
      <c r="A730" s="111" t="s">
        <v>1960</v>
      </c>
      <c r="B730" s="111" t="s">
        <v>797</v>
      </c>
      <c r="C730" s="112">
        <v>0.25</v>
      </c>
      <c r="D730" s="113">
        <v>1</v>
      </c>
      <c r="E730" s="132">
        <v>356</v>
      </c>
      <c r="F730" s="132">
        <v>358</v>
      </c>
      <c r="G730" s="133" t="s">
        <v>798</v>
      </c>
      <c r="H730" s="134">
        <v>3</v>
      </c>
      <c r="I730" s="135">
        <v>1</v>
      </c>
      <c r="J730" s="135">
        <v>1</v>
      </c>
      <c r="K730" s="133"/>
      <c r="L730" s="136" t="s">
        <v>41</v>
      </c>
    </row>
    <row r="731" spans="1:12" x14ac:dyDescent="0.25">
      <c r="A731" s="111" t="s">
        <v>1961</v>
      </c>
      <c r="B731" s="111" t="s">
        <v>1962</v>
      </c>
      <c r="C731" s="112">
        <v>1</v>
      </c>
      <c r="D731" s="113">
        <v>1</v>
      </c>
      <c r="E731" s="132">
        <v>96</v>
      </c>
      <c r="F731" s="132">
        <v>98</v>
      </c>
      <c r="G731" s="133" t="s">
        <v>1963</v>
      </c>
      <c r="H731" s="134">
        <v>1</v>
      </c>
      <c r="I731" s="135">
        <v>1</v>
      </c>
      <c r="J731" s="135">
        <v>1</v>
      </c>
      <c r="K731" s="133" t="s">
        <v>1964</v>
      </c>
      <c r="L731" s="136" t="s">
        <v>41</v>
      </c>
    </row>
    <row r="732" spans="1:12" x14ac:dyDescent="0.25">
      <c r="A732" s="111" t="s">
        <v>1965</v>
      </c>
      <c r="B732" s="111" t="s">
        <v>1966</v>
      </c>
      <c r="C732" s="112">
        <v>0.75</v>
      </c>
      <c r="D732" s="113">
        <v>1</v>
      </c>
      <c r="E732" s="132">
        <v>710</v>
      </c>
      <c r="F732" s="132">
        <v>712</v>
      </c>
      <c r="G732" s="133" t="s">
        <v>1967</v>
      </c>
      <c r="H732" s="134">
        <v>1</v>
      </c>
      <c r="I732" s="135">
        <v>0.75</v>
      </c>
      <c r="J732" s="135" t="s">
        <v>41</v>
      </c>
      <c r="K732" s="133" t="s">
        <v>1968</v>
      </c>
      <c r="L732" s="136" t="s">
        <v>41</v>
      </c>
    </row>
    <row r="733" spans="1:12" x14ac:dyDescent="0.25">
      <c r="A733" s="111" t="s">
        <v>1965</v>
      </c>
      <c r="B733" s="111" t="s">
        <v>1969</v>
      </c>
      <c r="C733" s="112">
        <v>0.25</v>
      </c>
      <c r="D733" s="113">
        <v>1</v>
      </c>
      <c r="E733" s="132">
        <v>701</v>
      </c>
      <c r="F733" s="132">
        <v>703</v>
      </c>
      <c r="G733" s="133" t="s">
        <v>1970</v>
      </c>
      <c r="H733" s="134">
        <v>2</v>
      </c>
      <c r="I733" s="135">
        <v>1</v>
      </c>
      <c r="J733" s="135">
        <v>1</v>
      </c>
      <c r="K733" s="133"/>
      <c r="L733" s="136" t="s">
        <v>41</v>
      </c>
    </row>
    <row r="734" spans="1:12" x14ac:dyDescent="0.25">
      <c r="A734" s="111" t="s">
        <v>1971</v>
      </c>
      <c r="B734" s="111" t="s">
        <v>1811</v>
      </c>
      <c r="C734" s="112">
        <v>0.34</v>
      </c>
      <c r="D734" s="113">
        <v>1</v>
      </c>
      <c r="E734" s="132">
        <v>1103</v>
      </c>
      <c r="F734" s="132">
        <v>1105</v>
      </c>
      <c r="G734" s="133" t="s">
        <v>124</v>
      </c>
      <c r="H734" s="134">
        <v>1</v>
      </c>
      <c r="I734" s="135">
        <v>0.34</v>
      </c>
      <c r="J734" s="135" t="s">
        <v>41</v>
      </c>
      <c r="K734" s="133" t="s">
        <v>1972</v>
      </c>
      <c r="L734" s="136" t="s">
        <v>41</v>
      </c>
    </row>
    <row r="735" spans="1:12" x14ac:dyDescent="0.25">
      <c r="A735" s="111" t="s">
        <v>1971</v>
      </c>
      <c r="B735" s="111" t="s">
        <v>986</v>
      </c>
      <c r="C735" s="112">
        <v>0.33</v>
      </c>
      <c r="D735" s="113">
        <v>1</v>
      </c>
      <c r="E735" s="132">
        <v>1100</v>
      </c>
      <c r="F735" s="132">
        <v>1102</v>
      </c>
      <c r="G735" s="133" t="s">
        <v>137</v>
      </c>
      <c r="H735" s="134">
        <v>2</v>
      </c>
      <c r="I735" s="135">
        <v>0.67</v>
      </c>
      <c r="J735" s="135" t="s">
        <v>41</v>
      </c>
      <c r="K735" s="133"/>
      <c r="L735" s="136" t="s">
        <v>41</v>
      </c>
    </row>
    <row r="736" spans="1:12" x14ac:dyDescent="0.25">
      <c r="A736" s="111" t="s">
        <v>1971</v>
      </c>
      <c r="B736" s="111" t="s">
        <v>1812</v>
      </c>
      <c r="C736" s="112">
        <v>0.33</v>
      </c>
      <c r="D736" s="113">
        <v>1</v>
      </c>
      <c r="E736" s="132">
        <v>1106</v>
      </c>
      <c r="F736" s="132">
        <v>1108</v>
      </c>
      <c r="G736" s="133" t="s">
        <v>138</v>
      </c>
      <c r="H736" s="134">
        <v>3</v>
      </c>
      <c r="I736" s="135">
        <v>1</v>
      </c>
      <c r="J736" s="135">
        <v>1</v>
      </c>
      <c r="K736" s="133"/>
      <c r="L736" s="136" t="s">
        <v>41</v>
      </c>
    </row>
    <row r="737" spans="1:12" x14ac:dyDescent="0.25">
      <c r="A737" s="111" t="s">
        <v>1973</v>
      </c>
      <c r="B737" s="111" t="s">
        <v>793</v>
      </c>
      <c r="C737" s="112">
        <v>0.75</v>
      </c>
      <c r="D737" s="113">
        <v>1</v>
      </c>
      <c r="E737" s="132">
        <v>359</v>
      </c>
      <c r="F737" s="132">
        <v>361</v>
      </c>
      <c r="G737" s="133" t="s">
        <v>794</v>
      </c>
      <c r="H737" s="134">
        <v>1</v>
      </c>
      <c r="I737" s="135">
        <v>0.75</v>
      </c>
      <c r="J737" s="135" t="s">
        <v>41</v>
      </c>
      <c r="K737" s="133" t="s">
        <v>1974</v>
      </c>
      <c r="L737" s="136" t="s">
        <v>41</v>
      </c>
    </row>
    <row r="738" spans="1:12" x14ac:dyDescent="0.25">
      <c r="A738" s="111" t="s">
        <v>1973</v>
      </c>
      <c r="B738" s="111" t="s">
        <v>795</v>
      </c>
      <c r="C738" s="112">
        <v>0.25</v>
      </c>
      <c r="D738" s="113">
        <v>1</v>
      </c>
      <c r="E738" s="132">
        <v>358</v>
      </c>
      <c r="F738" s="132">
        <v>360</v>
      </c>
      <c r="G738" s="133" t="s">
        <v>796</v>
      </c>
      <c r="H738" s="134">
        <v>2</v>
      </c>
      <c r="I738" s="135">
        <v>1</v>
      </c>
      <c r="J738" s="135">
        <v>1</v>
      </c>
      <c r="K738" s="133"/>
      <c r="L738" s="136" t="s">
        <v>41</v>
      </c>
    </row>
    <row r="739" spans="1:12" x14ac:dyDescent="0.25">
      <c r="A739" s="111" t="s">
        <v>1975</v>
      </c>
      <c r="B739" s="111" t="s">
        <v>983</v>
      </c>
      <c r="C739" s="112">
        <v>0.9</v>
      </c>
      <c r="D739" s="113">
        <v>1</v>
      </c>
      <c r="E739" s="132">
        <v>1089</v>
      </c>
      <c r="F739" s="132">
        <v>1091</v>
      </c>
      <c r="G739" s="133" t="s">
        <v>151</v>
      </c>
      <c r="H739" s="134">
        <v>1</v>
      </c>
      <c r="I739" s="135">
        <v>0.9</v>
      </c>
      <c r="J739" s="135" t="s">
        <v>41</v>
      </c>
      <c r="K739" s="133" t="s">
        <v>1976</v>
      </c>
      <c r="L739" s="136" t="s">
        <v>41</v>
      </c>
    </row>
    <row r="740" spans="1:12" x14ac:dyDescent="0.25">
      <c r="A740" s="111" t="s">
        <v>1975</v>
      </c>
      <c r="B740" s="111" t="s">
        <v>1977</v>
      </c>
      <c r="C740" s="112">
        <v>0.1</v>
      </c>
      <c r="D740" s="113">
        <v>1</v>
      </c>
      <c r="E740" s="132">
        <v>1086</v>
      </c>
      <c r="F740" s="132">
        <v>1088</v>
      </c>
      <c r="G740" s="133" t="s">
        <v>1978</v>
      </c>
      <c r="H740" s="134">
        <v>2</v>
      </c>
      <c r="I740" s="135">
        <v>1</v>
      </c>
      <c r="J740" s="135">
        <v>1</v>
      </c>
      <c r="K740" s="133"/>
      <c r="L740" s="136" t="s">
        <v>41</v>
      </c>
    </row>
    <row r="741" spans="1:12" x14ac:dyDescent="0.25">
      <c r="A741" s="111" t="s">
        <v>1979</v>
      </c>
      <c r="B741" s="111" t="s">
        <v>1980</v>
      </c>
      <c r="C741" s="112">
        <v>1</v>
      </c>
      <c r="D741" s="113">
        <v>1</v>
      </c>
      <c r="E741" s="132">
        <v>1231</v>
      </c>
      <c r="F741" s="132">
        <v>1233</v>
      </c>
      <c r="G741" s="133" t="s">
        <v>1981</v>
      </c>
      <c r="H741" s="134">
        <v>1</v>
      </c>
      <c r="I741" s="135">
        <v>1</v>
      </c>
      <c r="J741" s="135">
        <v>1</v>
      </c>
      <c r="K741" s="133" t="s">
        <v>1982</v>
      </c>
      <c r="L741" s="136" t="s">
        <v>41</v>
      </c>
    </row>
    <row r="742" spans="1:12" x14ac:dyDescent="0.25">
      <c r="A742" s="111" t="s">
        <v>1983</v>
      </c>
      <c r="B742" s="111" t="s">
        <v>934</v>
      </c>
      <c r="C742" s="112">
        <v>1</v>
      </c>
      <c r="D742" s="113">
        <v>1</v>
      </c>
      <c r="E742" s="132">
        <v>819</v>
      </c>
      <c r="F742" s="132">
        <v>821</v>
      </c>
      <c r="G742" s="133" t="s">
        <v>935</v>
      </c>
      <c r="H742" s="134">
        <v>1</v>
      </c>
      <c r="I742" s="135">
        <v>1</v>
      </c>
      <c r="J742" s="135">
        <v>1</v>
      </c>
      <c r="K742" s="133" t="s">
        <v>1984</v>
      </c>
      <c r="L742" s="136" t="s">
        <v>41</v>
      </c>
    </row>
    <row r="743" spans="1:12" x14ac:dyDescent="0.25">
      <c r="A743" s="111" t="s">
        <v>1985</v>
      </c>
      <c r="B743" s="111" t="s">
        <v>1986</v>
      </c>
      <c r="C743" s="112">
        <v>1</v>
      </c>
      <c r="D743" s="113">
        <v>1</v>
      </c>
      <c r="E743" s="132">
        <v>615</v>
      </c>
      <c r="F743" s="132">
        <v>617</v>
      </c>
      <c r="G743" s="133" t="s">
        <v>1987</v>
      </c>
      <c r="H743" s="134">
        <v>1</v>
      </c>
      <c r="I743" s="135">
        <v>1</v>
      </c>
      <c r="J743" s="135">
        <v>1</v>
      </c>
      <c r="K743" s="133" t="s">
        <v>1988</v>
      </c>
      <c r="L743" s="136" t="s">
        <v>41</v>
      </c>
    </row>
    <row r="744" spans="1:12" x14ac:dyDescent="0.25">
      <c r="A744" s="111" t="s">
        <v>1989</v>
      </c>
      <c r="B744" s="111" t="s">
        <v>1990</v>
      </c>
      <c r="C744" s="112">
        <v>0.5</v>
      </c>
      <c r="D744" s="113">
        <v>1</v>
      </c>
      <c r="E744" s="132">
        <v>975</v>
      </c>
      <c r="F744" s="132">
        <v>977</v>
      </c>
      <c r="G744" s="133" t="s">
        <v>1991</v>
      </c>
      <c r="H744" s="134">
        <v>1</v>
      </c>
      <c r="I744" s="135">
        <v>0.5</v>
      </c>
      <c r="J744" s="135" t="s">
        <v>41</v>
      </c>
      <c r="K744" s="133" t="s">
        <v>1992</v>
      </c>
      <c r="L744" s="136" t="s">
        <v>41</v>
      </c>
    </row>
    <row r="745" spans="1:12" x14ac:dyDescent="0.25">
      <c r="A745" s="111" t="s">
        <v>1989</v>
      </c>
      <c r="B745" s="111" t="s">
        <v>1993</v>
      </c>
      <c r="C745" s="112">
        <v>0.5</v>
      </c>
      <c r="D745" s="113">
        <v>1</v>
      </c>
      <c r="E745" s="132">
        <v>974</v>
      </c>
      <c r="F745" s="132">
        <v>976</v>
      </c>
      <c r="G745" s="133" t="s">
        <v>1994</v>
      </c>
      <c r="H745" s="134">
        <v>2</v>
      </c>
      <c r="I745" s="135">
        <v>1</v>
      </c>
      <c r="J745" s="135">
        <v>1</v>
      </c>
      <c r="K745" s="133"/>
      <c r="L745" s="136" t="s">
        <v>41</v>
      </c>
    </row>
    <row r="746" spans="1:12" x14ac:dyDescent="0.25">
      <c r="A746" s="111" t="s">
        <v>1995</v>
      </c>
      <c r="B746" s="111" t="s">
        <v>721</v>
      </c>
      <c r="C746" s="112">
        <v>0.5</v>
      </c>
      <c r="D746" s="113">
        <v>1</v>
      </c>
      <c r="E746" s="132">
        <v>383</v>
      </c>
      <c r="F746" s="132">
        <v>385</v>
      </c>
      <c r="G746" s="133" t="s">
        <v>722</v>
      </c>
      <c r="H746" s="134">
        <v>1</v>
      </c>
      <c r="I746" s="135">
        <v>0.5</v>
      </c>
      <c r="J746" s="135" t="s">
        <v>41</v>
      </c>
      <c r="K746" s="133" t="s">
        <v>1996</v>
      </c>
      <c r="L746" s="136" t="s">
        <v>41</v>
      </c>
    </row>
    <row r="747" spans="1:12" x14ac:dyDescent="0.25">
      <c r="A747" s="111" t="s">
        <v>1995</v>
      </c>
      <c r="B747" s="111" t="s">
        <v>724</v>
      </c>
      <c r="C747" s="112">
        <v>0.5</v>
      </c>
      <c r="D747" s="113">
        <v>1</v>
      </c>
      <c r="E747" s="132">
        <v>391</v>
      </c>
      <c r="F747" s="132">
        <v>393</v>
      </c>
      <c r="G747" s="133" t="s">
        <v>725</v>
      </c>
      <c r="H747" s="134">
        <v>2</v>
      </c>
      <c r="I747" s="135">
        <v>1</v>
      </c>
      <c r="J747" s="135">
        <v>1</v>
      </c>
      <c r="K747" s="133"/>
      <c r="L747" s="136" t="s">
        <v>41</v>
      </c>
    </row>
    <row r="748" spans="1:12" x14ac:dyDescent="0.25">
      <c r="A748" s="111" t="s">
        <v>1997</v>
      </c>
      <c r="B748" s="111" t="s">
        <v>730</v>
      </c>
      <c r="C748" s="112">
        <v>1</v>
      </c>
      <c r="D748" s="113">
        <v>1</v>
      </c>
      <c r="E748" s="132">
        <v>569</v>
      </c>
      <c r="F748" s="132">
        <v>571</v>
      </c>
      <c r="G748" s="133" t="s">
        <v>731</v>
      </c>
      <c r="H748" s="134">
        <v>1</v>
      </c>
      <c r="I748" s="135">
        <v>1</v>
      </c>
      <c r="J748" s="135">
        <v>1</v>
      </c>
      <c r="K748" s="133" t="s">
        <v>1998</v>
      </c>
      <c r="L748" s="136" t="s">
        <v>41</v>
      </c>
    </row>
    <row r="749" spans="1:12" x14ac:dyDescent="0.25">
      <c r="A749" s="111" t="s">
        <v>1999</v>
      </c>
      <c r="B749" s="111" t="s">
        <v>730</v>
      </c>
      <c r="C749" s="112">
        <v>0.5</v>
      </c>
      <c r="D749" s="113">
        <v>1</v>
      </c>
      <c r="E749" s="132">
        <v>569</v>
      </c>
      <c r="F749" s="132">
        <v>571</v>
      </c>
      <c r="G749" s="133" t="s">
        <v>731</v>
      </c>
      <c r="H749" s="134">
        <v>1</v>
      </c>
      <c r="I749" s="135">
        <v>0.5</v>
      </c>
      <c r="J749" s="135" t="s">
        <v>41</v>
      </c>
      <c r="K749" s="133" t="s">
        <v>2000</v>
      </c>
      <c r="L749" s="136" t="s">
        <v>41</v>
      </c>
    </row>
    <row r="750" spans="1:12" x14ac:dyDescent="0.25">
      <c r="A750" s="111" t="s">
        <v>1999</v>
      </c>
      <c r="B750" s="111" t="s">
        <v>727</v>
      </c>
      <c r="C750" s="112">
        <v>0.5</v>
      </c>
      <c r="D750" s="113">
        <v>1</v>
      </c>
      <c r="E750" s="132">
        <v>553</v>
      </c>
      <c r="F750" s="132">
        <v>555</v>
      </c>
      <c r="G750" s="133" t="s">
        <v>728</v>
      </c>
      <c r="H750" s="134">
        <v>2</v>
      </c>
      <c r="I750" s="135">
        <v>1</v>
      </c>
      <c r="J750" s="135">
        <v>1</v>
      </c>
      <c r="K750" s="133"/>
      <c r="L750" s="136" t="s">
        <v>41</v>
      </c>
    </row>
    <row r="751" spans="1:12" x14ac:dyDescent="0.25">
      <c r="A751" s="111" t="s">
        <v>2001</v>
      </c>
      <c r="B751" s="111" t="s">
        <v>1362</v>
      </c>
      <c r="C751" s="112">
        <v>1</v>
      </c>
      <c r="D751" s="113">
        <v>1</v>
      </c>
      <c r="E751" s="132">
        <v>540</v>
      </c>
      <c r="F751" s="132">
        <v>542</v>
      </c>
      <c r="G751" s="133" t="s">
        <v>1363</v>
      </c>
      <c r="H751" s="134">
        <v>1</v>
      </c>
      <c r="I751" s="135">
        <v>1</v>
      </c>
      <c r="J751" s="135">
        <v>1</v>
      </c>
      <c r="K751" s="133" t="s">
        <v>2002</v>
      </c>
      <c r="L751" s="136" t="s">
        <v>41</v>
      </c>
    </row>
    <row r="752" spans="1:12" x14ac:dyDescent="0.25">
      <c r="A752" s="111" t="s">
        <v>2003</v>
      </c>
      <c r="B752" s="111" t="s">
        <v>1285</v>
      </c>
      <c r="C752" s="112">
        <v>1</v>
      </c>
      <c r="D752" s="113">
        <v>1</v>
      </c>
      <c r="E752" s="132">
        <v>714</v>
      </c>
      <c r="F752" s="132">
        <v>716</v>
      </c>
      <c r="G752" s="133" t="s">
        <v>1286</v>
      </c>
      <c r="H752" s="134">
        <v>1</v>
      </c>
      <c r="I752" s="135">
        <v>1</v>
      </c>
      <c r="J752" s="135">
        <v>1</v>
      </c>
      <c r="K752" s="133" t="s">
        <v>2004</v>
      </c>
      <c r="L752" s="136" t="s">
        <v>41</v>
      </c>
    </row>
    <row r="753" spans="1:12" x14ac:dyDescent="0.25">
      <c r="A753" s="111" t="s">
        <v>2005</v>
      </c>
      <c r="B753" s="111" t="s">
        <v>1287</v>
      </c>
      <c r="C753" s="112">
        <v>1</v>
      </c>
      <c r="D753" s="113">
        <v>1</v>
      </c>
      <c r="E753" s="132">
        <v>699</v>
      </c>
      <c r="F753" s="132">
        <v>701</v>
      </c>
      <c r="G753" s="133" t="s">
        <v>1288</v>
      </c>
      <c r="H753" s="134">
        <v>1</v>
      </c>
      <c r="I753" s="135">
        <v>1</v>
      </c>
      <c r="J753" s="135">
        <v>1</v>
      </c>
      <c r="K753" s="133" t="s">
        <v>2006</v>
      </c>
      <c r="L753" s="136" t="s">
        <v>41</v>
      </c>
    </row>
    <row r="754" spans="1:12" x14ac:dyDescent="0.25">
      <c r="A754" s="111" t="s">
        <v>2007</v>
      </c>
      <c r="B754" s="111" t="s">
        <v>1217</v>
      </c>
      <c r="C754" s="112">
        <v>1</v>
      </c>
      <c r="D754" s="113">
        <v>1</v>
      </c>
      <c r="E754" s="132">
        <v>896</v>
      </c>
      <c r="F754" s="132">
        <v>898</v>
      </c>
      <c r="G754" s="133" t="s">
        <v>1218</v>
      </c>
      <c r="H754" s="134">
        <v>1</v>
      </c>
      <c r="I754" s="135">
        <v>1</v>
      </c>
      <c r="J754" s="135">
        <v>1</v>
      </c>
      <c r="K754" s="133" t="s">
        <v>2008</v>
      </c>
      <c r="L754" s="136" t="s">
        <v>41</v>
      </c>
    </row>
    <row r="755" spans="1:12" x14ac:dyDescent="0.25">
      <c r="A755" s="111" t="s">
        <v>2009</v>
      </c>
      <c r="B755" s="111" t="s">
        <v>1222</v>
      </c>
      <c r="C755" s="112">
        <v>1</v>
      </c>
      <c r="D755" s="113">
        <v>1</v>
      </c>
      <c r="E755" s="132">
        <v>1132</v>
      </c>
      <c r="F755" s="132">
        <v>1134</v>
      </c>
      <c r="G755" s="133" t="s">
        <v>1223</v>
      </c>
      <c r="H755" s="134">
        <v>1</v>
      </c>
      <c r="I755" s="135">
        <v>1</v>
      </c>
      <c r="J755" s="135">
        <v>1</v>
      </c>
      <c r="K755" s="133" t="s">
        <v>2010</v>
      </c>
      <c r="L755" s="136" t="s">
        <v>41</v>
      </c>
    </row>
    <row r="756" spans="1:12" x14ac:dyDescent="0.25">
      <c r="A756" s="111" t="s">
        <v>2011</v>
      </c>
      <c r="B756" s="111" t="s">
        <v>2012</v>
      </c>
      <c r="C756" s="112">
        <v>1</v>
      </c>
      <c r="D756" s="113">
        <v>1</v>
      </c>
      <c r="E756" s="132">
        <v>931</v>
      </c>
      <c r="F756" s="132">
        <v>933</v>
      </c>
      <c r="G756" s="133" t="s">
        <v>2013</v>
      </c>
      <c r="H756" s="134">
        <v>1</v>
      </c>
      <c r="I756" s="135">
        <v>1</v>
      </c>
      <c r="J756" s="135">
        <v>1</v>
      </c>
      <c r="K756" s="133" t="s">
        <v>2014</v>
      </c>
      <c r="L756" s="136" t="s">
        <v>41</v>
      </c>
    </row>
    <row r="757" spans="1:12" x14ac:dyDescent="0.25">
      <c r="A757" s="111" t="s">
        <v>2015</v>
      </c>
      <c r="B757" s="111" t="s">
        <v>2016</v>
      </c>
      <c r="C757" s="112">
        <v>1</v>
      </c>
      <c r="D757" s="113">
        <v>1</v>
      </c>
      <c r="E757" s="132">
        <v>1318</v>
      </c>
      <c r="F757" s="132">
        <v>1320</v>
      </c>
      <c r="G757" s="133" t="s">
        <v>2017</v>
      </c>
      <c r="H757" s="134">
        <v>1</v>
      </c>
      <c r="I757" s="135">
        <v>1</v>
      </c>
      <c r="J757" s="135">
        <v>1</v>
      </c>
      <c r="K757" s="133" t="s">
        <v>2018</v>
      </c>
      <c r="L757" s="136" t="s">
        <v>41</v>
      </c>
    </row>
    <row r="758" spans="1:12" x14ac:dyDescent="0.25">
      <c r="A758" s="111" t="s">
        <v>2019</v>
      </c>
      <c r="B758" s="111" t="s">
        <v>2020</v>
      </c>
      <c r="C758" s="112">
        <v>1</v>
      </c>
      <c r="D758" s="113">
        <v>1</v>
      </c>
      <c r="E758" s="132">
        <v>1504</v>
      </c>
      <c r="F758" s="132">
        <v>1506</v>
      </c>
      <c r="G758" s="133" t="s">
        <v>2021</v>
      </c>
      <c r="H758" s="134">
        <v>1</v>
      </c>
      <c r="I758" s="135">
        <v>1</v>
      </c>
      <c r="J758" s="135">
        <v>1</v>
      </c>
      <c r="K758" s="133" t="s">
        <v>2022</v>
      </c>
      <c r="L758" s="136" t="s">
        <v>41</v>
      </c>
    </row>
    <row r="759" spans="1:12" x14ac:dyDescent="0.25">
      <c r="A759" s="111" t="s">
        <v>2023</v>
      </c>
      <c r="B759" s="111" t="s">
        <v>1341</v>
      </c>
      <c r="C759" s="112">
        <v>0.25</v>
      </c>
      <c r="D759" s="113">
        <v>1</v>
      </c>
      <c r="E759" s="132">
        <v>530</v>
      </c>
      <c r="F759" s="132">
        <v>532</v>
      </c>
      <c r="G759" s="133" t="s">
        <v>1342</v>
      </c>
      <c r="H759" s="134">
        <v>1</v>
      </c>
      <c r="I759" s="135">
        <v>0.25</v>
      </c>
      <c r="J759" s="135" t="s">
        <v>41</v>
      </c>
      <c r="K759" s="133" t="s">
        <v>2024</v>
      </c>
      <c r="L759" s="136" t="s">
        <v>41</v>
      </c>
    </row>
    <row r="760" spans="1:12" x14ac:dyDescent="0.25">
      <c r="A760" s="111" t="s">
        <v>2023</v>
      </c>
      <c r="B760" s="111" t="s">
        <v>1059</v>
      </c>
      <c r="C760" s="112">
        <v>0.25</v>
      </c>
      <c r="D760" s="113">
        <v>1</v>
      </c>
      <c r="E760" s="132">
        <v>536</v>
      </c>
      <c r="F760" s="132">
        <v>538</v>
      </c>
      <c r="G760" s="133" t="s">
        <v>1060</v>
      </c>
      <c r="H760" s="134">
        <v>2</v>
      </c>
      <c r="I760" s="135">
        <v>0.5</v>
      </c>
      <c r="J760" s="135" t="s">
        <v>41</v>
      </c>
      <c r="K760" s="133"/>
      <c r="L760" s="136" t="s">
        <v>41</v>
      </c>
    </row>
    <row r="761" spans="1:12" x14ac:dyDescent="0.25">
      <c r="A761" s="111" t="s">
        <v>2023</v>
      </c>
      <c r="B761" s="111" t="s">
        <v>1717</v>
      </c>
      <c r="C761" s="112">
        <v>0.25</v>
      </c>
      <c r="D761" s="113">
        <v>1</v>
      </c>
      <c r="E761" s="132">
        <v>534</v>
      </c>
      <c r="F761" s="132">
        <v>536</v>
      </c>
      <c r="G761" s="133" t="s">
        <v>1718</v>
      </c>
      <c r="H761" s="134">
        <v>3</v>
      </c>
      <c r="I761" s="135">
        <v>0.75</v>
      </c>
      <c r="J761" s="135" t="s">
        <v>41</v>
      </c>
      <c r="K761" s="133"/>
      <c r="L761" s="136" t="s">
        <v>41</v>
      </c>
    </row>
    <row r="762" spans="1:12" x14ac:dyDescent="0.25">
      <c r="A762" s="111" t="s">
        <v>2023</v>
      </c>
      <c r="B762" s="111" t="s">
        <v>1336</v>
      </c>
      <c r="C762" s="112">
        <v>0.25</v>
      </c>
      <c r="D762" s="113">
        <v>1</v>
      </c>
      <c r="E762" s="132">
        <v>535</v>
      </c>
      <c r="F762" s="132">
        <v>537</v>
      </c>
      <c r="G762" s="133" t="s">
        <v>1337</v>
      </c>
      <c r="H762" s="134">
        <v>4</v>
      </c>
      <c r="I762" s="135">
        <v>1</v>
      </c>
      <c r="J762" s="135">
        <v>1</v>
      </c>
      <c r="K762" s="133"/>
      <c r="L762" s="136" t="s">
        <v>41</v>
      </c>
    </row>
    <row r="763" spans="1:12" x14ac:dyDescent="0.25">
      <c r="A763" s="111" t="s">
        <v>2025</v>
      </c>
      <c r="B763" s="111" t="s">
        <v>1313</v>
      </c>
      <c r="C763" s="112">
        <v>0.33333333333333331</v>
      </c>
      <c r="D763" s="113">
        <v>1</v>
      </c>
      <c r="E763" s="132">
        <v>693</v>
      </c>
      <c r="F763" s="132">
        <v>695</v>
      </c>
      <c r="G763" s="133" t="s">
        <v>1314</v>
      </c>
      <c r="H763" s="134">
        <v>1</v>
      </c>
      <c r="I763" s="135">
        <v>0.33333333333333331</v>
      </c>
      <c r="J763" s="135" t="s">
        <v>41</v>
      </c>
      <c r="K763" s="133" t="s">
        <v>2026</v>
      </c>
      <c r="L763" s="136" t="s">
        <v>41</v>
      </c>
    </row>
    <row r="764" spans="1:12" x14ac:dyDescent="0.25">
      <c r="A764" s="111" t="s">
        <v>2025</v>
      </c>
      <c r="B764" s="111" t="s">
        <v>1315</v>
      </c>
      <c r="C764" s="112">
        <v>0.33333333333333331</v>
      </c>
      <c r="D764" s="113">
        <v>1</v>
      </c>
      <c r="E764" s="132">
        <v>696</v>
      </c>
      <c r="F764" s="132">
        <v>698</v>
      </c>
      <c r="G764" s="133" t="s">
        <v>1316</v>
      </c>
      <c r="H764" s="134">
        <v>2</v>
      </c>
      <c r="I764" s="135">
        <v>0.66666666666666663</v>
      </c>
      <c r="J764" s="135" t="s">
        <v>41</v>
      </c>
      <c r="K764" s="133"/>
      <c r="L764" s="136" t="s">
        <v>41</v>
      </c>
    </row>
    <row r="765" spans="1:12" x14ac:dyDescent="0.25">
      <c r="A765" s="111" t="s">
        <v>2025</v>
      </c>
      <c r="B765" s="111" t="s">
        <v>715</v>
      </c>
      <c r="C765" s="112">
        <v>0.33333333333333331</v>
      </c>
      <c r="D765" s="113">
        <v>1</v>
      </c>
      <c r="E765" s="132">
        <v>695</v>
      </c>
      <c r="F765" s="132">
        <v>697</v>
      </c>
      <c r="G765" s="133" t="s">
        <v>716</v>
      </c>
      <c r="H765" s="134">
        <v>3</v>
      </c>
      <c r="I765" s="135">
        <v>1</v>
      </c>
      <c r="J765" s="135">
        <v>1</v>
      </c>
      <c r="K765" s="133"/>
      <c r="L765" s="136" t="s">
        <v>41</v>
      </c>
    </row>
    <row r="766" spans="1:12" x14ac:dyDescent="0.25">
      <c r="A766" s="111" t="s">
        <v>2027</v>
      </c>
      <c r="B766" s="111" t="s">
        <v>2028</v>
      </c>
      <c r="C766" s="112">
        <v>0.5</v>
      </c>
      <c r="D766" s="113">
        <v>1</v>
      </c>
      <c r="E766" s="132">
        <v>634</v>
      </c>
      <c r="F766" s="132">
        <v>636</v>
      </c>
      <c r="G766" s="133" t="s">
        <v>2029</v>
      </c>
      <c r="H766" s="134">
        <v>1</v>
      </c>
      <c r="I766" s="135">
        <v>0.5</v>
      </c>
      <c r="J766" s="135" t="s">
        <v>41</v>
      </c>
      <c r="K766" s="133" t="s">
        <v>2030</v>
      </c>
      <c r="L766" s="136" t="s">
        <v>41</v>
      </c>
    </row>
    <row r="767" spans="1:12" x14ac:dyDescent="0.25">
      <c r="A767" s="111" t="s">
        <v>2027</v>
      </c>
      <c r="B767" s="111" t="s">
        <v>1306</v>
      </c>
      <c r="C767" s="112">
        <v>0.5</v>
      </c>
      <c r="D767" s="113">
        <v>1</v>
      </c>
      <c r="E767" s="132">
        <v>635</v>
      </c>
      <c r="F767" s="132">
        <v>637</v>
      </c>
      <c r="G767" s="133" t="s">
        <v>1307</v>
      </c>
      <c r="H767" s="134">
        <v>2</v>
      </c>
      <c r="I767" s="135">
        <v>1</v>
      </c>
      <c r="J767" s="135">
        <v>1</v>
      </c>
      <c r="K767" s="133"/>
      <c r="L767" s="136" t="s">
        <v>41</v>
      </c>
    </row>
    <row r="768" spans="1:12" x14ac:dyDescent="0.25">
      <c r="A768" s="111" t="s">
        <v>2031</v>
      </c>
      <c r="B768" s="111" t="s">
        <v>1303</v>
      </c>
      <c r="C768" s="112">
        <v>1</v>
      </c>
      <c r="D768" s="113">
        <v>1</v>
      </c>
      <c r="E768" s="132">
        <v>892</v>
      </c>
      <c r="F768" s="132">
        <v>894</v>
      </c>
      <c r="G768" s="133" t="s">
        <v>1304</v>
      </c>
      <c r="H768" s="134">
        <v>1</v>
      </c>
      <c r="I768" s="135">
        <v>1</v>
      </c>
      <c r="J768" s="135">
        <v>1</v>
      </c>
      <c r="K768" s="133" t="s">
        <v>2032</v>
      </c>
      <c r="L768" s="136" t="s">
        <v>41</v>
      </c>
    </row>
    <row r="769" spans="1:12" x14ac:dyDescent="0.25">
      <c r="A769" s="111" t="s">
        <v>2033</v>
      </c>
      <c r="B769" s="111" t="s">
        <v>976</v>
      </c>
      <c r="C769" s="112">
        <v>1</v>
      </c>
      <c r="D769" s="113">
        <v>1</v>
      </c>
      <c r="E769" s="132">
        <v>732</v>
      </c>
      <c r="F769" s="132">
        <v>734</v>
      </c>
      <c r="G769" s="133" t="s">
        <v>977</v>
      </c>
      <c r="H769" s="134">
        <v>1</v>
      </c>
      <c r="I769" s="135">
        <v>1</v>
      </c>
      <c r="J769" s="135">
        <v>1</v>
      </c>
      <c r="K769" s="133" t="s">
        <v>2034</v>
      </c>
      <c r="L769" s="136" t="s">
        <v>41</v>
      </c>
    </row>
    <row r="770" spans="1:12" x14ac:dyDescent="0.25">
      <c r="A770" s="111" t="s">
        <v>2035</v>
      </c>
      <c r="B770" s="111" t="s">
        <v>2036</v>
      </c>
      <c r="C770" s="112">
        <v>0.5</v>
      </c>
      <c r="D770" s="113">
        <v>1</v>
      </c>
      <c r="E770" s="132">
        <v>1080</v>
      </c>
      <c r="F770" s="132">
        <v>1082</v>
      </c>
      <c r="G770" s="133" t="s">
        <v>2037</v>
      </c>
      <c r="H770" s="134">
        <v>1</v>
      </c>
      <c r="I770" s="135">
        <v>0.5</v>
      </c>
      <c r="J770" s="135" t="s">
        <v>41</v>
      </c>
      <c r="K770" s="133" t="s">
        <v>2038</v>
      </c>
      <c r="L770" s="136" t="s">
        <v>41</v>
      </c>
    </row>
    <row r="771" spans="1:12" x14ac:dyDescent="0.25">
      <c r="A771" s="111" t="s">
        <v>2035</v>
      </c>
      <c r="B771" s="111" t="s">
        <v>2039</v>
      </c>
      <c r="C771" s="112">
        <v>0.5</v>
      </c>
      <c r="D771" s="113">
        <v>1</v>
      </c>
      <c r="E771" s="132">
        <v>1081</v>
      </c>
      <c r="F771" s="132">
        <v>1083</v>
      </c>
      <c r="G771" s="133" t="s">
        <v>2040</v>
      </c>
      <c r="H771" s="134">
        <v>2</v>
      </c>
      <c r="I771" s="135">
        <v>1</v>
      </c>
      <c r="J771" s="135">
        <v>1</v>
      </c>
      <c r="K771" s="133"/>
      <c r="L771" s="136" t="s">
        <v>41</v>
      </c>
    </row>
    <row r="772" spans="1:12" x14ac:dyDescent="0.25">
      <c r="A772" s="111" t="s">
        <v>2041</v>
      </c>
      <c r="B772" s="111" t="s">
        <v>980</v>
      </c>
      <c r="C772" s="112">
        <v>0.5</v>
      </c>
      <c r="D772" s="113">
        <v>1</v>
      </c>
      <c r="E772" s="132">
        <v>1087</v>
      </c>
      <c r="F772" s="132">
        <v>1089</v>
      </c>
      <c r="G772" s="133" t="s">
        <v>981</v>
      </c>
      <c r="H772" s="134">
        <v>1</v>
      </c>
      <c r="I772" s="135">
        <v>0.5</v>
      </c>
      <c r="J772" s="135" t="s">
        <v>41</v>
      </c>
      <c r="K772" s="133" t="s">
        <v>91</v>
      </c>
      <c r="L772" s="136" t="s">
        <v>41</v>
      </c>
    </row>
    <row r="773" spans="1:12" x14ac:dyDescent="0.25">
      <c r="A773" s="111" t="s">
        <v>2041</v>
      </c>
      <c r="B773" s="111" t="s">
        <v>1977</v>
      </c>
      <c r="C773" s="112">
        <v>0.5</v>
      </c>
      <c r="D773" s="113">
        <v>1</v>
      </c>
      <c r="E773" s="132">
        <v>1086</v>
      </c>
      <c r="F773" s="132">
        <v>1088</v>
      </c>
      <c r="G773" s="133" t="s">
        <v>1978</v>
      </c>
      <c r="H773" s="134">
        <v>2</v>
      </c>
      <c r="I773" s="135">
        <v>1</v>
      </c>
      <c r="J773" s="135">
        <v>1</v>
      </c>
      <c r="K773" s="133"/>
      <c r="L773" s="136" t="s">
        <v>41</v>
      </c>
    </row>
    <row r="774" spans="1:12" x14ac:dyDescent="0.25">
      <c r="A774" s="111" t="s">
        <v>2042</v>
      </c>
      <c r="B774" s="111" t="s">
        <v>1323</v>
      </c>
      <c r="C774" s="112">
        <v>1</v>
      </c>
      <c r="D774" s="113">
        <v>1</v>
      </c>
      <c r="E774" s="132">
        <v>1131</v>
      </c>
      <c r="F774" s="132">
        <v>1133</v>
      </c>
      <c r="G774" s="133" t="s">
        <v>1324</v>
      </c>
      <c r="H774" s="134">
        <v>1</v>
      </c>
      <c r="I774" s="135">
        <v>1</v>
      </c>
      <c r="J774" s="135">
        <v>1</v>
      </c>
      <c r="K774" s="133" t="s">
        <v>2043</v>
      </c>
      <c r="L774" s="136" t="s">
        <v>41</v>
      </c>
    </row>
    <row r="775" spans="1:12" x14ac:dyDescent="0.25">
      <c r="A775" s="111" t="s">
        <v>2044</v>
      </c>
      <c r="B775" s="111" t="s">
        <v>774</v>
      </c>
      <c r="C775" s="112">
        <v>0.5</v>
      </c>
      <c r="D775" s="113">
        <v>1</v>
      </c>
      <c r="E775" s="132">
        <v>990</v>
      </c>
      <c r="F775" s="132">
        <v>992</v>
      </c>
      <c r="G775" s="133" t="s">
        <v>775</v>
      </c>
      <c r="H775" s="134">
        <v>1</v>
      </c>
      <c r="I775" s="135">
        <v>0.5</v>
      </c>
      <c r="J775" s="135" t="s">
        <v>41</v>
      </c>
      <c r="K775" s="133" t="s">
        <v>2045</v>
      </c>
      <c r="L775" s="136" t="s">
        <v>41</v>
      </c>
    </row>
    <row r="776" spans="1:12" x14ac:dyDescent="0.25">
      <c r="A776" s="111" t="s">
        <v>2044</v>
      </c>
      <c r="B776" s="111" t="s">
        <v>771</v>
      </c>
      <c r="C776" s="112">
        <v>0.5</v>
      </c>
      <c r="D776" s="113">
        <v>1</v>
      </c>
      <c r="E776" s="132">
        <v>991</v>
      </c>
      <c r="F776" s="132">
        <v>993</v>
      </c>
      <c r="G776" s="133" t="s">
        <v>772</v>
      </c>
      <c r="H776" s="134">
        <v>2</v>
      </c>
      <c r="I776" s="135">
        <v>1</v>
      </c>
      <c r="J776" s="135">
        <v>1</v>
      </c>
      <c r="K776" s="133"/>
      <c r="L776" s="136" t="s">
        <v>41</v>
      </c>
    </row>
    <row r="777" spans="1:12" x14ac:dyDescent="0.25">
      <c r="A777" s="111" t="s">
        <v>2046</v>
      </c>
      <c r="B777" s="111" t="s">
        <v>1031</v>
      </c>
      <c r="C777" s="112">
        <v>0.33333333333333331</v>
      </c>
      <c r="D777" s="113">
        <v>1</v>
      </c>
      <c r="E777" s="132">
        <v>1265</v>
      </c>
      <c r="F777" s="132">
        <v>1267</v>
      </c>
      <c r="G777" s="133" t="s">
        <v>1032</v>
      </c>
      <c r="H777" s="134">
        <v>1</v>
      </c>
      <c r="I777" s="135">
        <v>0.33333333333333331</v>
      </c>
      <c r="J777" s="135" t="s">
        <v>41</v>
      </c>
      <c r="K777" s="133" t="s">
        <v>48</v>
      </c>
      <c r="L777" s="136" t="s">
        <v>41</v>
      </c>
    </row>
    <row r="778" spans="1:12" x14ac:dyDescent="0.25">
      <c r="A778" s="111" t="s">
        <v>2046</v>
      </c>
      <c r="B778" s="111" t="s">
        <v>1035</v>
      </c>
      <c r="C778" s="112">
        <v>0.33333333333333331</v>
      </c>
      <c r="D778" s="113">
        <v>1</v>
      </c>
      <c r="E778" s="132">
        <v>1268</v>
      </c>
      <c r="F778" s="132">
        <v>1270</v>
      </c>
      <c r="G778" s="133" t="s">
        <v>1036</v>
      </c>
      <c r="H778" s="134">
        <v>2</v>
      </c>
      <c r="I778" s="135">
        <v>0.66666666666666663</v>
      </c>
      <c r="J778" s="135" t="s">
        <v>41</v>
      </c>
      <c r="K778" s="133"/>
      <c r="L778" s="136" t="s">
        <v>41</v>
      </c>
    </row>
    <row r="779" spans="1:12" x14ac:dyDescent="0.25">
      <c r="A779" s="111" t="s">
        <v>2046</v>
      </c>
      <c r="B779" s="111" t="s">
        <v>2047</v>
      </c>
      <c r="C779" s="112">
        <v>0.33333333333333331</v>
      </c>
      <c r="D779" s="113">
        <v>1</v>
      </c>
      <c r="E779" s="132">
        <v>1269</v>
      </c>
      <c r="F779" s="132">
        <v>1271</v>
      </c>
      <c r="G779" s="133" t="s">
        <v>2048</v>
      </c>
      <c r="H779" s="134">
        <v>3</v>
      </c>
      <c r="I779" s="135">
        <v>1</v>
      </c>
      <c r="J779" s="135">
        <v>1</v>
      </c>
      <c r="K779" s="133"/>
      <c r="L779" s="136" t="s">
        <v>41</v>
      </c>
    </row>
    <row r="780" spans="1:12" x14ac:dyDescent="0.25">
      <c r="A780" s="111" t="s">
        <v>2049</v>
      </c>
      <c r="B780" s="111" t="s">
        <v>2050</v>
      </c>
      <c r="C780" s="112">
        <v>0.33333333333333331</v>
      </c>
      <c r="D780" s="113">
        <v>1</v>
      </c>
      <c r="E780" s="132">
        <v>1301</v>
      </c>
      <c r="F780" s="132">
        <v>1303</v>
      </c>
      <c r="G780" s="133" t="s">
        <v>2051</v>
      </c>
      <c r="H780" s="134">
        <v>1</v>
      </c>
      <c r="I780" s="135">
        <v>0.33333333333333331</v>
      </c>
      <c r="J780" s="135" t="s">
        <v>41</v>
      </c>
      <c r="K780" s="133" t="s">
        <v>45</v>
      </c>
      <c r="L780" s="136" t="s">
        <v>41</v>
      </c>
    </row>
    <row r="781" spans="1:12" x14ac:dyDescent="0.25">
      <c r="A781" s="111" t="s">
        <v>2049</v>
      </c>
      <c r="B781" s="111" t="s">
        <v>2052</v>
      </c>
      <c r="C781" s="112">
        <v>0.33333333333333331</v>
      </c>
      <c r="D781" s="113">
        <v>1</v>
      </c>
      <c r="E781" s="132">
        <v>1309</v>
      </c>
      <c r="F781" s="132">
        <v>1311</v>
      </c>
      <c r="G781" s="133" t="s">
        <v>2053</v>
      </c>
      <c r="H781" s="134">
        <v>2</v>
      </c>
      <c r="I781" s="135">
        <v>0.66666666666666663</v>
      </c>
      <c r="J781" s="135" t="s">
        <v>41</v>
      </c>
      <c r="K781" s="133"/>
      <c r="L781" s="136" t="s">
        <v>41</v>
      </c>
    </row>
    <row r="782" spans="1:12" x14ac:dyDescent="0.25">
      <c r="A782" s="111" t="s">
        <v>2049</v>
      </c>
      <c r="B782" s="111" t="s">
        <v>2054</v>
      </c>
      <c r="C782" s="112">
        <v>0.33333333333333331</v>
      </c>
      <c r="D782" s="113">
        <v>1</v>
      </c>
      <c r="E782" s="132">
        <v>1300</v>
      </c>
      <c r="F782" s="132">
        <v>1302</v>
      </c>
      <c r="G782" s="133" t="s">
        <v>80</v>
      </c>
      <c r="H782" s="134">
        <v>3</v>
      </c>
      <c r="I782" s="135">
        <v>1</v>
      </c>
      <c r="J782" s="135">
        <v>1</v>
      </c>
      <c r="K782" s="133"/>
      <c r="L782" s="136" t="s">
        <v>41</v>
      </c>
    </row>
    <row r="783" spans="1:12" x14ac:dyDescent="0.25">
      <c r="A783" s="111" t="s">
        <v>2055</v>
      </c>
      <c r="B783" s="111" t="s">
        <v>2056</v>
      </c>
      <c r="C783" s="112">
        <v>0.33333333333333331</v>
      </c>
      <c r="D783" s="113">
        <v>1</v>
      </c>
      <c r="E783" s="132">
        <v>1273</v>
      </c>
      <c r="F783" s="132">
        <v>1275</v>
      </c>
      <c r="G783" s="133" t="s">
        <v>2057</v>
      </c>
      <c r="H783" s="134">
        <v>1</v>
      </c>
      <c r="I783" s="135">
        <v>0.33333333333333331</v>
      </c>
      <c r="J783" s="135" t="s">
        <v>41</v>
      </c>
      <c r="K783" s="133" t="s">
        <v>118</v>
      </c>
      <c r="L783" s="136" t="s">
        <v>41</v>
      </c>
    </row>
    <row r="784" spans="1:12" x14ac:dyDescent="0.25">
      <c r="A784" s="111" t="s">
        <v>2055</v>
      </c>
      <c r="B784" s="111" t="s">
        <v>1486</v>
      </c>
      <c r="C784" s="112">
        <v>0.33333333333333331</v>
      </c>
      <c r="D784" s="113">
        <v>1</v>
      </c>
      <c r="E784" s="132">
        <v>1277</v>
      </c>
      <c r="F784" s="132">
        <v>1279</v>
      </c>
      <c r="G784" s="133" t="s">
        <v>1487</v>
      </c>
      <c r="H784" s="134">
        <v>2</v>
      </c>
      <c r="I784" s="135">
        <v>0.66666666666666663</v>
      </c>
      <c r="J784" s="135" t="s">
        <v>41</v>
      </c>
      <c r="K784" s="133"/>
      <c r="L784" s="136" t="s">
        <v>41</v>
      </c>
    </row>
    <row r="785" spans="1:12" x14ac:dyDescent="0.25">
      <c r="A785" s="111" t="s">
        <v>2055</v>
      </c>
      <c r="B785" s="111" t="s">
        <v>1489</v>
      </c>
      <c r="C785" s="112">
        <v>0.33333333333333331</v>
      </c>
      <c r="D785" s="113">
        <v>1</v>
      </c>
      <c r="E785" s="132">
        <v>1274</v>
      </c>
      <c r="F785" s="132">
        <v>1276</v>
      </c>
      <c r="G785" s="133" t="s">
        <v>1490</v>
      </c>
      <c r="H785" s="134">
        <v>3</v>
      </c>
      <c r="I785" s="135">
        <v>1</v>
      </c>
      <c r="J785" s="135">
        <v>1</v>
      </c>
      <c r="K785" s="133"/>
      <c r="L785" s="136" t="s">
        <v>41</v>
      </c>
    </row>
    <row r="786" spans="1:12" x14ac:dyDescent="0.25">
      <c r="A786" s="111" t="s">
        <v>2058</v>
      </c>
      <c r="B786" s="111" t="s">
        <v>1024</v>
      </c>
      <c r="C786" s="112">
        <v>1</v>
      </c>
      <c r="D786" s="113">
        <v>1</v>
      </c>
      <c r="E786" s="132">
        <v>1229</v>
      </c>
      <c r="F786" s="132">
        <v>1231</v>
      </c>
      <c r="G786" s="133" t="s">
        <v>1025</v>
      </c>
      <c r="H786" s="134">
        <v>1</v>
      </c>
      <c r="I786" s="135">
        <v>1</v>
      </c>
      <c r="J786" s="135">
        <v>1</v>
      </c>
      <c r="K786" s="133" t="s">
        <v>2059</v>
      </c>
      <c r="L786" s="136" t="s">
        <v>41</v>
      </c>
    </row>
    <row r="787" spans="1:12" x14ac:dyDescent="0.25">
      <c r="A787" s="111" t="s">
        <v>2060</v>
      </c>
      <c r="B787" s="111" t="s">
        <v>1020</v>
      </c>
      <c r="C787" s="112">
        <v>1</v>
      </c>
      <c r="D787" s="113">
        <v>1</v>
      </c>
      <c r="E787" s="132">
        <v>1394</v>
      </c>
      <c r="F787" s="132">
        <v>1396</v>
      </c>
      <c r="G787" s="133" t="s">
        <v>1021</v>
      </c>
      <c r="H787" s="134">
        <v>1</v>
      </c>
      <c r="I787" s="135">
        <v>1</v>
      </c>
      <c r="J787" s="135">
        <v>1</v>
      </c>
      <c r="K787" s="133" t="s">
        <v>2061</v>
      </c>
      <c r="L787" s="136" t="s">
        <v>41</v>
      </c>
    </row>
    <row r="788" spans="1:12" x14ac:dyDescent="0.25">
      <c r="A788" s="111" t="s">
        <v>2062</v>
      </c>
      <c r="B788" s="111" t="s">
        <v>1053</v>
      </c>
      <c r="C788" s="112">
        <v>0.5</v>
      </c>
      <c r="D788" s="113">
        <v>1</v>
      </c>
      <c r="E788" s="132">
        <v>1398</v>
      </c>
      <c r="F788" s="132">
        <v>1400</v>
      </c>
      <c r="G788" s="133" t="s">
        <v>1054</v>
      </c>
      <c r="H788" s="134">
        <v>1</v>
      </c>
      <c r="I788" s="135">
        <v>0.5</v>
      </c>
      <c r="J788" s="135" t="s">
        <v>41</v>
      </c>
      <c r="K788" s="133" t="s">
        <v>2063</v>
      </c>
      <c r="L788" s="136" t="s">
        <v>41</v>
      </c>
    </row>
    <row r="789" spans="1:12" x14ac:dyDescent="0.25">
      <c r="A789" s="111" t="s">
        <v>2062</v>
      </c>
      <c r="B789" s="111" t="s">
        <v>1050</v>
      </c>
      <c r="C789" s="112">
        <v>0.5</v>
      </c>
      <c r="D789" s="113">
        <v>1</v>
      </c>
      <c r="E789" s="132">
        <v>1397</v>
      </c>
      <c r="F789" s="132">
        <v>1399</v>
      </c>
      <c r="G789" s="133" t="s">
        <v>1051</v>
      </c>
      <c r="H789" s="134">
        <v>2</v>
      </c>
      <c r="I789" s="135">
        <v>1</v>
      </c>
      <c r="J789" s="135">
        <v>1</v>
      </c>
      <c r="K789" s="133"/>
      <c r="L789" s="136" t="s">
        <v>41</v>
      </c>
    </row>
    <row r="790" spans="1:12" x14ac:dyDescent="0.25">
      <c r="A790" s="111" t="s">
        <v>2064</v>
      </c>
      <c r="B790" s="111" t="s">
        <v>2065</v>
      </c>
      <c r="C790" s="112">
        <v>0.33333333333333331</v>
      </c>
      <c r="D790" s="113">
        <v>1</v>
      </c>
      <c r="E790" s="132">
        <v>1411</v>
      </c>
      <c r="F790" s="132">
        <v>1413</v>
      </c>
      <c r="G790" s="133" t="s">
        <v>2066</v>
      </c>
      <c r="H790" s="134">
        <v>1</v>
      </c>
      <c r="I790" s="135">
        <v>0.33333333333333331</v>
      </c>
      <c r="J790" s="135" t="s">
        <v>41</v>
      </c>
      <c r="K790" s="133" t="s">
        <v>46</v>
      </c>
      <c r="L790" s="136" t="s">
        <v>41</v>
      </c>
    </row>
    <row r="791" spans="1:12" x14ac:dyDescent="0.25">
      <c r="A791" s="111" t="s">
        <v>2064</v>
      </c>
      <c r="B791" s="111" t="s">
        <v>1917</v>
      </c>
      <c r="C791" s="112">
        <v>0.33333333333333331</v>
      </c>
      <c r="D791" s="113">
        <v>1</v>
      </c>
      <c r="E791" s="132">
        <v>1408</v>
      </c>
      <c r="F791" s="132">
        <v>1410</v>
      </c>
      <c r="G791" s="133" t="s">
        <v>1918</v>
      </c>
      <c r="H791" s="134">
        <v>2</v>
      </c>
      <c r="I791" s="135">
        <v>0.66666666666666663</v>
      </c>
      <c r="J791" s="135" t="s">
        <v>41</v>
      </c>
      <c r="K791" s="133"/>
      <c r="L791" s="136" t="s">
        <v>41</v>
      </c>
    </row>
    <row r="792" spans="1:12" x14ac:dyDescent="0.25">
      <c r="A792" s="111" t="s">
        <v>2064</v>
      </c>
      <c r="B792" s="111" t="s">
        <v>2067</v>
      </c>
      <c r="C792" s="112">
        <v>0.33333333333333331</v>
      </c>
      <c r="D792" s="113">
        <v>1</v>
      </c>
      <c r="E792" s="132">
        <v>1410</v>
      </c>
      <c r="F792" s="132">
        <v>1412</v>
      </c>
      <c r="G792" s="133" t="s">
        <v>2068</v>
      </c>
      <c r="H792" s="134">
        <v>3</v>
      </c>
      <c r="I792" s="135">
        <v>1</v>
      </c>
      <c r="J792" s="135">
        <v>1</v>
      </c>
      <c r="K792" s="133"/>
      <c r="L792" s="136" t="s">
        <v>41</v>
      </c>
    </row>
    <row r="793" spans="1:12" x14ac:dyDescent="0.25">
      <c r="A793" s="111" t="s">
        <v>2069</v>
      </c>
      <c r="B793" s="111" t="s">
        <v>1919</v>
      </c>
      <c r="C793" s="112">
        <v>1</v>
      </c>
      <c r="D793" s="113">
        <v>1</v>
      </c>
      <c r="E793" s="132">
        <v>1401</v>
      </c>
      <c r="F793" s="132">
        <v>1403</v>
      </c>
      <c r="G793" s="133" t="s">
        <v>93</v>
      </c>
      <c r="H793" s="134">
        <v>1</v>
      </c>
      <c r="I793" s="135">
        <v>1</v>
      </c>
      <c r="J793" s="135">
        <v>1</v>
      </c>
      <c r="K793" s="133" t="s">
        <v>119</v>
      </c>
      <c r="L793" s="136" t="s">
        <v>41</v>
      </c>
    </row>
    <row r="794" spans="1:12" x14ac:dyDescent="0.25">
      <c r="A794" s="111" t="s">
        <v>2070</v>
      </c>
      <c r="B794" s="111" t="s">
        <v>1003</v>
      </c>
      <c r="C794" s="112">
        <v>1</v>
      </c>
      <c r="D794" s="113">
        <v>1</v>
      </c>
      <c r="E794" s="132">
        <v>1496</v>
      </c>
      <c r="F794" s="132">
        <v>1498</v>
      </c>
      <c r="G794" s="133" t="s">
        <v>1004</v>
      </c>
      <c r="H794" s="134">
        <v>1</v>
      </c>
      <c r="I794" s="135">
        <v>1</v>
      </c>
      <c r="J794" s="135">
        <v>1</v>
      </c>
      <c r="K794" s="133" t="s">
        <v>47</v>
      </c>
      <c r="L794" s="136" t="s">
        <v>41</v>
      </c>
    </row>
    <row r="795" spans="1:12" x14ac:dyDescent="0.25">
      <c r="A795" s="111" t="s">
        <v>2071</v>
      </c>
      <c r="B795" s="111" t="s">
        <v>998</v>
      </c>
      <c r="C795" s="112">
        <v>1</v>
      </c>
      <c r="D795" s="113">
        <v>1</v>
      </c>
      <c r="E795" s="132">
        <v>1494</v>
      </c>
      <c r="F795" s="132">
        <v>1496</v>
      </c>
      <c r="G795" s="133" t="s">
        <v>999</v>
      </c>
      <c r="H795" s="134">
        <v>1</v>
      </c>
      <c r="I795" s="135">
        <v>1</v>
      </c>
      <c r="J795" s="135">
        <v>1</v>
      </c>
      <c r="K795" s="133" t="s">
        <v>121</v>
      </c>
      <c r="L795" s="136" t="s">
        <v>41</v>
      </c>
    </row>
    <row r="796" spans="1:12" x14ac:dyDescent="0.25">
      <c r="A796" s="111" t="s">
        <v>2072</v>
      </c>
      <c r="B796" s="111" t="s">
        <v>1001</v>
      </c>
      <c r="C796" s="112">
        <v>1</v>
      </c>
      <c r="D796" s="113">
        <v>1</v>
      </c>
      <c r="E796" s="132">
        <v>1491</v>
      </c>
      <c r="F796" s="132">
        <v>1493</v>
      </c>
      <c r="G796" s="133" t="s">
        <v>1002</v>
      </c>
      <c r="H796" s="134">
        <v>1</v>
      </c>
      <c r="I796" s="135">
        <v>1</v>
      </c>
      <c r="J796" s="135">
        <v>1</v>
      </c>
      <c r="K796" s="133" t="s">
        <v>120</v>
      </c>
      <c r="L796" s="136" t="s">
        <v>41</v>
      </c>
    </row>
    <row r="797" spans="1:12" x14ac:dyDescent="0.25">
      <c r="A797" s="111" t="s">
        <v>2073</v>
      </c>
      <c r="B797" s="111" t="s">
        <v>1296</v>
      </c>
      <c r="C797" s="112">
        <v>1</v>
      </c>
      <c r="D797" s="113">
        <v>1</v>
      </c>
      <c r="E797" s="132">
        <v>1424</v>
      </c>
      <c r="F797" s="132">
        <v>1426</v>
      </c>
      <c r="G797" s="133" t="s">
        <v>1297</v>
      </c>
      <c r="H797" s="134">
        <v>1</v>
      </c>
      <c r="I797" s="135">
        <v>1</v>
      </c>
      <c r="J797" s="135">
        <v>1</v>
      </c>
      <c r="K797" s="133" t="s">
        <v>2074</v>
      </c>
      <c r="L797" s="136" t="s">
        <v>41</v>
      </c>
    </row>
    <row r="798" spans="1:12" x14ac:dyDescent="0.25">
      <c r="A798" s="111" t="s">
        <v>2075</v>
      </c>
      <c r="B798" s="111" t="s">
        <v>1233</v>
      </c>
      <c r="C798" s="112">
        <v>1</v>
      </c>
      <c r="D798" s="113">
        <v>1</v>
      </c>
      <c r="E798" s="132">
        <v>1138</v>
      </c>
      <c r="F798" s="132">
        <v>1140</v>
      </c>
      <c r="G798" s="133" t="s">
        <v>1234</v>
      </c>
      <c r="H798" s="134">
        <v>1</v>
      </c>
      <c r="I798" s="135">
        <v>1</v>
      </c>
      <c r="J798" s="135">
        <v>1</v>
      </c>
      <c r="K798" s="133" t="s">
        <v>2076</v>
      </c>
      <c r="L798" s="136" t="s">
        <v>41</v>
      </c>
    </row>
    <row r="799" spans="1:12" x14ac:dyDescent="0.25">
      <c r="A799" s="111" t="s">
        <v>2077</v>
      </c>
      <c r="B799" s="111" t="s">
        <v>2078</v>
      </c>
      <c r="C799" s="112">
        <v>1</v>
      </c>
      <c r="D799" s="113">
        <v>1</v>
      </c>
      <c r="E799" s="132">
        <v>1321</v>
      </c>
      <c r="F799" s="132">
        <v>1323</v>
      </c>
      <c r="G799" s="133" t="s">
        <v>2079</v>
      </c>
      <c r="H799" s="134">
        <v>1</v>
      </c>
      <c r="I799" s="135">
        <v>1</v>
      </c>
      <c r="J799" s="135">
        <v>1</v>
      </c>
      <c r="K799" s="133" t="s">
        <v>2080</v>
      </c>
      <c r="L799" s="136" t="s">
        <v>41</v>
      </c>
    </row>
    <row r="800" spans="1:12" x14ac:dyDescent="0.25">
      <c r="A800" s="111" t="s">
        <v>2081</v>
      </c>
      <c r="B800" s="111" t="s">
        <v>1296</v>
      </c>
      <c r="C800" s="112">
        <v>1</v>
      </c>
      <c r="D800" s="113">
        <v>1</v>
      </c>
      <c r="E800" s="132">
        <v>1424</v>
      </c>
      <c r="F800" s="132">
        <v>1426</v>
      </c>
      <c r="G800" s="133" t="s">
        <v>1297</v>
      </c>
      <c r="H800" s="134">
        <v>1</v>
      </c>
      <c r="I800" s="135">
        <v>1</v>
      </c>
      <c r="J800" s="135">
        <v>1</v>
      </c>
      <c r="K800" s="133" t="s">
        <v>2082</v>
      </c>
      <c r="L800" s="136" t="s">
        <v>41</v>
      </c>
    </row>
    <row r="801" spans="1:12" x14ac:dyDescent="0.25">
      <c r="A801" s="111" t="s">
        <v>2083</v>
      </c>
      <c r="B801" s="111" t="s">
        <v>1881</v>
      </c>
      <c r="C801" s="112">
        <v>1</v>
      </c>
      <c r="D801" s="113">
        <v>1</v>
      </c>
      <c r="E801" s="132">
        <v>1505</v>
      </c>
      <c r="F801" s="132">
        <v>1507</v>
      </c>
      <c r="G801" s="133" t="s">
        <v>1882</v>
      </c>
      <c r="H801" s="134">
        <v>1</v>
      </c>
      <c r="I801" s="135">
        <v>1</v>
      </c>
      <c r="J801" s="135">
        <v>1</v>
      </c>
      <c r="K801" s="133" t="s">
        <v>2084</v>
      </c>
      <c r="L801" s="136" t="s">
        <v>41</v>
      </c>
    </row>
    <row r="802" spans="1:12" x14ac:dyDescent="0.25">
      <c r="A802" s="111" t="s">
        <v>2085</v>
      </c>
      <c r="B802" s="111" t="s">
        <v>1939</v>
      </c>
      <c r="C802" s="112">
        <v>1</v>
      </c>
      <c r="D802" s="113">
        <v>1</v>
      </c>
      <c r="E802" s="132">
        <v>1558</v>
      </c>
      <c r="F802" s="132">
        <v>1560</v>
      </c>
      <c r="G802" s="133" t="s">
        <v>1940</v>
      </c>
      <c r="H802" s="134">
        <v>1</v>
      </c>
      <c r="I802" s="135">
        <v>1</v>
      </c>
      <c r="J802" s="135">
        <v>1</v>
      </c>
      <c r="K802" s="133" t="s">
        <v>2086</v>
      </c>
      <c r="L802" s="136" t="s">
        <v>41</v>
      </c>
    </row>
    <row r="803" spans="1:12" x14ac:dyDescent="0.25">
      <c r="A803" s="111" t="s">
        <v>2087</v>
      </c>
      <c r="B803" s="111" t="s">
        <v>2088</v>
      </c>
      <c r="C803" s="112">
        <v>1</v>
      </c>
      <c r="D803" s="113">
        <v>1</v>
      </c>
      <c r="E803" s="132">
        <v>1614</v>
      </c>
      <c r="F803" s="132">
        <v>1616</v>
      </c>
      <c r="G803" s="133" t="s">
        <v>2089</v>
      </c>
      <c r="H803" s="134">
        <v>1</v>
      </c>
      <c r="I803" s="135">
        <v>1</v>
      </c>
      <c r="J803" s="135">
        <v>1</v>
      </c>
      <c r="K803" s="133" t="s">
        <v>2090</v>
      </c>
      <c r="L803" s="136" t="s">
        <v>41</v>
      </c>
    </row>
    <row r="804" spans="1:12" x14ac:dyDescent="0.25">
      <c r="A804" s="111" t="s">
        <v>2091</v>
      </c>
      <c r="B804" s="111" t="s">
        <v>2092</v>
      </c>
      <c r="C804" s="112">
        <v>1</v>
      </c>
      <c r="D804" s="113">
        <v>1</v>
      </c>
      <c r="E804" s="132">
        <v>713</v>
      </c>
      <c r="F804" s="132">
        <v>715</v>
      </c>
      <c r="G804" s="133" t="s">
        <v>2093</v>
      </c>
      <c r="H804" s="134">
        <v>1</v>
      </c>
      <c r="I804" s="135">
        <v>1</v>
      </c>
      <c r="J804" s="135">
        <v>1</v>
      </c>
      <c r="K804" s="133" t="s">
        <v>2094</v>
      </c>
      <c r="L804" s="136" t="s">
        <v>41</v>
      </c>
    </row>
    <row r="805" spans="1:12" x14ac:dyDescent="0.25">
      <c r="A805" s="111" t="s">
        <v>2095</v>
      </c>
      <c r="B805" s="111" t="s">
        <v>1219</v>
      </c>
      <c r="C805" s="112">
        <v>1</v>
      </c>
      <c r="D805" s="113">
        <v>1</v>
      </c>
      <c r="E805" s="132">
        <v>909</v>
      </c>
      <c r="F805" s="132">
        <v>911</v>
      </c>
      <c r="G805" s="133" t="s">
        <v>1220</v>
      </c>
      <c r="H805" s="134">
        <v>1</v>
      </c>
      <c r="I805" s="135">
        <v>1</v>
      </c>
      <c r="J805" s="135">
        <v>1</v>
      </c>
      <c r="K805" s="133" t="s">
        <v>2096</v>
      </c>
      <c r="L805" s="136" t="s">
        <v>41</v>
      </c>
    </row>
    <row r="806" spans="1:12" x14ac:dyDescent="0.25">
      <c r="A806" s="111" t="s">
        <v>2097</v>
      </c>
      <c r="B806" s="111" t="s">
        <v>2078</v>
      </c>
      <c r="C806" s="112">
        <v>1</v>
      </c>
      <c r="D806" s="113">
        <v>1</v>
      </c>
      <c r="E806" s="132">
        <v>1321</v>
      </c>
      <c r="F806" s="132">
        <v>1323</v>
      </c>
      <c r="G806" s="133" t="s">
        <v>2079</v>
      </c>
      <c r="H806" s="134">
        <v>1</v>
      </c>
      <c r="I806" s="135">
        <v>1</v>
      </c>
      <c r="J806" s="135">
        <v>1</v>
      </c>
      <c r="K806" s="133" t="s">
        <v>2098</v>
      </c>
      <c r="L806" s="136" t="s">
        <v>41</v>
      </c>
    </row>
    <row r="807" spans="1:12" x14ac:dyDescent="0.25">
      <c r="A807" s="111" t="s">
        <v>2099</v>
      </c>
      <c r="B807" s="111" t="s">
        <v>632</v>
      </c>
      <c r="C807" s="112">
        <v>1</v>
      </c>
      <c r="D807" s="113">
        <v>1</v>
      </c>
      <c r="E807" s="132">
        <v>1390</v>
      </c>
      <c r="F807" s="132">
        <v>1392</v>
      </c>
      <c r="G807" s="133" t="s">
        <v>633</v>
      </c>
      <c r="H807" s="134">
        <v>1</v>
      </c>
      <c r="I807" s="135">
        <v>1</v>
      </c>
      <c r="J807" s="135">
        <v>1</v>
      </c>
      <c r="K807" s="133" t="s">
        <v>2100</v>
      </c>
      <c r="L807" s="136" t="s">
        <v>41</v>
      </c>
    </row>
    <row r="808" spans="1:12" x14ac:dyDescent="0.25">
      <c r="A808" s="111" t="s">
        <v>2101</v>
      </c>
      <c r="B808" s="111" t="s">
        <v>1296</v>
      </c>
      <c r="C808" s="112">
        <v>1</v>
      </c>
      <c r="D808" s="113">
        <v>1</v>
      </c>
      <c r="E808" s="132">
        <v>1424</v>
      </c>
      <c r="F808" s="132">
        <v>1426</v>
      </c>
      <c r="G808" s="133" t="s">
        <v>1297</v>
      </c>
      <c r="H808" s="134">
        <v>1</v>
      </c>
      <c r="I808" s="135">
        <v>1</v>
      </c>
      <c r="J808" s="135">
        <v>1</v>
      </c>
      <c r="K808" s="133" t="s">
        <v>2102</v>
      </c>
      <c r="L808" s="136" t="s">
        <v>41</v>
      </c>
    </row>
    <row r="809" spans="1:12" x14ac:dyDescent="0.25">
      <c r="A809" s="111" t="s">
        <v>2103</v>
      </c>
      <c r="B809" s="111" t="s">
        <v>1881</v>
      </c>
      <c r="C809" s="112">
        <v>1</v>
      </c>
      <c r="D809" s="113">
        <v>1</v>
      </c>
      <c r="E809" s="132">
        <v>1505</v>
      </c>
      <c r="F809" s="132">
        <v>1507</v>
      </c>
      <c r="G809" s="133" t="s">
        <v>1882</v>
      </c>
      <c r="H809" s="134">
        <v>1</v>
      </c>
      <c r="I809" s="135">
        <v>1</v>
      </c>
      <c r="J809" s="135">
        <v>1</v>
      </c>
      <c r="K809" s="133" t="s">
        <v>2104</v>
      </c>
      <c r="L809" s="136" t="s">
        <v>41</v>
      </c>
    </row>
    <row r="810" spans="1:12" x14ac:dyDescent="0.25">
      <c r="A810" s="111" t="s">
        <v>2105</v>
      </c>
      <c r="B810" s="111" t="s">
        <v>1939</v>
      </c>
      <c r="C810" s="112">
        <v>1</v>
      </c>
      <c r="D810" s="113">
        <v>1</v>
      </c>
      <c r="E810" s="132">
        <v>1558</v>
      </c>
      <c r="F810" s="132">
        <v>1560</v>
      </c>
      <c r="G810" s="133" t="s">
        <v>1940</v>
      </c>
      <c r="H810" s="134">
        <v>1</v>
      </c>
      <c r="I810" s="135">
        <v>1</v>
      </c>
      <c r="J810" s="135">
        <v>1</v>
      </c>
      <c r="K810" s="133" t="s">
        <v>2106</v>
      </c>
      <c r="L810" s="136" t="s">
        <v>41</v>
      </c>
    </row>
    <row r="811" spans="1:12" x14ac:dyDescent="0.25">
      <c r="A811" s="111" t="s">
        <v>2107</v>
      </c>
      <c r="B811" s="111" t="s">
        <v>1942</v>
      </c>
      <c r="C811" s="112">
        <v>1</v>
      </c>
      <c r="D811" s="113">
        <v>1</v>
      </c>
      <c r="E811" s="132">
        <v>1557</v>
      </c>
      <c r="F811" s="132">
        <v>1559</v>
      </c>
      <c r="G811" s="133" t="s">
        <v>1943</v>
      </c>
      <c r="H811" s="134">
        <v>1</v>
      </c>
      <c r="I811" s="135">
        <v>1</v>
      </c>
      <c r="J811" s="135">
        <v>1</v>
      </c>
      <c r="K811" s="133" t="s">
        <v>2108</v>
      </c>
      <c r="L811" s="136" t="s">
        <v>41</v>
      </c>
    </row>
    <row r="812" spans="1:12" x14ac:dyDescent="0.25">
      <c r="A812" s="111" t="s">
        <v>2109</v>
      </c>
      <c r="B812" s="111" t="s">
        <v>1939</v>
      </c>
      <c r="C812" s="112">
        <v>1</v>
      </c>
      <c r="D812" s="113">
        <v>1</v>
      </c>
      <c r="E812" s="132">
        <v>1558</v>
      </c>
      <c r="F812" s="132">
        <v>1560</v>
      </c>
      <c r="G812" s="133" t="s">
        <v>1940</v>
      </c>
      <c r="H812" s="134">
        <v>1</v>
      </c>
      <c r="I812" s="135">
        <v>1</v>
      </c>
      <c r="J812" s="135">
        <v>1</v>
      </c>
      <c r="K812" s="133" t="s">
        <v>2110</v>
      </c>
      <c r="L812" s="136" t="s">
        <v>41</v>
      </c>
    </row>
    <row r="813" spans="1:12" x14ac:dyDescent="0.25">
      <c r="A813" s="111" t="s">
        <v>2111</v>
      </c>
      <c r="B813" s="111" t="s">
        <v>2088</v>
      </c>
      <c r="C813" s="112">
        <v>1</v>
      </c>
      <c r="D813" s="113">
        <v>1</v>
      </c>
      <c r="E813" s="132">
        <v>1614</v>
      </c>
      <c r="F813" s="132">
        <v>1616</v>
      </c>
      <c r="G813" s="133" t="s">
        <v>2089</v>
      </c>
      <c r="H813" s="134">
        <v>1</v>
      </c>
      <c r="I813" s="135">
        <v>1</v>
      </c>
      <c r="J813" s="135">
        <v>1</v>
      </c>
      <c r="K813" s="133" t="s">
        <v>2112</v>
      </c>
      <c r="L813" s="136" t="s">
        <v>41</v>
      </c>
    </row>
    <row r="814" spans="1:12" x14ac:dyDescent="0.25">
      <c r="A814" s="111" t="s">
        <v>2113</v>
      </c>
      <c r="B814" s="111" t="s">
        <v>2114</v>
      </c>
      <c r="C814" s="112">
        <v>1</v>
      </c>
      <c r="D814" s="113">
        <v>1</v>
      </c>
      <c r="E814" s="132">
        <v>1613</v>
      </c>
      <c r="F814" s="132">
        <v>1615</v>
      </c>
      <c r="G814" s="133" t="s">
        <v>2115</v>
      </c>
      <c r="H814" s="134">
        <v>1</v>
      </c>
      <c r="I814" s="135">
        <v>1</v>
      </c>
      <c r="J814" s="135">
        <v>1</v>
      </c>
      <c r="K814" s="133" t="s">
        <v>2116</v>
      </c>
      <c r="L814" s="136" t="s">
        <v>41</v>
      </c>
    </row>
    <row r="815" spans="1:12" x14ac:dyDescent="0.25">
      <c r="A815" s="111" t="s">
        <v>2117</v>
      </c>
      <c r="B815" s="111" t="s">
        <v>2088</v>
      </c>
      <c r="C815" s="112">
        <v>1</v>
      </c>
      <c r="D815" s="113">
        <v>1</v>
      </c>
      <c r="E815" s="132">
        <v>1614</v>
      </c>
      <c r="F815" s="132">
        <v>1616</v>
      </c>
      <c r="G815" s="133" t="s">
        <v>2089</v>
      </c>
      <c r="H815" s="134">
        <v>1</v>
      </c>
      <c r="I815" s="135">
        <v>1</v>
      </c>
      <c r="J815" s="135">
        <v>1</v>
      </c>
      <c r="K815" s="133" t="s">
        <v>2118</v>
      </c>
      <c r="L815" s="136" t="s">
        <v>41</v>
      </c>
    </row>
    <row r="816" spans="1:12" x14ac:dyDescent="0.25">
      <c r="A816" s="111" t="s">
        <v>2119</v>
      </c>
      <c r="B816" s="111" t="s">
        <v>948</v>
      </c>
      <c r="C816" s="112">
        <v>1</v>
      </c>
      <c r="D816" s="113">
        <v>1</v>
      </c>
      <c r="E816" s="132">
        <v>177</v>
      </c>
      <c r="F816" s="132">
        <v>179</v>
      </c>
      <c r="G816" s="133" t="s">
        <v>949</v>
      </c>
      <c r="H816" s="134">
        <v>1</v>
      </c>
      <c r="I816" s="135">
        <v>1</v>
      </c>
      <c r="J816" s="135">
        <v>1</v>
      </c>
      <c r="K816" s="133" t="s">
        <v>2120</v>
      </c>
      <c r="L816" s="136" t="s">
        <v>41</v>
      </c>
    </row>
    <row r="817" spans="1:12" x14ac:dyDescent="0.25">
      <c r="A817" s="111" t="s">
        <v>2121</v>
      </c>
      <c r="B817" s="111" t="s">
        <v>2122</v>
      </c>
      <c r="C817" s="112">
        <v>1</v>
      </c>
      <c r="D817" s="113">
        <v>1</v>
      </c>
      <c r="E817" s="132">
        <v>190</v>
      </c>
      <c r="F817" s="132">
        <v>192</v>
      </c>
      <c r="G817" s="133" t="s">
        <v>2123</v>
      </c>
      <c r="H817" s="134">
        <v>1</v>
      </c>
      <c r="I817" s="135">
        <v>1</v>
      </c>
      <c r="J817" s="135">
        <v>1</v>
      </c>
      <c r="K817" s="133" t="s">
        <v>2124</v>
      </c>
      <c r="L817" s="136" t="s">
        <v>41</v>
      </c>
    </row>
    <row r="818" spans="1:12" x14ac:dyDescent="0.25">
      <c r="A818" s="111" t="s">
        <v>2125</v>
      </c>
      <c r="B818" s="111" t="s">
        <v>542</v>
      </c>
      <c r="C818" s="112">
        <v>1</v>
      </c>
      <c r="D818" s="113">
        <v>1</v>
      </c>
      <c r="E818" s="132">
        <v>279</v>
      </c>
      <c r="F818" s="132">
        <v>281</v>
      </c>
      <c r="G818" s="133" t="s">
        <v>543</v>
      </c>
      <c r="H818" s="134">
        <v>1</v>
      </c>
      <c r="I818" s="135">
        <v>1</v>
      </c>
      <c r="J818" s="135">
        <v>1</v>
      </c>
      <c r="K818" s="133" t="s">
        <v>2126</v>
      </c>
      <c r="L818" s="136" t="s">
        <v>41</v>
      </c>
    </row>
    <row r="819" spans="1:12" x14ac:dyDescent="0.25">
      <c r="A819" s="111" t="s">
        <v>2127</v>
      </c>
      <c r="B819" s="111" t="s">
        <v>965</v>
      </c>
      <c r="C819" s="112">
        <v>1</v>
      </c>
      <c r="D819" s="113">
        <v>1</v>
      </c>
      <c r="E819" s="132">
        <v>379</v>
      </c>
      <c r="F819" s="132">
        <v>381</v>
      </c>
      <c r="G819" s="133" t="s">
        <v>966</v>
      </c>
      <c r="H819" s="134">
        <v>1</v>
      </c>
      <c r="I819" s="135">
        <v>1</v>
      </c>
      <c r="J819" s="135">
        <v>1</v>
      </c>
      <c r="K819" s="133" t="s">
        <v>2128</v>
      </c>
      <c r="L819" s="136" t="s">
        <v>41</v>
      </c>
    </row>
    <row r="820" spans="1:12" x14ac:dyDescent="0.25">
      <c r="A820" s="111" t="s">
        <v>2129</v>
      </c>
      <c r="B820" s="111" t="s">
        <v>1452</v>
      </c>
      <c r="C820" s="112">
        <v>1</v>
      </c>
      <c r="D820" s="113">
        <v>1</v>
      </c>
      <c r="E820" s="132">
        <v>884</v>
      </c>
      <c r="F820" s="132">
        <v>886</v>
      </c>
      <c r="G820" s="133" t="s">
        <v>110</v>
      </c>
      <c r="H820" s="134">
        <v>1</v>
      </c>
      <c r="I820" s="135">
        <v>1</v>
      </c>
      <c r="J820" s="135">
        <v>1</v>
      </c>
      <c r="K820" s="133" t="s">
        <v>2130</v>
      </c>
      <c r="L820" s="136" t="s">
        <v>41</v>
      </c>
    </row>
    <row r="821" spans="1:12" x14ac:dyDescent="0.25">
      <c r="A821" s="111" t="s">
        <v>2131</v>
      </c>
      <c r="B821" s="111" t="s">
        <v>2132</v>
      </c>
      <c r="C821" s="112">
        <v>1</v>
      </c>
      <c r="D821" s="113">
        <v>1</v>
      </c>
      <c r="E821" s="132">
        <v>354</v>
      </c>
      <c r="F821" s="132">
        <v>356</v>
      </c>
      <c r="G821" s="133" t="s">
        <v>2133</v>
      </c>
      <c r="H821" s="134">
        <v>1</v>
      </c>
      <c r="I821" s="135">
        <v>1</v>
      </c>
      <c r="J821" s="135">
        <v>1</v>
      </c>
      <c r="K821" s="133" t="s">
        <v>135</v>
      </c>
      <c r="L821" s="136" t="s">
        <v>41</v>
      </c>
    </row>
    <row r="822" spans="1:12" x14ac:dyDescent="0.25">
      <c r="A822" s="111" t="s">
        <v>2134</v>
      </c>
      <c r="B822" s="111" t="s">
        <v>2135</v>
      </c>
      <c r="C822" s="112">
        <v>1</v>
      </c>
      <c r="D822" s="113">
        <v>1</v>
      </c>
      <c r="E822" s="132">
        <v>1166</v>
      </c>
      <c r="F822" s="132">
        <v>1168</v>
      </c>
      <c r="G822" s="133" t="s">
        <v>2136</v>
      </c>
      <c r="H822" s="134">
        <v>1</v>
      </c>
      <c r="I822" s="135">
        <v>1</v>
      </c>
      <c r="J822" s="135">
        <v>1</v>
      </c>
      <c r="K822" s="133" t="s">
        <v>2137</v>
      </c>
      <c r="L822" s="136" t="s">
        <v>41</v>
      </c>
    </row>
    <row r="823" spans="1:12" x14ac:dyDescent="0.25">
      <c r="A823" s="111" t="s">
        <v>2138</v>
      </c>
      <c r="B823" s="111" t="s">
        <v>1398</v>
      </c>
      <c r="C823" s="112">
        <v>1</v>
      </c>
      <c r="D823" s="113">
        <v>1</v>
      </c>
      <c r="E823" s="132">
        <v>297</v>
      </c>
      <c r="F823" s="132">
        <v>299</v>
      </c>
      <c r="G823" s="133" t="s">
        <v>1399</v>
      </c>
      <c r="H823" s="134">
        <v>1</v>
      </c>
      <c r="I823" s="135">
        <v>1</v>
      </c>
      <c r="J823" s="135">
        <v>1</v>
      </c>
      <c r="K823" s="133" t="s">
        <v>2139</v>
      </c>
      <c r="L823" s="136" t="s">
        <v>41</v>
      </c>
    </row>
    <row r="824" spans="1:12" x14ac:dyDescent="0.25">
      <c r="A824" s="111" t="s">
        <v>2140</v>
      </c>
      <c r="B824" s="111" t="s">
        <v>2141</v>
      </c>
      <c r="C824" s="112">
        <v>1</v>
      </c>
      <c r="D824" s="113">
        <v>1</v>
      </c>
      <c r="E824" s="132">
        <v>289</v>
      </c>
      <c r="F824" s="132">
        <v>291</v>
      </c>
      <c r="G824" s="133" t="s">
        <v>2142</v>
      </c>
      <c r="H824" s="134">
        <v>1</v>
      </c>
      <c r="I824" s="135">
        <v>1</v>
      </c>
      <c r="J824" s="135">
        <v>1</v>
      </c>
      <c r="K824" s="133" t="s">
        <v>2143</v>
      </c>
      <c r="L824" s="136" t="s">
        <v>41</v>
      </c>
    </row>
    <row r="825" spans="1:12" x14ac:dyDescent="0.25">
      <c r="A825" s="111" t="s">
        <v>2144</v>
      </c>
      <c r="B825" s="111" t="s">
        <v>2145</v>
      </c>
      <c r="C825" s="112">
        <v>1</v>
      </c>
      <c r="D825" s="113">
        <v>1</v>
      </c>
      <c r="E825" s="132">
        <v>409</v>
      </c>
      <c r="F825" s="132">
        <v>411</v>
      </c>
      <c r="G825" s="133" t="s">
        <v>2146</v>
      </c>
      <c r="H825" s="134">
        <v>1</v>
      </c>
      <c r="I825" s="135">
        <v>1</v>
      </c>
      <c r="J825" s="135">
        <v>1</v>
      </c>
      <c r="K825" s="133" t="s">
        <v>2147</v>
      </c>
      <c r="L825" s="136" t="s">
        <v>41</v>
      </c>
    </row>
    <row r="826" spans="1:12" x14ac:dyDescent="0.25">
      <c r="A826" s="111" t="s">
        <v>2148</v>
      </c>
      <c r="B826" s="111" t="s">
        <v>2149</v>
      </c>
      <c r="C826" s="112">
        <v>1</v>
      </c>
      <c r="D826" s="113">
        <v>1</v>
      </c>
      <c r="E826" s="132">
        <v>401</v>
      </c>
      <c r="F826" s="132">
        <v>403</v>
      </c>
      <c r="G826" s="133" t="s">
        <v>2150</v>
      </c>
      <c r="H826" s="134">
        <v>1</v>
      </c>
      <c r="I826" s="135">
        <v>1</v>
      </c>
      <c r="J826" s="135">
        <v>1</v>
      </c>
      <c r="K826" s="133" t="s">
        <v>2151</v>
      </c>
      <c r="L826" s="136" t="s">
        <v>41</v>
      </c>
    </row>
    <row r="827" spans="1:12" x14ac:dyDescent="0.25">
      <c r="A827" s="111" t="s">
        <v>2152</v>
      </c>
      <c r="B827" s="111" t="s">
        <v>657</v>
      </c>
      <c r="C827" s="112">
        <v>1</v>
      </c>
      <c r="D827" s="113">
        <v>1</v>
      </c>
      <c r="E827" s="132">
        <v>590</v>
      </c>
      <c r="F827" s="132">
        <v>592</v>
      </c>
      <c r="G827" s="133" t="s">
        <v>658</v>
      </c>
      <c r="H827" s="134">
        <v>1</v>
      </c>
      <c r="I827" s="135">
        <v>1</v>
      </c>
      <c r="J827" s="135">
        <v>1</v>
      </c>
      <c r="K827" s="133" t="s">
        <v>2153</v>
      </c>
      <c r="L827" s="136" t="s">
        <v>41</v>
      </c>
    </row>
    <row r="828" spans="1:12" x14ac:dyDescent="0.25">
      <c r="A828" s="111" t="s">
        <v>2154</v>
      </c>
      <c r="B828" s="111" t="s">
        <v>2155</v>
      </c>
      <c r="C828" s="112">
        <v>1</v>
      </c>
      <c r="D828" s="113">
        <v>1</v>
      </c>
      <c r="E828" s="132">
        <v>737</v>
      </c>
      <c r="F828" s="132">
        <v>739</v>
      </c>
      <c r="G828" s="133" t="s">
        <v>2156</v>
      </c>
      <c r="H828" s="134">
        <v>1</v>
      </c>
      <c r="I828" s="135">
        <v>1</v>
      </c>
      <c r="J828" s="135">
        <v>1</v>
      </c>
      <c r="K828" s="133" t="s">
        <v>2157</v>
      </c>
      <c r="L828" s="136" t="s">
        <v>41</v>
      </c>
    </row>
    <row r="829" spans="1:12" x14ac:dyDescent="0.25">
      <c r="A829" s="111" t="s">
        <v>2158</v>
      </c>
      <c r="B829" s="111" t="s">
        <v>945</v>
      </c>
      <c r="C829" s="112">
        <v>0.5</v>
      </c>
      <c r="D829" s="113">
        <v>1</v>
      </c>
      <c r="E829" s="132">
        <v>180</v>
      </c>
      <c r="F829" s="132">
        <v>182</v>
      </c>
      <c r="G829" s="133" t="s">
        <v>946</v>
      </c>
      <c r="H829" s="134">
        <v>1</v>
      </c>
      <c r="I829" s="135">
        <v>0.5</v>
      </c>
      <c r="J829" s="135" t="s">
        <v>41</v>
      </c>
      <c r="K829" s="133" t="s">
        <v>2159</v>
      </c>
      <c r="L829" s="136" t="s">
        <v>41</v>
      </c>
    </row>
    <row r="830" spans="1:12" x14ac:dyDescent="0.25">
      <c r="A830" s="111" t="s">
        <v>2158</v>
      </c>
      <c r="B830" s="111" t="s">
        <v>2160</v>
      </c>
      <c r="C830" s="112">
        <v>0.5</v>
      </c>
      <c r="D830" s="113">
        <v>1</v>
      </c>
      <c r="E830" s="132">
        <v>179</v>
      </c>
      <c r="F830" s="132">
        <v>181</v>
      </c>
      <c r="G830" s="133" t="s">
        <v>2161</v>
      </c>
      <c r="H830" s="134">
        <v>2</v>
      </c>
      <c r="I830" s="135">
        <v>1</v>
      </c>
      <c r="J830" s="135">
        <v>1</v>
      </c>
      <c r="K830" s="133"/>
      <c r="L830" s="136" t="s">
        <v>41</v>
      </c>
    </row>
    <row r="831" spans="1:12" x14ac:dyDescent="0.25">
      <c r="A831" s="111" t="s">
        <v>2162</v>
      </c>
      <c r="B831" s="111" t="s">
        <v>435</v>
      </c>
      <c r="C831" s="112">
        <v>0.5</v>
      </c>
      <c r="D831" s="113">
        <v>1</v>
      </c>
      <c r="E831" s="132">
        <v>281</v>
      </c>
      <c r="F831" s="132">
        <v>283</v>
      </c>
      <c r="G831" s="133" t="s">
        <v>436</v>
      </c>
      <c r="H831" s="134">
        <v>1</v>
      </c>
      <c r="I831" s="135">
        <v>0.5</v>
      </c>
      <c r="J831" s="135" t="s">
        <v>41</v>
      </c>
      <c r="K831" s="133" t="s">
        <v>2163</v>
      </c>
      <c r="L831" s="136" t="s">
        <v>41</v>
      </c>
    </row>
    <row r="832" spans="1:12" x14ac:dyDescent="0.25">
      <c r="A832" s="111" t="s">
        <v>2162</v>
      </c>
      <c r="B832" s="111" t="s">
        <v>432</v>
      </c>
      <c r="C832" s="112">
        <v>0.5</v>
      </c>
      <c r="D832" s="113">
        <v>1</v>
      </c>
      <c r="E832" s="132">
        <v>284</v>
      </c>
      <c r="F832" s="132">
        <v>286</v>
      </c>
      <c r="G832" s="133" t="s">
        <v>433</v>
      </c>
      <c r="H832" s="134">
        <v>2</v>
      </c>
      <c r="I832" s="135">
        <v>1</v>
      </c>
      <c r="J832" s="135">
        <v>1</v>
      </c>
      <c r="K832" s="133"/>
      <c r="L832" s="136" t="s">
        <v>41</v>
      </c>
    </row>
    <row r="833" spans="1:12" x14ac:dyDescent="0.25">
      <c r="A833" s="111" t="s">
        <v>2164</v>
      </c>
      <c r="B833" s="111" t="s">
        <v>500</v>
      </c>
      <c r="C833" s="112">
        <v>1</v>
      </c>
      <c r="D833" s="113">
        <v>1</v>
      </c>
      <c r="E833" s="132">
        <v>883</v>
      </c>
      <c r="F833" s="132">
        <v>885</v>
      </c>
      <c r="G833" s="133" t="s">
        <v>501</v>
      </c>
      <c r="H833" s="134">
        <v>1</v>
      </c>
      <c r="I833" s="135">
        <v>1</v>
      </c>
      <c r="J833" s="135">
        <v>1</v>
      </c>
      <c r="K833" s="133" t="s">
        <v>2165</v>
      </c>
      <c r="L833" s="136" t="s">
        <v>41</v>
      </c>
    </row>
    <row r="834" spans="1:12" x14ac:dyDescent="0.25">
      <c r="A834" s="111" t="s">
        <v>2166</v>
      </c>
      <c r="B834" s="111" t="s">
        <v>2167</v>
      </c>
      <c r="C834" s="112">
        <v>0.34</v>
      </c>
      <c r="D834" s="113">
        <v>1</v>
      </c>
      <c r="E834" s="132">
        <v>1580</v>
      </c>
      <c r="F834" s="132">
        <v>1582</v>
      </c>
      <c r="G834" s="133" t="s">
        <v>2168</v>
      </c>
      <c r="H834" s="134">
        <v>1</v>
      </c>
      <c r="I834" s="135">
        <v>0.34</v>
      </c>
      <c r="J834" s="135" t="s">
        <v>41</v>
      </c>
      <c r="K834" s="133" t="s">
        <v>112</v>
      </c>
      <c r="L834" s="136" t="s">
        <v>41</v>
      </c>
    </row>
    <row r="835" spans="1:12" x14ac:dyDescent="0.25">
      <c r="A835" s="111" t="s">
        <v>2166</v>
      </c>
      <c r="B835" s="111" t="s">
        <v>2169</v>
      </c>
      <c r="C835" s="112">
        <v>0.33</v>
      </c>
      <c r="D835" s="113">
        <v>1</v>
      </c>
      <c r="E835" s="132">
        <v>1582</v>
      </c>
      <c r="F835" s="132">
        <v>1584</v>
      </c>
      <c r="G835" s="133" t="s">
        <v>2170</v>
      </c>
      <c r="H835" s="134">
        <v>2</v>
      </c>
      <c r="I835" s="135">
        <v>0.67</v>
      </c>
      <c r="J835" s="135" t="s">
        <v>41</v>
      </c>
      <c r="K835" s="133"/>
      <c r="L835" s="136" t="s">
        <v>41</v>
      </c>
    </row>
    <row r="836" spans="1:12" x14ac:dyDescent="0.25">
      <c r="A836" s="111" t="s">
        <v>2166</v>
      </c>
      <c r="B836" s="111" t="s">
        <v>2171</v>
      </c>
      <c r="C836" s="112">
        <v>0.33</v>
      </c>
      <c r="D836" s="113">
        <v>1</v>
      </c>
      <c r="E836" s="132">
        <v>1581</v>
      </c>
      <c r="F836" s="132">
        <v>1583</v>
      </c>
      <c r="G836" s="133" t="s">
        <v>2172</v>
      </c>
      <c r="H836" s="134">
        <v>3</v>
      </c>
      <c r="I836" s="135">
        <v>1</v>
      </c>
      <c r="J836" s="135">
        <v>1</v>
      </c>
      <c r="K836" s="133"/>
      <c r="L836" s="136" t="s">
        <v>41</v>
      </c>
    </row>
    <row r="837" spans="1:12" x14ac:dyDescent="0.25">
      <c r="A837" s="111" t="s">
        <v>2173</v>
      </c>
      <c r="B837" s="111" t="s">
        <v>2174</v>
      </c>
      <c r="C837" s="112">
        <v>0.34</v>
      </c>
      <c r="D837" s="113">
        <v>1</v>
      </c>
      <c r="E837" s="132">
        <v>1637</v>
      </c>
      <c r="F837" s="132">
        <v>1639</v>
      </c>
      <c r="G837" s="133" t="s">
        <v>2175</v>
      </c>
      <c r="H837" s="134">
        <v>1</v>
      </c>
      <c r="I837" s="135">
        <v>0.34</v>
      </c>
      <c r="J837" s="135" t="s">
        <v>41</v>
      </c>
      <c r="K837" s="133" t="s">
        <v>134</v>
      </c>
      <c r="L837" s="136" t="s">
        <v>41</v>
      </c>
    </row>
    <row r="838" spans="1:12" x14ac:dyDescent="0.25">
      <c r="A838" s="111" t="s">
        <v>2173</v>
      </c>
      <c r="B838" s="111" t="s">
        <v>2176</v>
      </c>
      <c r="C838" s="112">
        <v>0.33</v>
      </c>
      <c r="D838" s="113">
        <v>1</v>
      </c>
      <c r="E838" s="132">
        <v>1638</v>
      </c>
      <c r="F838" s="132">
        <v>1640</v>
      </c>
      <c r="G838" s="133" t="s">
        <v>2177</v>
      </c>
      <c r="H838" s="134">
        <v>2</v>
      </c>
      <c r="I838" s="135">
        <v>0.67</v>
      </c>
      <c r="J838" s="135" t="s">
        <v>41</v>
      </c>
      <c r="K838" s="133"/>
      <c r="L838" s="136" t="s">
        <v>41</v>
      </c>
    </row>
    <row r="839" spans="1:12" x14ac:dyDescent="0.25">
      <c r="A839" s="111" t="s">
        <v>2173</v>
      </c>
      <c r="B839" s="111" t="s">
        <v>2178</v>
      </c>
      <c r="C839" s="112">
        <v>0.33</v>
      </c>
      <c r="D839" s="113">
        <v>1</v>
      </c>
      <c r="E839" s="132">
        <v>1639</v>
      </c>
      <c r="F839" s="132">
        <v>1641</v>
      </c>
      <c r="G839" s="133" t="s">
        <v>2179</v>
      </c>
      <c r="H839" s="134">
        <v>3</v>
      </c>
      <c r="I839" s="135">
        <v>1</v>
      </c>
      <c r="J839" s="135">
        <v>1</v>
      </c>
      <c r="K839" s="133"/>
      <c r="L839" s="136" t="s">
        <v>41</v>
      </c>
    </row>
    <row r="840" spans="1:12" x14ac:dyDescent="0.25">
      <c r="A840" s="111" t="s">
        <v>2180</v>
      </c>
      <c r="B840" s="111" t="s">
        <v>1638</v>
      </c>
      <c r="C840" s="112">
        <v>0.5</v>
      </c>
      <c r="D840" s="113">
        <v>1</v>
      </c>
      <c r="E840" s="132">
        <v>389</v>
      </c>
      <c r="F840" s="132">
        <v>391</v>
      </c>
      <c r="G840" s="133" t="s">
        <v>1639</v>
      </c>
      <c r="H840" s="134">
        <v>1</v>
      </c>
      <c r="I840" s="135">
        <v>0.5</v>
      </c>
      <c r="J840" s="135" t="s">
        <v>41</v>
      </c>
      <c r="K840" s="133" t="s">
        <v>2181</v>
      </c>
      <c r="L840" s="136" t="s">
        <v>41</v>
      </c>
    </row>
    <row r="841" spans="1:12" x14ac:dyDescent="0.25">
      <c r="A841" s="111" t="s">
        <v>2180</v>
      </c>
      <c r="B841" s="111" t="s">
        <v>2182</v>
      </c>
      <c r="C841" s="112">
        <v>0.5</v>
      </c>
      <c r="D841" s="113">
        <v>1</v>
      </c>
      <c r="E841" s="132">
        <v>388</v>
      </c>
      <c r="F841" s="132">
        <v>390</v>
      </c>
      <c r="G841" s="133" t="s">
        <v>2183</v>
      </c>
      <c r="H841" s="134">
        <v>2</v>
      </c>
      <c r="I841" s="135">
        <v>1</v>
      </c>
      <c r="J841" s="135">
        <v>1</v>
      </c>
      <c r="K841" s="133"/>
      <c r="L841" s="136" t="s">
        <v>41</v>
      </c>
    </row>
    <row r="842" spans="1:12" x14ac:dyDescent="0.25">
      <c r="A842" s="111" t="s">
        <v>2184</v>
      </c>
      <c r="B842" s="111" t="s">
        <v>983</v>
      </c>
      <c r="C842" s="112">
        <v>0.5</v>
      </c>
      <c r="D842" s="113">
        <v>1</v>
      </c>
      <c r="E842" s="132">
        <v>1089</v>
      </c>
      <c r="F842" s="132">
        <v>1091</v>
      </c>
      <c r="G842" s="133" t="s">
        <v>151</v>
      </c>
      <c r="H842" s="134">
        <v>1</v>
      </c>
      <c r="I842" s="135">
        <v>0.5</v>
      </c>
      <c r="J842" s="135" t="s">
        <v>41</v>
      </c>
      <c r="K842" s="133" t="s">
        <v>2185</v>
      </c>
      <c r="L842" s="136" t="s">
        <v>41</v>
      </c>
    </row>
    <row r="843" spans="1:12" x14ac:dyDescent="0.25">
      <c r="A843" s="111" t="s">
        <v>2184</v>
      </c>
      <c r="B843" s="111" t="s">
        <v>1812</v>
      </c>
      <c r="C843" s="112">
        <v>0.5</v>
      </c>
      <c r="D843" s="113">
        <v>1</v>
      </c>
      <c r="E843" s="132">
        <v>1106</v>
      </c>
      <c r="F843" s="132">
        <v>1108</v>
      </c>
      <c r="G843" s="133" t="s">
        <v>138</v>
      </c>
      <c r="H843" s="134">
        <v>2</v>
      </c>
      <c r="I843" s="135">
        <v>1</v>
      </c>
      <c r="J843" s="135">
        <v>1</v>
      </c>
      <c r="K843" s="133"/>
      <c r="L843" s="136" t="s">
        <v>41</v>
      </c>
    </row>
    <row r="844" spans="1:12" x14ac:dyDescent="0.25">
      <c r="A844" s="111" t="s">
        <v>2186</v>
      </c>
      <c r="B844" s="111" t="s">
        <v>1552</v>
      </c>
      <c r="C844" s="112">
        <v>0.25</v>
      </c>
      <c r="D844" s="113">
        <v>1</v>
      </c>
      <c r="E844" s="132">
        <v>1593</v>
      </c>
      <c r="F844" s="132">
        <v>1595</v>
      </c>
      <c r="G844" s="133" t="s">
        <v>1553</v>
      </c>
      <c r="H844" s="134">
        <v>1</v>
      </c>
      <c r="I844" s="135">
        <v>0.25</v>
      </c>
      <c r="J844" s="135" t="s">
        <v>41</v>
      </c>
      <c r="K844" s="133" t="s">
        <v>2187</v>
      </c>
      <c r="L844" s="136" t="s">
        <v>41</v>
      </c>
    </row>
    <row r="845" spans="1:12" x14ac:dyDescent="0.25">
      <c r="A845" s="111" t="s">
        <v>2186</v>
      </c>
      <c r="B845" s="111" t="s">
        <v>2188</v>
      </c>
      <c r="C845" s="112">
        <v>0.25</v>
      </c>
      <c r="D845" s="113">
        <v>1</v>
      </c>
      <c r="E845" s="132">
        <v>1591</v>
      </c>
      <c r="F845" s="132">
        <v>1593</v>
      </c>
      <c r="G845" s="133" t="s">
        <v>2189</v>
      </c>
      <c r="H845" s="134">
        <v>2</v>
      </c>
      <c r="I845" s="135">
        <v>0.5</v>
      </c>
      <c r="J845" s="135" t="s">
        <v>41</v>
      </c>
      <c r="K845" s="133"/>
      <c r="L845" s="136" t="s">
        <v>41</v>
      </c>
    </row>
    <row r="846" spans="1:12" x14ac:dyDescent="0.25">
      <c r="A846" s="111" t="s">
        <v>2186</v>
      </c>
      <c r="B846" s="111" t="s">
        <v>1550</v>
      </c>
      <c r="C846" s="112">
        <v>0.25</v>
      </c>
      <c r="D846" s="113">
        <v>1</v>
      </c>
      <c r="E846" s="132">
        <v>1594</v>
      </c>
      <c r="F846" s="132">
        <v>1596</v>
      </c>
      <c r="G846" s="133" t="s">
        <v>1551</v>
      </c>
      <c r="H846" s="134">
        <v>3</v>
      </c>
      <c r="I846" s="135">
        <v>0.75</v>
      </c>
      <c r="J846" s="135" t="s">
        <v>41</v>
      </c>
      <c r="K846" s="133"/>
      <c r="L846" s="136" t="s">
        <v>41</v>
      </c>
    </row>
    <row r="847" spans="1:12" x14ac:dyDescent="0.25">
      <c r="A847" s="111" t="s">
        <v>2186</v>
      </c>
      <c r="B847" s="111" t="s">
        <v>1547</v>
      </c>
      <c r="C847" s="112">
        <v>0.25</v>
      </c>
      <c r="D847" s="113">
        <v>1</v>
      </c>
      <c r="E847" s="132">
        <v>1595</v>
      </c>
      <c r="F847" s="132">
        <v>1597</v>
      </c>
      <c r="G847" s="133" t="s">
        <v>1548</v>
      </c>
      <c r="H847" s="134">
        <v>4</v>
      </c>
      <c r="I847" s="135">
        <v>1</v>
      </c>
      <c r="J847" s="135">
        <v>1</v>
      </c>
      <c r="K847" s="133"/>
      <c r="L847" s="136" t="s">
        <v>41</v>
      </c>
    </row>
    <row r="848" spans="1:12" x14ac:dyDescent="0.25">
      <c r="A848" s="111" t="s">
        <v>2190</v>
      </c>
      <c r="B848" s="111" t="s">
        <v>1552</v>
      </c>
      <c r="C848" s="112">
        <v>0.16666666666666666</v>
      </c>
      <c r="D848" s="113">
        <v>1</v>
      </c>
      <c r="E848" s="132">
        <v>1593</v>
      </c>
      <c r="F848" s="132">
        <v>1595</v>
      </c>
      <c r="G848" s="133" t="s">
        <v>1553</v>
      </c>
      <c r="H848" s="134">
        <v>1</v>
      </c>
      <c r="I848" s="135">
        <v>0.16666666666666666</v>
      </c>
      <c r="J848" s="135" t="s">
        <v>41</v>
      </c>
      <c r="K848" s="133" t="s">
        <v>2191</v>
      </c>
      <c r="L848" s="136" t="s">
        <v>41</v>
      </c>
    </row>
    <row r="849" spans="1:12" x14ac:dyDescent="0.25">
      <c r="A849" s="111" t="s">
        <v>2190</v>
      </c>
      <c r="B849" s="111" t="s">
        <v>574</v>
      </c>
      <c r="C849" s="112">
        <v>0.16666666666666666</v>
      </c>
      <c r="D849" s="113">
        <v>1</v>
      </c>
      <c r="E849" s="132">
        <v>1592</v>
      </c>
      <c r="F849" s="132">
        <v>1594</v>
      </c>
      <c r="G849" s="133" t="s">
        <v>575</v>
      </c>
      <c r="H849" s="134">
        <v>2</v>
      </c>
      <c r="I849" s="135">
        <v>0.33333333333333331</v>
      </c>
      <c r="J849" s="135" t="s">
        <v>41</v>
      </c>
      <c r="K849" s="133"/>
      <c r="L849" s="136" t="s">
        <v>41</v>
      </c>
    </row>
    <row r="850" spans="1:12" x14ac:dyDescent="0.25">
      <c r="A850" s="111" t="s">
        <v>2190</v>
      </c>
      <c r="B850" s="111" t="s">
        <v>2188</v>
      </c>
      <c r="C850" s="112">
        <v>0.16666666666666666</v>
      </c>
      <c r="D850" s="113">
        <v>1</v>
      </c>
      <c r="E850" s="132">
        <v>1591</v>
      </c>
      <c r="F850" s="132">
        <v>1593</v>
      </c>
      <c r="G850" s="133" t="s">
        <v>2189</v>
      </c>
      <c r="H850" s="134">
        <v>3</v>
      </c>
      <c r="I850" s="135">
        <v>0.5</v>
      </c>
      <c r="J850" s="135" t="s">
        <v>41</v>
      </c>
      <c r="K850" s="133"/>
      <c r="L850" s="136" t="s">
        <v>41</v>
      </c>
    </row>
    <row r="851" spans="1:12" x14ac:dyDescent="0.25">
      <c r="A851" s="111" t="s">
        <v>2190</v>
      </c>
      <c r="B851" s="111" t="s">
        <v>1550</v>
      </c>
      <c r="C851" s="112">
        <v>0.16666666666666666</v>
      </c>
      <c r="D851" s="113">
        <v>1</v>
      </c>
      <c r="E851" s="132">
        <v>1594</v>
      </c>
      <c r="F851" s="132">
        <v>1596</v>
      </c>
      <c r="G851" s="133" t="s">
        <v>1551</v>
      </c>
      <c r="H851" s="134">
        <v>4</v>
      </c>
      <c r="I851" s="135">
        <v>0.66666666666666663</v>
      </c>
      <c r="J851" s="135" t="s">
        <v>41</v>
      </c>
      <c r="K851" s="133"/>
      <c r="L851" s="136" t="s">
        <v>41</v>
      </c>
    </row>
    <row r="852" spans="1:12" x14ac:dyDescent="0.25">
      <c r="A852" s="111" t="s">
        <v>2190</v>
      </c>
      <c r="B852" s="111" t="s">
        <v>1547</v>
      </c>
      <c r="C852" s="112">
        <v>0.16666666666666666</v>
      </c>
      <c r="D852" s="113">
        <v>1</v>
      </c>
      <c r="E852" s="132">
        <v>1595</v>
      </c>
      <c r="F852" s="132">
        <v>1597</v>
      </c>
      <c r="G852" s="133" t="s">
        <v>1548</v>
      </c>
      <c r="H852" s="134">
        <v>5</v>
      </c>
      <c r="I852" s="135">
        <v>0.83333333333333326</v>
      </c>
      <c r="J852" s="135" t="s">
        <v>41</v>
      </c>
      <c r="K852" s="133"/>
      <c r="L852" s="136" t="s">
        <v>41</v>
      </c>
    </row>
    <row r="853" spans="1:12" x14ac:dyDescent="0.25">
      <c r="A853" s="111" t="s">
        <v>2190</v>
      </c>
      <c r="B853" s="111" t="s">
        <v>2192</v>
      </c>
      <c r="C853" s="112">
        <v>0.16666666666666666</v>
      </c>
      <c r="D853" s="113">
        <v>1</v>
      </c>
      <c r="E853" s="132">
        <v>1596</v>
      </c>
      <c r="F853" s="132">
        <v>1598</v>
      </c>
      <c r="G853" s="133" t="s">
        <v>2193</v>
      </c>
      <c r="H853" s="134">
        <v>6</v>
      </c>
      <c r="I853" s="135">
        <v>1</v>
      </c>
      <c r="J853" s="135">
        <v>1</v>
      </c>
      <c r="K853" s="133"/>
      <c r="L853" s="136" t="s">
        <v>41</v>
      </c>
    </row>
    <row r="854" spans="1:12" x14ac:dyDescent="0.25">
      <c r="A854" s="111" t="s">
        <v>2194</v>
      </c>
      <c r="B854" s="111" t="s">
        <v>2195</v>
      </c>
      <c r="C854" s="112">
        <v>1</v>
      </c>
      <c r="D854" s="113">
        <v>1</v>
      </c>
      <c r="E854" s="132">
        <v>1653</v>
      </c>
      <c r="F854" s="132">
        <v>1655</v>
      </c>
      <c r="G854" s="133" t="s">
        <v>2196</v>
      </c>
      <c r="H854" s="134">
        <v>1</v>
      </c>
      <c r="I854" s="135">
        <v>1</v>
      </c>
      <c r="J854" s="135">
        <v>1</v>
      </c>
      <c r="K854" s="133" t="s">
        <v>2197</v>
      </c>
      <c r="L854" s="136" t="s">
        <v>41</v>
      </c>
    </row>
    <row r="855" spans="1:12" x14ac:dyDescent="0.25">
      <c r="A855" s="111" t="s">
        <v>2198</v>
      </c>
      <c r="B855" s="111" t="s">
        <v>2199</v>
      </c>
      <c r="C855" s="112">
        <v>1</v>
      </c>
      <c r="D855" s="113">
        <v>1</v>
      </c>
      <c r="E855" s="132">
        <v>1691</v>
      </c>
      <c r="F855" s="132">
        <v>1693</v>
      </c>
      <c r="G855" s="133" t="s">
        <v>2200</v>
      </c>
      <c r="H855" s="134">
        <v>1</v>
      </c>
      <c r="I855" s="135">
        <v>1</v>
      </c>
      <c r="J855" s="135">
        <v>1</v>
      </c>
      <c r="K855" s="133" t="s">
        <v>2201</v>
      </c>
      <c r="L855" s="136" t="s">
        <v>41</v>
      </c>
    </row>
    <row r="856" spans="1:12" x14ac:dyDescent="0.25">
      <c r="A856" s="111" t="s">
        <v>2202</v>
      </c>
      <c r="B856" s="111" t="s">
        <v>1571</v>
      </c>
      <c r="C856" s="112">
        <v>0.5</v>
      </c>
      <c r="D856" s="113">
        <v>1</v>
      </c>
      <c r="E856" s="132">
        <v>1689</v>
      </c>
      <c r="F856" s="132">
        <v>1691</v>
      </c>
      <c r="G856" s="133" t="s">
        <v>1572</v>
      </c>
      <c r="H856" s="134">
        <v>1</v>
      </c>
      <c r="I856" s="135">
        <v>0.5</v>
      </c>
      <c r="J856" s="135" t="s">
        <v>41</v>
      </c>
      <c r="K856" s="133" t="s">
        <v>2203</v>
      </c>
      <c r="L856" s="136" t="s">
        <v>41</v>
      </c>
    </row>
    <row r="857" spans="1:12" x14ac:dyDescent="0.25">
      <c r="A857" s="111" t="s">
        <v>2202</v>
      </c>
      <c r="B857" s="111" t="s">
        <v>2204</v>
      </c>
      <c r="C857" s="112">
        <v>0.5</v>
      </c>
      <c r="D857" s="113">
        <v>1</v>
      </c>
      <c r="E857" s="132">
        <v>1690</v>
      </c>
      <c r="F857" s="132">
        <v>1692</v>
      </c>
      <c r="G857" s="133" t="s">
        <v>2205</v>
      </c>
      <c r="H857" s="134">
        <v>2</v>
      </c>
      <c r="I857" s="135">
        <v>1</v>
      </c>
      <c r="J857" s="135">
        <v>1</v>
      </c>
      <c r="K857" s="133"/>
      <c r="L857" s="136" t="s">
        <v>41</v>
      </c>
    </row>
    <row r="858" spans="1:12" x14ac:dyDescent="0.25">
      <c r="A858" s="111" t="s">
        <v>2206</v>
      </c>
      <c r="B858" s="111" t="s">
        <v>1583</v>
      </c>
      <c r="C858" s="112">
        <v>0.33333333333333331</v>
      </c>
      <c r="D858" s="113">
        <v>1</v>
      </c>
      <c r="E858" s="132">
        <v>1745</v>
      </c>
      <c r="F858" s="132">
        <v>1747</v>
      </c>
      <c r="G858" s="133" t="s">
        <v>1584</v>
      </c>
      <c r="H858" s="134">
        <v>1</v>
      </c>
      <c r="I858" s="135">
        <v>0.33333333333333331</v>
      </c>
      <c r="J858" s="135" t="s">
        <v>41</v>
      </c>
      <c r="K858" s="133" t="s">
        <v>2207</v>
      </c>
      <c r="L858" s="136" t="s">
        <v>41</v>
      </c>
    </row>
    <row r="859" spans="1:12" x14ac:dyDescent="0.25">
      <c r="A859" s="111" t="s">
        <v>2206</v>
      </c>
      <c r="B859" s="111" t="s">
        <v>1575</v>
      </c>
      <c r="C859" s="112">
        <v>0.33333333333333331</v>
      </c>
      <c r="D859" s="113">
        <v>1</v>
      </c>
      <c r="E859" s="132">
        <v>1743</v>
      </c>
      <c r="F859" s="132">
        <v>1745</v>
      </c>
      <c r="G859" s="133" t="s">
        <v>1576</v>
      </c>
      <c r="H859" s="134">
        <v>2</v>
      </c>
      <c r="I859" s="135">
        <v>0.66666666666666663</v>
      </c>
      <c r="J859" s="135" t="s">
        <v>41</v>
      </c>
      <c r="K859" s="133"/>
      <c r="L859" s="136" t="s">
        <v>41</v>
      </c>
    </row>
    <row r="860" spans="1:12" x14ac:dyDescent="0.25">
      <c r="A860" s="111" t="s">
        <v>2206</v>
      </c>
      <c r="B860" s="111" t="s">
        <v>1579</v>
      </c>
      <c r="C860" s="112">
        <v>0.33333333333333331</v>
      </c>
      <c r="D860" s="113">
        <v>1</v>
      </c>
      <c r="E860" s="132">
        <v>1744</v>
      </c>
      <c r="F860" s="132">
        <v>1746</v>
      </c>
      <c r="G860" s="133" t="s">
        <v>1580</v>
      </c>
      <c r="H860" s="134">
        <v>3</v>
      </c>
      <c r="I860" s="135">
        <v>1</v>
      </c>
      <c r="J860" s="135">
        <v>1</v>
      </c>
      <c r="K860" s="133"/>
      <c r="L860" s="136" t="s">
        <v>41</v>
      </c>
    </row>
    <row r="861" spans="1:12" x14ac:dyDescent="0.25">
      <c r="A861" s="111" t="s">
        <v>2208</v>
      </c>
      <c r="B861" s="111" t="s">
        <v>477</v>
      </c>
      <c r="C861" s="112">
        <v>0.5</v>
      </c>
      <c r="D861" s="113">
        <v>1</v>
      </c>
      <c r="E861" s="132">
        <v>722</v>
      </c>
      <c r="F861" s="132">
        <v>724</v>
      </c>
      <c r="G861" s="133" t="s">
        <v>478</v>
      </c>
      <c r="H861" s="134">
        <v>1</v>
      </c>
      <c r="I861" s="135">
        <v>0.5</v>
      </c>
      <c r="J861" s="135" t="s">
        <v>41</v>
      </c>
      <c r="K861" s="133" t="s">
        <v>2209</v>
      </c>
      <c r="L861" s="136" t="s">
        <v>41</v>
      </c>
    </row>
    <row r="862" spans="1:12" x14ac:dyDescent="0.25">
      <c r="A862" s="111" t="s">
        <v>2208</v>
      </c>
      <c r="B862" s="111" t="s">
        <v>474</v>
      </c>
      <c r="C862" s="112">
        <v>0.5</v>
      </c>
      <c r="D862" s="113">
        <v>1</v>
      </c>
      <c r="E862" s="132">
        <v>720</v>
      </c>
      <c r="F862" s="132">
        <v>722</v>
      </c>
      <c r="G862" s="133" t="s">
        <v>475</v>
      </c>
      <c r="H862" s="134">
        <v>2</v>
      </c>
      <c r="I862" s="135">
        <v>1</v>
      </c>
      <c r="J862" s="135">
        <v>1</v>
      </c>
      <c r="K862" s="133"/>
      <c r="L862" s="136" t="s">
        <v>41</v>
      </c>
    </row>
    <row r="863" spans="1:12" x14ac:dyDescent="0.25">
      <c r="A863" s="111" t="s">
        <v>2210</v>
      </c>
      <c r="B863" s="111" t="s">
        <v>2211</v>
      </c>
      <c r="C863" s="112">
        <v>1</v>
      </c>
      <c r="D863" s="113">
        <v>1</v>
      </c>
      <c r="E863" s="132">
        <v>463</v>
      </c>
      <c r="F863" s="132">
        <v>465</v>
      </c>
      <c r="G863" s="133" t="s">
        <v>2212</v>
      </c>
      <c r="H863" s="134">
        <v>1</v>
      </c>
      <c r="I863" s="135">
        <v>1</v>
      </c>
      <c r="J863" s="135">
        <v>1</v>
      </c>
      <c r="K863" s="133" t="s">
        <v>2213</v>
      </c>
      <c r="L863" s="136" t="s">
        <v>41</v>
      </c>
    </row>
    <row r="864" spans="1:12" x14ac:dyDescent="0.25">
      <c r="A864" s="111" t="s">
        <v>2214</v>
      </c>
      <c r="B864" s="111" t="s">
        <v>2215</v>
      </c>
      <c r="C864" s="112">
        <v>0.33333333333333331</v>
      </c>
      <c r="D864" s="113">
        <v>1</v>
      </c>
      <c r="E864" s="132">
        <v>751</v>
      </c>
      <c r="F864" s="132">
        <v>753</v>
      </c>
      <c r="G864" s="133" t="s">
        <v>2216</v>
      </c>
      <c r="H864" s="134">
        <v>1</v>
      </c>
      <c r="I864" s="135">
        <v>0.33333333333333331</v>
      </c>
      <c r="J864" s="135" t="s">
        <v>41</v>
      </c>
      <c r="K864" s="133" t="s">
        <v>2217</v>
      </c>
      <c r="L864" s="136" t="s">
        <v>41</v>
      </c>
    </row>
    <row r="865" spans="1:12" x14ac:dyDescent="0.25">
      <c r="A865" s="111" t="s">
        <v>2214</v>
      </c>
      <c r="B865" s="111" t="s">
        <v>2218</v>
      </c>
      <c r="C865" s="112">
        <v>0.33333333333333331</v>
      </c>
      <c r="D865" s="113">
        <v>1</v>
      </c>
      <c r="E865" s="132">
        <v>752</v>
      </c>
      <c r="F865" s="132">
        <v>754</v>
      </c>
      <c r="G865" s="133" t="s">
        <v>2219</v>
      </c>
      <c r="H865" s="134">
        <v>2</v>
      </c>
      <c r="I865" s="135">
        <v>0.66666666666666663</v>
      </c>
      <c r="J865" s="135" t="s">
        <v>41</v>
      </c>
      <c r="K865" s="133"/>
      <c r="L865" s="136" t="s">
        <v>41</v>
      </c>
    </row>
    <row r="866" spans="1:12" x14ac:dyDescent="0.25">
      <c r="A866" s="111" t="s">
        <v>2214</v>
      </c>
      <c r="B866" s="111" t="s">
        <v>2220</v>
      </c>
      <c r="C866" s="112">
        <v>0.33333333333333331</v>
      </c>
      <c r="D866" s="113">
        <v>1</v>
      </c>
      <c r="E866" s="132">
        <v>753</v>
      </c>
      <c r="F866" s="132">
        <v>755</v>
      </c>
      <c r="G866" s="133" t="s">
        <v>2221</v>
      </c>
      <c r="H866" s="134">
        <v>3</v>
      </c>
      <c r="I866" s="135">
        <v>1</v>
      </c>
      <c r="J866" s="135">
        <v>1</v>
      </c>
      <c r="K866" s="133"/>
      <c r="L866" s="136" t="s">
        <v>41</v>
      </c>
    </row>
    <row r="867" spans="1:12" x14ac:dyDescent="0.25">
      <c r="A867" s="111" t="s">
        <v>2222</v>
      </c>
      <c r="B867" s="111" t="s">
        <v>629</v>
      </c>
      <c r="C867" s="112">
        <v>0.125</v>
      </c>
      <c r="D867" s="113">
        <v>1</v>
      </c>
      <c r="E867" s="132">
        <v>1393</v>
      </c>
      <c r="F867" s="132">
        <v>1395</v>
      </c>
      <c r="G867" s="133" t="s">
        <v>630</v>
      </c>
      <c r="H867" s="134">
        <v>1</v>
      </c>
      <c r="I867" s="135">
        <v>0.125</v>
      </c>
      <c r="J867" s="135" t="s">
        <v>41</v>
      </c>
      <c r="K867" s="133" t="s">
        <v>2223</v>
      </c>
      <c r="L867" s="136" t="s">
        <v>41</v>
      </c>
    </row>
    <row r="868" spans="1:12" x14ac:dyDescent="0.25">
      <c r="A868" s="111" t="s">
        <v>2222</v>
      </c>
      <c r="B868" s="111" t="s">
        <v>632</v>
      </c>
      <c r="C868" s="112">
        <v>0.125</v>
      </c>
      <c r="D868" s="113">
        <v>1</v>
      </c>
      <c r="E868" s="132">
        <v>1390</v>
      </c>
      <c r="F868" s="132">
        <v>1392</v>
      </c>
      <c r="G868" s="133" t="s">
        <v>633</v>
      </c>
      <c r="H868" s="134">
        <v>2</v>
      </c>
      <c r="I868" s="135">
        <v>0.25</v>
      </c>
      <c r="J868" s="135" t="s">
        <v>41</v>
      </c>
      <c r="K868" s="133"/>
      <c r="L868" s="136" t="s">
        <v>41</v>
      </c>
    </row>
    <row r="869" spans="1:12" x14ac:dyDescent="0.25">
      <c r="A869" s="111" t="s">
        <v>2222</v>
      </c>
      <c r="B869" s="111" t="s">
        <v>634</v>
      </c>
      <c r="C869" s="112">
        <v>0.125</v>
      </c>
      <c r="D869" s="113">
        <v>1</v>
      </c>
      <c r="E869" s="132">
        <v>1391</v>
      </c>
      <c r="F869" s="132">
        <v>1393</v>
      </c>
      <c r="G869" s="133" t="s">
        <v>635</v>
      </c>
      <c r="H869" s="134">
        <v>3</v>
      </c>
      <c r="I869" s="135">
        <v>0.375</v>
      </c>
      <c r="J869" s="135" t="s">
        <v>41</v>
      </c>
      <c r="K869" s="133"/>
      <c r="L869" s="136" t="s">
        <v>41</v>
      </c>
    </row>
    <row r="870" spans="1:12" x14ac:dyDescent="0.25">
      <c r="A870" s="111" t="s">
        <v>2222</v>
      </c>
      <c r="B870" s="111" t="s">
        <v>636</v>
      </c>
      <c r="C870" s="112">
        <v>0.125</v>
      </c>
      <c r="D870" s="113">
        <v>1</v>
      </c>
      <c r="E870" s="132">
        <v>1392</v>
      </c>
      <c r="F870" s="132">
        <v>1394</v>
      </c>
      <c r="G870" s="133" t="s">
        <v>637</v>
      </c>
      <c r="H870" s="134">
        <v>4</v>
      </c>
      <c r="I870" s="135">
        <v>0.5</v>
      </c>
      <c r="J870" s="135" t="s">
        <v>41</v>
      </c>
      <c r="K870" s="133"/>
      <c r="L870" s="136" t="s">
        <v>41</v>
      </c>
    </row>
    <row r="871" spans="1:12" x14ac:dyDescent="0.25">
      <c r="A871" s="111" t="s">
        <v>2222</v>
      </c>
      <c r="B871" s="111" t="s">
        <v>1020</v>
      </c>
      <c r="C871" s="112">
        <v>0.5</v>
      </c>
      <c r="D871" s="113">
        <v>1</v>
      </c>
      <c r="E871" s="132">
        <v>1394</v>
      </c>
      <c r="F871" s="132">
        <v>1396</v>
      </c>
      <c r="G871" s="133" t="s">
        <v>1021</v>
      </c>
      <c r="H871" s="134">
        <v>5</v>
      </c>
      <c r="I871" s="135">
        <v>1</v>
      </c>
      <c r="J871" s="135">
        <v>1</v>
      </c>
      <c r="K871" s="133"/>
      <c r="L871" s="136" t="s">
        <v>41</v>
      </c>
    </row>
    <row r="872" spans="1:12" x14ac:dyDescent="0.25">
      <c r="A872" s="111" t="s">
        <v>2224</v>
      </c>
      <c r="B872" s="111" t="s">
        <v>2225</v>
      </c>
      <c r="C872" s="112">
        <v>1</v>
      </c>
      <c r="D872" s="113">
        <v>1</v>
      </c>
      <c r="E872" s="132">
        <v>754</v>
      </c>
      <c r="F872" s="132">
        <v>756</v>
      </c>
      <c r="G872" s="133" t="s">
        <v>2226</v>
      </c>
      <c r="H872" s="134">
        <v>1</v>
      </c>
      <c r="I872" s="135">
        <v>1</v>
      </c>
      <c r="J872" s="135">
        <v>1</v>
      </c>
      <c r="K872" s="133" t="s">
        <v>2227</v>
      </c>
      <c r="L872" s="136" t="s">
        <v>41</v>
      </c>
    </row>
    <row r="873" spans="1:12" x14ac:dyDescent="0.25">
      <c r="A873" s="111" t="s">
        <v>2228</v>
      </c>
      <c r="B873" s="111" t="s">
        <v>617</v>
      </c>
      <c r="C873" s="112">
        <v>0.25</v>
      </c>
      <c r="D873" s="113">
        <v>1</v>
      </c>
      <c r="E873" s="132">
        <v>1486</v>
      </c>
      <c r="F873" s="132">
        <v>1488</v>
      </c>
      <c r="G873" s="133" t="s">
        <v>618</v>
      </c>
      <c r="H873" s="134">
        <v>1</v>
      </c>
      <c r="I873" s="135">
        <v>0.25</v>
      </c>
      <c r="J873" s="135" t="s">
        <v>41</v>
      </c>
      <c r="K873" s="133" t="s">
        <v>2229</v>
      </c>
      <c r="L873" s="136" t="s">
        <v>41</v>
      </c>
    </row>
    <row r="874" spans="1:12" x14ac:dyDescent="0.25">
      <c r="A874" s="111" t="s">
        <v>2228</v>
      </c>
      <c r="B874" s="111" t="s">
        <v>620</v>
      </c>
      <c r="C874" s="112">
        <v>0.25</v>
      </c>
      <c r="D874" s="113">
        <v>1</v>
      </c>
      <c r="E874" s="132">
        <v>1488</v>
      </c>
      <c r="F874" s="132">
        <v>1490</v>
      </c>
      <c r="G874" s="133" t="s">
        <v>621</v>
      </c>
      <c r="H874" s="134">
        <v>2</v>
      </c>
      <c r="I874" s="135">
        <v>0.5</v>
      </c>
      <c r="J874" s="135" t="s">
        <v>41</v>
      </c>
      <c r="K874" s="133"/>
      <c r="L874" s="136" t="s">
        <v>41</v>
      </c>
    </row>
    <row r="875" spans="1:12" x14ac:dyDescent="0.25">
      <c r="A875" s="111" t="s">
        <v>2228</v>
      </c>
      <c r="B875" s="111" t="s">
        <v>1852</v>
      </c>
      <c r="C875" s="112">
        <v>0.5</v>
      </c>
      <c r="D875" s="113">
        <v>1</v>
      </c>
      <c r="E875" s="132">
        <v>1487</v>
      </c>
      <c r="F875" s="132">
        <v>1489</v>
      </c>
      <c r="G875" s="133" t="s">
        <v>1853</v>
      </c>
      <c r="H875" s="134">
        <v>3</v>
      </c>
      <c r="I875" s="135">
        <v>1</v>
      </c>
      <c r="J875" s="135">
        <v>1</v>
      </c>
      <c r="K875" s="133"/>
      <c r="L875" s="136" t="s">
        <v>41</v>
      </c>
    </row>
    <row r="876" spans="1:12" x14ac:dyDescent="0.25">
      <c r="A876" s="111" t="s">
        <v>2230</v>
      </c>
      <c r="B876" s="111" t="s">
        <v>869</v>
      </c>
      <c r="C876" s="112">
        <v>1</v>
      </c>
      <c r="D876" s="113">
        <v>1</v>
      </c>
      <c r="E876" s="132">
        <v>1358</v>
      </c>
      <c r="F876" s="132">
        <v>1360</v>
      </c>
      <c r="G876" s="133" t="s">
        <v>109</v>
      </c>
      <c r="H876" s="134">
        <v>1</v>
      </c>
      <c r="I876" s="135">
        <v>1</v>
      </c>
      <c r="J876" s="135">
        <v>1</v>
      </c>
      <c r="K876" s="133" t="s">
        <v>2231</v>
      </c>
      <c r="L876" s="136" t="s">
        <v>41</v>
      </c>
    </row>
    <row r="877" spans="1:12" x14ac:dyDescent="0.25">
      <c r="A877" s="111" t="s">
        <v>2232</v>
      </c>
      <c r="B877" s="111" t="s">
        <v>2233</v>
      </c>
      <c r="C877" s="112">
        <v>1</v>
      </c>
      <c r="D877" s="113">
        <v>1</v>
      </c>
      <c r="E877" s="132">
        <v>581</v>
      </c>
      <c r="F877" s="132">
        <v>583</v>
      </c>
      <c r="G877" s="133" t="s">
        <v>2234</v>
      </c>
      <c r="H877" s="134">
        <v>1</v>
      </c>
      <c r="I877" s="135">
        <v>1</v>
      </c>
      <c r="J877" s="135">
        <v>1</v>
      </c>
      <c r="K877" s="133" t="s">
        <v>2235</v>
      </c>
      <c r="L877" s="136" t="s">
        <v>41</v>
      </c>
    </row>
    <row r="878" spans="1:12" x14ac:dyDescent="0.25">
      <c r="A878" s="111" t="s">
        <v>2236</v>
      </c>
      <c r="B878" s="111" t="s">
        <v>2237</v>
      </c>
      <c r="C878" s="112">
        <v>1</v>
      </c>
      <c r="D878" s="113">
        <v>1</v>
      </c>
      <c r="E878" s="132">
        <v>1428</v>
      </c>
      <c r="F878" s="132">
        <v>1430</v>
      </c>
      <c r="G878" s="133" t="s">
        <v>2238</v>
      </c>
      <c r="H878" s="134">
        <v>1</v>
      </c>
      <c r="I878" s="135">
        <v>1</v>
      </c>
      <c r="J878" s="135">
        <v>1</v>
      </c>
      <c r="K878" s="133" t="s">
        <v>2239</v>
      </c>
      <c r="L878" s="136" t="s">
        <v>41</v>
      </c>
    </row>
    <row r="879" spans="1:12" x14ac:dyDescent="0.25">
      <c r="A879" s="111" t="s">
        <v>2240</v>
      </c>
      <c r="B879" s="111" t="s">
        <v>2241</v>
      </c>
      <c r="C879" s="112">
        <v>1</v>
      </c>
      <c r="D879" s="113">
        <v>1</v>
      </c>
      <c r="E879" s="132">
        <v>1509</v>
      </c>
      <c r="F879" s="132">
        <v>1511</v>
      </c>
      <c r="G879" s="133" t="s">
        <v>2242</v>
      </c>
      <c r="H879" s="134">
        <v>1</v>
      </c>
      <c r="I879" s="135">
        <v>1</v>
      </c>
      <c r="J879" s="135">
        <v>1</v>
      </c>
      <c r="K879" s="133" t="s">
        <v>2243</v>
      </c>
      <c r="L879" s="136" t="s">
        <v>41</v>
      </c>
    </row>
    <row r="880" spans="1:12" x14ac:dyDescent="0.25">
      <c r="A880" s="111" t="s">
        <v>2244</v>
      </c>
      <c r="B880" s="111" t="s">
        <v>2245</v>
      </c>
      <c r="C880" s="112">
        <v>1</v>
      </c>
      <c r="D880" s="113">
        <v>1</v>
      </c>
      <c r="E880" s="132">
        <v>1618</v>
      </c>
      <c r="F880" s="132">
        <v>1620</v>
      </c>
      <c r="G880" s="133" t="s">
        <v>2246</v>
      </c>
      <c r="H880" s="134">
        <v>1</v>
      </c>
      <c r="I880" s="135">
        <v>1</v>
      </c>
      <c r="J880" s="135">
        <v>1</v>
      </c>
      <c r="K880" s="133" t="s">
        <v>2247</v>
      </c>
      <c r="L880" s="136" t="s">
        <v>41</v>
      </c>
    </row>
    <row r="881" spans="1:12" x14ac:dyDescent="0.25">
      <c r="A881" s="111" t="s">
        <v>2248</v>
      </c>
      <c r="B881" s="111" t="s">
        <v>2249</v>
      </c>
      <c r="C881" s="112">
        <v>1</v>
      </c>
      <c r="D881" s="113">
        <v>1</v>
      </c>
      <c r="E881" s="132">
        <v>596</v>
      </c>
      <c r="F881" s="132">
        <v>598</v>
      </c>
      <c r="G881" s="133" t="s">
        <v>2250</v>
      </c>
      <c r="H881" s="134">
        <v>1</v>
      </c>
      <c r="I881" s="135">
        <v>1</v>
      </c>
      <c r="J881" s="135">
        <v>1</v>
      </c>
      <c r="K881" s="133" t="s">
        <v>2251</v>
      </c>
      <c r="L881" s="136" t="s">
        <v>41</v>
      </c>
    </row>
    <row r="882" spans="1:12" x14ac:dyDescent="0.25">
      <c r="A882" s="111" t="s">
        <v>2252</v>
      </c>
      <c r="B882" s="111" t="s">
        <v>592</v>
      </c>
      <c r="C882" s="112">
        <v>1</v>
      </c>
      <c r="D882" s="113">
        <v>1</v>
      </c>
      <c r="E882" s="132">
        <v>646</v>
      </c>
      <c r="F882" s="132">
        <v>648</v>
      </c>
      <c r="G882" s="133" t="s">
        <v>593</v>
      </c>
      <c r="H882" s="134">
        <v>1</v>
      </c>
      <c r="I882" s="135">
        <v>1</v>
      </c>
      <c r="J882" s="135">
        <v>1</v>
      </c>
      <c r="K882" s="133" t="s">
        <v>2253</v>
      </c>
      <c r="L882" s="136" t="s">
        <v>41</v>
      </c>
    </row>
    <row r="883" spans="1:12" x14ac:dyDescent="0.25">
      <c r="A883" s="111" t="s">
        <v>2254</v>
      </c>
      <c r="B883" s="111" t="s">
        <v>585</v>
      </c>
      <c r="C883" s="112">
        <v>1</v>
      </c>
      <c r="D883" s="113">
        <v>1</v>
      </c>
      <c r="E883" s="132">
        <v>647</v>
      </c>
      <c r="F883" s="132">
        <v>649</v>
      </c>
      <c r="G883" s="133" t="s">
        <v>586</v>
      </c>
      <c r="H883" s="134">
        <v>1</v>
      </c>
      <c r="I883" s="135">
        <v>1</v>
      </c>
      <c r="J883" s="135">
        <v>1</v>
      </c>
      <c r="K883" s="133" t="s">
        <v>2255</v>
      </c>
      <c r="L883" s="136" t="s">
        <v>41</v>
      </c>
    </row>
    <row r="884" spans="1:12" x14ac:dyDescent="0.25">
      <c r="A884" s="111" t="s">
        <v>2256</v>
      </c>
      <c r="B884" s="111" t="s">
        <v>632</v>
      </c>
      <c r="C884" s="112">
        <v>0.16666666666666666</v>
      </c>
      <c r="D884" s="113">
        <v>1</v>
      </c>
      <c r="E884" s="132">
        <v>1390</v>
      </c>
      <c r="F884" s="132">
        <v>1392</v>
      </c>
      <c r="G884" s="133" t="s">
        <v>633</v>
      </c>
      <c r="H884" s="134">
        <v>1</v>
      </c>
      <c r="I884" s="135">
        <v>0.16666666666666666</v>
      </c>
      <c r="J884" s="135" t="s">
        <v>41</v>
      </c>
      <c r="K884" s="133" t="s">
        <v>94</v>
      </c>
      <c r="L884" s="136" t="s">
        <v>41</v>
      </c>
    </row>
    <row r="885" spans="1:12" x14ac:dyDescent="0.25">
      <c r="A885" s="111" t="s">
        <v>2256</v>
      </c>
      <c r="B885" s="111" t="s">
        <v>1020</v>
      </c>
      <c r="C885" s="112">
        <v>0.16666666666666666</v>
      </c>
      <c r="D885" s="113">
        <v>1</v>
      </c>
      <c r="E885" s="132">
        <v>1394</v>
      </c>
      <c r="F885" s="132">
        <v>1396</v>
      </c>
      <c r="G885" s="133" t="s">
        <v>1021</v>
      </c>
      <c r="H885" s="134">
        <v>2</v>
      </c>
      <c r="I885" s="135">
        <v>0.33333333333333331</v>
      </c>
      <c r="J885" s="135" t="s">
        <v>41</v>
      </c>
      <c r="K885" s="133"/>
      <c r="L885" s="136" t="s">
        <v>41</v>
      </c>
    </row>
    <row r="886" spans="1:12" x14ac:dyDescent="0.25">
      <c r="A886" s="111" t="s">
        <v>2256</v>
      </c>
      <c r="B886" s="111" t="s">
        <v>636</v>
      </c>
      <c r="C886" s="112">
        <v>0.16666666666666666</v>
      </c>
      <c r="D886" s="113">
        <v>1</v>
      </c>
      <c r="E886" s="132">
        <v>1392</v>
      </c>
      <c r="F886" s="132">
        <v>1394</v>
      </c>
      <c r="G886" s="133" t="s">
        <v>637</v>
      </c>
      <c r="H886" s="134">
        <v>3</v>
      </c>
      <c r="I886" s="135">
        <v>0.5</v>
      </c>
      <c r="J886" s="135" t="s">
        <v>41</v>
      </c>
      <c r="K886" s="133"/>
      <c r="L886" s="136" t="s">
        <v>41</v>
      </c>
    </row>
    <row r="887" spans="1:12" x14ac:dyDescent="0.25">
      <c r="A887" s="111" t="s">
        <v>2256</v>
      </c>
      <c r="B887" s="111" t="s">
        <v>634</v>
      </c>
      <c r="C887" s="112">
        <v>0.16666666666666666</v>
      </c>
      <c r="D887" s="113">
        <v>1</v>
      </c>
      <c r="E887" s="132">
        <v>1391</v>
      </c>
      <c r="F887" s="132">
        <v>1393</v>
      </c>
      <c r="G887" s="133" t="s">
        <v>635</v>
      </c>
      <c r="H887" s="134">
        <v>4</v>
      </c>
      <c r="I887" s="135">
        <v>0.66666666666666663</v>
      </c>
      <c r="J887" s="135" t="s">
        <v>41</v>
      </c>
      <c r="K887" s="133"/>
      <c r="L887" s="136" t="s">
        <v>41</v>
      </c>
    </row>
    <row r="888" spans="1:12" x14ac:dyDescent="0.25">
      <c r="A888" s="111" t="s">
        <v>2256</v>
      </c>
      <c r="B888" s="111" t="s">
        <v>629</v>
      </c>
      <c r="C888" s="112">
        <v>0.16666666666666666</v>
      </c>
      <c r="D888" s="113">
        <v>1</v>
      </c>
      <c r="E888" s="132">
        <v>1393</v>
      </c>
      <c r="F888" s="132">
        <v>1395</v>
      </c>
      <c r="G888" s="133" t="s">
        <v>630</v>
      </c>
      <c r="H888" s="134">
        <v>5</v>
      </c>
      <c r="I888" s="135">
        <v>0.83333333333333326</v>
      </c>
      <c r="J888" s="135" t="s">
        <v>41</v>
      </c>
      <c r="K888" s="133"/>
      <c r="L888" s="136" t="s">
        <v>41</v>
      </c>
    </row>
    <row r="889" spans="1:12" x14ac:dyDescent="0.25">
      <c r="A889" s="111" t="s">
        <v>2256</v>
      </c>
      <c r="B889" s="111" t="s">
        <v>2257</v>
      </c>
      <c r="C889" s="112">
        <v>0.16666666666666666</v>
      </c>
      <c r="D889" s="113">
        <v>1</v>
      </c>
      <c r="E889" s="132">
        <v>1395</v>
      </c>
      <c r="F889" s="132">
        <v>1397</v>
      </c>
      <c r="G889" s="133" t="s">
        <v>2258</v>
      </c>
      <c r="H889" s="134">
        <v>6</v>
      </c>
      <c r="I889" s="135">
        <v>1</v>
      </c>
      <c r="J889" s="135">
        <v>1</v>
      </c>
      <c r="K889" s="133"/>
      <c r="L889" s="136" t="s">
        <v>41</v>
      </c>
    </row>
    <row r="890" spans="1:12" x14ac:dyDescent="0.25">
      <c r="A890" s="111" t="s">
        <v>2259</v>
      </c>
      <c r="B890" s="111" t="s">
        <v>620</v>
      </c>
      <c r="C890" s="112">
        <v>0.33333333333333331</v>
      </c>
      <c r="D890" s="113">
        <v>1</v>
      </c>
      <c r="E890" s="132">
        <v>1488</v>
      </c>
      <c r="F890" s="132">
        <v>1490</v>
      </c>
      <c r="G890" s="133" t="s">
        <v>621</v>
      </c>
      <c r="H890" s="134">
        <v>1</v>
      </c>
      <c r="I890" s="135">
        <v>0.33333333333333331</v>
      </c>
      <c r="J890" s="135" t="s">
        <v>41</v>
      </c>
      <c r="K890" s="133" t="s">
        <v>95</v>
      </c>
      <c r="L890" s="136" t="s">
        <v>41</v>
      </c>
    </row>
    <row r="891" spans="1:12" x14ac:dyDescent="0.25">
      <c r="A891" s="111" t="s">
        <v>2259</v>
      </c>
      <c r="B891" s="111" t="s">
        <v>617</v>
      </c>
      <c r="C891" s="112">
        <v>0.33333333333333331</v>
      </c>
      <c r="D891" s="113">
        <v>1</v>
      </c>
      <c r="E891" s="132">
        <v>1486</v>
      </c>
      <c r="F891" s="132">
        <v>1488</v>
      </c>
      <c r="G891" s="133" t="s">
        <v>618</v>
      </c>
      <c r="H891" s="134">
        <v>2</v>
      </c>
      <c r="I891" s="135">
        <v>0.66666666666666663</v>
      </c>
      <c r="J891" s="135" t="s">
        <v>41</v>
      </c>
      <c r="K891" s="133"/>
      <c r="L891" s="136" t="s">
        <v>41</v>
      </c>
    </row>
    <row r="892" spans="1:12" x14ac:dyDescent="0.25">
      <c r="A892" s="111" t="s">
        <v>2259</v>
      </c>
      <c r="B892" s="111" t="s">
        <v>1852</v>
      </c>
      <c r="C892" s="112">
        <v>0.33333333333333331</v>
      </c>
      <c r="D892" s="113">
        <v>1</v>
      </c>
      <c r="E892" s="132">
        <v>1487</v>
      </c>
      <c r="F892" s="132">
        <v>1489</v>
      </c>
      <c r="G892" s="133" t="s">
        <v>1853</v>
      </c>
      <c r="H892" s="134">
        <v>3</v>
      </c>
      <c r="I892" s="135">
        <v>1</v>
      </c>
      <c r="J892" s="135">
        <v>1</v>
      </c>
      <c r="K892" s="133"/>
      <c r="L892" s="136" t="s">
        <v>41</v>
      </c>
    </row>
    <row r="893" spans="1:12" x14ac:dyDescent="0.25">
      <c r="A893" s="111" t="s">
        <v>2260</v>
      </c>
      <c r="B893" s="111" t="s">
        <v>986</v>
      </c>
      <c r="C893" s="112">
        <v>1</v>
      </c>
      <c r="D893" s="113">
        <v>1</v>
      </c>
      <c r="E893" s="132">
        <v>1100</v>
      </c>
      <c r="F893" s="132">
        <v>1102</v>
      </c>
      <c r="G893" s="133" t="s">
        <v>137</v>
      </c>
      <c r="H893" s="134">
        <v>1</v>
      </c>
      <c r="I893" s="135">
        <v>1</v>
      </c>
      <c r="J893" s="135">
        <v>1</v>
      </c>
      <c r="K893" s="133" t="s">
        <v>2261</v>
      </c>
      <c r="L893" s="136" t="s">
        <v>41</v>
      </c>
    </row>
    <row r="894" spans="1:12" x14ac:dyDescent="0.25">
      <c r="A894" s="111" t="s">
        <v>2262</v>
      </c>
      <c r="B894" s="111" t="s">
        <v>1811</v>
      </c>
      <c r="C894" s="112">
        <v>1</v>
      </c>
      <c r="D894" s="113">
        <v>1</v>
      </c>
      <c r="E894" s="132">
        <v>1103</v>
      </c>
      <c r="F894" s="132">
        <v>1105</v>
      </c>
      <c r="G894" s="133" t="s">
        <v>124</v>
      </c>
      <c r="H894" s="134">
        <v>1</v>
      </c>
      <c r="I894" s="135">
        <v>1</v>
      </c>
      <c r="J894" s="135">
        <v>1</v>
      </c>
      <c r="K894" s="133" t="s">
        <v>2263</v>
      </c>
      <c r="L894" s="136" t="s">
        <v>41</v>
      </c>
    </row>
    <row r="895" spans="1:12" x14ac:dyDescent="0.25">
      <c r="A895" s="111" t="s">
        <v>2264</v>
      </c>
      <c r="B895" s="111" t="s">
        <v>1812</v>
      </c>
      <c r="C895" s="112">
        <v>1</v>
      </c>
      <c r="D895" s="113">
        <v>1</v>
      </c>
      <c r="E895" s="132">
        <v>1106</v>
      </c>
      <c r="F895" s="132">
        <v>1108</v>
      </c>
      <c r="G895" s="133" t="s">
        <v>138</v>
      </c>
      <c r="H895" s="134">
        <v>1</v>
      </c>
      <c r="I895" s="135">
        <v>1</v>
      </c>
      <c r="J895" s="135">
        <v>1</v>
      </c>
      <c r="K895" s="133" t="s">
        <v>2265</v>
      </c>
      <c r="L895" s="136" t="s">
        <v>41</v>
      </c>
    </row>
    <row r="896" spans="1:12" x14ac:dyDescent="0.25">
      <c r="A896" s="111" t="s">
        <v>2266</v>
      </c>
      <c r="B896" s="111" t="s">
        <v>990</v>
      </c>
      <c r="C896" s="112">
        <v>1</v>
      </c>
      <c r="D896" s="113">
        <v>1</v>
      </c>
      <c r="E896" s="132">
        <v>1095</v>
      </c>
      <c r="F896" s="132">
        <v>1097</v>
      </c>
      <c r="G896" s="133" t="s">
        <v>991</v>
      </c>
      <c r="H896" s="134">
        <v>1</v>
      </c>
      <c r="I896" s="135">
        <v>1</v>
      </c>
      <c r="J896" s="135">
        <v>1</v>
      </c>
      <c r="K896" s="133" t="s">
        <v>2267</v>
      </c>
      <c r="L896" s="136" t="s">
        <v>41</v>
      </c>
    </row>
    <row r="897" spans="1:12" x14ac:dyDescent="0.25">
      <c r="A897" s="111" t="s">
        <v>2268</v>
      </c>
      <c r="B897" s="111" t="s">
        <v>1473</v>
      </c>
      <c r="C897" s="112">
        <v>1</v>
      </c>
      <c r="D897" s="113">
        <v>1</v>
      </c>
      <c r="E897" s="132">
        <v>1096</v>
      </c>
      <c r="F897" s="132">
        <v>1098</v>
      </c>
      <c r="G897" s="133" t="s">
        <v>1474</v>
      </c>
      <c r="H897" s="134">
        <v>1</v>
      </c>
      <c r="I897" s="135">
        <v>1</v>
      </c>
      <c r="J897" s="135">
        <v>1</v>
      </c>
      <c r="K897" s="133" t="s">
        <v>2269</v>
      </c>
      <c r="L897" s="136" t="s">
        <v>41</v>
      </c>
    </row>
    <row r="898" spans="1:12" x14ac:dyDescent="0.25">
      <c r="A898" s="111" t="s">
        <v>2270</v>
      </c>
      <c r="B898" s="111" t="s">
        <v>1476</v>
      </c>
      <c r="C898" s="112">
        <v>1</v>
      </c>
      <c r="D898" s="113">
        <v>1</v>
      </c>
      <c r="E898" s="132">
        <v>1099</v>
      </c>
      <c r="F898" s="132">
        <v>1101</v>
      </c>
      <c r="G898" s="133" t="s">
        <v>1477</v>
      </c>
      <c r="H898" s="134">
        <v>1</v>
      </c>
      <c r="I898" s="135">
        <v>1</v>
      </c>
      <c r="J898" s="135">
        <v>1</v>
      </c>
      <c r="K898" s="133" t="s">
        <v>2271</v>
      </c>
      <c r="L898" s="136" t="s">
        <v>41</v>
      </c>
    </row>
    <row r="899" spans="1:12" x14ac:dyDescent="0.25">
      <c r="A899" s="111" t="s">
        <v>2272</v>
      </c>
      <c r="B899" s="111" t="s">
        <v>2273</v>
      </c>
      <c r="C899" s="112">
        <v>1</v>
      </c>
      <c r="D899" s="113">
        <v>1</v>
      </c>
      <c r="E899" s="132">
        <v>1303</v>
      </c>
      <c r="F899" s="132">
        <v>1305</v>
      </c>
      <c r="G899" s="133" t="s">
        <v>2274</v>
      </c>
      <c r="H899" s="134">
        <v>1</v>
      </c>
      <c r="I899" s="135">
        <v>1</v>
      </c>
      <c r="J899" s="135">
        <v>1</v>
      </c>
      <c r="K899" s="133" t="s">
        <v>2275</v>
      </c>
      <c r="L899" s="136" t="s">
        <v>41</v>
      </c>
    </row>
    <row r="900" spans="1:12" x14ac:dyDescent="0.25">
      <c r="A900" s="111" t="s">
        <v>2276</v>
      </c>
      <c r="B900" s="111" t="s">
        <v>1917</v>
      </c>
      <c r="C900" s="112">
        <v>1</v>
      </c>
      <c r="D900" s="113">
        <v>1</v>
      </c>
      <c r="E900" s="132">
        <v>1408</v>
      </c>
      <c r="F900" s="132">
        <v>1410</v>
      </c>
      <c r="G900" s="133" t="s">
        <v>1918</v>
      </c>
      <c r="H900" s="134">
        <v>1</v>
      </c>
      <c r="I900" s="135">
        <v>1</v>
      </c>
      <c r="J900" s="135">
        <v>1</v>
      </c>
      <c r="K900" s="133" t="s">
        <v>2277</v>
      </c>
      <c r="L900" s="136" t="s">
        <v>41</v>
      </c>
    </row>
    <row r="901" spans="1:12" x14ac:dyDescent="0.25">
      <c r="A901" s="111" t="s">
        <v>2278</v>
      </c>
      <c r="B901" s="111" t="s">
        <v>2067</v>
      </c>
      <c r="C901" s="112">
        <v>1</v>
      </c>
      <c r="D901" s="113">
        <v>1</v>
      </c>
      <c r="E901" s="132">
        <v>1410</v>
      </c>
      <c r="F901" s="132">
        <v>1412</v>
      </c>
      <c r="G901" s="133" t="s">
        <v>2068</v>
      </c>
      <c r="H901" s="134">
        <v>1</v>
      </c>
      <c r="I901" s="135">
        <v>1</v>
      </c>
      <c r="J901" s="135">
        <v>1</v>
      </c>
      <c r="K901" s="133" t="s">
        <v>2279</v>
      </c>
      <c r="L901" s="136" t="s">
        <v>41</v>
      </c>
    </row>
    <row r="902" spans="1:12" x14ac:dyDescent="0.25">
      <c r="A902" s="111" t="s">
        <v>2280</v>
      </c>
      <c r="B902" s="111" t="s">
        <v>990</v>
      </c>
      <c r="C902" s="112">
        <v>0.33333333333333331</v>
      </c>
      <c r="D902" s="113">
        <v>1</v>
      </c>
      <c r="E902" s="132">
        <v>1095</v>
      </c>
      <c r="F902" s="132">
        <v>1097</v>
      </c>
      <c r="G902" s="133" t="s">
        <v>991</v>
      </c>
      <c r="H902" s="134">
        <v>1</v>
      </c>
      <c r="I902" s="135">
        <v>0.33333333333333331</v>
      </c>
      <c r="J902" s="135" t="s">
        <v>41</v>
      </c>
      <c r="K902" s="133" t="s">
        <v>100</v>
      </c>
      <c r="L902" s="136" t="s">
        <v>41</v>
      </c>
    </row>
    <row r="903" spans="1:12" x14ac:dyDescent="0.25">
      <c r="A903" s="111" t="s">
        <v>2280</v>
      </c>
      <c r="B903" s="111" t="s">
        <v>1473</v>
      </c>
      <c r="C903" s="112">
        <v>0.33333333333333331</v>
      </c>
      <c r="D903" s="113">
        <v>1</v>
      </c>
      <c r="E903" s="132">
        <v>1096</v>
      </c>
      <c r="F903" s="132">
        <v>1098</v>
      </c>
      <c r="G903" s="133" t="s">
        <v>1474</v>
      </c>
      <c r="H903" s="134">
        <v>2</v>
      </c>
      <c r="I903" s="135">
        <v>0.66666666666666663</v>
      </c>
      <c r="J903" s="135" t="s">
        <v>41</v>
      </c>
      <c r="K903" s="133"/>
      <c r="L903" s="136" t="s">
        <v>41</v>
      </c>
    </row>
    <row r="904" spans="1:12" x14ac:dyDescent="0.25">
      <c r="A904" s="111" t="s">
        <v>2280</v>
      </c>
      <c r="B904" s="111" t="s">
        <v>1476</v>
      </c>
      <c r="C904" s="112">
        <v>0.33333333333333331</v>
      </c>
      <c r="D904" s="113">
        <v>1</v>
      </c>
      <c r="E904" s="132">
        <v>1099</v>
      </c>
      <c r="F904" s="132">
        <v>1101</v>
      </c>
      <c r="G904" s="133" t="s">
        <v>1477</v>
      </c>
      <c r="H904" s="134">
        <v>3</v>
      </c>
      <c r="I904" s="135">
        <v>1</v>
      </c>
      <c r="J904" s="135">
        <v>1</v>
      </c>
      <c r="K904" s="133"/>
      <c r="L904" s="136" t="s">
        <v>41</v>
      </c>
    </row>
    <row r="905" spans="1:12" x14ac:dyDescent="0.25">
      <c r="A905" s="111" t="s">
        <v>2281</v>
      </c>
      <c r="B905" s="111" t="s">
        <v>710</v>
      </c>
      <c r="C905" s="112">
        <v>0.56000000000000005</v>
      </c>
      <c r="D905" s="113">
        <v>1</v>
      </c>
      <c r="E905" s="132">
        <v>145</v>
      </c>
      <c r="F905" s="132">
        <v>147</v>
      </c>
      <c r="G905" s="133" t="s">
        <v>711</v>
      </c>
      <c r="H905" s="134">
        <v>1</v>
      </c>
      <c r="I905" s="135">
        <v>0.56000000000000005</v>
      </c>
      <c r="J905" s="135" t="s">
        <v>41</v>
      </c>
      <c r="K905" s="133" t="s">
        <v>2282</v>
      </c>
      <c r="L905" s="136" t="s">
        <v>41</v>
      </c>
    </row>
    <row r="906" spans="1:12" x14ac:dyDescent="0.25">
      <c r="A906" s="111" t="s">
        <v>2281</v>
      </c>
      <c r="B906" s="111" t="s">
        <v>707</v>
      </c>
      <c r="C906" s="112">
        <v>0.44</v>
      </c>
      <c r="D906" s="113">
        <v>1</v>
      </c>
      <c r="E906" s="132">
        <v>146</v>
      </c>
      <c r="F906" s="132">
        <v>148</v>
      </c>
      <c r="G906" s="133" t="s">
        <v>708</v>
      </c>
      <c r="H906" s="134">
        <v>2</v>
      </c>
      <c r="I906" s="135">
        <v>1</v>
      </c>
      <c r="J906" s="135">
        <v>1</v>
      </c>
      <c r="K906" s="133"/>
      <c r="L906" s="136" t="s">
        <v>41</v>
      </c>
    </row>
    <row r="907" spans="1:12" x14ac:dyDescent="0.25">
      <c r="A907" s="111" t="s">
        <v>2283</v>
      </c>
      <c r="B907" s="111" t="s">
        <v>948</v>
      </c>
      <c r="C907" s="112">
        <v>0.5</v>
      </c>
      <c r="D907" s="113">
        <v>1</v>
      </c>
      <c r="E907" s="132">
        <v>177</v>
      </c>
      <c r="F907" s="132">
        <v>179</v>
      </c>
      <c r="G907" s="133" t="s">
        <v>949</v>
      </c>
      <c r="H907" s="134">
        <v>1</v>
      </c>
      <c r="I907" s="135">
        <v>0.5</v>
      </c>
      <c r="J907" s="135" t="s">
        <v>41</v>
      </c>
      <c r="K907" s="133" t="s">
        <v>2284</v>
      </c>
      <c r="L907" s="136" t="s">
        <v>41</v>
      </c>
    </row>
    <row r="908" spans="1:12" x14ac:dyDescent="0.25">
      <c r="A908" s="111" t="s">
        <v>2283</v>
      </c>
      <c r="B908" s="111" t="s">
        <v>945</v>
      </c>
      <c r="C908" s="112">
        <v>0.25</v>
      </c>
      <c r="D908" s="113">
        <v>1</v>
      </c>
      <c r="E908" s="132">
        <v>180</v>
      </c>
      <c r="F908" s="132">
        <v>182</v>
      </c>
      <c r="G908" s="133" t="s">
        <v>946</v>
      </c>
      <c r="H908" s="134">
        <v>2</v>
      </c>
      <c r="I908" s="135">
        <v>0.75</v>
      </c>
      <c r="J908" s="135" t="s">
        <v>41</v>
      </c>
      <c r="K908" s="133"/>
      <c r="L908" s="136" t="s">
        <v>41</v>
      </c>
    </row>
    <row r="909" spans="1:12" x14ac:dyDescent="0.25">
      <c r="A909" s="111" t="s">
        <v>2283</v>
      </c>
      <c r="B909" s="111" t="s">
        <v>2160</v>
      </c>
      <c r="C909" s="112">
        <v>0.25</v>
      </c>
      <c r="D909" s="113">
        <v>1</v>
      </c>
      <c r="E909" s="132">
        <v>179</v>
      </c>
      <c r="F909" s="132">
        <v>181</v>
      </c>
      <c r="G909" s="133" t="s">
        <v>2161</v>
      </c>
      <c r="H909" s="134">
        <v>3</v>
      </c>
      <c r="I909" s="135">
        <v>1</v>
      </c>
      <c r="J909" s="135">
        <v>1</v>
      </c>
      <c r="K909" s="133"/>
      <c r="L909" s="136" t="s">
        <v>41</v>
      </c>
    </row>
    <row r="910" spans="1:12" x14ac:dyDescent="0.25">
      <c r="A910" s="111" t="s">
        <v>2285</v>
      </c>
      <c r="B910" s="111" t="s">
        <v>542</v>
      </c>
      <c r="C910" s="112">
        <v>0.5</v>
      </c>
      <c r="D910" s="113">
        <v>1</v>
      </c>
      <c r="E910" s="132">
        <v>279</v>
      </c>
      <c r="F910" s="132">
        <v>281</v>
      </c>
      <c r="G910" s="133" t="s">
        <v>543</v>
      </c>
      <c r="H910" s="134">
        <v>1</v>
      </c>
      <c r="I910" s="135">
        <v>0.5</v>
      </c>
      <c r="J910" s="135" t="s">
        <v>41</v>
      </c>
      <c r="K910" s="133" t="s">
        <v>2286</v>
      </c>
      <c r="L910" s="136" t="s">
        <v>41</v>
      </c>
    </row>
    <row r="911" spans="1:12" x14ac:dyDescent="0.25">
      <c r="A911" s="111" t="s">
        <v>2285</v>
      </c>
      <c r="B911" s="111" t="s">
        <v>435</v>
      </c>
      <c r="C911" s="112">
        <v>0.25</v>
      </c>
      <c r="D911" s="113">
        <v>1</v>
      </c>
      <c r="E911" s="132">
        <v>281</v>
      </c>
      <c r="F911" s="132">
        <v>283</v>
      </c>
      <c r="G911" s="133" t="s">
        <v>436</v>
      </c>
      <c r="H911" s="134">
        <v>2</v>
      </c>
      <c r="I911" s="135">
        <v>0.75</v>
      </c>
      <c r="J911" s="135" t="s">
        <v>41</v>
      </c>
      <c r="K911" s="133"/>
      <c r="L911" s="136" t="s">
        <v>41</v>
      </c>
    </row>
    <row r="912" spans="1:12" x14ac:dyDescent="0.25">
      <c r="A912" s="111" t="s">
        <v>2285</v>
      </c>
      <c r="B912" s="111" t="s">
        <v>432</v>
      </c>
      <c r="C912" s="112">
        <v>0.25</v>
      </c>
      <c r="D912" s="113">
        <v>1</v>
      </c>
      <c r="E912" s="132">
        <v>284</v>
      </c>
      <c r="F912" s="132">
        <v>286</v>
      </c>
      <c r="G912" s="133" t="s">
        <v>433</v>
      </c>
      <c r="H912" s="134">
        <v>3</v>
      </c>
      <c r="I912" s="135">
        <v>1</v>
      </c>
      <c r="J912" s="135">
        <v>1</v>
      </c>
      <c r="K912" s="133"/>
      <c r="L912" s="136" t="s">
        <v>41</v>
      </c>
    </row>
    <row r="913" spans="1:12" x14ac:dyDescent="0.25">
      <c r="A913" s="111" t="s">
        <v>2287</v>
      </c>
      <c r="B913" s="111" t="s">
        <v>2288</v>
      </c>
      <c r="C913" s="112">
        <v>0.5</v>
      </c>
      <c r="D913" s="113">
        <v>1</v>
      </c>
      <c r="E913" s="132">
        <v>765</v>
      </c>
      <c r="F913" s="132">
        <v>767</v>
      </c>
      <c r="G913" s="133" t="s">
        <v>2289</v>
      </c>
      <c r="H913" s="134">
        <v>1</v>
      </c>
      <c r="I913" s="135">
        <v>0.5</v>
      </c>
      <c r="J913" s="135" t="s">
        <v>41</v>
      </c>
      <c r="K913" s="133" t="s">
        <v>2290</v>
      </c>
      <c r="L913" s="136" t="s">
        <v>41</v>
      </c>
    </row>
    <row r="914" spans="1:12" x14ac:dyDescent="0.25">
      <c r="A914" s="111" t="s">
        <v>2287</v>
      </c>
      <c r="B914" s="111" t="s">
        <v>2291</v>
      </c>
      <c r="C914" s="112">
        <v>0.125</v>
      </c>
      <c r="D914" s="113">
        <v>1</v>
      </c>
      <c r="E914" s="132">
        <v>768</v>
      </c>
      <c r="F914" s="132">
        <v>770</v>
      </c>
      <c r="G914" s="133" t="s">
        <v>2292</v>
      </c>
      <c r="H914" s="134">
        <v>2</v>
      </c>
      <c r="I914" s="135">
        <v>0.625</v>
      </c>
      <c r="J914" s="135" t="s">
        <v>41</v>
      </c>
      <c r="K914" s="133"/>
      <c r="L914" s="136" t="s">
        <v>41</v>
      </c>
    </row>
    <row r="915" spans="1:12" x14ac:dyDescent="0.25">
      <c r="A915" s="111" t="s">
        <v>2287</v>
      </c>
      <c r="B915" s="111" t="s">
        <v>2293</v>
      </c>
      <c r="C915" s="112">
        <v>0.125</v>
      </c>
      <c r="D915" s="113">
        <v>1</v>
      </c>
      <c r="E915" s="132">
        <v>767</v>
      </c>
      <c r="F915" s="132">
        <v>769</v>
      </c>
      <c r="G915" s="133" t="s">
        <v>2294</v>
      </c>
      <c r="H915" s="134">
        <v>3</v>
      </c>
      <c r="I915" s="135">
        <v>0.75</v>
      </c>
      <c r="J915" s="135" t="s">
        <v>41</v>
      </c>
      <c r="K915" s="133"/>
      <c r="L915" s="136" t="s">
        <v>41</v>
      </c>
    </row>
    <row r="916" spans="1:12" x14ac:dyDescent="0.25">
      <c r="A916" s="111" t="s">
        <v>2287</v>
      </c>
      <c r="B916" s="111" t="s">
        <v>2295</v>
      </c>
      <c r="C916" s="112">
        <v>0.125</v>
      </c>
      <c r="D916" s="113">
        <v>1</v>
      </c>
      <c r="E916" s="132">
        <v>764</v>
      </c>
      <c r="F916" s="132">
        <v>766</v>
      </c>
      <c r="G916" s="133" t="s">
        <v>2296</v>
      </c>
      <c r="H916" s="134">
        <v>4</v>
      </c>
      <c r="I916" s="135">
        <v>0.875</v>
      </c>
      <c r="J916" s="135" t="s">
        <v>41</v>
      </c>
      <c r="K916" s="133"/>
      <c r="L916" s="136" t="s">
        <v>41</v>
      </c>
    </row>
    <row r="917" spans="1:12" x14ac:dyDescent="0.25">
      <c r="A917" s="111" t="s">
        <v>2287</v>
      </c>
      <c r="B917" s="111" t="s">
        <v>2297</v>
      </c>
      <c r="C917" s="112">
        <v>0.125</v>
      </c>
      <c r="D917" s="113">
        <v>1</v>
      </c>
      <c r="E917" s="132">
        <v>766</v>
      </c>
      <c r="F917" s="132">
        <v>768</v>
      </c>
      <c r="G917" s="133" t="s">
        <v>2298</v>
      </c>
      <c r="H917" s="134">
        <v>5</v>
      </c>
      <c r="I917" s="135">
        <v>1</v>
      </c>
      <c r="J917" s="135">
        <v>1</v>
      </c>
      <c r="K917" s="133"/>
      <c r="L917" s="136" t="s">
        <v>41</v>
      </c>
    </row>
    <row r="918" spans="1:12" x14ac:dyDescent="0.25">
      <c r="A918" s="111" t="s">
        <v>2299</v>
      </c>
      <c r="B918" s="111" t="s">
        <v>1917</v>
      </c>
      <c r="C918" s="112">
        <v>0.33400000000000002</v>
      </c>
      <c r="D918" s="113">
        <v>1</v>
      </c>
      <c r="E918" s="132">
        <v>1408</v>
      </c>
      <c r="F918" s="132">
        <v>1410</v>
      </c>
      <c r="G918" s="133" t="s">
        <v>1918</v>
      </c>
      <c r="H918" s="134">
        <v>1</v>
      </c>
      <c r="I918" s="135">
        <v>0.33400000000000002</v>
      </c>
      <c r="J918" s="135" t="s">
        <v>41</v>
      </c>
      <c r="K918" s="133" t="s">
        <v>2300</v>
      </c>
      <c r="L918" s="136" t="s">
        <v>41</v>
      </c>
    </row>
    <row r="919" spans="1:12" x14ac:dyDescent="0.25">
      <c r="A919" s="111" t="s">
        <v>2299</v>
      </c>
      <c r="B919" s="111" t="s">
        <v>2301</v>
      </c>
      <c r="C919" s="112">
        <v>0.33300000000000002</v>
      </c>
      <c r="D919" s="113">
        <v>1</v>
      </c>
      <c r="E919" s="132">
        <v>1409</v>
      </c>
      <c r="F919" s="132">
        <v>1411</v>
      </c>
      <c r="G919" s="133" t="s">
        <v>2302</v>
      </c>
      <c r="H919" s="134">
        <v>2</v>
      </c>
      <c r="I919" s="135">
        <v>0.66700000000000004</v>
      </c>
      <c r="J919" s="135" t="s">
        <v>41</v>
      </c>
      <c r="K919" s="133"/>
      <c r="L919" s="136" t="s">
        <v>41</v>
      </c>
    </row>
    <row r="920" spans="1:12" x14ac:dyDescent="0.25">
      <c r="A920" s="111" t="s">
        <v>2299</v>
      </c>
      <c r="B920" s="111" t="s">
        <v>2067</v>
      </c>
      <c r="C920" s="112">
        <v>0.33300000000000002</v>
      </c>
      <c r="D920" s="113">
        <v>1</v>
      </c>
      <c r="E920" s="132">
        <v>1410</v>
      </c>
      <c r="F920" s="132">
        <v>1412</v>
      </c>
      <c r="G920" s="133" t="s">
        <v>2068</v>
      </c>
      <c r="H920" s="134">
        <v>3</v>
      </c>
      <c r="I920" s="135">
        <v>1</v>
      </c>
      <c r="J920" s="135">
        <v>1</v>
      </c>
      <c r="K920" s="133"/>
      <c r="L920" s="136" t="s">
        <v>41</v>
      </c>
    </row>
    <row r="921" spans="1:12" x14ac:dyDescent="0.25">
      <c r="A921" s="111" t="s">
        <v>2303</v>
      </c>
      <c r="B921" s="111" t="s">
        <v>1917</v>
      </c>
      <c r="C921" s="112">
        <v>0.33400000000000002</v>
      </c>
      <c r="D921" s="113">
        <v>1</v>
      </c>
      <c r="E921" s="132">
        <v>1408</v>
      </c>
      <c r="F921" s="132">
        <v>1410</v>
      </c>
      <c r="G921" s="133" t="s">
        <v>1918</v>
      </c>
      <c r="H921" s="134">
        <v>1</v>
      </c>
      <c r="I921" s="135">
        <v>0.33400000000000002</v>
      </c>
      <c r="J921" s="135" t="s">
        <v>41</v>
      </c>
      <c r="K921" s="133" t="s">
        <v>2304</v>
      </c>
      <c r="L921" s="136" t="s">
        <v>41</v>
      </c>
    </row>
    <row r="922" spans="1:12" x14ac:dyDescent="0.25">
      <c r="A922" s="111" t="s">
        <v>2303</v>
      </c>
      <c r="B922" s="111" t="s">
        <v>2301</v>
      </c>
      <c r="C922" s="112">
        <v>0.33300000000000002</v>
      </c>
      <c r="D922" s="113">
        <v>1</v>
      </c>
      <c r="E922" s="132">
        <v>1409</v>
      </c>
      <c r="F922" s="132">
        <v>1411</v>
      </c>
      <c r="G922" s="133" t="s">
        <v>2302</v>
      </c>
      <c r="H922" s="134">
        <v>2</v>
      </c>
      <c r="I922" s="135">
        <v>0.66700000000000004</v>
      </c>
      <c r="J922" s="135" t="s">
        <v>41</v>
      </c>
      <c r="K922" s="133"/>
      <c r="L922" s="136" t="s">
        <v>41</v>
      </c>
    </row>
    <row r="923" spans="1:12" x14ac:dyDescent="0.25">
      <c r="A923" s="111" t="s">
        <v>2303</v>
      </c>
      <c r="B923" s="111" t="s">
        <v>2067</v>
      </c>
      <c r="C923" s="112">
        <v>0.33300000000000002</v>
      </c>
      <c r="D923" s="113">
        <v>1</v>
      </c>
      <c r="E923" s="132">
        <v>1410</v>
      </c>
      <c r="F923" s="132">
        <v>1412</v>
      </c>
      <c r="G923" s="133" t="s">
        <v>2068</v>
      </c>
      <c r="H923" s="134">
        <v>3</v>
      </c>
      <c r="I923" s="135">
        <v>1</v>
      </c>
      <c r="J923" s="135">
        <v>1</v>
      </c>
      <c r="K923" s="133"/>
      <c r="L923" s="136" t="s">
        <v>41</v>
      </c>
    </row>
    <row r="924" spans="1:12" x14ac:dyDescent="0.25">
      <c r="A924" s="111" t="s">
        <v>2305</v>
      </c>
      <c r="B924" s="111" t="s">
        <v>1917</v>
      </c>
      <c r="C924" s="112">
        <v>0.33400000000000002</v>
      </c>
      <c r="D924" s="113">
        <v>1</v>
      </c>
      <c r="E924" s="132">
        <v>1408</v>
      </c>
      <c r="F924" s="132">
        <v>1410</v>
      </c>
      <c r="G924" s="133" t="s">
        <v>1918</v>
      </c>
      <c r="H924" s="134">
        <v>1</v>
      </c>
      <c r="I924" s="135">
        <v>0.33400000000000002</v>
      </c>
      <c r="J924" s="135" t="s">
        <v>41</v>
      </c>
      <c r="K924" s="133" t="s">
        <v>2306</v>
      </c>
      <c r="L924" s="136" t="s">
        <v>41</v>
      </c>
    </row>
    <row r="925" spans="1:12" x14ac:dyDescent="0.25">
      <c r="A925" s="111" t="s">
        <v>2305</v>
      </c>
      <c r="B925" s="111" t="s">
        <v>2301</v>
      </c>
      <c r="C925" s="112">
        <v>0.33300000000000002</v>
      </c>
      <c r="D925" s="113">
        <v>1</v>
      </c>
      <c r="E925" s="132">
        <v>1409</v>
      </c>
      <c r="F925" s="132">
        <v>1411</v>
      </c>
      <c r="G925" s="133" t="s">
        <v>2302</v>
      </c>
      <c r="H925" s="134">
        <v>2</v>
      </c>
      <c r="I925" s="135">
        <v>0.66700000000000004</v>
      </c>
      <c r="J925" s="135" t="s">
        <v>41</v>
      </c>
      <c r="K925" s="133"/>
      <c r="L925" s="136" t="s">
        <v>41</v>
      </c>
    </row>
    <row r="926" spans="1:12" x14ac:dyDescent="0.25">
      <c r="A926" s="111" t="s">
        <v>2305</v>
      </c>
      <c r="B926" s="111" t="s">
        <v>2067</v>
      </c>
      <c r="C926" s="112">
        <v>0.33300000000000002</v>
      </c>
      <c r="D926" s="113">
        <v>1</v>
      </c>
      <c r="E926" s="132">
        <v>1410</v>
      </c>
      <c r="F926" s="132">
        <v>1412</v>
      </c>
      <c r="G926" s="133" t="s">
        <v>2068</v>
      </c>
      <c r="H926" s="134">
        <v>3</v>
      </c>
      <c r="I926" s="135">
        <v>1</v>
      </c>
      <c r="J926" s="135">
        <v>1</v>
      </c>
      <c r="K926" s="133"/>
      <c r="L926" s="136" t="s">
        <v>41</v>
      </c>
    </row>
    <row r="927" spans="1:12" x14ac:dyDescent="0.25">
      <c r="A927" s="111" t="s">
        <v>2307</v>
      </c>
      <c r="B927" s="111" t="s">
        <v>2020</v>
      </c>
      <c r="C927" s="112">
        <v>0.5</v>
      </c>
      <c r="D927" s="113">
        <v>1</v>
      </c>
      <c r="E927" s="132">
        <v>1504</v>
      </c>
      <c r="F927" s="132">
        <v>1506</v>
      </c>
      <c r="G927" s="133" t="s">
        <v>2021</v>
      </c>
      <c r="H927" s="134">
        <v>1</v>
      </c>
      <c r="I927" s="135">
        <v>0.5</v>
      </c>
      <c r="J927" s="135" t="s">
        <v>41</v>
      </c>
      <c r="K927" s="133" t="s">
        <v>2308</v>
      </c>
      <c r="L927" s="136" t="s">
        <v>41</v>
      </c>
    </row>
    <row r="928" spans="1:12" x14ac:dyDescent="0.25">
      <c r="A928" s="111" t="s">
        <v>2307</v>
      </c>
      <c r="B928" s="111" t="s">
        <v>1881</v>
      </c>
      <c r="C928" s="112">
        <v>0.5</v>
      </c>
      <c r="D928" s="113">
        <v>1</v>
      </c>
      <c r="E928" s="132">
        <v>1505</v>
      </c>
      <c r="F928" s="132">
        <v>1507</v>
      </c>
      <c r="G928" s="133" t="s">
        <v>1882</v>
      </c>
      <c r="H928" s="134">
        <v>2</v>
      </c>
      <c r="I928" s="135">
        <v>1</v>
      </c>
      <c r="J928" s="135">
        <v>1</v>
      </c>
      <c r="K928" s="133"/>
      <c r="L928" s="136" t="s">
        <v>41</v>
      </c>
    </row>
    <row r="929" spans="1:12" x14ac:dyDescent="0.25">
      <c r="A929" s="111" t="s">
        <v>2309</v>
      </c>
      <c r="B929" s="111" t="s">
        <v>2310</v>
      </c>
      <c r="C929" s="112">
        <v>1</v>
      </c>
      <c r="D929" s="113">
        <v>1</v>
      </c>
      <c r="E929" s="132">
        <v>1549</v>
      </c>
      <c r="F929" s="132">
        <v>1551</v>
      </c>
      <c r="G929" s="133" t="s">
        <v>153</v>
      </c>
      <c r="H929" s="134">
        <v>1</v>
      </c>
      <c r="I929" s="135">
        <v>1</v>
      </c>
      <c r="J929" s="135">
        <v>1</v>
      </c>
      <c r="K929" s="133" t="s">
        <v>97</v>
      </c>
      <c r="L929" s="136" t="s">
        <v>41</v>
      </c>
    </row>
    <row r="930" spans="1:12" x14ac:dyDescent="0.25">
      <c r="A930" s="111" t="s">
        <v>2311</v>
      </c>
      <c r="B930" s="111" t="s">
        <v>2312</v>
      </c>
      <c r="C930" s="112">
        <v>0.33400000000000002</v>
      </c>
      <c r="D930" s="113">
        <v>1</v>
      </c>
      <c r="E930" s="132">
        <v>1552</v>
      </c>
      <c r="F930" s="132">
        <v>1554</v>
      </c>
      <c r="G930" s="133" t="s">
        <v>2313</v>
      </c>
      <c r="H930" s="134">
        <v>1</v>
      </c>
      <c r="I930" s="135">
        <v>0.33400000000000002</v>
      </c>
      <c r="J930" s="135" t="s">
        <v>41</v>
      </c>
      <c r="K930" s="133" t="s">
        <v>68</v>
      </c>
      <c r="L930" s="136" t="s">
        <v>41</v>
      </c>
    </row>
    <row r="931" spans="1:12" x14ac:dyDescent="0.25">
      <c r="A931" s="111" t="s">
        <v>2311</v>
      </c>
      <c r="B931" s="111" t="s">
        <v>2314</v>
      </c>
      <c r="C931" s="112">
        <v>0.33300000000000002</v>
      </c>
      <c r="D931" s="113">
        <v>1</v>
      </c>
      <c r="E931" s="132">
        <v>1550</v>
      </c>
      <c r="F931" s="132">
        <v>1552</v>
      </c>
      <c r="G931" s="133" t="s">
        <v>2315</v>
      </c>
      <c r="H931" s="134">
        <v>2</v>
      </c>
      <c r="I931" s="135">
        <v>0.66700000000000004</v>
      </c>
      <c r="J931" s="135" t="s">
        <v>41</v>
      </c>
      <c r="K931" s="133"/>
      <c r="L931" s="136" t="s">
        <v>41</v>
      </c>
    </row>
    <row r="932" spans="1:12" x14ac:dyDescent="0.25">
      <c r="A932" s="111" t="s">
        <v>2311</v>
      </c>
      <c r="B932" s="111" t="s">
        <v>2316</v>
      </c>
      <c r="C932" s="112">
        <v>0.33300000000000002</v>
      </c>
      <c r="D932" s="113">
        <v>1</v>
      </c>
      <c r="E932" s="132">
        <v>1551</v>
      </c>
      <c r="F932" s="132">
        <v>1553</v>
      </c>
      <c r="G932" s="133" t="s">
        <v>2317</v>
      </c>
      <c r="H932" s="134">
        <v>3</v>
      </c>
      <c r="I932" s="135">
        <v>1</v>
      </c>
      <c r="J932" s="135">
        <v>1</v>
      </c>
      <c r="K932" s="133"/>
      <c r="L932" s="136" t="s">
        <v>41</v>
      </c>
    </row>
    <row r="933" spans="1:12" x14ac:dyDescent="0.25">
      <c r="A933" s="111" t="s">
        <v>2318</v>
      </c>
      <c r="B933" s="111" t="s">
        <v>2319</v>
      </c>
      <c r="C933" s="112">
        <v>0.33400000000000002</v>
      </c>
      <c r="D933" s="113">
        <v>1</v>
      </c>
      <c r="E933" s="132">
        <v>1554</v>
      </c>
      <c r="F933" s="132">
        <v>1556</v>
      </c>
      <c r="G933" s="133" t="s">
        <v>2320</v>
      </c>
      <c r="H933" s="134">
        <v>1</v>
      </c>
      <c r="I933" s="135">
        <v>0.33400000000000002</v>
      </c>
      <c r="J933" s="135" t="s">
        <v>41</v>
      </c>
      <c r="K933" s="133" t="s">
        <v>69</v>
      </c>
      <c r="L933" s="136" t="s">
        <v>41</v>
      </c>
    </row>
    <row r="934" spans="1:12" x14ac:dyDescent="0.25">
      <c r="A934" s="111" t="s">
        <v>2318</v>
      </c>
      <c r="B934" s="111" t="s">
        <v>2321</v>
      </c>
      <c r="C934" s="112">
        <v>0.33300000000000002</v>
      </c>
      <c r="D934" s="113">
        <v>1</v>
      </c>
      <c r="E934" s="132">
        <v>1553</v>
      </c>
      <c r="F934" s="132">
        <v>1555</v>
      </c>
      <c r="G934" s="133" t="s">
        <v>2322</v>
      </c>
      <c r="H934" s="134">
        <v>2</v>
      </c>
      <c r="I934" s="135">
        <v>0.66700000000000004</v>
      </c>
      <c r="J934" s="135" t="s">
        <v>41</v>
      </c>
      <c r="K934" s="133"/>
      <c r="L934" s="136" t="s">
        <v>41</v>
      </c>
    </row>
    <row r="935" spans="1:12" x14ac:dyDescent="0.25">
      <c r="A935" s="111" t="s">
        <v>2318</v>
      </c>
      <c r="B935" s="111" t="s">
        <v>2323</v>
      </c>
      <c r="C935" s="112">
        <v>0.33300000000000002</v>
      </c>
      <c r="D935" s="113">
        <v>1</v>
      </c>
      <c r="E935" s="132">
        <v>1555</v>
      </c>
      <c r="F935" s="132">
        <v>1557</v>
      </c>
      <c r="G935" s="133" t="s">
        <v>2324</v>
      </c>
      <c r="H935" s="134">
        <v>3</v>
      </c>
      <c r="I935" s="135">
        <v>1</v>
      </c>
      <c r="J935" s="135">
        <v>1</v>
      </c>
      <c r="K935" s="133"/>
      <c r="L935" s="136" t="s">
        <v>41</v>
      </c>
    </row>
    <row r="936" spans="1:12" x14ac:dyDescent="0.25">
      <c r="A936" s="111" t="s">
        <v>2325</v>
      </c>
      <c r="B936" s="111" t="s">
        <v>2326</v>
      </c>
      <c r="C936" s="112">
        <v>1</v>
      </c>
      <c r="D936" s="113">
        <v>1</v>
      </c>
      <c r="E936" s="132">
        <v>1599</v>
      </c>
      <c r="F936" s="132">
        <v>1601</v>
      </c>
      <c r="G936" s="133" t="s">
        <v>2327</v>
      </c>
      <c r="H936" s="134">
        <v>1</v>
      </c>
      <c r="I936" s="135">
        <v>1</v>
      </c>
      <c r="J936" s="135">
        <v>1</v>
      </c>
      <c r="K936" s="133" t="s">
        <v>98</v>
      </c>
      <c r="L936" s="136" t="s">
        <v>41</v>
      </c>
    </row>
    <row r="937" spans="1:12" x14ac:dyDescent="0.25">
      <c r="A937" s="111" t="s">
        <v>2328</v>
      </c>
      <c r="B937" s="111" t="s">
        <v>2329</v>
      </c>
      <c r="C937" s="112">
        <v>0.33400000000000002</v>
      </c>
      <c r="D937" s="113">
        <v>1</v>
      </c>
      <c r="E937" s="132">
        <v>1604</v>
      </c>
      <c r="F937" s="132">
        <v>1606</v>
      </c>
      <c r="G937" s="133" t="s">
        <v>2330</v>
      </c>
      <c r="H937" s="134">
        <v>1</v>
      </c>
      <c r="I937" s="135">
        <v>0.33400000000000002</v>
      </c>
      <c r="J937" s="135" t="s">
        <v>41</v>
      </c>
      <c r="K937" s="133" t="s">
        <v>83</v>
      </c>
      <c r="L937" s="136" t="s">
        <v>41</v>
      </c>
    </row>
    <row r="938" spans="1:12" x14ac:dyDescent="0.25">
      <c r="A938" s="111" t="s">
        <v>2328</v>
      </c>
      <c r="B938" s="111" t="s">
        <v>2331</v>
      </c>
      <c r="C938" s="112">
        <v>0.33300000000000002</v>
      </c>
      <c r="D938" s="113">
        <v>1</v>
      </c>
      <c r="E938" s="132">
        <v>1602</v>
      </c>
      <c r="F938" s="132">
        <v>1604</v>
      </c>
      <c r="G938" s="133" t="s">
        <v>2332</v>
      </c>
      <c r="H938" s="134">
        <v>2</v>
      </c>
      <c r="I938" s="135">
        <v>0.66700000000000004</v>
      </c>
      <c r="J938" s="135" t="s">
        <v>41</v>
      </c>
      <c r="K938" s="133"/>
      <c r="L938" s="136" t="s">
        <v>41</v>
      </c>
    </row>
    <row r="939" spans="1:12" x14ac:dyDescent="0.25">
      <c r="A939" s="111" t="s">
        <v>2328</v>
      </c>
      <c r="B939" s="111" t="s">
        <v>2333</v>
      </c>
      <c r="C939" s="112">
        <v>0.33300000000000002</v>
      </c>
      <c r="D939" s="113">
        <v>1</v>
      </c>
      <c r="E939" s="132">
        <v>1603</v>
      </c>
      <c r="F939" s="132">
        <v>1605</v>
      </c>
      <c r="G939" s="133" t="s">
        <v>2334</v>
      </c>
      <c r="H939" s="134">
        <v>3</v>
      </c>
      <c r="I939" s="135">
        <v>1</v>
      </c>
      <c r="J939" s="135">
        <v>1</v>
      </c>
      <c r="K939" s="133"/>
      <c r="L939" s="136" t="s">
        <v>41</v>
      </c>
    </row>
    <row r="940" spans="1:12" x14ac:dyDescent="0.25">
      <c r="A940" s="111" t="s">
        <v>2335</v>
      </c>
      <c r="B940" s="111" t="s">
        <v>2336</v>
      </c>
      <c r="C940" s="112">
        <v>0.33400000000000002</v>
      </c>
      <c r="D940" s="113">
        <v>1</v>
      </c>
      <c r="E940" s="132">
        <v>1606</v>
      </c>
      <c r="F940" s="132">
        <v>1608</v>
      </c>
      <c r="G940" s="133" t="s">
        <v>2337</v>
      </c>
      <c r="H940" s="134">
        <v>1</v>
      </c>
      <c r="I940" s="135">
        <v>0.33400000000000002</v>
      </c>
      <c r="J940" s="135" t="s">
        <v>41</v>
      </c>
      <c r="K940" s="133" t="s">
        <v>84</v>
      </c>
      <c r="L940" s="136" t="s">
        <v>41</v>
      </c>
    </row>
    <row r="941" spans="1:12" x14ac:dyDescent="0.25">
      <c r="A941" s="111" t="s">
        <v>2335</v>
      </c>
      <c r="B941" s="111" t="s">
        <v>2338</v>
      </c>
      <c r="C941" s="112">
        <v>0.33300000000000002</v>
      </c>
      <c r="D941" s="113">
        <v>1</v>
      </c>
      <c r="E941" s="132">
        <v>1605</v>
      </c>
      <c r="F941" s="132">
        <v>1607</v>
      </c>
      <c r="G941" s="133" t="s">
        <v>2339</v>
      </c>
      <c r="H941" s="134">
        <v>2</v>
      </c>
      <c r="I941" s="135">
        <v>0.66700000000000004</v>
      </c>
      <c r="J941" s="135" t="s">
        <v>41</v>
      </c>
      <c r="K941" s="133"/>
      <c r="L941" s="136" t="s">
        <v>41</v>
      </c>
    </row>
    <row r="942" spans="1:12" x14ac:dyDescent="0.25">
      <c r="A942" s="111" t="s">
        <v>2335</v>
      </c>
      <c r="B942" s="111" t="s">
        <v>2340</v>
      </c>
      <c r="C942" s="112">
        <v>0.33300000000000002</v>
      </c>
      <c r="D942" s="113">
        <v>1</v>
      </c>
      <c r="E942" s="132">
        <v>1607</v>
      </c>
      <c r="F942" s="132">
        <v>1609</v>
      </c>
      <c r="G942" s="133" t="s">
        <v>2341</v>
      </c>
      <c r="H942" s="134">
        <v>3</v>
      </c>
      <c r="I942" s="135">
        <v>1</v>
      </c>
      <c r="J942" s="135">
        <v>1</v>
      </c>
      <c r="K942" s="133"/>
      <c r="L942" s="136" t="s">
        <v>41</v>
      </c>
    </row>
    <row r="943" spans="1:12" x14ac:dyDescent="0.25">
      <c r="A943" s="111" t="s">
        <v>2342</v>
      </c>
      <c r="B943" s="111" t="s">
        <v>2088</v>
      </c>
      <c r="C943" s="112">
        <v>0.5</v>
      </c>
      <c r="D943" s="113">
        <v>1</v>
      </c>
      <c r="E943" s="132">
        <v>1614</v>
      </c>
      <c r="F943" s="132">
        <v>1616</v>
      </c>
      <c r="G943" s="133" t="s">
        <v>2089</v>
      </c>
      <c r="H943" s="134">
        <v>1</v>
      </c>
      <c r="I943" s="135">
        <v>0.5</v>
      </c>
      <c r="J943" s="135" t="s">
        <v>41</v>
      </c>
      <c r="K943" s="133" t="s">
        <v>2343</v>
      </c>
      <c r="L943" s="136" t="s">
        <v>41</v>
      </c>
    </row>
    <row r="944" spans="1:12" x14ac:dyDescent="0.25">
      <c r="A944" s="111" t="s">
        <v>2342</v>
      </c>
      <c r="B944" s="111" t="s">
        <v>2114</v>
      </c>
      <c r="C944" s="112">
        <v>0.5</v>
      </c>
      <c r="D944" s="113">
        <v>1</v>
      </c>
      <c r="E944" s="132">
        <v>1613</v>
      </c>
      <c r="F944" s="132">
        <v>1615</v>
      </c>
      <c r="G944" s="133" t="s">
        <v>2115</v>
      </c>
      <c r="H944" s="134">
        <v>2</v>
      </c>
      <c r="I944" s="135">
        <v>1</v>
      </c>
      <c r="J944" s="135">
        <v>1</v>
      </c>
      <c r="K944" s="133"/>
      <c r="L944" s="136" t="s">
        <v>41</v>
      </c>
    </row>
    <row r="945" spans="1:12" x14ac:dyDescent="0.25">
      <c r="A945" s="111" t="s">
        <v>2344</v>
      </c>
      <c r="B945" s="111" t="s">
        <v>2345</v>
      </c>
      <c r="C945" s="112">
        <v>0.33400000000000002</v>
      </c>
      <c r="D945" s="113">
        <v>1</v>
      </c>
      <c r="E945" s="132">
        <v>1659</v>
      </c>
      <c r="F945" s="132">
        <v>1661</v>
      </c>
      <c r="G945" s="133" t="s">
        <v>2346</v>
      </c>
      <c r="H945" s="134">
        <v>1</v>
      </c>
      <c r="I945" s="135">
        <v>0.33400000000000002</v>
      </c>
      <c r="J945" s="135" t="s">
        <v>41</v>
      </c>
      <c r="K945" s="133" t="s">
        <v>2347</v>
      </c>
      <c r="L945" s="136" t="s">
        <v>41</v>
      </c>
    </row>
    <row r="946" spans="1:12" x14ac:dyDescent="0.25">
      <c r="A946" s="111" t="s">
        <v>2344</v>
      </c>
      <c r="B946" s="111" t="s">
        <v>2348</v>
      </c>
      <c r="C946" s="112">
        <v>0.33300000000000002</v>
      </c>
      <c r="D946" s="113">
        <v>1</v>
      </c>
      <c r="E946" s="132">
        <v>1657</v>
      </c>
      <c r="F946" s="132">
        <v>1659</v>
      </c>
      <c r="G946" s="133" t="s">
        <v>2349</v>
      </c>
      <c r="H946" s="134">
        <v>2</v>
      </c>
      <c r="I946" s="135">
        <v>0.66700000000000004</v>
      </c>
      <c r="J946" s="135" t="s">
        <v>41</v>
      </c>
      <c r="K946" s="133"/>
      <c r="L946" s="136" t="s">
        <v>41</v>
      </c>
    </row>
    <row r="947" spans="1:12" x14ac:dyDescent="0.25">
      <c r="A947" s="111" t="s">
        <v>2344</v>
      </c>
      <c r="B947" s="111" t="s">
        <v>2350</v>
      </c>
      <c r="C947" s="112">
        <v>0.33300000000000002</v>
      </c>
      <c r="D947" s="113">
        <v>1</v>
      </c>
      <c r="E947" s="132">
        <v>1658</v>
      </c>
      <c r="F947" s="132">
        <v>1660</v>
      </c>
      <c r="G947" s="133" t="s">
        <v>2351</v>
      </c>
      <c r="H947" s="134">
        <v>3</v>
      </c>
      <c r="I947" s="135">
        <v>1</v>
      </c>
      <c r="J947" s="135">
        <v>1</v>
      </c>
      <c r="K947" s="133"/>
      <c r="L947" s="136" t="s">
        <v>41</v>
      </c>
    </row>
    <row r="948" spans="1:12" x14ac:dyDescent="0.25">
      <c r="A948" s="111" t="s">
        <v>2352</v>
      </c>
      <c r="B948" s="111" t="s">
        <v>2353</v>
      </c>
      <c r="C948" s="112">
        <v>0.33400000000000002</v>
      </c>
      <c r="D948" s="113">
        <v>1</v>
      </c>
      <c r="E948" s="132">
        <v>1661</v>
      </c>
      <c r="F948" s="132">
        <v>1663</v>
      </c>
      <c r="G948" s="133" t="s">
        <v>2354</v>
      </c>
      <c r="H948" s="134">
        <v>1</v>
      </c>
      <c r="I948" s="135">
        <v>0.33400000000000002</v>
      </c>
      <c r="J948" s="135" t="s">
        <v>41</v>
      </c>
      <c r="K948" s="133" t="s">
        <v>2355</v>
      </c>
      <c r="L948" s="136" t="s">
        <v>41</v>
      </c>
    </row>
    <row r="949" spans="1:12" x14ac:dyDescent="0.25">
      <c r="A949" s="111" t="s">
        <v>2352</v>
      </c>
      <c r="B949" s="111" t="s">
        <v>2356</v>
      </c>
      <c r="C949" s="112">
        <v>0.33300000000000002</v>
      </c>
      <c r="D949" s="113">
        <v>1</v>
      </c>
      <c r="E949" s="132">
        <v>1660</v>
      </c>
      <c r="F949" s="132">
        <v>1662</v>
      </c>
      <c r="G949" s="133" t="s">
        <v>2357</v>
      </c>
      <c r="H949" s="134">
        <v>2</v>
      </c>
      <c r="I949" s="135">
        <v>0.66700000000000004</v>
      </c>
      <c r="J949" s="135" t="s">
        <v>41</v>
      </c>
      <c r="K949" s="133"/>
      <c r="L949" s="136" t="s">
        <v>41</v>
      </c>
    </row>
    <row r="950" spans="1:12" x14ac:dyDescent="0.25">
      <c r="A950" s="111" t="s">
        <v>2352</v>
      </c>
      <c r="B950" s="111" t="s">
        <v>2358</v>
      </c>
      <c r="C950" s="112">
        <v>0.33300000000000002</v>
      </c>
      <c r="D950" s="113">
        <v>1</v>
      </c>
      <c r="E950" s="132">
        <v>1662</v>
      </c>
      <c r="F950" s="132">
        <v>1664</v>
      </c>
      <c r="G950" s="133" t="s">
        <v>2359</v>
      </c>
      <c r="H950" s="134">
        <v>3</v>
      </c>
      <c r="I950" s="135">
        <v>1</v>
      </c>
      <c r="J950" s="135">
        <v>1</v>
      </c>
      <c r="K950" s="133"/>
      <c r="L950" s="136" t="s">
        <v>41</v>
      </c>
    </row>
    <row r="951" spans="1:12" x14ac:dyDescent="0.25">
      <c r="A951" s="111" t="s">
        <v>2360</v>
      </c>
      <c r="B951" s="111" t="s">
        <v>2361</v>
      </c>
      <c r="C951" s="112">
        <v>0.125</v>
      </c>
      <c r="D951" s="113">
        <v>1</v>
      </c>
      <c r="E951" s="132">
        <v>371</v>
      </c>
      <c r="F951" s="132">
        <v>373</v>
      </c>
      <c r="G951" s="133" t="s">
        <v>2362</v>
      </c>
      <c r="H951" s="134">
        <v>1</v>
      </c>
      <c r="I951" s="135">
        <v>0.125</v>
      </c>
      <c r="J951" s="135" t="s">
        <v>41</v>
      </c>
      <c r="K951" s="133" t="s">
        <v>2363</v>
      </c>
      <c r="L951" s="136" t="s">
        <v>41</v>
      </c>
    </row>
    <row r="952" spans="1:12" x14ac:dyDescent="0.25">
      <c r="A952" s="111" t="s">
        <v>2360</v>
      </c>
      <c r="B952" s="111" t="s">
        <v>2364</v>
      </c>
      <c r="C952" s="112">
        <v>0.125</v>
      </c>
      <c r="D952" s="113">
        <v>1</v>
      </c>
      <c r="E952" s="132">
        <v>368</v>
      </c>
      <c r="F952" s="132">
        <v>370</v>
      </c>
      <c r="G952" s="133" t="s">
        <v>2365</v>
      </c>
      <c r="H952" s="134">
        <v>2</v>
      </c>
      <c r="I952" s="135">
        <v>0.25</v>
      </c>
      <c r="J952" s="135" t="s">
        <v>41</v>
      </c>
      <c r="K952" s="133"/>
      <c r="L952" s="136" t="s">
        <v>41</v>
      </c>
    </row>
    <row r="953" spans="1:12" x14ac:dyDescent="0.25">
      <c r="A953" s="111" t="s">
        <v>2360</v>
      </c>
      <c r="B953" s="111" t="s">
        <v>2366</v>
      </c>
      <c r="C953" s="112">
        <v>0.125</v>
      </c>
      <c r="D953" s="113">
        <v>1</v>
      </c>
      <c r="E953" s="132">
        <v>369</v>
      </c>
      <c r="F953" s="132">
        <v>371</v>
      </c>
      <c r="G953" s="133" t="s">
        <v>2367</v>
      </c>
      <c r="H953" s="134">
        <v>3</v>
      </c>
      <c r="I953" s="135">
        <v>0.375</v>
      </c>
      <c r="J953" s="135" t="s">
        <v>41</v>
      </c>
      <c r="K953" s="133"/>
      <c r="L953" s="136" t="s">
        <v>41</v>
      </c>
    </row>
    <row r="954" spans="1:12" x14ac:dyDescent="0.25">
      <c r="A954" s="111" t="s">
        <v>2360</v>
      </c>
      <c r="B954" s="111" t="s">
        <v>2368</v>
      </c>
      <c r="C954" s="112">
        <v>0.125</v>
      </c>
      <c r="D954" s="113">
        <v>1</v>
      </c>
      <c r="E954" s="132">
        <v>372</v>
      </c>
      <c r="F954" s="132">
        <v>374</v>
      </c>
      <c r="G954" s="133" t="s">
        <v>2369</v>
      </c>
      <c r="H954" s="134">
        <v>4</v>
      </c>
      <c r="I954" s="135">
        <v>0.5</v>
      </c>
      <c r="J954" s="135" t="s">
        <v>41</v>
      </c>
      <c r="K954" s="133"/>
      <c r="L954" s="136" t="s">
        <v>41</v>
      </c>
    </row>
    <row r="955" spans="1:12" x14ac:dyDescent="0.25">
      <c r="A955" s="111" t="s">
        <v>2360</v>
      </c>
      <c r="B955" s="111" t="s">
        <v>2370</v>
      </c>
      <c r="C955" s="112">
        <v>0.125</v>
      </c>
      <c r="D955" s="113">
        <v>1</v>
      </c>
      <c r="E955" s="132">
        <v>370</v>
      </c>
      <c r="F955" s="132">
        <v>372</v>
      </c>
      <c r="G955" s="133" t="s">
        <v>2371</v>
      </c>
      <c r="H955" s="134">
        <v>5</v>
      </c>
      <c r="I955" s="135">
        <v>0.625</v>
      </c>
      <c r="J955" s="135" t="s">
        <v>41</v>
      </c>
      <c r="K955" s="133"/>
      <c r="L955" s="136" t="s">
        <v>41</v>
      </c>
    </row>
    <row r="956" spans="1:12" x14ac:dyDescent="0.25">
      <c r="A956" s="111" t="s">
        <v>2360</v>
      </c>
      <c r="B956" s="111" t="s">
        <v>2372</v>
      </c>
      <c r="C956" s="112">
        <v>0.125</v>
      </c>
      <c r="D956" s="113">
        <v>1</v>
      </c>
      <c r="E956" s="132">
        <v>365</v>
      </c>
      <c r="F956" s="132">
        <v>367</v>
      </c>
      <c r="G956" s="133" t="s">
        <v>2373</v>
      </c>
      <c r="H956" s="134">
        <v>6</v>
      </c>
      <c r="I956" s="135">
        <v>0.75</v>
      </c>
      <c r="J956" s="135" t="s">
        <v>41</v>
      </c>
      <c r="K956" s="133"/>
      <c r="L956" s="136" t="s">
        <v>41</v>
      </c>
    </row>
    <row r="957" spans="1:12" x14ac:dyDescent="0.25">
      <c r="A957" s="111" t="s">
        <v>2360</v>
      </c>
      <c r="B957" s="111" t="s">
        <v>2374</v>
      </c>
      <c r="C957" s="112">
        <v>0.125</v>
      </c>
      <c r="D957" s="113">
        <v>1</v>
      </c>
      <c r="E957" s="132">
        <v>375</v>
      </c>
      <c r="F957" s="132">
        <v>377</v>
      </c>
      <c r="G957" s="133" t="s">
        <v>2375</v>
      </c>
      <c r="H957" s="134">
        <v>7</v>
      </c>
      <c r="I957" s="135">
        <v>0.875</v>
      </c>
      <c r="J957" s="135" t="s">
        <v>41</v>
      </c>
      <c r="K957" s="133"/>
      <c r="L957" s="136" t="s">
        <v>41</v>
      </c>
    </row>
    <row r="958" spans="1:12" x14ac:dyDescent="0.25">
      <c r="A958" s="111" t="s">
        <v>2360</v>
      </c>
      <c r="B958" s="111" t="s">
        <v>2376</v>
      </c>
      <c r="C958" s="112">
        <v>0.125</v>
      </c>
      <c r="D958" s="113">
        <v>1</v>
      </c>
      <c r="E958" s="132">
        <v>366</v>
      </c>
      <c r="F958" s="132">
        <v>368</v>
      </c>
      <c r="G958" s="133" t="s">
        <v>2377</v>
      </c>
      <c r="H958" s="134">
        <v>8</v>
      </c>
      <c r="I958" s="135">
        <v>1</v>
      </c>
      <c r="J958" s="135">
        <v>1</v>
      </c>
      <c r="K958" s="133"/>
      <c r="L958" s="136" t="s">
        <v>41</v>
      </c>
    </row>
    <row r="959" spans="1:12" x14ac:dyDescent="0.25">
      <c r="A959" s="111" t="s">
        <v>2378</v>
      </c>
      <c r="B959" s="111" t="s">
        <v>1375</v>
      </c>
      <c r="C959" s="112">
        <v>1</v>
      </c>
      <c r="D959" s="113">
        <v>1</v>
      </c>
      <c r="E959" s="132">
        <v>582</v>
      </c>
      <c r="F959" s="132">
        <v>584</v>
      </c>
      <c r="G959" s="133" t="s">
        <v>1376</v>
      </c>
      <c r="H959" s="134">
        <v>1</v>
      </c>
      <c r="I959" s="135">
        <v>1</v>
      </c>
      <c r="J959" s="135">
        <v>1</v>
      </c>
      <c r="K959" s="133" t="s">
        <v>2379</v>
      </c>
      <c r="L959" s="136" t="s">
        <v>41</v>
      </c>
    </row>
    <row r="960" spans="1:12" x14ac:dyDescent="0.25">
      <c r="A960" s="111" t="s">
        <v>2380</v>
      </c>
      <c r="B960" s="111" t="s">
        <v>1890</v>
      </c>
      <c r="C960" s="112">
        <v>0.5</v>
      </c>
      <c r="D960" s="113">
        <v>1</v>
      </c>
      <c r="E960" s="132">
        <v>926</v>
      </c>
      <c r="F960" s="132">
        <v>928</v>
      </c>
      <c r="G960" s="133" t="s">
        <v>1891</v>
      </c>
      <c r="H960" s="134">
        <v>1</v>
      </c>
      <c r="I960" s="135">
        <v>0.5</v>
      </c>
      <c r="J960" s="135" t="s">
        <v>41</v>
      </c>
      <c r="K960" s="133" t="s">
        <v>2381</v>
      </c>
      <c r="L960" s="136" t="s">
        <v>41</v>
      </c>
    </row>
    <row r="961" spans="1:12" x14ac:dyDescent="0.25">
      <c r="A961" s="111" t="s">
        <v>2380</v>
      </c>
      <c r="B961" s="111" t="s">
        <v>1893</v>
      </c>
      <c r="C961" s="112">
        <v>0.5</v>
      </c>
      <c r="D961" s="113">
        <v>1</v>
      </c>
      <c r="E961" s="132">
        <v>927</v>
      </c>
      <c r="F961" s="132">
        <v>929</v>
      </c>
      <c r="G961" s="133" t="s">
        <v>1894</v>
      </c>
      <c r="H961" s="134">
        <v>2</v>
      </c>
      <c r="I961" s="135">
        <v>1</v>
      </c>
      <c r="J961" s="135">
        <v>1</v>
      </c>
      <c r="K961" s="133"/>
      <c r="L961" s="136" t="s">
        <v>41</v>
      </c>
    </row>
    <row r="962" spans="1:12" x14ac:dyDescent="0.25">
      <c r="A962" s="111" t="s">
        <v>2382</v>
      </c>
      <c r="B962" s="111" t="s">
        <v>1431</v>
      </c>
      <c r="C962" s="112">
        <v>1</v>
      </c>
      <c r="D962" s="113">
        <v>1</v>
      </c>
      <c r="E962" s="132">
        <v>1157</v>
      </c>
      <c r="F962" s="132">
        <v>1159</v>
      </c>
      <c r="G962" s="133" t="s">
        <v>1432</v>
      </c>
      <c r="H962" s="134">
        <v>1</v>
      </c>
      <c r="I962" s="135">
        <v>1</v>
      </c>
      <c r="J962" s="135">
        <v>1</v>
      </c>
      <c r="K962" s="133" t="s">
        <v>2383</v>
      </c>
      <c r="L962" s="136" t="s">
        <v>41</v>
      </c>
    </row>
    <row r="963" spans="1:12" x14ac:dyDescent="0.25">
      <c r="A963" s="111" t="s">
        <v>2384</v>
      </c>
      <c r="B963" s="111" t="s">
        <v>1332</v>
      </c>
      <c r="C963" s="112">
        <v>1</v>
      </c>
      <c r="D963" s="113">
        <v>1</v>
      </c>
      <c r="E963" s="132">
        <v>1351</v>
      </c>
      <c r="F963" s="132">
        <v>1353</v>
      </c>
      <c r="G963" s="133" t="s">
        <v>1333</v>
      </c>
      <c r="H963" s="134">
        <v>1</v>
      </c>
      <c r="I963" s="135">
        <v>1</v>
      </c>
      <c r="J963" s="135">
        <v>1</v>
      </c>
      <c r="K963" s="133" t="s">
        <v>2385</v>
      </c>
      <c r="L963" s="136" t="s">
        <v>41</v>
      </c>
    </row>
    <row r="964" spans="1:12" x14ac:dyDescent="0.25">
      <c r="A964" s="111" t="s">
        <v>2386</v>
      </c>
      <c r="B964" s="111" t="s">
        <v>1852</v>
      </c>
      <c r="C964" s="112">
        <v>1</v>
      </c>
      <c r="D964" s="113">
        <v>1</v>
      </c>
      <c r="E964" s="132">
        <v>1487</v>
      </c>
      <c r="F964" s="132">
        <v>1489</v>
      </c>
      <c r="G964" s="133" t="s">
        <v>1853</v>
      </c>
      <c r="H964" s="134">
        <v>1</v>
      </c>
      <c r="I964" s="135">
        <v>1</v>
      </c>
      <c r="J964" s="135">
        <v>1</v>
      </c>
      <c r="K964" s="133" t="s">
        <v>2387</v>
      </c>
      <c r="L964" s="136" t="s">
        <v>41</v>
      </c>
    </row>
    <row r="965" spans="1:12" x14ac:dyDescent="0.25">
      <c r="A965" s="111" t="s">
        <v>2388</v>
      </c>
      <c r="B965" s="111" t="s">
        <v>1822</v>
      </c>
      <c r="C965" s="112">
        <v>1</v>
      </c>
      <c r="D965" s="113">
        <v>1</v>
      </c>
      <c r="E965" s="132">
        <v>1547</v>
      </c>
      <c r="F965" s="132">
        <v>1549</v>
      </c>
      <c r="G965" s="133" t="s">
        <v>1823</v>
      </c>
      <c r="H965" s="134">
        <v>1</v>
      </c>
      <c r="I965" s="135">
        <v>1</v>
      </c>
      <c r="J965" s="135">
        <v>1</v>
      </c>
      <c r="K965" s="133" t="s">
        <v>70</v>
      </c>
      <c r="L965" s="136" t="s">
        <v>41</v>
      </c>
    </row>
    <row r="966" spans="1:12" x14ac:dyDescent="0.25">
      <c r="A966" s="111" t="s">
        <v>2389</v>
      </c>
      <c r="B966" s="111" t="s">
        <v>2390</v>
      </c>
      <c r="C966" s="112">
        <v>1</v>
      </c>
      <c r="D966" s="113">
        <v>1</v>
      </c>
      <c r="E966" s="132">
        <v>317</v>
      </c>
      <c r="F966" s="132">
        <v>319</v>
      </c>
      <c r="G966" s="133" t="s">
        <v>2391</v>
      </c>
      <c r="H966" s="134">
        <v>1</v>
      </c>
      <c r="I966" s="135">
        <v>1</v>
      </c>
      <c r="J966" s="135">
        <v>1</v>
      </c>
      <c r="K966" s="133" t="s">
        <v>2392</v>
      </c>
      <c r="L966" s="136" t="s">
        <v>41</v>
      </c>
    </row>
    <row r="967" spans="1:12" x14ac:dyDescent="0.25">
      <c r="A967" s="111" t="s">
        <v>2393</v>
      </c>
      <c r="B967" s="111" t="s">
        <v>2394</v>
      </c>
      <c r="C967" s="112">
        <v>1</v>
      </c>
      <c r="D967" s="113">
        <v>1</v>
      </c>
      <c r="E967" s="132">
        <v>1350</v>
      </c>
      <c r="F967" s="132">
        <v>1352</v>
      </c>
      <c r="G967" s="133" t="s">
        <v>2395</v>
      </c>
      <c r="H967" s="134">
        <v>1</v>
      </c>
      <c r="I967" s="135">
        <v>1</v>
      </c>
      <c r="J967" s="135">
        <v>1</v>
      </c>
      <c r="K967" s="133" t="s">
        <v>2396</v>
      </c>
      <c r="L967" s="136" t="s">
        <v>41</v>
      </c>
    </row>
    <row r="968" spans="1:12" x14ac:dyDescent="0.25">
      <c r="A968" s="111" t="s">
        <v>2397</v>
      </c>
      <c r="B968" s="111" t="s">
        <v>2398</v>
      </c>
      <c r="C968" s="112">
        <v>1</v>
      </c>
      <c r="D968" s="113">
        <v>1</v>
      </c>
      <c r="E968" s="132">
        <v>1427</v>
      </c>
      <c r="F968" s="132">
        <v>1429</v>
      </c>
      <c r="G968" s="133" t="s">
        <v>2399</v>
      </c>
      <c r="H968" s="134">
        <v>1</v>
      </c>
      <c r="I968" s="135">
        <v>1</v>
      </c>
      <c r="J968" s="135">
        <v>1</v>
      </c>
      <c r="K968" s="133" t="s">
        <v>2400</v>
      </c>
      <c r="L968" s="136" t="s">
        <v>41</v>
      </c>
    </row>
    <row r="969" spans="1:12" x14ac:dyDescent="0.25">
      <c r="A969" s="111" t="s">
        <v>2401</v>
      </c>
      <c r="B969" s="111" t="s">
        <v>2402</v>
      </c>
      <c r="C969" s="112">
        <v>1</v>
      </c>
      <c r="D969" s="113">
        <v>1</v>
      </c>
      <c r="E969" s="132">
        <v>1489</v>
      </c>
      <c r="F969" s="132">
        <v>1491</v>
      </c>
      <c r="G969" s="133" t="s">
        <v>2403</v>
      </c>
      <c r="H969" s="134">
        <v>1</v>
      </c>
      <c r="I969" s="135">
        <v>1</v>
      </c>
      <c r="J969" s="135">
        <v>1</v>
      </c>
      <c r="K969" s="133" t="s">
        <v>2404</v>
      </c>
      <c r="L969" s="136" t="s">
        <v>41</v>
      </c>
    </row>
    <row r="970" spans="1:12" x14ac:dyDescent="0.25">
      <c r="A970" s="111" t="s">
        <v>2405</v>
      </c>
      <c r="B970" s="111" t="s">
        <v>2406</v>
      </c>
      <c r="C970" s="112">
        <v>1</v>
      </c>
      <c r="D970" s="113">
        <v>1</v>
      </c>
      <c r="E970" s="132">
        <v>1490</v>
      </c>
      <c r="F970" s="132">
        <v>1492</v>
      </c>
      <c r="G970" s="133" t="s">
        <v>2407</v>
      </c>
      <c r="H970" s="134">
        <v>1</v>
      </c>
      <c r="I970" s="135">
        <v>1</v>
      </c>
      <c r="J970" s="135">
        <v>1</v>
      </c>
      <c r="K970" s="133" t="s">
        <v>2408</v>
      </c>
      <c r="L970" s="136" t="s">
        <v>41</v>
      </c>
    </row>
    <row r="971" spans="1:12" x14ac:dyDescent="0.25">
      <c r="A971" s="111" t="s">
        <v>2409</v>
      </c>
      <c r="B971" s="111" t="s">
        <v>2410</v>
      </c>
      <c r="C971" s="112">
        <v>1</v>
      </c>
      <c r="D971" s="113">
        <v>1</v>
      </c>
      <c r="E971" s="132">
        <v>1464</v>
      </c>
      <c r="F971" s="132">
        <v>1466</v>
      </c>
      <c r="G971" s="133" t="s">
        <v>2411</v>
      </c>
      <c r="H971" s="134">
        <v>1</v>
      </c>
      <c r="I971" s="135">
        <v>1</v>
      </c>
      <c r="J971" s="135">
        <v>1</v>
      </c>
      <c r="K971" s="133" t="s">
        <v>2412</v>
      </c>
      <c r="L971" s="136" t="s">
        <v>41</v>
      </c>
    </row>
    <row r="972" spans="1:12" x14ac:dyDescent="0.25">
      <c r="A972" s="111" t="s">
        <v>2413</v>
      </c>
      <c r="B972" s="111" t="s">
        <v>2414</v>
      </c>
      <c r="C972" s="112">
        <v>1</v>
      </c>
      <c r="D972" s="113">
        <v>1</v>
      </c>
      <c r="E972" s="132">
        <v>1465</v>
      </c>
      <c r="F972" s="132">
        <v>1467</v>
      </c>
      <c r="G972" s="133" t="s">
        <v>2415</v>
      </c>
      <c r="H972" s="134">
        <v>1</v>
      </c>
      <c r="I972" s="135">
        <v>1</v>
      </c>
      <c r="J972" s="135">
        <v>1</v>
      </c>
      <c r="K972" s="133" t="s">
        <v>2416</v>
      </c>
      <c r="L972" s="136" t="s">
        <v>41</v>
      </c>
    </row>
    <row r="973" spans="1:12" x14ac:dyDescent="0.25">
      <c r="A973" s="111" t="s">
        <v>2417</v>
      </c>
      <c r="B973" s="111" t="s">
        <v>2418</v>
      </c>
      <c r="C973" s="112">
        <v>1</v>
      </c>
      <c r="D973" s="113">
        <v>1</v>
      </c>
      <c r="E973" s="132">
        <v>1548</v>
      </c>
      <c r="F973" s="132">
        <v>1550</v>
      </c>
      <c r="G973" s="133" t="s">
        <v>2419</v>
      </c>
      <c r="H973" s="134">
        <v>1</v>
      </c>
      <c r="I973" s="135">
        <v>1</v>
      </c>
      <c r="J973" s="135">
        <v>1</v>
      </c>
      <c r="K973" s="133" t="s">
        <v>2420</v>
      </c>
      <c r="L973" s="136" t="s">
        <v>41</v>
      </c>
    </row>
    <row r="974" spans="1:12" x14ac:dyDescent="0.25">
      <c r="A974" s="111" t="s">
        <v>2421</v>
      </c>
      <c r="B974" s="111" t="s">
        <v>2422</v>
      </c>
      <c r="C974" s="112">
        <v>1</v>
      </c>
      <c r="D974" s="113">
        <v>1</v>
      </c>
      <c r="E974" s="132">
        <v>1527</v>
      </c>
      <c r="F974" s="132">
        <v>1529</v>
      </c>
      <c r="G974" s="133" t="s">
        <v>2423</v>
      </c>
      <c r="H974" s="134">
        <v>1</v>
      </c>
      <c r="I974" s="135">
        <v>1</v>
      </c>
      <c r="J974" s="135">
        <v>1</v>
      </c>
      <c r="K974" s="133" t="s">
        <v>2424</v>
      </c>
      <c r="L974" s="136" t="s">
        <v>41</v>
      </c>
    </row>
    <row r="975" spans="1:12" x14ac:dyDescent="0.25">
      <c r="A975" s="111" t="s">
        <v>2425</v>
      </c>
      <c r="B975" s="111" t="s">
        <v>2426</v>
      </c>
      <c r="C975" s="112">
        <v>1</v>
      </c>
      <c r="D975" s="113">
        <v>1</v>
      </c>
      <c r="E975" s="132">
        <v>1528</v>
      </c>
      <c r="F975" s="132">
        <v>1530</v>
      </c>
      <c r="G975" s="133" t="s">
        <v>2427</v>
      </c>
      <c r="H975" s="134">
        <v>1</v>
      </c>
      <c r="I975" s="135">
        <v>1</v>
      </c>
      <c r="J975" s="135">
        <v>1</v>
      </c>
      <c r="K975" s="133" t="s">
        <v>2428</v>
      </c>
      <c r="L975" s="136" t="s">
        <v>41</v>
      </c>
    </row>
    <row r="976" spans="1:12" x14ac:dyDescent="0.25">
      <c r="A976" s="111" t="s">
        <v>2429</v>
      </c>
      <c r="B976" s="111" t="s">
        <v>2430</v>
      </c>
      <c r="C976" s="112">
        <v>1</v>
      </c>
      <c r="D976" s="113">
        <v>1</v>
      </c>
      <c r="E976" s="132">
        <v>1597</v>
      </c>
      <c r="F976" s="132">
        <v>1599</v>
      </c>
      <c r="G976" s="133" t="s">
        <v>2431</v>
      </c>
      <c r="H976" s="134">
        <v>1</v>
      </c>
      <c r="I976" s="135">
        <v>1</v>
      </c>
      <c r="J976" s="135">
        <v>1</v>
      </c>
      <c r="K976" s="133" t="s">
        <v>81</v>
      </c>
      <c r="L976" s="136" t="s">
        <v>41</v>
      </c>
    </row>
    <row r="977" spans="1:12" x14ac:dyDescent="0.25">
      <c r="A977" s="111" t="s">
        <v>2432</v>
      </c>
      <c r="B977" s="111" t="s">
        <v>2433</v>
      </c>
      <c r="C977" s="112">
        <v>1</v>
      </c>
      <c r="D977" s="113">
        <v>1</v>
      </c>
      <c r="E977" s="132">
        <v>1598</v>
      </c>
      <c r="F977" s="132">
        <v>1600</v>
      </c>
      <c r="G977" s="133" t="s">
        <v>2434</v>
      </c>
      <c r="H977" s="134">
        <v>1</v>
      </c>
      <c r="I977" s="135">
        <v>1</v>
      </c>
      <c r="J977" s="135">
        <v>1</v>
      </c>
      <c r="K977" s="133" t="s">
        <v>2435</v>
      </c>
      <c r="L977" s="136" t="s">
        <v>41</v>
      </c>
    </row>
    <row r="978" spans="1:12" x14ac:dyDescent="0.25">
      <c r="A978" s="111" t="s">
        <v>2436</v>
      </c>
      <c r="B978" s="111" t="s">
        <v>2437</v>
      </c>
      <c r="C978" s="112">
        <v>1</v>
      </c>
      <c r="D978" s="113">
        <v>1</v>
      </c>
      <c r="E978" s="132">
        <v>1578</v>
      </c>
      <c r="F978" s="132">
        <v>1580</v>
      </c>
      <c r="G978" s="133" t="s">
        <v>2438</v>
      </c>
      <c r="H978" s="134">
        <v>1</v>
      </c>
      <c r="I978" s="135">
        <v>1</v>
      </c>
      <c r="J978" s="135">
        <v>1</v>
      </c>
      <c r="K978" s="133" t="s">
        <v>2439</v>
      </c>
      <c r="L978" s="136" t="s">
        <v>41</v>
      </c>
    </row>
    <row r="979" spans="1:12" x14ac:dyDescent="0.25">
      <c r="A979" s="111" t="s">
        <v>2440</v>
      </c>
      <c r="B979" s="111" t="s">
        <v>2441</v>
      </c>
      <c r="C979" s="112">
        <v>1</v>
      </c>
      <c r="D979" s="113">
        <v>1</v>
      </c>
      <c r="E979" s="132">
        <v>1579</v>
      </c>
      <c r="F979" s="132">
        <v>1581</v>
      </c>
      <c r="G979" s="133" t="s">
        <v>2442</v>
      </c>
      <c r="H979" s="134">
        <v>1</v>
      </c>
      <c r="I979" s="135">
        <v>1</v>
      </c>
      <c r="J979" s="135">
        <v>1</v>
      </c>
      <c r="K979" s="133" t="s">
        <v>2443</v>
      </c>
      <c r="L979" s="136" t="s">
        <v>41</v>
      </c>
    </row>
    <row r="980" spans="1:12" x14ac:dyDescent="0.25">
      <c r="A980" s="111" t="s">
        <v>2444</v>
      </c>
      <c r="B980" s="111" t="s">
        <v>2445</v>
      </c>
      <c r="C980" s="112">
        <v>1</v>
      </c>
      <c r="D980" s="113">
        <v>1</v>
      </c>
      <c r="E980" s="132">
        <v>1655</v>
      </c>
      <c r="F980" s="132">
        <v>1657</v>
      </c>
      <c r="G980" s="133" t="s">
        <v>2446</v>
      </c>
      <c r="H980" s="134">
        <v>1</v>
      </c>
      <c r="I980" s="135">
        <v>1</v>
      </c>
      <c r="J980" s="135">
        <v>1</v>
      </c>
      <c r="K980" s="133" t="s">
        <v>82</v>
      </c>
      <c r="L980" s="136" t="s">
        <v>41</v>
      </c>
    </row>
    <row r="981" spans="1:12" x14ac:dyDescent="0.25">
      <c r="A981" s="111" t="s">
        <v>2447</v>
      </c>
      <c r="B981" s="111" t="s">
        <v>2448</v>
      </c>
      <c r="C981" s="112">
        <v>1</v>
      </c>
      <c r="D981" s="113">
        <v>1</v>
      </c>
      <c r="E981" s="132">
        <v>1656</v>
      </c>
      <c r="F981" s="132">
        <v>1658</v>
      </c>
      <c r="G981" s="133" t="s">
        <v>2449</v>
      </c>
      <c r="H981" s="134">
        <v>1</v>
      </c>
      <c r="I981" s="135">
        <v>1</v>
      </c>
      <c r="J981" s="135">
        <v>1</v>
      </c>
      <c r="K981" s="133" t="s">
        <v>2450</v>
      </c>
      <c r="L981" s="136" t="s">
        <v>41</v>
      </c>
    </row>
    <row r="982" spans="1:12" x14ac:dyDescent="0.25">
      <c r="A982" s="111" t="s">
        <v>2451</v>
      </c>
      <c r="B982" s="111" t="s">
        <v>2452</v>
      </c>
      <c r="C982" s="112">
        <v>1</v>
      </c>
      <c r="D982" s="113">
        <v>1</v>
      </c>
      <c r="E982" s="132">
        <v>1635</v>
      </c>
      <c r="F982" s="132">
        <v>1637</v>
      </c>
      <c r="G982" s="133" t="s">
        <v>2453</v>
      </c>
      <c r="H982" s="134">
        <v>1</v>
      </c>
      <c r="I982" s="135">
        <v>1</v>
      </c>
      <c r="J982" s="135">
        <v>1</v>
      </c>
      <c r="K982" s="133" t="s">
        <v>2454</v>
      </c>
      <c r="L982" s="136" t="s">
        <v>41</v>
      </c>
    </row>
    <row r="983" spans="1:12" x14ac:dyDescent="0.25">
      <c r="A983" s="111" t="s">
        <v>2455</v>
      </c>
      <c r="B983" s="111" t="s">
        <v>2456</v>
      </c>
      <c r="C983" s="112">
        <v>1</v>
      </c>
      <c r="D983" s="113">
        <v>1</v>
      </c>
      <c r="E983" s="132">
        <v>1636</v>
      </c>
      <c r="F983" s="132">
        <v>1638</v>
      </c>
      <c r="G983" s="133" t="s">
        <v>2457</v>
      </c>
      <c r="H983" s="134">
        <v>1</v>
      </c>
      <c r="I983" s="135">
        <v>1</v>
      </c>
      <c r="J983" s="135">
        <v>1</v>
      </c>
      <c r="K983" s="133" t="s">
        <v>2458</v>
      </c>
      <c r="L983" s="136" t="s">
        <v>41</v>
      </c>
    </row>
    <row r="984" spans="1:12" x14ac:dyDescent="0.25">
      <c r="A984" s="111" t="s">
        <v>2459</v>
      </c>
      <c r="B984" s="111" t="s">
        <v>2460</v>
      </c>
      <c r="C984" s="112">
        <v>1</v>
      </c>
      <c r="D984" s="113">
        <v>1</v>
      </c>
      <c r="E984" s="132">
        <v>1692</v>
      </c>
      <c r="F984" s="132">
        <v>1694</v>
      </c>
      <c r="G984" s="133" t="s">
        <v>2461</v>
      </c>
      <c r="H984" s="134">
        <v>1</v>
      </c>
      <c r="I984" s="135">
        <v>1</v>
      </c>
      <c r="J984" s="135">
        <v>1</v>
      </c>
      <c r="K984" s="133" t="s">
        <v>2462</v>
      </c>
      <c r="L984" s="136" t="s">
        <v>41</v>
      </c>
    </row>
    <row r="985" spans="1:12" x14ac:dyDescent="0.25">
      <c r="A985" s="111" t="s">
        <v>2463</v>
      </c>
      <c r="B985" s="111" t="s">
        <v>2464</v>
      </c>
      <c r="C985" s="112">
        <v>1</v>
      </c>
      <c r="D985" s="113">
        <v>1</v>
      </c>
      <c r="E985" s="132">
        <v>1693</v>
      </c>
      <c r="F985" s="132">
        <v>1695</v>
      </c>
      <c r="G985" s="133" t="s">
        <v>2465</v>
      </c>
      <c r="H985" s="134">
        <v>1</v>
      </c>
      <c r="I985" s="135">
        <v>1</v>
      </c>
      <c r="J985" s="135">
        <v>1</v>
      </c>
      <c r="K985" s="133" t="s">
        <v>2466</v>
      </c>
      <c r="L985" s="136" t="s">
        <v>41</v>
      </c>
    </row>
    <row r="986" spans="1:12" x14ac:dyDescent="0.25">
      <c r="A986" s="111" t="s">
        <v>2467</v>
      </c>
      <c r="B986" s="111" t="s">
        <v>2468</v>
      </c>
      <c r="C986" s="112">
        <v>1</v>
      </c>
      <c r="D986" s="113">
        <v>1</v>
      </c>
      <c r="E986" s="132">
        <v>1694</v>
      </c>
      <c r="F986" s="132">
        <v>1696</v>
      </c>
      <c r="G986" s="133" t="s">
        <v>2469</v>
      </c>
      <c r="H986" s="134">
        <v>1</v>
      </c>
      <c r="I986" s="135">
        <v>1</v>
      </c>
      <c r="J986" s="135">
        <v>1</v>
      </c>
      <c r="K986" s="133" t="s">
        <v>2470</v>
      </c>
      <c r="L986" s="136" t="s">
        <v>41</v>
      </c>
    </row>
    <row r="987" spans="1:12" x14ac:dyDescent="0.25">
      <c r="A987" s="111" t="s">
        <v>2471</v>
      </c>
      <c r="B987" s="111" t="s">
        <v>2472</v>
      </c>
      <c r="C987" s="112">
        <v>1</v>
      </c>
      <c r="D987" s="113">
        <v>1</v>
      </c>
      <c r="E987" s="132">
        <v>1695</v>
      </c>
      <c r="F987" s="132">
        <v>1697</v>
      </c>
      <c r="G987" s="133" t="s">
        <v>2473</v>
      </c>
      <c r="H987" s="134">
        <v>1</v>
      </c>
      <c r="I987" s="135">
        <v>1</v>
      </c>
      <c r="J987" s="135">
        <v>1</v>
      </c>
      <c r="K987" s="133" t="s">
        <v>2474</v>
      </c>
      <c r="L987" s="136" t="s">
        <v>41</v>
      </c>
    </row>
    <row r="988" spans="1:12" x14ac:dyDescent="0.25">
      <c r="A988" s="111" t="s">
        <v>2475</v>
      </c>
      <c r="B988" s="111" t="s">
        <v>2476</v>
      </c>
      <c r="C988" s="112">
        <v>1</v>
      </c>
      <c r="D988" s="113">
        <v>1</v>
      </c>
      <c r="E988" s="132">
        <v>1696</v>
      </c>
      <c r="F988" s="132">
        <v>1698</v>
      </c>
      <c r="G988" s="133" t="s">
        <v>2477</v>
      </c>
      <c r="H988" s="134">
        <v>1</v>
      </c>
      <c r="I988" s="135">
        <v>1</v>
      </c>
      <c r="J988" s="135">
        <v>1</v>
      </c>
      <c r="K988" s="133" t="s">
        <v>2478</v>
      </c>
      <c r="L988" s="136" t="s">
        <v>41</v>
      </c>
    </row>
    <row r="989" spans="1:12" x14ac:dyDescent="0.25">
      <c r="A989" s="111" t="s">
        <v>2479</v>
      </c>
      <c r="B989" s="111" t="s">
        <v>2480</v>
      </c>
      <c r="C989" s="112">
        <v>1</v>
      </c>
      <c r="D989" s="113">
        <v>1</v>
      </c>
      <c r="E989" s="132">
        <v>1682</v>
      </c>
      <c r="F989" s="132">
        <v>1684</v>
      </c>
      <c r="G989" s="133" t="s">
        <v>2481</v>
      </c>
      <c r="H989" s="134">
        <v>1</v>
      </c>
      <c r="I989" s="135">
        <v>1</v>
      </c>
      <c r="J989" s="135">
        <v>1</v>
      </c>
      <c r="K989" s="133" t="s">
        <v>2482</v>
      </c>
      <c r="L989" s="136" t="s">
        <v>41</v>
      </c>
    </row>
    <row r="990" spans="1:12" x14ac:dyDescent="0.25">
      <c r="A990" s="111" t="s">
        <v>2483</v>
      </c>
      <c r="B990" s="111" t="s">
        <v>2484</v>
      </c>
      <c r="C990" s="112">
        <v>1</v>
      </c>
      <c r="D990" s="113">
        <v>1</v>
      </c>
      <c r="E990" s="132">
        <v>1683</v>
      </c>
      <c r="F990" s="132">
        <v>1685</v>
      </c>
      <c r="G990" s="133" t="s">
        <v>2485</v>
      </c>
      <c r="H990" s="134">
        <v>1</v>
      </c>
      <c r="I990" s="135">
        <v>1</v>
      </c>
      <c r="J990" s="135">
        <v>1</v>
      </c>
      <c r="K990" s="133" t="s">
        <v>2486</v>
      </c>
      <c r="L990" s="136" t="s">
        <v>41</v>
      </c>
    </row>
    <row r="991" spans="1:12" x14ac:dyDescent="0.25">
      <c r="A991" s="111" t="s">
        <v>2487</v>
      </c>
      <c r="B991" s="111" t="s">
        <v>2488</v>
      </c>
      <c r="C991" s="112">
        <v>1</v>
      </c>
      <c r="D991" s="113">
        <v>1</v>
      </c>
      <c r="E991" s="132">
        <v>1685</v>
      </c>
      <c r="F991" s="132">
        <v>1687</v>
      </c>
      <c r="G991" s="133" t="s">
        <v>2489</v>
      </c>
      <c r="H991" s="134">
        <v>1</v>
      </c>
      <c r="I991" s="135">
        <v>1</v>
      </c>
      <c r="J991" s="135">
        <v>1</v>
      </c>
      <c r="K991" s="133" t="s">
        <v>1</v>
      </c>
      <c r="L991" s="136" t="s">
        <v>41</v>
      </c>
    </row>
    <row r="992" spans="1:12" x14ac:dyDescent="0.25">
      <c r="A992" s="111" t="s">
        <v>2490</v>
      </c>
      <c r="B992" s="111" t="s">
        <v>2491</v>
      </c>
      <c r="C992" s="112">
        <v>1</v>
      </c>
      <c r="D992" s="113">
        <v>1</v>
      </c>
      <c r="E992" s="132">
        <v>1719</v>
      </c>
      <c r="F992" s="132">
        <v>1721</v>
      </c>
      <c r="G992" s="133" t="s">
        <v>2492</v>
      </c>
      <c r="H992" s="134">
        <v>1</v>
      </c>
      <c r="I992" s="135">
        <v>1</v>
      </c>
      <c r="J992" s="135">
        <v>1</v>
      </c>
      <c r="K992" s="133" t="s">
        <v>2493</v>
      </c>
      <c r="L992" s="136" t="s">
        <v>41</v>
      </c>
    </row>
    <row r="993" spans="1:12" x14ac:dyDescent="0.25">
      <c r="A993" s="111" t="s">
        <v>2494</v>
      </c>
      <c r="B993" s="111" t="s">
        <v>2495</v>
      </c>
      <c r="C993" s="112">
        <v>1</v>
      </c>
      <c r="D993" s="113">
        <v>1</v>
      </c>
      <c r="E993" s="132">
        <v>1720</v>
      </c>
      <c r="F993" s="132">
        <v>1722</v>
      </c>
      <c r="G993" s="133" t="s">
        <v>2496</v>
      </c>
      <c r="H993" s="134">
        <v>1</v>
      </c>
      <c r="I993" s="135">
        <v>1</v>
      </c>
      <c r="J993" s="135">
        <v>1</v>
      </c>
      <c r="K993" s="133" t="s">
        <v>2497</v>
      </c>
      <c r="L993" s="136" t="s">
        <v>41</v>
      </c>
    </row>
    <row r="994" spans="1:12" x14ac:dyDescent="0.25">
      <c r="A994" s="111" t="s">
        <v>2498</v>
      </c>
      <c r="B994" s="111" t="s">
        <v>2499</v>
      </c>
      <c r="C994" s="112">
        <v>1</v>
      </c>
      <c r="D994" s="113">
        <v>1</v>
      </c>
      <c r="E994" s="132">
        <v>1721</v>
      </c>
      <c r="F994" s="132">
        <v>1723</v>
      </c>
      <c r="G994" s="133" t="s">
        <v>2500</v>
      </c>
      <c r="H994" s="134">
        <v>1</v>
      </c>
      <c r="I994" s="135">
        <v>1</v>
      </c>
      <c r="J994" s="135">
        <v>1</v>
      </c>
      <c r="K994" s="133" t="s">
        <v>2501</v>
      </c>
      <c r="L994" s="136" t="s">
        <v>41</v>
      </c>
    </row>
    <row r="995" spans="1:12" x14ac:dyDescent="0.25">
      <c r="A995" s="111" t="s">
        <v>2502</v>
      </c>
      <c r="B995" s="111" t="s">
        <v>2503</v>
      </c>
      <c r="C995" s="112">
        <v>1</v>
      </c>
      <c r="D995" s="113">
        <v>1</v>
      </c>
      <c r="E995" s="132">
        <v>1722</v>
      </c>
      <c r="F995" s="132">
        <v>1724</v>
      </c>
      <c r="G995" s="133" t="s">
        <v>2504</v>
      </c>
      <c r="H995" s="134">
        <v>1</v>
      </c>
      <c r="I995" s="135">
        <v>1</v>
      </c>
      <c r="J995" s="135">
        <v>1</v>
      </c>
      <c r="K995" s="133" t="s">
        <v>2505</v>
      </c>
      <c r="L995" s="136" t="s">
        <v>41</v>
      </c>
    </row>
    <row r="996" spans="1:12" x14ac:dyDescent="0.25">
      <c r="A996" s="111" t="s">
        <v>2506</v>
      </c>
      <c r="B996" s="111" t="s">
        <v>2507</v>
      </c>
      <c r="C996" s="112">
        <v>1</v>
      </c>
      <c r="D996" s="113">
        <v>1</v>
      </c>
      <c r="E996" s="132">
        <v>1723</v>
      </c>
      <c r="F996" s="132">
        <v>1725</v>
      </c>
      <c r="G996" s="133" t="s">
        <v>2508</v>
      </c>
      <c r="H996" s="134">
        <v>1</v>
      </c>
      <c r="I996" s="135">
        <v>1</v>
      </c>
      <c r="J996" s="135">
        <v>1</v>
      </c>
      <c r="K996" s="133" t="s">
        <v>2509</v>
      </c>
      <c r="L996" s="136" t="s">
        <v>41</v>
      </c>
    </row>
    <row r="997" spans="1:12" x14ac:dyDescent="0.25">
      <c r="A997" s="111" t="s">
        <v>2510</v>
      </c>
      <c r="B997" s="111" t="s">
        <v>2511</v>
      </c>
      <c r="C997" s="112">
        <v>1</v>
      </c>
      <c r="D997" s="113">
        <v>1</v>
      </c>
      <c r="E997" s="132">
        <v>1704</v>
      </c>
      <c r="F997" s="132">
        <v>1706</v>
      </c>
      <c r="G997" s="133" t="s">
        <v>2512</v>
      </c>
      <c r="H997" s="134">
        <v>1</v>
      </c>
      <c r="I997" s="135">
        <v>1</v>
      </c>
      <c r="J997" s="135">
        <v>1</v>
      </c>
      <c r="K997" s="133" t="s">
        <v>2513</v>
      </c>
      <c r="L997" s="136" t="s">
        <v>41</v>
      </c>
    </row>
    <row r="998" spans="1:12" x14ac:dyDescent="0.25">
      <c r="A998" s="111" t="s">
        <v>2514</v>
      </c>
      <c r="B998" s="111" t="s">
        <v>2515</v>
      </c>
      <c r="C998" s="112">
        <v>1</v>
      </c>
      <c r="D998" s="113">
        <v>1</v>
      </c>
      <c r="E998" s="132">
        <v>1705</v>
      </c>
      <c r="F998" s="132">
        <v>1707</v>
      </c>
      <c r="G998" s="133" t="s">
        <v>2516</v>
      </c>
      <c r="H998" s="134">
        <v>1</v>
      </c>
      <c r="I998" s="135">
        <v>1</v>
      </c>
      <c r="J998" s="135">
        <v>1</v>
      </c>
      <c r="K998" s="133" t="s">
        <v>2517</v>
      </c>
      <c r="L998" s="136" t="s">
        <v>41</v>
      </c>
    </row>
    <row r="999" spans="1:12" x14ac:dyDescent="0.25">
      <c r="A999" s="111" t="s">
        <v>2518</v>
      </c>
      <c r="B999" s="111" t="s">
        <v>2519</v>
      </c>
      <c r="C999" s="112">
        <v>1</v>
      </c>
      <c r="D999" s="113">
        <v>1</v>
      </c>
      <c r="E999" s="132">
        <v>1707</v>
      </c>
      <c r="F999" s="132">
        <v>1709</v>
      </c>
      <c r="G999" s="133" t="s">
        <v>2520</v>
      </c>
      <c r="H999" s="134">
        <v>1</v>
      </c>
      <c r="I999" s="135">
        <v>1</v>
      </c>
      <c r="J999" s="135">
        <v>1</v>
      </c>
      <c r="K999" s="133" t="s">
        <v>2521</v>
      </c>
      <c r="L999" s="136" t="s">
        <v>41</v>
      </c>
    </row>
    <row r="1000" spans="1:12" x14ac:dyDescent="0.25">
      <c r="A1000" s="111" t="s">
        <v>2522</v>
      </c>
      <c r="B1000" s="111" t="s">
        <v>2523</v>
      </c>
      <c r="C1000" s="112">
        <v>1</v>
      </c>
      <c r="D1000" s="113">
        <v>1</v>
      </c>
      <c r="E1000" s="132">
        <v>1746</v>
      </c>
      <c r="F1000" s="132">
        <v>1748</v>
      </c>
      <c r="G1000" s="133" t="s">
        <v>2524</v>
      </c>
      <c r="H1000" s="134">
        <v>1</v>
      </c>
      <c r="I1000" s="135">
        <v>1</v>
      </c>
      <c r="J1000" s="135">
        <v>1</v>
      </c>
      <c r="K1000" s="133" t="s">
        <v>2525</v>
      </c>
      <c r="L1000" s="136" t="s">
        <v>41</v>
      </c>
    </row>
    <row r="1001" spans="1:12" x14ac:dyDescent="0.25">
      <c r="A1001" s="111" t="s">
        <v>2526</v>
      </c>
      <c r="B1001" s="111" t="s">
        <v>2527</v>
      </c>
      <c r="C1001" s="112">
        <v>1</v>
      </c>
      <c r="D1001" s="113">
        <v>1</v>
      </c>
      <c r="E1001" s="132">
        <v>1747</v>
      </c>
      <c r="F1001" s="132">
        <v>1749</v>
      </c>
      <c r="G1001" s="133" t="s">
        <v>2528</v>
      </c>
      <c r="H1001" s="134">
        <v>1</v>
      </c>
      <c r="I1001" s="135">
        <v>1</v>
      </c>
      <c r="J1001" s="135">
        <v>1</v>
      </c>
      <c r="K1001" s="133" t="s">
        <v>2529</v>
      </c>
      <c r="L1001" s="136" t="s">
        <v>41</v>
      </c>
    </row>
    <row r="1002" spans="1:12" x14ac:dyDescent="0.25">
      <c r="A1002" s="111" t="s">
        <v>2530</v>
      </c>
      <c r="B1002" s="111" t="s">
        <v>2531</v>
      </c>
      <c r="C1002" s="112">
        <v>1</v>
      </c>
      <c r="D1002" s="113">
        <v>1</v>
      </c>
      <c r="E1002" s="132">
        <v>1748</v>
      </c>
      <c r="F1002" s="132">
        <v>1750</v>
      </c>
      <c r="G1002" s="133" t="s">
        <v>2532</v>
      </c>
      <c r="H1002" s="134">
        <v>1</v>
      </c>
      <c r="I1002" s="135">
        <v>1</v>
      </c>
      <c r="J1002" s="135">
        <v>1</v>
      </c>
      <c r="K1002" s="133" t="s">
        <v>2533</v>
      </c>
      <c r="L1002" s="136" t="s">
        <v>41</v>
      </c>
    </row>
    <row r="1003" spans="1:12" x14ac:dyDescent="0.25">
      <c r="A1003" s="111" t="s">
        <v>2534</v>
      </c>
      <c r="B1003" s="111" t="s">
        <v>2535</v>
      </c>
      <c r="C1003" s="112">
        <v>1</v>
      </c>
      <c r="D1003" s="113">
        <v>1</v>
      </c>
      <c r="E1003" s="132">
        <v>1749</v>
      </c>
      <c r="F1003" s="132">
        <v>1751</v>
      </c>
      <c r="G1003" s="133" t="s">
        <v>2536</v>
      </c>
      <c r="H1003" s="134">
        <v>1</v>
      </c>
      <c r="I1003" s="135">
        <v>1</v>
      </c>
      <c r="J1003" s="135">
        <v>1</v>
      </c>
      <c r="K1003" s="133" t="s">
        <v>2537</v>
      </c>
      <c r="L1003" s="136" t="s">
        <v>41</v>
      </c>
    </row>
    <row r="1004" spans="1:12" x14ac:dyDescent="0.25">
      <c r="A1004" s="111" t="s">
        <v>2538</v>
      </c>
      <c r="B1004" s="111" t="s">
        <v>2539</v>
      </c>
      <c r="C1004" s="112">
        <v>1</v>
      </c>
      <c r="D1004" s="113">
        <v>1</v>
      </c>
      <c r="E1004" s="132">
        <v>1750</v>
      </c>
      <c r="F1004" s="132">
        <v>1752</v>
      </c>
      <c r="G1004" s="133" t="s">
        <v>2540</v>
      </c>
      <c r="H1004" s="134">
        <v>1</v>
      </c>
      <c r="I1004" s="135">
        <v>1</v>
      </c>
      <c r="J1004" s="135">
        <v>1</v>
      </c>
      <c r="K1004" s="133" t="s">
        <v>2541</v>
      </c>
      <c r="L1004" s="136" t="s">
        <v>41</v>
      </c>
    </row>
    <row r="1005" spans="1:12" x14ac:dyDescent="0.25">
      <c r="A1005" s="111" t="s">
        <v>2542</v>
      </c>
      <c r="B1005" s="111" t="s">
        <v>2543</v>
      </c>
      <c r="C1005" s="112">
        <v>1</v>
      </c>
      <c r="D1005" s="113">
        <v>1</v>
      </c>
      <c r="E1005" s="132">
        <v>1736</v>
      </c>
      <c r="F1005" s="132">
        <v>1738</v>
      </c>
      <c r="G1005" s="133" t="s">
        <v>2544</v>
      </c>
      <c r="H1005" s="134">
        <v>1</v>
      </c>
      <c r="I1005" s="135">
        <v>1</v>
      </c>
      <c r="J1005" s="135">
        <v>1</v>
      </c>
      <c r="K1005" s="133" t="s">
        <v>2545</v>
      </c>
      <c r="L1005" s="136" t="s">
        <v>41</v>
      </c>
    </row>
    <row r="1006" spans="1:12" x14ac:dyDescent="0.25">
      <c r="A1006" s="111" t="s">
        <v>2546</v>
      </c>
      <c r="B1006" s="111" t="s">
        <v>2547</v>
      </c>
      <c r="C1006" s="112">
        <v>1</v>
      </c>
      <c r="D1006" s="113">
        <v>1</v>
      </c>
      <c r="E1006" s="132">
        <v>1737</v>
      </c>
      <c r="F1006" s="132">
        <v>1739</v>
      </c>
      <c r="G1006" s="133" t="s">
        <v>2548</v>
      </c>
      <c r="H1006" s="134">
        <v>1</v>
      </c>
      <c r="I1006" s="135">
        <v>1</v>
      </c>
      <c r="J1006" s="135">
        <v>1</v>
      </c>
      <c r="K1006" s="133" t="s">
        <v>2549</v>
      </c>
      <c r="L1006" s="136" t="s">
        <v>41</v>
      </c>
    </row>
    <row r="1007" spans="1:12" x14ac:dyDescent="0.25">
      <c r="A1007" s="111" t="s">
        <v>2550</v>
      </c>
      <c r="B1007" s="111" t="s">
        <v>2551</v>
      </c>
      <c r="C1007" s="112">
        <v>1</v>
      </c>
      <c r="D1007" s="113">
        <v>1</v>
      </c>
      <c r="E1007" s="132">
        <v>1739</v>
      </c>
      <c r="F1007" s="132">
        <v>1741</v>
      </c>
      <c r="G1007" s="133" t="s">
        <v>2552</v>
      </c>
      <c r="H1007" s="134">
        <v>1</v>
      </c>
      <c r="I1007" s="135">
        <v>1</v>
      </c>
      <c r="J1007" s="135">
        <v>1</v>
      </c>
      <c r="K1007" s="133" t="s">
        <v>2553</v>
      </c>
      <c r="L1007" s="136" t="s">
        <v>41</v>
      </c>
    </row>
    <row r="1008" spans="1:12" x14ac:dyDescent="0.25">
      <c r="A1008" s="111" t="s">
        <v>2554</v>
      </c>
      <c r="B1008" s="111" t="s">
        <v>2555</v>
      </c>
      <c r="C1008" s="112">
        <v>1</v>
      </c>
      <c r="D1008" s="113">
        <v>1</v>
      </c>
      <c r="E1008" s="132">
        <v>1742</v>
      </c>
      <c r="F1008" s="132">
        <v>1744</v>
      </c>
      <c r="G1008" s="133" t="s">
        <v>2556</v>
      </c>
      <c r="H1008" s="134">
        <v>1</v>
      </c>
      <c r="I1008" s="135">
        <v>1</v>
      </c>
      <c r="J1008" s="135">
        <v>1</v>
      </c>
      <c r="K1008" s="133" t="s">
        <v>2557</v>
      </c>
      <c r="L1008" s="136" t="s">
        <v>41</v>
      </c>
    </row>
    <row r="1009" spans="1:12" x14ac:dyDescent="0.25">
      <c r="A1009" s="111" t="s">
        <v>2558</v>
      </c>
      <c r="B1009" s="111" t="s">
        <v>2559</v>
      </c>
      <c r="C1009" s="112">
        <v>1</v>
      </c>
      <c r="D1009" s="113">
        <v>1</v>
      </c>
      <c r="E1009" s="132">
        <v>1775</v>
      </c>
      <c r="F1009" s="132">
        <v>1777</v>
      </c>
      <c r="G1009" s="133" t="s">
        <v>2560</v>
      </c>
      <c r="H1009" s="134">
        <v>1</v>
      </c>
      <c r="I1009" s="135">
        <v>1</v>
      </c>
      <c r="J1009" s="135">
        <v>1</v>
      </c>
      <c r="K1009" s="133" t="s">
        <v>2561</v>
      </c>
      <c r="L1009" s="136" t="s">
        <v>41</v>
      </c>
    </row>
    <row r="1010" spans="1:12" x14ac:dyDescent="0.25">
      <c r="A1010" s="111" t="s">
        <v>2562</v>
      </c>
      <c r="B1010" s="111" t="s">
        <v>2563</v>
      </c>
      <c r="C1010" s="112">
        <v>1</v>
      </c>
      <c r="D1010" s="113">
        <v>1</v>
      </c>
      <c r="E1010" s="132">
        <v>1776</v>
      </c>
      <c r="F1010" s="132">
        <v>1778</v>
      </c>
      <c r="G1010" s="133" t="s">
        <v>2564</v>
      </c>
      <c r="H1010" s="134">
        <v>1</v>
      </c>
      <c r="I1010" s="135">
        <v>1</v>
      </c>
      <c r="J1010" s="135">
        <v>1</v>
      </c>
      <c r="K1010" s="133" t="s">
        <v>2565</v>
      </c>
      <c r="L1010" s="136" t="s">
        <v>41</v>
      </c>
    </row>
    <row r="1011" spans="1:12" x14ac:dyDescent="0.25">
      <c r="A1011" s="111" t="s">
        <v>2566</v>
      </c>
      <c r="B1011" s="111" t="s">
        <v>2567</v>
      </c>
      <c r="C1011" s="112">
        <v>1</v>
      </c>
      <c r="D1011" s="113">
        <v>1</v>
      </c>
      <c r="E1011" s="132">
        <v>1778</v>
      </c>
      <c r="F1011" s="132">
        <v>1780</v>
      </c>
      <c r="G1011" s="133" t="s">
        <v>2568</v>
      </c>
      <c r="H1011" s="134">
        <v>1</v>
      </c>
      <c r="I1011" s="135">
        <v>1</v>
      </c>
      <c r="J1011" s="135">
        <v>1</v>
      </c>
      <c r="K1011" s="133" t="s">
        <v>2569</v>
      </c>
      <c r="L1011" s="136" t="s">
        <v>41</v>
      </c>
    </row>
    <row r="1012" spans="1:12" x14ac:dyDescent="0.25">
      <c r="A1012" s="111" t="s">
        <v>2570</v>
      </c>
      <c r="B1012" s="111" t="s">
        <v>2571</v>
      </c>
      <c r="C1012" s="112">
        <v>1</v>
      </c>
      <c r="D1012" s="113">
        <v>1</v>
      </c>
      <c r="E1012" s="132">
        <v>1777</v>
      </c>
      <c r="F1012" s="132">
        <v>1779</v>
      </c>
      <c r="G1012" s="133" t="s">
        <v>2572</v>
      </c>
      <c r="H1012" s="134">
        <v>1</v>
      </c>
      <c r="I1012" s="135">
        <v>1</v>
      </c>
      <c r="J1012" s="135">
        <v>1</v>
      </c>
      <c r="K1012" s="133" t="s">
        <v>2573</v>
      </c>
      <c r="L1012" s="136" t="s">
        <v>41</v>
      </c>
    </row>
    <row r="1013" spans="1:12" x14ac:dyDescent="0.25">
      <c r="A1013" s="111" t="s">
        <v>2574</v>
      </c>
      <c r="B1013" s="111" t="s">
        <v>2575</v>
      </c>
      <c r="C1013" s="112">
        <v>1</v>
      </c>
      <c r="D1013" s="113">
        <v>1</v>
      </c>
      <c r="E1013" s="132">
        <v>1779</v>
      </c>
      <c r="F1013" s="132">
        <v>1781</v>
      </c>
      <c r="G1013" s="133" t="s">
        <v>2576</v>
      </c>
      <c r="H1013" s="134">
        <v>1</v>
      </c>
      <c r="I1013" s="135">
        <v>1</v>
      </c>
      <c r="J1013" s="135">
        <v>1</v>
      </c>
      <c r="K1013" s="133" t="s">
        <v>2577</v>
      </c>
      <c r="L1013" s="136" t="s">
        <v>41</v>
      </c>
    </row>
    <row r="1014" spans="1:12" x14ac:dyDescent="0.25">
      <c r="A1014" s="111" t="s">
        <v>2578</v>
      </c>
      <c r="B1014" s="111" t="s">
        <v>2579</v>
      </c>
      <c r="C1014" s="112">
        <v>1</v>
      </c>
      <c r="D1014" s="113">
        <v>1</v>
      </c>
      <c r="E1014" s="132">
        <v>1759</v>
      </c>
      <c r="F1014" s="132">
        <v>1761</v>
      </c>
      <c r="G1014" s="133" t="s">
        <v>2580</v>
      </c>
      <c r="H1014" s="134">
        <v>1</v>
      </c>
      <c r="I1014" s="135">
        <v>1</v>
      </c>
      <c r="J1014" s="135">
        <v>1</v>
      </c>
      <c r="K1014" s="133" t="s">
        <v>2581</v>
      </c>
      <c r="L1014" s="136" t="s">
        <v>41</v>
      </c>
    </row>
    <row r="1015" spans="1:12" x14ac:dyDescent="0.25">
      <c r="A1015" s="111" t="s">
        <v>2582</v>
      </c>
      <c r="B1015" s="111" t="s">
        <v>2583</v>
      </c>
      <c r="C1015" s="112">
        <v>1</v>
      </c>
      <c r="D1015" s="113">
        <v>1</v>
      </c>
      <c r="E1015" s="132">
        <v>1760</v>
      </c>
      <c r="F1015" s="132">
        <v>1762</v>
      </c>
      <c r="G1015" s="133" t="s">
        <v>2584</v>
      </c>
      <c r="H1015" s="134">
        <v>1</v>
      </c>
      <c r="I1015" s="135">
        <v>1</v>
      </c>
      <c r="J1015" s="135">
        <v>1</v>
      </c>
      <c r="K1015" s="133" t="s">
        <v>2585</v>
      </c>
      <c r="L1015" s="136" t="s">
        <v>41</v>
      </c>
    </row>
    <row r="1016" spans="1:12" x14ac:dyDescent="0.25">
      <c r="A1016" s="111" t="s">
        <v>2586</v>
      </c>
      <c r="B1016" s="111" t="s">
        <v>2587</v>
      </c>
      <c r="C1016" s="112">
        <v>1</v>
      </c>
      <c r="D1016" s="113">
        <v>1</v>
      </c>
      <c r="E1016" s="132">
        <v>1762</v>
      </c>
      <c r="F1016" s="132">
        <v>1764</v>
      </c>
      <c r="G1016" s="133" t="s">
        <v>2588</v>
      </c>
      <c r="H1016" s="134">
        <v>1</v>
      </c>
      <c r="I1016" s="135">
        <v>1</v>
      </c>
      <c r="J1016" s="135">
        <v>1</v>
      </c>
      <c r="K1016" s="133" t="s">
        <v>2589</v>
      </c>
      <c r="L1016" s="136" t="s">
        <v>41</v>
      </c>
    </row>
    <row r="1017" spans="1:12" x14ac:dyDescent="0.25">
      <c r="A1017" s="111" t="s">
        <v>2590</v>
      </c>
      <c r="B1017" s="111" t="s">
        <v>2591</v>
      </c>
      <c r="C1017" s="112">
        <v>1</v>
      </c>
      <c r="D1017" s="113">
        <v>1</v>
      </c>
      <c r="E1017" s="132">
        <v>1765</v>
      </c>
      <c r="F1017" s="132">
        <v>1767</v>
      </c>
      <c r="G1017" s="133" t="s">
        <v>2592</v>
      </c>
      <c r="H1017" s="134">
        <v>1</v>
      </c>
      <c r="I1017" s="135">
        <v>1</v>
      </c>
      <c r="J1017" s="135">
        <v>1</v>
      </c>
      <c r="K1017" s="133" t="s">
        <v>2593</v>
      </c>
      <c r="L1017" s="136" t="s">
        <v>41</v>
      </c>
    </row>
    <row r="1018" spans="1:12" x14ac:dyDescent="0.25">
      <c r="A1018" s="111" t="s">
        <v>2594</v>
      </c>
      <c r="B1018" s="111" t="s">
        <v>2595</v>
      </c>
      <c r="C1018" s="112">
        <v>1</v>
      </c>
      <c r="D1018" s="113">
        <v>1</v>
      </c>
      <c r="E1018" s="132">
        <v>1788</v>
      </c>
      <c r="F1018" s="132">
        <v>1790</v>
      </c>
      <c r="G1018" s="133" t="s">
        <v>2596</v>
      </c>
      <c r="H1018" s="134">
        <v>1</v>
      </c>
      <c r="I1018" s="135">
        <v>1</v>
      </c>
      <c r="J1018" s="135">
        <v>1</v>
      </c>
      <c r="K1018" s="133" t="s">
        <v>2597</v>
      </c>
      <c r="L1018" s="136" t="s">
        <v>41</v>
      </c>
    </row>
    <row r="1019" spans="1:12" x14ac:dyDescent="0.25">
      <c r="A1019" s="111" t="s">
        <v>2598</v>
      </c>
      <c r="B1019" s="111" t="s">
        <v>2599</v>
      </c>
      <c r="C1019" s="112">
        <v>1</v>
      </c>
      <c r="D1019" s="113">
        <v>1</v>
      </c>
      <c r="E1019" s="132">
        <v>1789</v>
      </c>
      <c r="F1019" s="132">
        <v>1791</v>
      </c>
      <c r="G1019" s="133" t="s">
        <v>2600</v>
      </c>
      <c r="H1019" s="134">
        <v>1</v>
      </c>
      <c r="I1019" s="135">
        <v>1</v>
      </c>
      <c r="J1019" s="135">
        <v>1</v>
      </c>
      <c r="K1019" s="133" t="s">
        <v>2601</v>
      </c>
      <c r="L1019" s="136" t="s">
        <v>41</v>
      </c>
    </row>
    <row r="1020" spans="1:12" x14ac:dyDescent="0.25">
      <c r="A1020" s="111" t="s">
        <v>2602</v>
      </c>
      <c r="B1020" s="111" t="s">
        <v>2603</v>
      </c>
      <c r="C1020" s="112">
        <v>1</v>
      </c>
      <c r="D1020" s="113">
        <v>1</v>
      </c>
      <c r="E1020" s="132">
        <v>1791</v>
      </c>
      <c r="F1020" s="132">
        <v>1793</v>
      </c>
      <c r="G1020" s="133" t="s">
        <v>2604</v>
      </c>
      <c r="H1020" s="134">
        <v>1</v>
      </c>
      <c r="I1020" s="135">
        <v>1</v>
      </c>
      <c r="J1020" s="135">
        <v>1</v>
      </c>
      <c r="K1020" s="133" t="s">
        <v>2605</v>
      </c>
      <c r="L1020" s="136" t="s">
        <v>41</v>
      </c>
    </row>
    <row r="1021" spans="1:12" x14ac:dyDescent="0.25">
      <c r="A1021" s="111" t="s">
        <v>2606</v>
      </c>
      <c r="B1021" s="111" t="s">
        <v>2607</v>
      </c>
      <c r="C1021" s="112">
        <v>1</v>
      </c>
      <c r="D1021" s="113">
        <v>1</v>
      </c>
      <c r="E1021" s="132">
        <v>1790</v>
      </c>
      <c r="F1021" s="132">
        <v>1792</v>
      </c>
      <c r="G1021" s="133" t="s">
        <v>2608</v>
      </c>
      <c r="H1021" s="134">
        <v>1</v>
      </c>
      <c r="I1021" s="135">
        <v>1</v>
      </c>
      <c r="J1021" s="135">
        <v>1</v>
      </c>
      <c r="K1021" s="133" t="s">
        <v>2609</v>
      </c>
      <c r="L1021" s="136" t="s">
        <v>41</v>
      </c>
    </row>
    <row r="1022" spans="1:12" x14ac:dyDescent="0.25">
      <c r="A1022" s="111" t="s">
        <v>2610</v>
      </c>
      <c r="B1022" s="111" t="s">
        <v>2611</v>
      </c>
      <c r="C1022" s="112">
        <v>1</v>
      </c>
      <c r="D1022" s="113">
        <v>1</v>
      </c>
      <c r="E1022" s="132">
        <v>1792</v>
      </c>
      <c r="F1022" s="132">
        <v>1794</v>
      </c>
      <c r="G1022" s="133" t="s">
        <v>2612</v>
      </c>
      <c r="H1022" s="134">
        <v>1</v>
      </c>
      <c r="I1022" s="135">
        <v>1</v>
      </c>
      <c r="J1022" s="135">
        <v>1</v>
      </c>
      <c r="K1022" s="133" t="s">
        <v>2613</v>
      </c>
      <c r="L1022" s="136" t="s">
        <v>41</v>
      </c>
    </row>
    <row r="1023" spans="1:12" x14ac:dyDescent="0.25">
      <c r="A1023" s="111" t="s">
        <v>2614</v>
      </c>
      <c r="B1023" s="111" t="s">
        <v>2615</v>
      </c>
      <c r="C1023" s="112">
        <v>1</v>
      </c>
      <c r="D1023" s="113">
        <v>1</v>
      </c>
      <c r="E1023" s="132">
        <v>1782</v>
      </c>
      <c r="F1023" s="132">
        <v>1784</v>
      </c>
      <c r="G1023" s="133" t="s">
        <v>2616</v>
      </c>
      <c r="H1023" s="134">
        <v>1</v>
      </c>
      <c r="I1023" s="135">
        <v>1</v>
      </c>
      <c r="J1023" s="135">
        <v>1</v>
      </c>
      <c r="K1023" s="133" t="s">
        <v>2617</v>
      </c>
      <c r="L1023" s="136" t="s">
        <v>41</v>
      </c>
    </row>
    <row r="1024" spans="1:12" x14ac:dyDescent="0.25">
      <c r="A1024" s="111" t="s">
        <v>2618</v>
      </c>
      <c r="B1024" s="111" t="s">
        <v>2619</v>
      </c>
      <c r="C1024" s="112">
        <v>1</v>
      </c>
      <c r="D1024" s="113">
        <v>1</v>
      </c>
      <c r="E1024" s="132">
        <v>1783</v>
      </c>
      <c r="F1024" s="132">
        <v>1785</v>
      </c>
      <c r="G1024" s="133" t="s">
        <v>2620</v>
      </c>
      <c r="H1024" s="134">
        <v>1</v>
      </c>
      <c r="I1024" s="135">
        <v>1</v>
      </c>
      <c r="J1024" s="135">
        <v>1</v>
      </c>
      <c r="K1024" s="133" t="s">
        <v>2621</v>
      </c>
      <c r="L1024" s="136" t="s">
        <v>41</v>
      </c>
    </row>
    <row r="1025" spans="1:12" x14ac:dyDescent="0.25">
      <c r="A1025" s="111" t="s">
        <v>2622</v>
      </c>
      <c r="B1025" s="111" t="s">
        <v>2623</v>
      </c>
      <c r="C1025" s="112">
        <v>1</v>
      </c>
      <c r="D1025" s="113">
        <v>1</v>
      </c>
      <c r="E1025" s="132">
        <v>1785</v>
      </c>
      <c r="F1025" s="132">
        <v>1787</v>
      </c>
      <c r="G1025" s="133" t="s">
        <v>2624</v>
      </c>
      <c r="H1025" s="134">
        <v>1</v>
      </c>
      <c r="I1025" s="135">
        <v>1</v>
      </c>
      <c r="J1025" s="135">
        <v>1</v>
      </c>
      <c r="K1025" s="133" t="s">
        <v>2625</v>
      </c>
      <c r="L1025" s="136" t="s">
        <v>41</v>
      </c>
    </row>
    <row r="1026" spans="1:12" x14ac:dyDescent="0.25">
      <c r="A1026" s="111" t="s">
        <v>2626</v>
      </c>
      <c r="B1026" s="111" t="s">
        <v>2627</v>
      </c>
      <c r="C1026" s="112">
        <v>1</v>
      </c>
      <c r="D1026" s="113">
        <v>1</v>
      </c>
      <c r="E1026" s="132">
        <v>1787</v>
      </c>
      <c r="F1026" s="132">
        <v>1789</v>
      </c>
      <c r="G1026" s="133" t="s">
        <v>2628</v>
      </c>
      <c r="H1026" s="134">
        <v>1</v>
      </c>
      <c r="I1026" s="135">
        <v>1</v>
      </c>
      <c r="J1026" s="135">
        <v>1</v>
      </c>
      <c r="K1026" s="133" t="s">
        <v>2629</v>
      </c>
      <c r="L1026" s="136" t="s">
        <v>41</v>
      </c>
    </row>
    <row r="1027" spans="1:12" x14ac:dyDescent="0.25">
      <c r="A1027" s="111" t="s">
        <v>2630</v>
      </c>
      <c r="B1027" s="111" t="s">
        <v>2631</v>
      </c>
      <c r="C1027" s="112">
        <v>1</v>
      </c>
      <c r="D1027" s="113">
        <v>1</v>
      </c>
      <c r="E1027" s="132">
        <v>1808</v>
      </c>
      <c r="F1027" s="132">
        <v>1810</v>
      </c>
      <c r="G1027" s="133" t="s">
        <v>2632</v>
      </c>
      <c r="H1027" s="134">
        <v>1</v>
      </c>
      <c r="I1027" s="135">
        <v>1</v>
      </c>
      <c r="J1027" s="135">
        <v>1</v>
      </c>
      <c r="K1027" s="133" t="s">
        <v>2633</v>
      </c>
      <c r="L1027" s="136" t="s">
        <v>41</v>
      </c>
    </row>
    <row r="1028" spans="1:12" x14ac:dyDescent="0.25">
      <c r="A1028" s="111" t="s">
        <v>2634</v>
      </c>
      <c r="B1028" s="111" t="s">
        <v>2635</v>
      </c>
      <c r="C1028" s="112">
        <v>1</v>
      </c>
      <c r="D1028" s="113">
        <v>1</v>
      </c>
      <c r="E1028" s="132">
        <v>1809</v>
      </c>
      <c r="F1028" s="132">
        <v>1811</v>
      </c>
      <c r="G1028" s="133" t="s">
        <v>2636</v>
      </c>
      <c r="H1028" s="134">
        <v>1</v>
      </c>
      <c r="I1028" s="135">
        <v>1</v>
      </c>
      <c r="J1028" s="135">
        <v>1</v>
      </c>
      <c r="K1028" s="133" t="s">
        <v>2637</v>
      </c>
      <c r="L1028" s="136" t="s">
        <v>41</v>
      </c>
    </row>
    <row r="1029" spans="1:12" x14ac:dyDescent="0.25">
      <c r="A1029" s="111" t="s">
        <v>2638</v>
      </c>
      <c r="B1029" s="111" t="s">
        <v>2639</v>
      </c>
      <c r="C1029" s="112">
        <v>1</v>
      </c>
      <c r="D1029" s="113">
        <v>1</v>
      </c>
      <c r="E1029" s="132">
        <v>1811</v>
      </c>
      <c r="F1029" s="132">
        <v>1813</v>
      </c>
      <c r="G1029" s="133" t="s">
        <v>2640</v>
      </c>
      <c r="H1029" s="134">
        <v>1</v>
      </c>
      <c r="I1029" s="135">
        <v>1</v>
      </c>
      <c r="J1029" s="135">
        <v>1</v>
      </c>
      <c r="K1029" s="133" t="s">
        <v>2641</v>
      </c>
      <c r="L1029" s="136" t="s">
        <v>41</v>
      </c>
    </row>
    <row r="1030" spans="1:12" x14ac:dyDescent="0.25">
      <c r="A1030" s="111" t="s">
        <v>2642</v>
      </c>
      <c r="B1030" s="111" t="s">
        <v>2643</v>
      </c>
      <c r="C1030" s="112">
        <v>1</v>
      </c>
      <c r="D1030" s="113">
        <v>1</v>
      </c>
      <c r="E1030" s="132">
        <v>1810</v>
      </c>
      <c r="F1030" s="132">
        <v>1812</v>
      </c>
      <c r="G1030" s="133" t="s">
        <v>2644</v>
      </c>
      <c r="H1030" s="134">
        <v>1</v>
      </c>
      <c r="I1030" s="135">
        <v>1</v>
      </c>
      <c r="J1030" s="135">
        <v>1</v>
      </c>
      <c r="K1030" s="133" t="s">
        <v>2645</v>
      </c>
      <c r="L1030" s="136" t="s">
        <v>41</v>
      </c>
    </row>
    <row r="1031" spans="1:12" x14ac:dyDescent="0.25">
      <c r="A1031" s="111" t="s">
        <v>2646</v>
      </c>
      <c r="B1031" s="111" t="s">
        <v>2647</v>
      </c>
      <c r="C1031" s="112">
        <v>1</v>
      </c>
      <c r="D1031" s="113">
        <v>1</v>
      </c>
      <c r="E1031" s="132">
        <v>1812</v>
      </c>
      <c r="F1031" s="132">
        <v>1814</v>
      </c>
      <c r="G1031" s="133" t="s">
        <v>2648</v>
      </c>
      <c r="H1031" s="134">
        <v>1</v>
      </c>
      <c r="I1031" s="135">
        <v>1</v>
      </c>
      <c r="J1031" s="135">
        <v>1</v>
      </c>
      <c r="K1031" s="133" t="s">
        <v>2649</v>
      </c>
      <c r="L1031" s="136" t="s">
        <v>41</v>
      </c>
    </row>
    <row r="1032" spans="1:12" x14ac:dyDescent="0.25">
      <c r="A1032" s="111" t="s">
        <v>2650</v>
      </c>
      <c r="B1032" s="111" t="s">
        <v>2651</v>
      </c>
      <c r="C1032" s="112">
        <v>1</v>
      </c>
      <c r="D1032" s="113">
        <v>1</v>
      </c>
      <c r="E1032" s="132">
        <v>1798</v>
      </c>
      <c r="F1032" s="132">
        <v>1800</v>
      </c>
      <c r="G1032" s="133" t="s">
        <v>2652</v>
      </c>
      <c r="H1032" s="134">
        <v>1</v>
      </c>
      <c r="I1032" s="135">
        <v>1</v>
      </c>
      <c r="J1032" s="135">
        <v>1</v>
      </c>
      <c r="K1032" s="133" t="s">
        <v>2653</v>
      </c>
      <c r="L1032" s="136" t="s">
        <v>41</v>
      </c>
    </row>
    <row r="1033" spans="1:12" x14ac:dyDescent="0.25">
      <c r="A1033" s="111" t="s">
        <v>2654</v>
      </c>
      <c r="B1033" s="111" t="s">
        <v>2655</v>
      </c>
      <c r="C1033" s="112">
        <v>1</v>
      </c>
      <c r="D1033" s="113">
        <v>1</v>
      </c>
      <c r="E1033" s="132">
        <v>1799</v>
      </c>
      <c r="F1033" s="132">
        <v>1801</v>
      </c>
      <c r="G1033" s="133" t="s">
        <v>2656</v>
      </c>
      <c r="H1033" s="134">
        <v>1</v>
      </c>
      <c r="I1033" s="135">
        <v>1</v>
      </c>
      <c r="J1033" s="135">
        <v>1</v>
      </c>
      <c r="K1033" s="133" t="s">
        <v>2657</v>
      </c>
      <c r="L1033" s="136" t="s">
        <v>41</v>
      </c>
    </row>
    <row r="1034" spans="1:12" x14ac:dyDescent="0.25">
      <c r="A1034" s="111" t="s">
        <v>2658</v>
      </c>
      <c r="B1034" s="111" t="s">
        <v>2659</v>
      </c>
      <c r="C1034" s="112">
        <v>1</v>
      </c>
      <c r="D1034" s="113">
        <v>1</v>
      </c>
      <c r="E1034" s="132">
        <v>1800</v>
      </c>
      <c r="F1034" s="132">
        <v>1802</v>
      </c>
      <c r="G1034" s="133" t="s">
        <v>2660</v>
      </c>
      <c r="H1034" s="134">
        <v>1</v>
      </c>
      <c r="I1034" s="135">
        <v>1</v>
      </c>
      <c r="J1034" s="135">
        <v>1</v>
      </c>
      <c r="K1034" s="133" t="s">
        <v>2661</v>
      </c>
      <c r="L1034" s="136" t="s">
        <v>41</v>
      </c>
    </row>
    <row r="1035" spans="1:12" x14ac:dyDescent="0.25">
      <c r="A1035" s="111" t="s">
        <v>2662</v>
      </c>
      <c r="B1035" s="111" t="s">
        <v>2663</v>
      </c>
      <c r="C1035" s="112">
        <v>1</v>
      </c>
      <c r="D1035" s="113">
        <v>1</v>
      </c>
      <c r="E1035" s="132">
        <v>1802</v>
      </c>
      <c r="F1035" s="132">
        <v>1804</v>
      </c>
      <c r="G1035" s="133" t="s">
        <v>2664</v>
      </c>
      <c r="H1035" s="134">
        <v>1</v>
      </c>
      <c r="I1035" s="135">
        <v>1</v>
      </c>
      <c r="J1035" s="135">
        <v>1</v>
      </c>
      <c r="K1035" s="133" t="s">
        <v>2665</v>
      </c>
      <c r="L1035" s="136" t="s">
        <v>41</v>
      </c>
    </row>
    <row r="1036" spans="1:12" x14ac:dyDescent="0.25">
      <c r="A1036" s="111" t="s">
        <v>2666</v>
      </c>
      <c r="B1036" s="111" t="s">
        <v>470</v>
      </c>
      <c r="C1036" s="112">
        <v>0.33300000000000002</v>
      </c>
      <c r="D1036" s="113">
        <v>1</v>
      </c>
      <c r="E1036" s="132">
        <v>685</v>
      </c>
      <c r="F1036" s="132">
        <v>687</v>
      </c>
      <c r="G1036" s="133" t="s">
        <v>169</v>
      </c>
      <c r="H1036" s="134">
        <v>1</v>
      </c>
      <c r="I1036" s="135">
        <v>0.33300000000000002</v>
      </c>
      <c r="J1036" s="135" t="s">
        <v>41</v>
      </c>
      <c r="K1036" s="133" t="s">
        <v>2667</v>
      </c>
      <c r="L1036" s="136" t="s">
        <v>41</v>
      </c>
    </row>
    <row r="1037" spans="1:12" x14ac:dyDescent="0.25">
      <c r="A1037" s="111" t="s">
        <v>2666</v>
      </c>
      <c r="B1037" s="111" t="s">
        <v>468</v>
      </c>
      <c r="C1037" s="112">
        <v>0.33300000000000002</v>
      </c>
      <c r="D1037" s="113">
        <v>1</v>
      </c>
      <c r="E1037" s="132">
        <v>686</v>
      </c>
      <c r="F1037" s="132">
        <v>688</v>
      </c>
      <c r="G1037" s="133" t="s">
        <v>85</v>
      </c>
      <c r="H1037" s="134">
        <v>2</v>
      </c>
      <c r="I1037" s="135">
        <v>0.66600000000000004</v>
      </c>
      <c r="J1037" s="135" t="s">
        <v>41</v>
      </c>
      <c r="K1037" s="133"/>
      <c r="L1037" s="136" t="s">
        <v>41</v>
      </c>
    </row>
    <row r="1038" spans="1:12" x14ac:dyDescent="0.25">
      <c r="A1038" s="111" t="s">
        <v>2666</v>
      </c>
      <c r="B1038" s="111" t="s">
        <v>471</v>
      </c>
      <c r="C1038" s="112">
        <v>0.33400000000000002</v>
      </c>
      <c r="D1038" s="113">
        <v>1</v>
      </c>
      <c r="E1038" s="132">
        <v>687</v>
      </c>
      <c r="F1038" s="132">
        <v>689</v>
      </c>
      <c r="G1038" s="133" t="s">
        <v>86</v>
      </c>
      <c r="H1038" s="134">
        <v>3</v>
      </c>
      <c r="I1038" s="135">
        <v>1</v>
      </c>
      <c r="J1038" s="135">
        <v>1</v>
      </c>
      <c r="K1038" s="133"/>
      <c r="L1038" s="136" t="s">
        <v>41</v>
      </c>
    </row>
    <row r="1039" spans="1:12" x14ac:dyDescent="0.25">
      <c r="A1039" s="111" t="s">
        <v>2668</v>
      </c>
      <c r="B1039" s="111" t="s">
        <v>2155</v>
      </c>
      <c r="C1039" s="112">
        <v>1</v>
      </c>
      <c r="D1039" s="113">
        <v>1</v>
      </c>
      <c r="E1039" s="132">
        <v>737</v>
      </c>
      <c r="F1039" s="132">
        <v>739</v>
      </c>
      <c r="G1039" s="133" t="s">
        <v>2156</v>
      </c>
      <c r="H1039" s="134">
        <v>1</v>
      </c>
      <c r="I1039" s="135">
        <v>1</v>
      </c>
      <c r="J1039" s="135">
        <v>1</v>
      </c>
      <c r="K1039" s="133" t="s">
        <v>2669</v>
      </c>
      <c r="L1039" s="136" t="s">
        <v>41</v>
      </c>
    </row>
    <row r="1040" spans="1:12" x14ac:dyDescent="0.25">
      <c r="A1040" s="111" t="s">
        <v>2670</v>
      </c>
      <c r="B1040" s="111" t="s">
        <v>459</v>
      </c>
      <c r="C1040" s="112">
        <v>0.5</v>
      </c>
      <c r="D1040" s="113">
        <v>1</v>
      </c>
      <c r="E1040" s="132">
        <v>577</v>
      </c>
      <c r="F1040" s="132">
        <v>579</v>
      </c>
      <c r="G1040" s="133" t="s">
        <v>460</v>
      </c>
      <c r="H1040" s="134">
        <v>1</v>
      </c>
      <c r="I1040" s="135">
        <v>0.5</v>
      </c>
      <c r="J1040" s="135" t="s">
        <v>41</v>
      </c>
      <c r="K1040" s="133" t="s">
        <v>2671</v>
      </c>
      <c r="L1040" s="136" t="s">
        <v>41</v>
      </c>
    </row>
    <row r="1041" spans="1:12" x14ac:dyDescent="0.25">
      <c r="A1041" s="111" t="s">
        <v>2670</v>
      </c>
      <c r="B1041" s="111" t="s">
        <v>461</v>
      </c>
      <c r="C1041" s="112">
        <v>0.5</v>
      </c>
      <c r="D1041" s="113">
        <v>1</v>
      </c>
      <c r="E1041" s="132">
        <v>578</v>
      </c>
      <c r="F1041" s="132">
        <v>580</v>
      </c>
      <c r="G1041" s="133" t="s">
        <v>462</v>
      </c>
      <c r="H1041" s="134">
        <v>2</v>
      </c>
      <c r="I1041" s="135">
        <v>1</v>
      </c>
      <c r="J1041" s="135">
        <v>1</v>
      </c>
      <c r="K1041" s="133"/>
      <c r="L1041" s="136" t="s">
        <v>41</v>
      </c>
    </row>
    <row r="1042" spans="1:12" x14ac:dyDescent="0.25">
      <c r="A1042" s="111" t="s">
        <v>2672</v>
      </c>
      <c r="B1042" s="111" t="s">
        <v>2673</v>
      </c>
      <c r="C1042" s="112">
        <v>0.2</v>
      </c>
      <c r="D1042" s="113">
        <v>1</v>
      </c>
      <c r="E1042" s="132">
        <v>724</v>
      </c>
      <c r="F1042" s="132">
        <v>726</v>
      </c>
      <c r="G1042" s="133" t="s">
        <v>2674</v>
      </c>
      <c r="H1042" s="134">
        <v>1</v>
      </c>
      <c r="I1042" s="135">
        <v>0.2</v>
      </c>
      <c r="J1042" s="135" t="s">
        <v>41</v>
      </c>
      <c r="K1042" s="133" t="s">
        <v>2675</v>
      </c>
      <c r="L1042" s="136" t="s">
        <v>41</v>
      </c>
    </row>
    <row r="1043" spans="1:12" x14ac:dyDescent="0.25">
      <c r="A1043" s="111" t="s">
        <v>2672</v>
      </c>
      <c r="B1043" s="111" t="s">
        <v>2676</v>
      </c>
      <c r="C1043" s="112">
        <v>0.2</v>
      </c>
      <c r="D1043" s="113">
        <v>1</v>
      </c>
      <c r="E1043" s="132">
        <v>729</v>
      </c>
      <c r="F1043" s="132">
        <v>731</v>
      </c>
      <c r="G1043" s="133" t="s">
        <v>2677</v>
      </c>
      <c r="H1043" s="134">
        <v>2</v>
      </c>
      <c r="I1043" s="135">
        <v>0.4</v>
      </c>
      <c r="J1043" s="135" t="s">
        <v>41</v>
      </c>
      <c r="K1043" s="133"/>
      <c r="L1043" s="136" t="s">
        <v>41</v>
      </c>
    </row>
    <row r="1044" spans="1:12" x14ac:dyDescent="0.25">
      <c r="A1044" s="111" t="s">
        <v>2672</v>
      </c>
      <c r="B1044" s="111" t="s">
        <v>2678</v>
      </c>
      <c r="C1044" s="112">
        <v>0.2</v>
      </c>
      <c r="D1044" s="113">
        <v>1</v>
      </c>
      <c r="E1044" s="132">
        <v>727</v>
      </c>
      <c r="F1044" s="132">
        <v>729</v>
      </c>
      <c r="G1044" s="133" t="s">
        <v>2679</v>
      </c>
      <c r="H1044" s="134">
        <v>3</v>
      </c>
      <c r="I1044" s="135">
        <v>0.6</v>
      </c>
      <c r="J1044" s="135" t="s">
        <v>41</v>
      </c>
      <c r="K1044" s="133"/>
      <c r="L1044" s="136" t="s">
        <v>41</v>
      </c>
    </row>
    <row r="1045" spans="1:12" x14ac:dyDescent="0.25">
      <c r="A1045" s="111" t="s">
        <v>2672</v>
      </c>
      <c r="B1045" s="111" t="s">
        <v>2680</v>
      </c>
      <c r="C1045" s="112">
        <v>0.2</v>
      </c>
      <c r="D1045" s="113">
        <v>1</v>
      </c>
      <c r="E1045" s="132">
        <v>726</v>
      </c>
      <c r="F1045" s="132">
        <v>728</v>
      </c>
      <c r="G1045" s="133" t="s">
        <v>2681</v>
      </c>
      <c r="H1045" s="134">
        <v>4</v>
      </c>
      <c r="I1045" s="135">
        <v>0.8</v>
      </c>
      <c r="J1045" s="135" t="s">
        <v>41</v>
      </c>
      <c r="K1045" s="133"/>
      <c r="L1045" s="136" t="s">
        <v>41</v>
      </c>
    </row>
    <row r="1046" spans="1:12" x14ac:dyDescent="0.25">
      <c r="A1046" s="111" t="s">
        <v>2672</v>
      </c>
      <c r="B1046" s="111" t="s">
        <v>1513</v>
      </c>
      <c r="C1046" s="112">
        <v>0.2</v>
      </c>
      <c r="D1046" s="113">
        <v>1</v>
      </c>
      <c r="E1046" s="132">
        <v>725</v>
      </c>
      <c r="F1046" s="132">
        <v>727</v>
      </c>
      <c r="G1046" s="133" t="s">
        <v>1514</v>
      </c>
      <c r="H1046" s="134">
        <v>5</v>
      </c>
      <c r="I1046" s="135">
        <v>1</v>
      </c>
      <c r="J1046" s="135">
        <v>1</v>
      </c>
      <c r="K1046" s="133"/>
      <c r="L1046" s="136" t="s">
        <v>41</v>
      </c>
    </row>
    <row r="1047" spans="1:12" x14ac:dyDescent="0.25">
      <c r="A1047" s="111" t="s">
        <v>2682</v>
      </c>
      <c r="B1047" s="111" t="s">
        <v>2683</v>
      </c>
      <c r="C1047" s="112">
        <v>0.1</v>
      </c>
      <c r="D1047" s="113">
        <v>1</v>
      </c>
      <c r="E1047" s="132">
        <v>271</v>
      </c>
      <c r="F1047" s="132">
        <v>273</v>
      </c>
      <c r="G1047" s="133" t="s">
        <v>2684</v>
      </c>
      <c r="H1047" s="134">
        <v>1</v>
      </c>
      <c r="I1047" s="135">
        <v>0.1</v>
      </c>
      <c r="J1047" s="135" t="s">
        <v>41</v>
      </c>
      <c r="K1047" s="133" t="s">
        <v>2685</v>
      </c>
      <c r="L1047" s="136" t="s">
        <v>41</v>
      </c>
    </row>
    <row r="1048" spans="1:12" x14ac:dyDescent="0.25">
      <c r="A1048" s="111" t="s">
        <v>2682</v>
      </c>
      <c r="B1048" s="111" t="s">
        <v>2686</v>
      </c>
      <c r="C1048" s="112">
        <v>0.3</v>
      </c>
      <c r="D1048" s="113">
        <v>1</v>
      </c>
      <c r="E1048" s="132">
        <v>272</v>
      </c>
      <c r="F1048" s="132">
        <v>274</v>
      </c>
      <c r="G1048" s="133" t="s">
        <v>2687</v>
      </c>
      <c r="H1048" s="134">
        <v>2</v>
      </c>
      <c r="I1048" s="135">
        <v>0.4</v>
      </c>
      <c r="J1048" s="135" t="s">
        <v>41</v>
      </c>
      <c r="K1048" s="133"/>
      <c r="L1048" s="136" t="s">
        <v>41</v>
      </c>
    </row>
    <row r="1049" spans="1:12" x14ac:dyDescent="0.25">
      <c r="A1049" s="111" t="s">
        <v>2682</v>
      </c>
      <c r="B1049" s="111" t="s">
        <v>2688</v>
      </c>
      <c r="C1049" s="112">
        <v>0.3</v>
      </c>
      <c r="D1049" s="113">
        <v>1</v>
      </c>
      <c r="E1049" s="132">
        <v>278</v>
      </c>
      <c r="F1049" s="132">
        <v>280</v>
      </c>
      <c r="G1049" s="133" t="s">
        <v>2689</v>
      </c>
      <c r="H1049" s="134">
        <v>3</v>
      </c>
      <c r="I1049" s="135">
        <v>0.7</v>
      </c>
      <c r="J1049" s="135" t="s">
        <v>41</v>
      </c>
      <c r="K1049" s="133"/>
      <c r="L1049" s="136" t="s">
        <v>41</v>
      </c>
    </row>
    <row r="1050" spans="1:12" x14ac:dyDescent="0.25">
      <c r="A1050" s="111" t="s">
        <v>2682</v>
      </c>
      <c r="B1050" s="111" t="s">
        <v>2690</v>
      </c>
      <c r="C1050" s="112">
        <v>0.3</v>
      </c>
      <c r="D1050" s="113">
        <v>1</v>
      </c>
      <c r="E1050" s="132">
        <v>276</v>
      </c>
      <c r="F1050" s="132">
        <v>278</v>
      </c>
      <c r="G1050" s="133" t="s">
        <v>2691</v>
      </c>
      <c r="H1050" s="134">
        <v>4</v>
      </c>
      <c r="I1050" s="135">
        <v>1</v>
      </c>
      <c r="J1050" s="135">
        <v>1</v>
      </c>
      <c r="K1050" s="133"/>
      <c r="L1050" s="136" t="s">
        <v>41</v>
      </c>
    </row>
    <row r="1051" spans="1:12" x14ac:dyDescent="0.25">
      <c r="A1051" s="111" t="s">
        <v>2692</v>
      </c>
      <c r="B1051" s="111" t="s">
        <v>2693</v>
      </c>
      <c r="C1051" s="112">
        <v>0.16600000000000001</v>
      </c>
      <c r="D1051" s="113">
        <v>1</v>
      </c>
      <c r="E1051" s="132">
        <v>1104</v>
      </c>
      <c r="F1051" s="132">
        <v>1106</v>
      </c>
      <c r="G1051" s="133" t="s">
        <v>2694</v>
      </c>
      <c r="H1051" s="134">
        <v>1</v>
      </c>
      <c r="I1051" s="135">
        <v>0.16600000000000001</v>
      </c>
      <c r="J1051" s="135" t="s">
        <v>41</v>
      </c>
      <c r="K1051" s="133" t="s">
        <v>2695</v>
      </c>
      <c r="L1051" s="136" t="s">
        <v>41</v>
      </c>
    </row>
    <row r="1052" spans="1:12" x14ac:dyDescent="0.25">
      <c r="A1052" s="111" t="s">
        <v>2692</v>
      </c>
      <c r="B1052" s="111" t="s">
        <v>2696</v>
      </c>
      <c r="C1052" s="112">
        <v>0.16700000000000001</v>
      </c>
      <c r="D1052" s="113">
        <v>1</v>
      </c>
      <c r="E1052" s="132">
        <v>1105</v>
      </c>
      <c r="F1052" s="132">
        <v>1107</v>
      </c>
      <c r="G1052" s="133" t="s">
        <v>2697</v>
      </c>
      <c r="H1052" s="134">
        <v>2</v>
      </c>
      <c r="I1052" s="135">
        <v>0.33300000000000002</v>
      </c>
      <c r="J1052" s="135" t="s">
        <v>41</v>
      </c>
      <c r="K1052" s="133"/>
      <c r="L1052" s="136" t="s">
        <v>41</v>
      </c>
    </row>
    <row r="1053" spans="1:12" x14ac:dyDescent="0.25">
      <c r="A1053" s="111" t="s">
        <v>2692</v>
      </c>
      <c r="B1053" s="111" t="s">
        <v>1809</v>
      </c>
      <c r="C1053" s="112">
        <v>0.16600000000000001</v>
      </c>
      <c r="D1053" s="113">
        <v>1</v>
      </c>
      <c r="E1053" s="132">
        <v>1101</v>
      </c>
      <c r="F1053" s="132">
        <v>1103</v>
      </c>
      <c r="G1053" s="133" t="s">
        <v>1810</v>
      </c>
      <c r="H1053" s="134">
        <v>3</v>
      </c>
      <c r="I1053" s="135">
        <v>0.499</v>
      </c>
      <c r="J1053" s="135" t="s">
        <v>41</v>
      </c>
      <c r="K1053" s="133"/>
      <c r="L1053" s="136" t="s">
        <v>41</v>
      </c>
    </row>
    <row r="1054" spans="1:12" x14ac:dyDescent="0.25">
      <c r="A1054" s="111" t="s">
        <v>2692</v>
      </c>
      <c r="B1054" s="111" t="s">
        <v>2698</v>
      </c>
      <c r="C1054" s="112">
        <v>0.16700000000000001</v>
      </c>
      <c r="D1054" s="113">
        <v>1</v>
      </c>
      <c r="E1054" s="132">
        <v>1102</v>
      </c>
      <c r="F1054" s="132">
        <v>1104</v>
      </c>
      <c r="G1054" s="133" t="s">
        <v>2699</v>
      </c>
      <c r="H1054" s="134">
        <v>4</v>
      </c>
      <c r="I1054" s="135">
        <v>0.66600000000000004</v>
      </c>
      <c r="J1054" s="135" t="s">
        <v>41</v>
      </c>
      <c r="K1054" s="133"/>
      <c r="L1054" s="136" t="s">
        <v>41</v>
      </c>
    </row>
    <row r="1055" spans="1:12" x14ac:dyDescent="0.25">
      <c r="A1055" s="111" t="s">
        <v>2692</v>
      </c>
      <c r="B1055" s="111" t="s">
        <v>984</v>
      </c>
      <c r="C1055" s="112">
        <v>0.16700000000000001</v>
      </c>
      <c r="D1055" s="113">
        <v>1</v>
      </c>
      <c r="E1055" s="132">
        <v>1090</v>
      </c>
      <c r="F1055" s="132">
        <v>1092</v>
      </c>
      <c r="G1055" s="133" t="s">
        <v>985</v>
      </c>
      <c r="H1055" s="134">
        <v>5</v>
      </c>
      <c r="I1055" s="135">
        <v>0.83300000000000007</v>
      </c>
      <c r="J1055" s="135" t="s">
        <v>41</v>
      </c>
      <c r="K1055" s="133"/>
      <c r="L1055" s="136" t="s">
        <v>41</v>
      </c>
    </row>
    <row r="1056" spans="1:12" x14ac:dyDescent="0.25">
      <c r="A1056" s="111" t="s">
        <v>2692</v>
      </c>
      <c r="B1056" s="111" t="s">
        <v>2700</v>
      </c>
      <c r="C1056" s="112">
        <v>0.16700000000000001</v>
      </c>
      <c r="D1056" s="113">
        <v>1</v>
      </c>
      <c r="E1056" s="132">
        <v>1107</v>
      </c>
      <c r="F1056" s="132">
        <v>1109</v>
      </c>
      <c r="G1056" s="133" t="s">
        <v>2701</v>
      </c>
      <c r="H1056" s="134">
        <v>6</v>
      </c>
      <c r="I1056" s="135">
        <v>1</v>
      </c>
      <c r="J1056" s="135">
        <v>1</v>
      </c>
      <c r="K1056" s="133"/>
      <c r="L1056" s="136" t="s">
        <v>41</v>
      </c>
    </row>
    <row r="1057" spans="1:12" x14ac:dyDescent="0.25">
      <c r="A1057" s="111" t="s">
        <v>2702</v>
      </c>
      <c r="B1057" s="111" t="s">
        <v>1845</v>
      </c>
      <c r="C1057" s="112">
        <v>0.5</v>
      </c>
      <c r="D1057" s="113">
        <v>1</v>
      </c>
      <c r="E1057" s="132">
        <v>1714</v>
      </c>
      <c r="F1057" s="132">
        <v>1716</v>
      </c>
      <c r="G1057" s="133" t="s">
        <v>1846</v>
      </c>
      <c r="H1057" s="134">
        <v>1</v>
      </c>
      <c r="I1057" s="135">
        <v>0.5</v>
      </c>
      <c r="J1057" s="135" t="s">
        <v>41</v>
      </c>
      <c r="K1057" s="133" t="s">
        <v>2703</v>
      </c>
      <c r="L1057" s="136" t="s">
        <v>41</v>
      </c>
    </row>
    <row r="1058" spans="1:12" x14ac:dyDescent="0.25">
      <c r="A1058" s="111" t="s">
        <v>2702</v>
      </c>
      <c r="B1058" s="111" t="s">
        <v>2704</v>
      </c>
      <c r="C1058" s="112">
        <v>0.5</v>
      </c>
      <c r="D1058" s="113">
        <v>1</v>
      </c>
      <c r="E1058" s="132">
        <v>1716</v>
      </c>
      <c r="F1058" s="132">
        <v>1718</v>
      </c>
      <c r="G1058" s="133" t="s">
        <v>2705</v>
      </c>
      <c r="H1058" s="134">
        <v>2</v>
      </c>
      <c r="I1058" s="135">
        <v>1</v>
      </c>
      <c r="J1058" s="135">
        <v>1</v>
      </c>
      <c r="K1058" s="133"/>
      <c r="L1058" s="136" t="s">
        <v>41</v>
      </c>
    </row>
    <row r="1059" spans="1:12" x14ac:dyDescent="0.25">
      <c r="A1059" s="111" t="s">
        <v>2706</v>
      </c>
      <c r="B1059" s="111" t="s">
        <v>2707</v>
      </c>
      <c r="C1059" s="112">
        <v>1</v>
      </c>
      <c r="D1059" s="113">
        <v>1</v>
      </c>
      <c r="E1059" s="132">
        <v>599</v>
      </c>
      <c r="F1059" s="132">
        <v>601</v>
      </c>
      <c r="G1059" s="133" t="s">
        <v>2708</v>
      </c>
      <c r="H1059" s="134">
        <v>1</v>
      </c>
      <c r="I1059" s="135">
        <v>1</v>
      </c>
      <c r="J1059" s="135">
        <v>1</v>
      </c>
      <c r="K1059" s="133" t="s">
        <v>2709</v>
      </c>
      <c r="L1059" s="136" t="s">
        <v>41</v>
      </c>
    </row>
    <row r="1060" spans="1:12" x14ac:dyDescent="0.25">
      <c r="A1060" s="111" t="s">
        <v>2710</v>
      </c>
      <c r="B1060" s="111" t="s">
        <v>1130</v>
      </c>
      <c r="C1060" s="112">
        <v>0.33400000000000002</v>
      </c>
      <c r="D1060" s="113">
        <v>1</v>
      </c>
      <c r="E1060" s="132">
        <v>807</v>
      </c>
      <c r="F1060" s="132">
        <v>809</v>
      </c>
      <c r="G1060" s="133" t="s">
        <v>1131</v>
      </c>
      <c r="H1060" s="134">
        <v>1</v>
      </c>
      <c r="I1060" s="135">
        <v>0.33400000000000002</v>
      </c>
      <c r="J1060" s="135" t="s">
        <v>41</v>
      </c>
      <c r="K1060" s="133" t="s">
        <v>2711</v>
      </c>
      <c r="L1060" s="136" t="s">
        <v>41</v>
      </c>
    </row>
    <row r="1061" spans="1:12" x14ac:dyDescent="0.25">
      <c r="A1061" s="111" t="s">
        <v>2710</v>
      </c>
      <c r="B1061" s="111" t="s">
        <v>2712</v>
      </c>
      <c r="C1061" s="112">
        <v>0.33300000000000002</v>
      </c>
      <c r="D1061" s="113">
        <v>1</v>
      </c>
      <c r="E1061" s="132">
        <v>808</v>
      </c>
      <c r="F1061" s="132">
        <v>810</v>
      </c>
      <c r="G1061" s="133" t="s">
        <v>2713</v>
      </c>
      <c r="H1061" s="134">
        <v>2</v>
      </c>
      <c r="I1061" s="135">
        <v>0.66700000000000004</v>
      </c>
      <c r="J1061" s="135" t="s">
        <v>41</v>
      </c>
      <c r="K1061" s="133"/>
      <c r="L1061" s="136" t="s">
        <v>41</v>
      </c>
    </row>
    <row r="1062" spans="1:12" x14ac:dyDescent="0.25">
      <c r="A1062" s="111" t="s">
        <v>2710</v>
      </c>
      <c r="B1062" s="111" t="s">
        <v>2714</v>
      </c>
      <c r="C1062" s="112">
        <v>0.33300000000000002</v>
      </c>
      <c r="D1062" s="113">
        <v>1</v>
      </c>
      <c r="E1062" s="132">
        <v>809</v>
      </c>
      <c r="F1062" s="132">
        <v>811</v>
      </c>
      <c r="G1062" s="133" t="s">
        <v>2715</v>
      </c>
      <c r="H1062" s="134">
        <v>3</v>
      </c>
      <c r="I1062" s="135">
        <v>1</v>
      </c>
      <c r="J1062" s="135">
        <v>1</v>
      </c>
      <c r="K1062" s="133"/>
      <c r="L1062" s="136" t="s">
        <v>41</v>
      </c>
    </row>
    <row r="1063" spans="1:12" x14ac:dyDescent="0.25">
      <c r="A1063" s="111" t="s">
        <v>2716</v>
      </c>
      <c r="B1063" s="111" t="s">
        <v>2717</v>
      </c>
      <c r="C1063" s="112">
        <v>0.2</v>
      </c>
      <c r="D1063" s="113">
        <v>1</v>
      </c>
      <c r="E1063" s="132">
        <v>822</v>
      </c>
      <c r="F1063" s="132">
        <v>824</v>
      </c>
      <c r="G1063" s="133" t="s">
        <v>2718</v>
      </c>
      <c r="H1063" s="134">
        <v>1</v>
      </c>
      <c r="I1063" s="135">
        <v>0.2</v>
      </c>
      <c r="J1063" s="135" t="s">
        <v>41</v>
      </c>
      <c r="K1063" s="133" t="s">
        <v>73</v>
      </c>
      <c r="L1063" s="136" t="s">
        <v>41</v>
      </c>
    </row>
    <row r="1064" spans="1:12" x14ac:dyDescent="0.25">
      <c r="A1064" s="111" t="s">
        <v>2716</v>
      </c>
      <c r="B1064" s="111" t="s">
        <v>1119</v>
      </c>
      <c r="C1064" s="112">
        <v>0.2</v>
      </c>
      <c r="D1064" s="113">
        <v>1</v>
      </c>
      <c r="E1064" s="132">
        <v>824</v>
      </c>
      <c r="F1064" s="132">
        <v>826</v>
      </c>
      <c r="G1064" s="133" t="s">
        <v>1120</v>
      </c>
      <c r="H1064" s="134">
        <v>2</v>
      </c>
      <c r="I1064" s="135">
        <v>0.4</v>
      </c>
      <c r="J1064" s="135" t="s">
        <v>41</v>
      </c>
      <c r="K1064" s="133"/>
      <c r="L1064" s="136" t="s">
        <v>41</v>
      </c>
    </row>
    <row r="1065" spans="1:12" x14ac:dyDescent="0.25">
      <c r="A1065" s="111" t="s">
        <v>2716</v>
      </c>
      <c r="B1065" s="111" t="s">
        <v>931</v>
      </c>
      <c r="C1065" s="112">
        <v>0.2</v>
      </c>
      <c r="D1065" s="113">
        <v>1</v>
      </c>
      <c r="E1065" s="132">
        <v>827</v>
      </c>
      <c r="F1065" s="132">
        <v>829</v>
      </c>
      <c r="G1065" s="133" t="s">
        <v>932</v>
      </c>
      <c r="H1065" s="134">
        <v>3</v>
      </c>
      <c r="I1065" s="135">
        <v>0.6</v>
      </c>
      <c r="J1065" s="135" t="s">
        <v>41</v>
      </c>
      <c r="K1065" s="133"/>
      <c r="L1065" s="136" t="s">
        <v>41</v>
      </c>
    </row>
    <row r="1066" spans="1:12" x14ac:dyDescent="0.25">
      <c r="A1066" s="111" t="s">
        <v>2716</v>
      </c>
      <c r="B1066" s="111" t="s">
        <v>936</v>
      </c>
      <c r="C1066" s="112">
        <v>0.2</v>
      </c>
      <c r="D1066" s="113">
        <v>1</v>
      </c>
      <c r="E1066" s="132">
        <v>829</v>
      </c>
      <c r="F1066" s="132">
        <v>831</v>
      </c>
      <c r="G1066" s="133" t="s">
        <v>937</v>
      </c>
      <c r="H1066" s="134">
        <v>4</v>
      </c>
      <c r="I1066" s="135">
        <v>0.8</v>
      </c>
      <c r="J1066" s="135" t="s">
        <v>41</v>
      </c>
      <c r="K1066" s="133"/>
      <c r="L1066" s="136" t="s">
        <v>41</v>
      </c>
    </row>
    <row r="1067" spans="1:12" x14ac:dyDescent="0.25">
      <c r="A1067" s="111" t="s">
        <v>2716</v>
      </c>
      <c r="B1067" s="111" t="s">
        <v>2719</v>
      </c>
      <c r="C1067" s="112">
        <v>0.2</v>
      </c>
      <c r="D1067" s="113">
        <v>1</v>
      </c>
      <c r="E1067" s="132">
        <v>825</v>
      </c>
      <c r="F1067" s="132">
        <v>827</v>
      </c>
      <c r="G1067" s="133" t="s">
        <v>2720</v>
      </c>
      <c r="H1067" s="134">
        <v>5</v>
      </c>
      <c r="I1067" s="135">
        <v>1</v>
      </c>
      <c r="J1067" s="135">
        <v>1</v>
      </c>
      <c r="K1067" s="133"/>
      <c r="L1067" s="136" t="s">
        <v>41</v>
      </c>
    </row>
    <row r="1068" spans="1:12" x14ac:dyDescent="0.25">
      <c r="A1068" s="111" t="s">
        <v>2721</v>
      </c>
      <c r="B1068" s="111" t="s">
        <v>1323</v>
      </c>
      <c r="C1068" s="112">
        <v>1</v>
      </c>
      <c r="D1068" s="113">
        <v>1</v>
      </c>
      <c r="E1068" s="132">
        <v>1131</v>
      </c>
      <c r="F1068" s="132">
        <v>1133</v>
      </c>
      <c r="G1068" s="133" t="s">
        <v>1324</v>
      </c>
      <c r="H1068" s="134">
        <v>1</v>
      </c>
      <c r="I1068" s="135">
        <v>1</v>
      </c>
      <c r="J1068" s="135">
        <v>1</v>
      </c>
      <c r="K1068" s="133" t="s">
        <v>2722</v>
      </c>
      <c r="L1068" s="136" t="s">
        <v>41</v>
      </c>
    </row>
    <row r="1069" spans="1:12" x14ac:dyDescent="0.25">
      <c r="A1069" s="111" t="s">
        <v>2723</v>
      </c>
      <c r="B1069" s="111" t="s">
        <v>1303</v>
      </c>
      <c r="C1069" s="112">
        <v>1</v>
      </c>
      <c r="D1069" s="113">
        <v>1</v>
      </c>
      <c r="E1069" s="132">
        <v>892</v>
      </c>
      <c r="F1069" s="132">
        <v>894</v>
      </c>
      <c r="G1069" s="133" t="s">
        <v>1304</v>
      </c>
      <c r="H1069" s="134">
        <v>1</v>
      </c>
      <c r="I1069" s="135">
        <v>1</v>
      </c>
      <c r="J1069" s="135">
        <v>1</v>
      </c>
      <c r="K1069" s="133" t="s">
        <v>2724</v>
      </c>
      <c r="L1069" s="136" t="s">
        <v>41</v>
      </c>
    </row>
    <row r="1070" spans="1:12" x14ac:dyDescent="0.25">
      <c r="A1070" s="111" t="s">
        <v>2725</v>
      </c>
      <c r="B1070" s="111" t="s">
        <v>1084</v>
      </c>
      <c r="C1070" s="112">
        <v>1</v>
      </c>
      <c r="D1070" s="113">
        <v>1</v>
      </c>
      <c r="E1070" s="132">
        <v>893</v>
      </c>
      <c r="F1070" s="132">
        <v>895</v>
      </c>
      <c r="G1070" s="133" t="s">
        <v>1085</v>
      </c>
      <c r="H1070" s="134">
        <v>1</v>
      </c>
      <c r="I1070" s="135">
        <v>1</v>
      </c>
      <c r="J1070" s="135">
        <v>1</v>
      </c>
      <c r="K1070" s="133" t="s">
        <v>2726</v>
      </c>
      <c r="L1070" s="136" t="s">
        <v>41</v>
      </c>
    </row>
    <row r="1071" spans="1:12" x14ac:dyDescent="0.25">
      <c r="A1071" s="111" t="s">
        <v>2727</v>
      </c>
      <c r="B1071" s="111" t="s">
        <v>482</v>
      </c>
      <c r="C1071" s="112">
        <v>0.25</v>
      </c>
      <c r="D1071" s="113">
        <v>1</v>
      </c>
      <c r="E1071" s="132">
        <v>532</v>
      </c>
      <c r="F1071" s="132">
        <v>534</v>
      </c>
      <c r="G1071" s="133" t="s">
        <v>483</v>
      </c>
      <c r="H1071" s="134">
        <v>1</v>
      </c>
      <c r="I1071" s="135">
        <v>0.25</v>
      </c>
      <c r="J1071" s="135" t="s">
        <v>41</v>
      </c>
      <c r="K1071" s="133" t="s">
        <v>2728</v>
      </c>
      <c r="L1071" s="136" t="s">
        <v>41</v>
      </c>
    </row>
    <row r="1072" spans="1:12" x14ac:dyDescent="0.25">
      <c r="A1072" s="111" t="s">
        <v>2727</v>
      </c>
      <c r="B1072" s="111" t="s">
        <v>2729</v>
      </c>
      <c r="C1072" s="112">
        <v>0.25</v>
      </c>
      <c r="D1072" s="113">
        <v>1</v>
      </c>
      <c r="E1072" s="132">
        <v>529</v>
      </c>
      <c r="F1072" s="132">
        <v>531</v>
      </c>
      <c r="G1072" s="133" t="s">
        <v>2730</v>
      </c>
      <c r="H1072" s="134">
        <v>2</v>
      </c>
      <c r="I1072" s="135">
        <v>0.5</v>
      </c>
      <c r="J1072" s="135" t="s">
        <v>41</v>
      </c>
      <c r="K1072" s="133"/>
      <c r="L1072" s="136" t="s">
        <v>41</v>
      </c>
    </row>
    <row r="1073" spans="1:12" x14ac:dyDescent="0.25">
      <c r="A1073" s="111" t="s">
        <v>2727</v>
      </c>
      <c r="B1073" s="111" t="s">
        <v>1683</v>
      </c>
      <c r="C1073" s="112">
        <v>0.16700000000000001</v>
      </c>
      <c r="D1073" s="113">
        <v>1</v>
      </c>
      <c r="E1073" s="132">
        <v>533</v>
      </c>
      <c r="F1073" s="132">
        <v>535</v>
      </c>
      <c r="G1073" s="133" t="s">
        <v>1684</v>
      </c>
      <c r="H1073" s="134">
        <v>3</v>
      </c>
      <c r="I1073" s="135">
        <v>0.66700000000000004</v>
      </c>
      <c r="J1073" s="135" t="s">
        <v>41</v>
      </c>
      <c r="K1073" s="133"/>
      <c r="L1073" s="136" t="s">
        <v>41</v>
      </c>
    </row>
    <row r="1074" spans="1:12" x14ac:dyDescent="0.25">
      <c r="A1074" s="111" t="s">
        <v>2727</v>
      </c>
      <c r="B1074" s="111" t="s">
        <v>1336</v>
      </c>
      <c r="C1074" s="112">
        <v>0.16700000000000001</v>
      </c>
      <c r="D1074" s="113">
        <v>1</v>
      </c>
      <c r="E1074" s="132">
        <v>535</v>
      </c>
      <c r="F1074" s="132">
        <v>537</v>
      </c>
      <c r="G1074" s="133" t="s">
        <v>1337</v>
      </c>
      <c r="H1074" s="134">
        <v>4</v>
      </c>
      <c r="I1074" s="135">
        <v>0.83400000000000007</v>
      </c>
      <c r="J1074" s="135" t="s">
        <v>41</v>
      </c>
      <c r="K1074" s="133"/>
      <c r="L1074" s="136" t="s">
        <v>41</v>
      </c>
    </row>
    <row r="1075" spans="1:12" x14ac:dyDescent="0.25">
      <c r="A1075" s="111" t="s">
        <v>2727</v>
      </c>
      <c r="B1075" s="111" t="s">
        <v>1717</v>
      </c>
      <c r="C1075" s="112">
        <v>0.16600000000000001</v>
      </c>
      <c r="D1075" s="113">
        <v>1</v>
      </c>
      <c r="E1075" s="132">
        <v>534</v>
      </c>
      <c r="F1075" s="132">
        <v>536</v>
      </c>
      <c r="G1075" s="133" t="s">
        <v>1718</v>
      </c>
      <c r="H1075" s="134">
        <v>5</v>
      </c>
      <c r="I1075" s="135">
        <v>1</v>
      </c>
      <c r="J1075" s="135">
        <v>1</v>
      </c>
      <c r="K1075" s="133"/>
      <c r="L1075" s="136" t="s">
        <v>41</v>
      </c>
    </row>
    <row r="1076" spans="1:12" x14ac:dyDescent="0.25">
      <c r="A1076" s="111" t="s">
        <v>2731</v>
      </c>
      <c r="B1076" s="111" t="s">
        <v>1341</v>
      </c>
      <c r="C1076" s="112">
        <v>0.25</v>
      </c>
      <c r="D1076" s="113">
        <v>1</v>
      </c>
      <c r="E1076" s="132">
        <v>530</v>
      </c>
      <c r="F1076" s="132">
        <v>532</v>
      </c>
      <c r="G1076" s="133" t="s">
        <v>1342</v>
      </c>
      <c r="H1076" s="134">
        <v>1</v>
      </c>
      <c r="I1076" s="135">
        <v>0.25</v>
      </c>
      <c r="J1076" s="135" t="s">
        <v>41</v>
      </c>
      <c r="K1076" s="133" t="s">
        <v>2732</v>
      </c>
      <c r="L1076" s="136" t="s">
        <v>41</v>
      </c>
    </row>
    <row r="1077" spans="1:12" x14ac:dyDescent="0.25">
      <c r="A1077" s="111" t="s">
        <v>2731</v>
      </c>
      <c r="B1077" s="111" t="s">
        <v>1339</v>
      </c>
      <c r="C1077" s="112">
        <v>0.25</v>
      </c>
      <c r="D1077" s="113">
        <v>1</v>
      </c>
      <c r="E1077" s="132">
        <v>527</v>
      </c>
      <c r="F1077" s="132">
        <v>529</v>
      </c>
      <c r="G1077" s="133" t="s">
        <v>1340</v>
      </c>
      <c r="H1077" s="134">
        <v>2</v>
      </c>
      <c r="I1077" s="135">
        <v>0.5</v>
      </c>
      <c r="J1077" s="135" t="s">
        <v>41</v>
      </c>
      <c r="K1077" s="133"/>
      <c r="L1077" s="136" t="s">
        <v>41</v>
      </c>
    </row>
    <row r="1078" spans="1:12" x14ac:dyDescent="0.25">
      <c r="A1078" s="111" t="s">
        <v>2731</v>
      </c>
      <c r="B1078" s="111" t="s">
        <v>1056</v>
      </c>
      <c r="C1078" s="112">
        <v>0.25</v>
      </c>
      <c r="D1078" s="113">
        <v>1</v>
      </c>
      <c r="E1078" s="132">
        <v>531</v>
      </c>
      <c r="F1078" s="132">
        <v>533</v>
      </c>
      <c r="G1078" s="133" t="s">
        <v>1057</v>
      </c>
      <c r="H1078" s="134">
        <v>3</v>
      </c>
      <c r="I1078" s="135">
        <v>0.75</v>
      </c>
      <c r="J1078" s="135" t="s">
        <v>41</v>
      </c>
      <c r="K1078" s="133"/>
      <c r="L1078" s="136" t="s">
        <v>41</v>
      </c>
    </row>
    <row r="1079" spans="1:12" x14ac:dyDescent="0.25">
      <c r="A1079" s="111" t="s">
        <v>2731</v>
      </c>
      <c r="B1079" s="111" t="s">
        <v>1059</v>
      </c>
      <c r="C1079" s="112">
        <v>0.25</v>
      </c>
      <c r="D1079" s="113">
        <v>1</v>
      </c>
      <c r="E1079" s="132">
        <v>536</v>
      </c>
      <c r="F1079" s="132">
        <v>538</v>
      </c>
      <c r="G1079" s="133" t="s">
        <v>1060</v>
      </c>
      <c r="H1079" s="134">
        <v>4</v>
      </c>
      <c r="I1079" s="135">
        <v>1</v>
      </c>
      <c r="J1079" s="135">
        <v>1</v>
      </c>
      <c r="K1079" s="133"/>
      <c r="L1079" s="136" t="s">
        <v>41</v>
      </c>
    </row>
    <row r="1080" spans="1:12" x14ac:dyDescent="0.25">
      <c r="A1080" s="111" t="s">
        <v>2733</v>
      </c>
      <c r="B1080" s="111" t="s">
        <v>2734</v>
      </c>
      <c r="C1080" s="112">
        <v>0.2</v>
      </c>
      <c r="D1080" s="113">
        <v>1</v>
      </c>
      <c r="E1080" s="132">
        <v>1423</v>
      </c>
      <c r="F1080" s="132">
        <v>1425</v>
      </c>
      <c r="G1080" s="133" t="s">
        <v>2735</v>
      </c>
      <c r="H1080" s="134">
        <v>1</v>
      </c>
      <c r="I1080" s="135">
        <v>0.2</v>
      </c>
      <c r="J1080" s="135" t="s">
        <v>41</v>
      </c>
      <c r="K1080" s="133" t="s">
        <v>2736</v>
      </c>
      <c r="L1080" s="136" t="s">
        <v>41</v>
      </c>
    </row>
    <row r="1081" spans="1:12" x14ac:dyDescent="0.25">
      <c r="A1081" s="111" t="s">
        <v>2733</v>
      </c>
      <c r="B1081" s="111" t="s">
        <v>1761</v>
      </c>
      <c r="C1081" s="112">
        <v>0.2</v>
      </c>
      <c r="D1081" s="113">
        <v>1</v>
      </c>
      <c r="E1081" s="132">
        <v>1422</v>
      </c>
      <c r="F1081" s="132">
        <v>1424</v>
      </c>
      <c r="G1081" s="133" t="s">
        <v>1762</v>
      </c>
      <c r="H1081" s="134">
        <v>2</v>
      </c>
      <c r="I1081" s="135">
        <v>0.4</v>
      </c>
      <c r="J1081" s="135" t="s">
        <v>41</v>
      </c>
      <c r="K1081" s="133"/>
      <c r="L1081" s="136" t="s">
        <v>41</v>
      </c>
    </row>
    <row r="1082" spans="1:12" x14ac:dyDescent="0.25">
      <c r="A1082" s="111" t="s">
        <v>2733</v>
      </c>
      <c r="B1082" s="111" t="s">
        <v>2737</v>
      </c>
      <c r="C1082" s="112">
        <v>0.2</v>
      </c>
      <c r="D1082" s="113">
        <v>1</v>
      </c>
      <c r="E1082" s="132">
        <v>1419</v>
      </c>
      <c r="F1082" s="132">
        <v>1421</v>
      </c>
      <c r="G1082" s="133" t="s">
        <v>2738</v>
      </c>
      <c r="H1082" s="134">
        <v>3</v>
      </c>
      <c r="I1082" s="135">
        <v>0.6</v>
      </c>
      <c r="J1082" s="135" t="s">
        <v>41</v>
      </c>
      <c r="K1082" s="133"/>
      <c r="L1082" s="136" t="s">
        <v>41</v>
      </c>
    </row>
    <row r="1083" spans="1:12" x14ac:dyDescent="0.25">
      <c r="A1083" s="111" t="s">
        <v>2733</v>
      </c>
      <c r="B1083" s="111" t="s">
        <v>2739</v>
      </c>
      <c r="C1083" s="112">
        <v>0.2</v>
      </c>
      <c r="D1083" s="113">
        <v>1</v>
      </c>
      <c r="E1083" s="132">
        <v>1420</v>
      </c>
      <c r="F1083" s="132">
        <v>1422</v>
      </c>
      <c r="G1083" s="133" t="s">
        <v>2740</v>
      </c>
      <c r="H1083" s="134">
        <v>4</v>
      </c>
      <c r="I1083" s="135">
        <v>0.8</v>
      </c>
      <c r="J1083" s="135" t="s">
        <v>41</v>
      </c>
      <c r="K1083" s="133"/>
      <c r="L1083" s="136" t="s">
        <v>41</v>
      </c>
    </row>
    <row r="1084" spans="1:12" x14ac:dyDescent="0.25">
      <c r="A1084" s="111" t="s">
        <v>2733</v>
      </c>
      <c r="B1084" s="111" t="s">
        <v>2741</v>
      </c>
      <c r="C1084" s="112">
        <v>0.2</v>
      </c>
      <c r="D1084" s="113">
        <v>1</v>
      </c>
      <c r="E1084" s="132">
        <v>1421</v>
      </c>
      <c r="F1084" s="132">
        <v>1423</v>
      </c>
      <c r="G1084" s="133" t="s">
        <v>2742</v>
      </c>
      <c r="H1084" s="134">
        <v>5</v>
      </c>
      <c r="I1084" s="135">
        <v>1</v>
      </c>
      <c r="J1084" s="135">
        <v>1</v>
      </c>
      <c r="K1084" s="133"/>
      <c r="L1084" s="136" t="s">
        <v>41</v>
      </c>
    </row>
    <row r="1085" spans="1:12" x14ac:dyDescent="0.25">
      <c r="A1085" s="111" t="s">
        <v>2743</v>
      </c>
      <c r="B1085" s="111" t="s">
        <v>2744</v>
      </c>
      <c r="C1085" s="112">
        <v>0.2</v>
      </c>
      <c r="D1085" s="113">
        <v>1</v>
      </c>
      <c r="E1085" s="132">
        <v>373</v>
      </c>
      <c r="F1085" s="132">
        <v>375</v>
      </c>
      <c r="G1085" s="133" t="s">
        <v>2745</v>
      </c>
      <c r="H1085" s="134">
        <v>1</v>
      </c>
      <c r="I1085" s="135">
        <v>0.2</v>
      </c>
      <c r="J1085" s="135" t="s">
        <v>41</v>
      </c>
      <c r="K1085" s="133" t="s">
        <v>2746</v>
      </c>
      <c r="L1085" s="136" t="s">
        <v>41</v>
      </c>
    </row>
    <row r="1086" spans="1:12" x14ac:dyDescent="0.25">
      <c r="A1086" s="111" t="s">
        <v>2743</v>
      </c>
      <c r="B1086" s="111" t="s">
        <v>2747</v>
      </c>
      <c r="C1086" s="112">
        <v>0.2</v>
      </c>
      <c r="D1086" s="113">
        <v>1</v>
      </c>
      <c r="E1086" s="132">
        <v>367</v>
      </c>
      <c r="F1086" s="132">
        <v>369</v>
      </c>
      <c r="G1086" s="133" t="s">
        <v>2748</v>
      </c>
      <c r="H1086" s="134">
        <v>2</v>
      </c>
      <c r="I1086" s="135">
        <v>0.4</v>
      </c>
      <c r="J1086" s="135" t="s">
        <v>41</v>
      </c>
      <c r="K1086" s="133"/>
      <c r="L1086" s="136" t="s">
        <v>41</v>
      </c>
    </row>
    <row r="1087" spans="1:12" x14ac:dyDescent="0.25">
      <c r="A1087" s="111" t="s">
        <v>2743</v>
      </c>
      <c r="B1087" s="111" t="s">
        <v>2749</v>
      </c>
      <c r="C1087" s="112">
        <v>0.2</v>
      </c>
      <c r="D1087" s="113">
        <v>1</v>
      </c>
      <c r="E1087" s="132">
        <v>364</v>
      </c>
      <c r="F1087" s="132">
        <v>366</v>
      </c>
      <c r="G1087" s="133" t="s">
        <v>2750</v>
      </c>
      <c r="H1087" s="134">
        <v>3</v>
      </c>
      <c r="I1087" s="135">
        <v>0.6</v>
      </c>
      <c r="J1087" s="135" t="s">
        <v>41</v>
      </c>
      <c r="K1087" s="133"/>
      <c r="L1087" s="136" t="s">
        <v>41</v>
      </c>
    </row>
    <row r="1088" spans="1:12" x14ac:dyDescent="0.25">
      <c r="A1088" s="111" t="s">
        <v>2743</v>
      </c>
      <c r="B1088" s="111" t="s">
        <v>2364</v>
      </c>
      <c r="C1088" s="112">
        <v>0.2</v>
      </c>
      <c r="D1088" s="113">
        <v>1</v>
      </c>
      <c r="E1088" s="132">
        <v>368</v>
      </c>
      <c r="F1088" s="132">
        <v>370</v>
      </c>
      <c r="G1088" s="133" t="s">
        <v>2365</v>
      </c>
      <c r="H1088" s="134">
        <v>4</v>
      </c>
      <c r="I1088" s="135">
        <v>0.8</v>
      </c>
      <c r="J1088" s="135" t="s">
        <v>41</v>
      </c>
      <c r="K1088" s="133"/>
      <c r="L1088" s="136" t="s">
        <v>41</v>
      </c>
    </row>
    <row r="1089" spans="1:12" x14ac:dyDescent="0.25">
      <c r="A1089" s="111" t="s">
        <v>2743</v>
      </c>
      <c r="B1089" s="111" t="s">
        <v>2372</v>
      </c>
      <c r="C1089" s="112">
        <v>0.2</v>
      </c>
      <c r="D1089" s="113">
        <v>1</v>
      </c>
      <c r="E1089" s="132">
        <v>365</v>
      </c>
      <c r="F1089" s="132">
        <v>367</v>
      </c>
      <c r="G1089" s="133" t="s">
        <v>2373</v>
      </c>
      <c r="H1089" s="134">
        <v>5</v>
      </c>
      <c r="I1089" s="135">
        <v>1</v>
      </c>
      <c r="J1089" s="135">
        <v>1</v>
      </c>
      <c r="K1089" s="133"/>
      <c r="L1089" s="136" t="s">
        <v>41</v>
      </c>
    </row>
    <row r="1090" spans="1:12" x14ac:dyDescent="0.25">
      <c r="A1090" s="111" t="s">
        <v>2751</v>
      </c>
      <c r="B1090" s="111" t="s">
        <v>1315</v>
      </c>
      <c r="C1090" s="112">
        <v>0.33400000000000002</v>
      </c>
      <c r="D1090" s="113">
        <v>1</v>
      </c>
      <c r="E1090" s="132">
        <v>696</v>
      </c>
      <c r="F1090" s="132">
        <v>698</v>
      </c>
      <c r="G1090" s="133" t="s">
        <v>1316</v>
      </c>
      <c r="H1090" s="134">
        <v>1</v>
      </c>
      <c r="I1090" s="135">
        <v>0.33400000000000002</v>
      </c>
      <c r="J1090" s="135" t="s">
        <v>41</v>
      </c>
      <c r="K1090" s="133" t="s">
        <v>2752</v>
      </c>
      <c r="L1090" s="136" t="s">
        <v>41</v>
      </c>
    </row>
    <row r="1091" spans="1:12" x14ac:dyDescent="0.25">
      <c r="A1091" s="111" t="s">
        <v>2751</v>
      </c>
      <c r="B1091" s="111" t="s">
        <v>1142</v>
      </c>
      <c r="C1091" s="112">
        <v>0.33300000000000002</v>
      </c>
      <c r="D1091" s="113">
        <v>1</v>
      </c>
      <c r="E1091" s="132">
        <v>697</v>
      </c>
      <c r="F1091" s="132">
        <v>699</v>
      </c>
      <c r="G1091" s="133" t="s">
        <v>1143</v>
      </c>
      <c r="H1091" s="134">
        <v>2</v>
      </c>
      <c r="I1091" s="135">
        <v>0.66700000000000004</v>
      </c>
      <c r="J1091" s="135" t="s">
        <v>41</v>
      </c>
      <c r="K1091" s="133"/>
      <c r="L1091" s="136" t="s">
        <v>41</v>
      </c>
    </row>
    <row r="1092" spans="1:12" x14ac:dyDescent="0.25">
      <c r="A1092" s="111" t="s">
        <v>2751</v>
      </c>
      <c r="B1092" s="111" t="s">
        <v>715</v>
      </c>
      <c r="C1092" s="112">
        <v>0.33300000000000002</v>
      </c>
      <c r="D1092" s="113">
        <v>1</v>
      </c>
      <c r="E1092" s="132">
        <v>695</v>
      </c>
      <c r="F1092" s="132">
        <v>697</v>
      </c>
      <c r="G1092" s="133" t="s">
        <v>716</v>
      </c>
      <c r="H1092" s="134">
        <v>3</v>
      </c>
      <c r="I1092" s="135">
        <v>1</v>
      </c>
      <c r="J1092" s="135">
        <v>1</v>
      </c>
      <c r="K1092" s="133"/>
      <c r="L1092" s="136" t="s">
        <v>41</v>
      </c>
    </row>
    <row r="1093" spans="1:12" x14ac:dyDescent="0.25">
      <c r="A1093" s="111" t="s">
        <v>2753</v>
      </c>
      <c r="B1093" s="111" t="s">
        <v>1313</v>
      </c>
      <c r="C1093" s="112">
        <v>0.5</v>
      </c>
      <c r="D1093" s="113">
        <v>1</v>
      </c>
      <c r="E1093" s="132">
        <v>693</v>
      </c>
      <c r="F1093" s="132">
        <v>695</v>
      </c>
      <c r="G1093" s="133" t="s">
        <v>1314</v>
      </c>
      <c r="H1093" s="134">
        <v>1</v>
      </c>
      <c r="I1093" s="135">
        <v>0.5</v>
      </c>
      <c r="J1093" s="135" t="s">
        <v>41</v>
      </c>
      <c r="K1093" s="133" t="s">
        <v>2754</v>
      </c>
      <c r="L1093" s="136" t="s">
        <v>41</v>
      </c>
    </row>
    <row r="1094" spans="1:12" x14ac:dyDescent="0.25">
      <c r="A1094" s="111" t="s">
        <v>2753</v>
      </c>
      <c r="B1094" s="111" t="s">
        <v>1138</v>
      </c>
      <c r="C1094" s="112">
        <v>0.5</v>
      </c>
      <c r="D1094" s="113">
        <v>1</v>
      </c>
      <c r="E1094" s="132">
        <v>694</v>
      </c>
      <c r="F1094" s="132">
        <v>696</v>
      </c>
      <c r="G1094" s="133" t="s">
        <v>1139</v>
      </c>
      <c r="H1094" s="134">
        <v>2</v>
      </c>
      <c r="I1094" s="135">
        <v>1</v>
      </c>
      <c r="J1094" s="135">
        <v>1</v>
      </c>
      <c r="K1094" s="133"/>
      <c r="L1094" s="136" t="s">
        <v>41</v>
      </c>
    </row>
    <row r="1095" spans="1:12" x14ac:dyDescent="0.25">
      <c r="A1095" s="111" t="s">
        <v>2755</v>
      </c>
      <c r="B1095" s="111" t="s">
        <v>957</v>
      </c>
      <c r="C1095" s="112">
        <v>1</v>
      </c>
      <c r="D1095" s="113">
        <v>1</v>
      </c>
      <c r="E1095" s="132">
        <v>266</v>
      </c>
      <c r="F1095" s="132">
        <v>268</v>
      </c>
      <c r="G1095" s="133" t="s">
        <v>958</v>
      </c>
      <c r="H1095" s="134">
        <v>1</v>
      </c>
      <c r="I1095" s="135">
        <v>1</v>
      </c>
      <c r="J1095" s="135">
        <v>1</v>
      </c>
      <c r="K1095" s="133" t="s">
        <v>130</v>
      </c>
      <c r="L1095" s="136" t="s">
        <v>41</v>
      </c>
    </row>
    <row r="1096" spans="1:12" x14ac:dyDescent="0.25">
      <c r="A1096" s="111" t="s">
        <v>2756</v>
      </c>
      <c r="B1096" s="111" t="s">
        <v>2757</v>
      </c>
      <c r="C1096" s="112">
        <v>1</v>
      </c>
      <c r="D1096" s="113">
        <v>1</v>
      </c>
      <c r="E1096" s="132">
        <v>264</v>
      </c>
      <c r="F1096" s="132">
        <v>266</v>
      </c>
      <c r="G1096" s="133" t="s">
        <v>10</v>
      </c>
      <c r="H1096" s="134">
        <v>1</v>
      </c>
      <c r="I1096" s="135">
        <v>1</v>
      </c>
      <c r="J1096" s="135">
        <v>1</v>
      </c>
      <c r="K1096" s="133" t="s">
        <v>2758</v>
      </c>
      <c r="L1096" s="136" t="s">
        <v>41</v>
      </c>
    </row>
    <row r="1097" spans="1:12" x14ac:dyDescent="0.25">
      <c r="A1097" s="111" t="s">
        <v>2759</v>
      </c>
      <c r="B1097" s="111" t="s">
        <v>882</v>
      </c>
      <c r="C1097" s="112">
        <v>0.16666666666666666</v>
      </c>
      <c r="D1097" s="113">
        <v>1</v>
      </c>
      <c r="E1097" s="132">
        <v>1476</v>
      </c>
      <c r="F1097" s="132">
        <v>1478</v>
      </c>
      <c r="G1097" s="133" t="s">
        <v>883</v>
      </c>
      <c r="H1097" s="134">
        <v>1</v>
      </c>
      <c r="I1097" s="135">
        <v>0.16666666666666666</v>
      </c>
      <c r="J1097" s="135" t="s">
        <v>41</v>
      </c>
      <c r="K1097" s="133" t="s">
        <v>12</v>
      </c>
      <c r="L1097" s="136" t="s">
        <v>41</v>
      </c>
    </row>
    <row r="1098" spans="1:12" x14ac:dyDescent="0.25">
      <c r="A1098" s="111" t="s">
        <v>2759</v>
      </c>
      <c r="B1098" s="111" t="s">
        <v>884</v>
      </c>
      <c r="C1098" s="112">
        <v>0.16666666666666666</v>
      </c>
      <c r="D1098" s="113">
        <v>1</v>
      </c>
      <c r="E1098" s="132">
        <v>1471</v>
      </c>
      <c r="F1098" s="132">
        <v>1473</v>
      </c>
      <c r="G1098" s="133" t="s">
        <v>885</v>
      </c>
      <c r="H1098" s="134">
        <v>2</v>
      </c>
      <c r="I1098" s="135">
        <v>0.33333333333333331</v>
      </c>
      <c r="J1098" s="135" t="s">
        <v>41</v>
      </c>
      <c r="K1098" s="133"/>
      <c r="L1098" s="136" t="s">
        <v>41</v>
      </c>
    </row>
    <row r="1099" spans="1:12" x14ac:dyDescent="0.25">
      <c r="A1099" s="111" t="s">
        <v>2759</v>
      </c>
      <c r="B1099" s="111" t="s">
        <v>886</v>
      </c>
      <c r="C1099" s="112">
        <v>0.16666666666666666</v>
      </c>
      <c r="D1099" s="113">
        <v>1</v>
      </c>
      <c r="E1099" s="132">
        <v>1470</v>
      </c>
      <c r="F1099" s="132">
        <v>1472</v>
      </c>
      <c r="G1099" s="133" t="s">
        <v>887</v>
      </c>
      <c r="H1099" s="134">
        <v>3</v>
      </c>
      <c r="I1099" s="135">
        <v>0.5</v>
      </c>
      <c r="J1099" s="135" t="s">
        <v>41</v>
      </c>
      <c r="K1099" s="133"/>
      <c r="L1099" s="136" t="s">
        <v>41</v>
      </c>
    </row>
    <row r="1100" spans="1:12" x14ac:dyDescent="0.25">
      <c r="A1100" s="111" t="s">
        <v>2759</v>
      </c>
      <c r="B1100" s="111" t="s">
        <v>888</v>
      </c>
      <c r="C1100" s="112">
        <v>0.16666666666666666</v>
      </c>
      <c r="D1100" s="113">
        <v>1</v>
      </c>
      <c r="E1100" s="132">
        <v>1473</v>
      </c>
      <c r="F1100" s="132">
        <v>1475</v>
      </c>
      <c r="G1100" s="133" t="s">
        <v>889</v>
      </c>
      <c r="H1100" s="134">
        <v>4</v>
      </c>
      <c r="I1100" s="135">
        <v>0.66666666666666663</v>
      </c>
      <c r="J1100" s="135" t="s">
        <v>41</v>
      </c>
      <c r="K1100" s="133"/>
      <c r="L1100" s="136" t="s">
        <v>41</v>
      </c>
    </row>
    <row r="1101" spans="1:12" x14ac:dyDescent="0.25">
      <c r="A1101" s="111" t="s">
        <v>2759</v>
      </c>
      <c r="B1101" s="111" t="s">
        <v>890</v>
      </c>
      <c r="C1101" s="112">
        <v>0.16666666666666666</v>
      </c>
      <c r="D1101" s="113">
        <v>1</v>
      </c>
      <c r="E1101" s="132">
        <v>1477</v>
      </c>
      <c r="F1101" s="132">
        <v>1479</v>
      </c>
      <c r="G1101" s="133" t="s">
        <v>891</v>
      </c>
      <c r="H1101" s="134">
        <v>5</v>
      </c>
      <c r="I1101" s="135">
        <v>0.83333333333333326</v>
      </c>
      <c r="J1101" s="135" t="s">
        <v>41</v>
      </c>
      <c r="K1101" s="133"/>
      <c r="L1101" s="136" t="s">
        <v>41</v>
      </c>
    </row>
    <row r="1102" spans="1:12" x14ac:dyDescent="0.25">
      <c r="A1102" s="111" t="s">
        <v>2759</v>
      </c>
      <c r="B1102" s="111" t="s">
        <v>892</v>
      </c>
      <c r="C1102" s="112">
        <v>0.16666666666666666</v>
      </c>
      <c r="D1102" s="113">
        <v>1</v>
      </c>
      <c r="E1102" s="132">
        <v>1472</v>
      </c>
      <c r="F1102" s="132">
        <v>1474</v>
      </c>
      <c r="G1102" s="133" t="s">
        <v>893</v>
      </c>
      <c r="H1102" s="134">
        <v>6</v>
      </c>
      <c r="I1102" s="135">
        <v>1</v>
      </c>
      <c r="J1102" s="135">
        <v>1</v>
      </c>
      <c r="K1102" s="133"/>
      <c r="L1102" s="136" t="s">
        <v>41</v>
      </c>
    </row>
    <row r="1103" spans="1:12" x14ac:dyDescent="0.25">
      <c r="A1103" s="111" t="s">
        <v>2760</v>
      </c>
      <c r="B1103" s="111" t="s">
        <v>897</v>
      </c>
      <c r="C1103" s="112">
        <v>0.25</v>
      </c>
      <c r="D1103" s="113">
        <v>1</v>
      </c>
      <c r="E1103" s="132">
        <v>1534</v>
      </c>
      <c r="F1103" s="132">
        <v>1536</v>
      </c>
      <c r="G1103" s="133" t="s">
        <v>898</v>
      </c>
      <c r="H1103" s="134">
        <v>1</v>
      </c>
      <c r="I1103" s="135">
        <v>0.25</v>
      </c>
      <c r="J1103" s="135" t="s">
        <v>41</v>
      </c>
      <c r="K1103" s="133" t="s">
        <v>13</v>
      </c>
      <c r="L1103" s="136" t="s">
        <v>41</v>
      </c>
    </row>
    <row r="1104" spans="1:12" x14ac:dyDescent="0.25">
      <c r="A1104" s="111" t="s">
        <v>2760</v>
      </c>
      <c r="B1104" s="111" t="s">
        <v>899</v>
      </c>
      <c r="C1104" s="112">
        <v>0.25</v>
      </c>
      <c r="D1104" s="113">
        <v>1</v>
      </c>
      <c r="E1104" s="132">
        <v>1532</v>
      </c>
      <c r="F1104" s="132">
        <v>1534</v>
      </c>
      <c r="G1104" s="133" t="s">
        <v>900</v>
      </c>
      <c r="H1104" s="134">
        <v>2</v>
      </c>
      <c r="I1104" s="135">
        <v>0.5</v>
      </c>
      <c r="J1104" s="135" t="s">
        <v>41</v>
      </c>
      <c r="K1104" s="133"/>
      <c r="L1104" s="136" t="s">
        <v>41</v>
      </c>
    </row>
    <row r="1105" spans="1:12" x14ac:dyDescent="0.25">
      <c r="A1105" s="111" t="s">
        <v>2760</v>
      </c>
      <c r="B1105" s="111" t="s">
        <v>901</v>
      </c>
      <c r="C1105" s="112">
        <v>0.25</v>
      </c>
      <c r="D1105" s="113">
        <v>1</v>
      </c>
      <c r="E1105" s="132">
        <v>1538</v>
      </c>
      <c r="F1105" s="132">
        <v>1540</v>
      </c>
      <c r="G1105" s="133" t="s">
        <v>902</v>
      </c>
      <c r="H1105" s="134">
        <v>3</v>
      </c>
      <c r="I1105" s="135">
        <v>0.75</v>
      </c>
      <c r="J1105" s="135" t="s">
        <v>41</v>
      </c>
      <c r="K1105" s="133"/>
      <c r="L1105" s="136" t="s">
        <v>41</v>
      </c>
    </row>
    <row r="1106" spans="1:12" x14ac:dyDescent="0.25">
      <c r="A1106" s="111" t="s">
        <v>2760</v>
      </c>
      <c r="B1106" s="111" t="s">
        <v>903</v>
      </c>
      <c r="C1106" s="112">
        <v>0.25</v>
      </c>
      <c r="D1106" s="113">
        <v>1</v>
      </c>
      <c r="E1106" s="132">
        <v>1533</v>
      </c>
      <c r="F1106" s="132">
        <v>1535</v>
      </c>
      <c r="G1106" s="133" t="s">
        <v>904</v>
      </c>
      <c r="H1106" s="134">
        <v>4</v>
      </c>
      <c r="I1106" s="135">
        <v>1</v>
      </c>
      <c r="J1106" s="135">
        <v>1</v>
      </c>
      <c r="K1106" s="133"/>
      <c r="L1106" s="136" t="s">
        <v>41</v>
      </c>
    </row>
    <row r="1107" spans="1:12" x14ac:dyDescent="0.25">
      <c r="A1107" s="111" t="s">
        <v>2761</v>
      </c>
      <c r="B1107" s="111" t="s">
        <v>908</v>
      </c>
      <c r="C1107" s="112">
        <v>0.33333333333333331</v>
      </c>
      <c r="D1107" s="113">
        <v>1</v>
      </c>
      <c r="E1107" s="132">
        <v>1585</v>
      </c>
      <c r="F1107" s="132">
        <v>1587</v>
      </c>
      <c r="G1107" s="133" t="s">
        <v>909</v>
      </c>
      <c r="H1107" s="134">
        <v>1</v>
      </c>
      <c r="I1107" s="135">
        <v>0.33333333333333331</v>
      </c>
      <c r="J1107" s="135" t="s">
        <v>41</v>
      </c>
      <c r="K1107" s="133" t="s">
        <v>14</v>
      </c>
      <c r="L1107" s="136" t="s">
        <v>41</v>
      </c>
    </row>
    <row r="1108" spans="1:12" x14ac:dyDescent="0.25">
      <c r="A1108" s="111" t="s">
        <v>2761</v>
      </c>
      <c r="B1108" s="111" t="s">
        <v>910</v>
      </c>
      <c r="C1108" s="112">
        <v>0.33333333333333331</v>
      </c>
      <c r="D1108" s="113">
        <v>1</v>
      </c>
      <c r="E1108" s="132">
        <v>1584</v>
      </c>
      <c r="F1108" s="132">
        <v>1586</v>
      </c>
      <c r="G1108" s="133" t="s">
        <v>911</v>
      </c>
      <c r="H1108" s="134">
        <v>2</v>
      </c>
      <c r="I1108" s="135">
        <v>0.66666666666666663</v>
      </c>
      <c r="J1108" s="135" t="s">
        <v>41</v>
      </c>
      <c r="K1108" s="133"/>
      <c r="L1108" s="136" t="s">
        <v>41</v>
      </c>
    </row>
    <row r="1109" spans="1:12" x14ac:dyDescent="0.25">
      <c r="A1109" s="111" t="s">
        <v>2761</v>
      </c>
      <c r="B1109" s="111" t="s">
        <v>912</v>
      </c>
      <c r="C1109" s="112">
        <v>0.33333333333333331</v>
      </c>
      <c r="D1109" s="113">
        <v>1</v>
      </c>
      <c r="E1109" s="132">
        <v>1588</v>
      </c>
      <c r="F1109" s="132">
        <v>1590</v>
      </c>
      <c r="G1109" s="133" t="s">
        <v>913</v>
      </c>
      <c r="H1109" s="134">
        <v>3</v>
      </c>
      <c r="I1109" s="135">
        <v>1</v>
      </c>
      <c r="J1109" s="135">
        <v>1</v>
      </c>
      <c r="K1109" s="133"/>
      <c r="L1109" s="136" t="s">
        <v>41</v>
      </c>
    </row>
    <row r="1110" spans="1:12" x14ac:dyDescent="0.25">
      <c r="A1110" s="111" t="s">
        <v>2762</v>
      </c>
      <c r="B1110" s="111" t="s">
        <v>1270</v>
      </c>
      <c r="C1110" s="112">
        <v>0.33333333333333331</v>
      </c>
      <c r="D1110" s="113">
        <v>1</v>
      </c>
      <c r="E1110" s="132">
        <v>1641</v>
      </c>
      <c r="F1110" s="132">
        <v>1643</v>
      </c>
      <c r="G1110" s="133" t="s">
        <v>1271</v>
      </c>
      <c r="H1110" s="134">
        <v>1</v>
      </c>
      <c r="I1110" s="135">
        <v>0.33333333333333331</v>
      </c>
      <c r="J1110" s="135" t="s">
        <v>41</v>
      </c>
      <c r="K1110" s="133" t="s">
        <v>15</v>
      </c>
      <c r="L1110" s="136" t="s">
        <v>41</v>
      </c>
    </row>
    <row r="1111" spans="1:12" x14ac:dyDescent="0.25">
      <c r="A1111" s="111" t="s">
        <v>2762</v>
      </c>
      <c r="B1111" s="111" t="s">
        <v>1273</v>
      </c>
      <c r="C1111" s="112">
        <v>0.33333333333333331</v>
      </c>
      <c r="D1111" s="113">
        <v>1</v>
      </c>
      <c r="E1111" s="132">
        <v>1640</v>
      </c>
      <c r="F1111" s="132">
        <v>1642</v>
      </c>
      <c r="G1111" s="133" t="s">
        <v>1274</v>
      </c>
      <c r="H1111" s="134">
        <v>2</v>
      </c>
      <c r="I1111" s="135">
        <v>0.66666666666666663</v>
      </c>
      <c r="J1111" s="135" t="s">
        <v>41</v>
      </c>
      <c r="K1111" s="133"/>
      <c r="L1111" s="136" t="s">
        <v>41</v>
      </c>
    </row>
    <row r="1112" spans="1:12" x14ac:dyDescent="0.25">
      <c r="A1112" s="111" t="s">
        <v>2762</v>
      </c>
      <c r="B1112" s="111" t="s">
        <v>1275</v>
      </c>
      <c r="C1112" s="112">
        <v>0.33333333333333331</v>
      </c>
      <c r="D1112" s="113">
        <v>1</v>
      </c>
      <c r="E1112" s="132">
        <v>1642</v>
      </c>
      <c r="F1112" s="132">
        <v>1644</v>
      </c>
      <c r="G1112" s="133" t="s">
        <v>1276</v>
      </c>
      <c r="H1112" s="134">
        <v>3</v>
      </c>
      <c r="I1112" s="135">
        <v>1</v>
      </c>
      <c r="J1112" s="135">
        <v>1</v>
      </c>
      <c r="K1112" s="133"/>
      <c r="L1112" s="136" t="s">
        <v>41</v>
      </c>
    </row>
    <row r="1113" spans="1:12" x14ac:dyDescent="0.25">
      <c r="A1113" s="111" t="s">
        <v>2763</v>
      </c>
      <c r="B1113" s="111" t="s">
        <v>2764</v>
      </c>
      <c r="C1113" s="112">
        <v>0.2</v>
      </c>
      <c r="D1113" s="113">
        <v>1</v>
      </c>
      <c r="E1113" s="132">
        <v>636</v>
      </c>
      <c r="F1113" s="132">
        <v>638</v>
      </c>
      <c r="G1113" s="133" t="s">
        <v>2765</v>
      </c>
      <c r="H1113" s="134">
        <v>1</v>
      </c>
      <c r="I1113" s="135">
        <v>0.2</v>
      </c>
      <c r="J1113" s="135" t="s">
        <v>41</v>
      </c>
      <c r="K1113" s="133" t="s">
        <v>16</v>
      </c>
      <c r="L1113" s="136" t="s">
        <v>41</v>
      </c>
    </row>
    <row r="1114" spans="1:12" x14ac:dyDescent="0.25">
      <c r="A1114" s="111" t="s">
        <v>2763</v>
      </c>
      <c r="B1114" s="111" t="s">
        <v>2766</v>
      </c>
      <c r="C1114" s="112">
        <v>0.2</v>
      </c>
      <c r="D1114" s="113">
        <v>1</v>
      </c>
      <c r="E1114" s="132">
        <v>651</v>
      </c>
      <c r="F1114" s="132">
        <v>653</v>
      </c>
      <c r="G1114" s="133" t="s">
        <v>2767</v>
      </c>
      <c r="H1114" s="134">
        <v>2</v>
      </c>
      <c r="I1114" s="135">
        <v>0.4</v>
      </c>
      <c r="J1114" s="135" t="s">
        <v>41</v>
      </c>
      <c r="K1114" s="133"/>
      <c r="L1114" s="136" t="s">
        <v>41</v>
      </c>
    </row>
    <row r="1115" spans="1:12" x14ac:dyDescent="0.25">
      <c r="A1115" s="111" t="s">
        <v>2763</v>
      </c>
      <c r="B1115" s="111" t="s">
        <v>596</v>
      </c>
      <c r="C1115" s="112">
        <v>0.2</v>
      </c>
      <c r="D1115" s="113">
        <v>1</v>
      </c>
      <c r="E1115" s="132">
        <v>648</v>
      </c>
      <c r="F1115" s="132">
        <v>650</v>
      </c>
      <c r="G1115" s="133" t="s">
        <v>597</v>
      </c>
      <c r="H1115" s="134">
        <v>3</v>
      </c>
      <c r="I1115" s="135">
        <v>0.6</v>
      </c>
      <c r="J1115" s="135" t="s">
        <v>41</v>
      </c>
      <c r="K1115" s="133"/>
      <c r="L1115" s="136" t="s">
        <v>41</v>
      </c>
    </row>
    <row r="1116" spans="1:12" x14ac:dyDescent="0.25">
      <c r="A1116" s="111" t="s">
        <v>2763</v>
      </c>
      <c r="B1116" s="111" t="s">
        <v>590</v>
      </c>
      <c r="C1116" s="112">
        <v>0.2</v>
      </c>
      <c r="D1116" s="113">
        <v>1</v>
      </c>
      <c r="E1116" s="132">
        <v>653</v>
      </c>
      <c r="F1116" s="132">
        <v>655</v>
      </c>
      <c r="G1116" s="133" t="s">
        <v>591</v>
      </c>
      <c r="H1116" s="134">
        <v>4</v>
      </c>
      <c r="I1116" s="135">
        <v>0.8</v>
      </c>
      <c r="J1116" s="135" t="s">
        <v>41</v>
      </c>
      <c r="K1116" s="133"/>
      <c r="L1116" s="136" t="s">
        <v>41</v>
      </c>
    </row>
    <row r="1117" spans="1:12" x14ac:dyDescent="0.25">
      <c r="A1117" s="111" t="s">
        <v>2763</v>
      </c>
      <c r="B1117" s="111" t="s">
        <v>928</v>
      </c>
      <c r="C1117" s="112">
        <v>0.2</v>
      </c>
      <c r="D1117" s="113">
        <v>1</v>
      </c>
      <c r="E1117" s="132">
        <v>660</v>
      </c>
      <c r="F1117" s="132">
        <v>662</v>
      </c>
      <c r="G1117" s="133" t="s">
        <v>929</v>
      </c>
      <c r="H1117" s="134">
        <v>5</v>
      </c>
      <c r="I1117" s="135">
        <v>1</v>
      </c>
      <c r="J1117" s="135">
        <v>1</v>
      </c>
      <c r="K1117" s="133"/>
      <c r="L1117" s="136" t="s">
        <v>41</v>
      </c>
    </row>
    <row r="1118" spans="1:12" x14ac:dyDescent="0.25">
      <c r="A1118" s="111" t="s">
        <v>2768</v>
      </c>
      <c r="B1118" s="111" t="s">
        <v>1257</v>
      </c>
      <c r="C1118" s="112">
        <v>0.2</v>
      </c>
      <c r="D1118" s="113">
        <v>1</v>
      </c>
      <c r="E1118" s="132">
        <v>1234</v>
      </c>
      <c r="F1118" s="132">
        <v>1236</v>
      </c>
      <c r="G1118" s="133" t="s">
        <v>1258</v>
      </c>
      <c r="H1118" s="134">
        <v>1</v>
      </c>
      <c r="I1118" s="135">
        <v>0.2</v>
      </c>
      <c r="J1118" s="135" t="s">
        <v>41</v>
      </c>
      <c r="K1118" s="133" t="s">
        <v>17</v>
      </c>
      <c r="L1118" s="136" t="s">
        <v>41</v>
      </c>
    </row>
    <row r="1119" spans="1:12" x14ac:dyDescent="0.25">
      <c r="A1119" s="111" t="s">
        <v>2768</v>
      </c>
      <c r="B1119" s="111" t="s">
        <v>2769</v>
      </c>
      <c r="C1119" s="112">
        <v>0.2</v>
      </c>
      <c r="D1119" s="113">
        <v>1</v>
      </c>
      <c r="E1119" s="132">
        <v>1235</v>
      </c>
      <c r="F1119" s="132">
        <v>1237</v>
      </c>
      <c r="G1119" s="133" t="s">
        <v>2770</v>
      </c>
      <c r="H1119" s="134">
        <v>2</v>
      </c>
      <c r="I1119" s="135">
        <v>0.4</v>
      </c>
      <c r="J1119" s="135" t="s">
        <v>41</v>
      </c>
      <c r="K1119" s="133"/>
      <c r="L1119" s="136" t="s">
        <v>41</v>
      </c>
    </row>
    <row r="1120" spans="1:12" x14ac:dyDescent="0.25">
      <c r="A1120" s="111" t="s">
        <v>2768</v>
      </c>
      <c r="B1120" s="111" t="s">
        <v>1170</v>
      </c>
      <c r="C1120" s="112">
        <v>0.2</v>
      </c>
      <c r="D1120" s="113">
        <v>1</v>
      </c>
      <c r="E1120" s="132">
        <v>1236</v>
      </c>
      <c r="F1120" s="132">
        <v>1238</v>
      </c>
      <c r="G1120" s="133" t="s">
        <v>1171</v>
      </c>
      <c r="H1120" s="134">
        <v>3</v>
      </c>
      <c r="I1120" s="135">
        <v>0.6</v>
      </c>
      <c r="J1120" s="135" t="s">
        <v>41</v>
      </c>
      <c r="K1120" s="133"/>
      <c r="L1120" s="136" t="s">
        <v>41</v>
      </c>
    </row>
    <row r="1121" spans="1:12" x14ac:dyDescent="0.25">
      <c r="A1121" s="111" t="s">
        <v>2768</v>
      </c>
      <c r="B1121" s="111" t="s">
        <v>1869</v>
      </c>
      <c r="C1121" s="112">
        <v>0.2</v>
      </c>
      <c r="D1121" s="113">
        <v>1</v>
      </c>
      <c r="E1121" s="132">
        <v>1238</v>
      </c>
      <c r="F1121" s="132">
        <v>1240</v>
      </c>
      <c r="G1121" s="133" t="s">
        <v>1870</v>
      </c>
      <c r="H1121" s="134">
        <v>4</v>
      </c>
      <c r="I1121" s="135">
        <v>0.8</v>
      </c>
      <c r="J1121" s="135" t="s">
        <v>41</v>
      </c>
      <c r="K1121" s="133"/>
      <c r="L1121" s="136" t="s">
        <v>41</v>
      </c>
    </row>
    <row r="1122" spans="1:12" x14ac:dyDescent="0.25">
      <c r="A1122" s="111" t="s">
        <v>2768</v>
      </c>
      <c r="B1122" s="111" t="s">
        <v>1871</v>
      </c>
      <c r="C1122" s="112">
        <v>0.2</v>
      </c>
      <c r="D1122" s="113">
        <v>1</v>
      </c>
      <c r="E1122" s="132">
        <v>1239</v>
      </c>
      <c r="F1122" s="132">
        <v>1241</v>
      </c>
      <c r="G1122" s="133" t="s">
        <v>1872</v>
      </c>
      <c r="H1122" s="134">
        <v>5</v>
      </c>
      <c r="I1122" s="135">
        <v>1</v>
      </c>
      <c r="J1122" s="135">
        <v>1</v>
      </c>
      <c r="K1122" s="133"/>
      <c r="L1122" s="136" t="s">
        <v>41</v>
      </c>
    </row>
    <row r="1123" spans="1:12" x14ac:dyDescent="0.25">
      <c r="A1123" s="111" t="s">
        <v>2771</v>
      </c>
      <c r="B1123" s="111" t="s">
        <v>1180</v>
      </c>
      <c r="C1123" s="112">
        <v>1</v>
      </c>
      <c r="D1123" s="113">
        <v>1</v>
      </c>
      <c r="E1123" s="132">
        <v>1355</v>
      </c>
      <c r="F1123" s="132">
        <v>1357</v>
      </c>
      <c r="G1123" s="133" t="s">
        <v>1181</v>
      </c>
      <c r="H1123" s="134">
        <v>1</v>
      </c>
      <c r="I1123" s="135">
        <v>1</v>
      </c>
      <c r="J1123" s="135">
        <v>1</v>
      </c>
      <c r="K1123" s="133" t="s">
        <v>18</v>
      </c>
      <c r="L1123" s="136" t="s">
        <v>41</v>
      </c>
    </row>
    <row r="1124" spans="1:12" x14ac:dyDescent="0.25">
      <c r="A1124" s="111" t="s">
        <v>2772</v>
      </c>
      <c r="B1124" s="111" t="s">
        <v>922</v>
      </c>
      <c r="C1124" s="112">
        <v>0.5</v>
      </c>
      <c r="D1124" s="113">
        <v>1</v>
      </c>
      <c r="E1124" s="132">
        <v>514</v>
      </c>
      <c r="F1124" s="132">
        <v>516</v>
      </c>
      <c r="G1124" s="133" t="s">
        <v>923</v>
      </c>
      <c r="H1124" s="134">
        <v>1</v>
      </c>
      <c r="I1124" s="135">
        <v>0.5</v>
      </c>
      <c r="J1124" s="135" t="s">
        <v>41</v>
      </c>
      <c r="K1124" s="133" t="s">
        <v>11</v>
      </c>
      <c r="L1124" s="136" t="s">
        <v>41</v>
      </c>
    </row>
    <row r="1125" spans="1:12" x14ac:dyDescent="0.25">
      <c r="A1125" s="111" t="s">
        <v>2772</v>
      </c>
      <c r="B1125" s="111" t="s">
        <v>920</v>
      </c>
      <c r="C1125" s="112">
        <v>0.25</v>
      </c>
      <c r="D1125" s="113">
        <v>1</v>
      </c>
      <c r="E1125" s="132">
        <v>511</v>
      </c>
      <c r="F1125" s="132">
        <v>513</v>
      </c>
      <c r="G1125" s="133" t="s">
        <v>921</v>
      </c>
      <c r="H1125" s="134">
        <v>2</v>
      </c>
      <c r="I1125" s="135">
        <v>0.75</v>
      </c>
      <c r="J1125" s="135" t="s">
        <v>41</v>
      </c>
      <c r="K1125" s="133"/>
      <c r="L1125" s="136" t="s">
        <v>41</v>
      </c>
    </row>
    <row r="1126" spans="1:12" x14ac:dyDescent="0.25">
      <c r="A1126" s="111" t="s">
        <v>2772</v>
      </c>
      <c r="B1126" s="111" t="s">
        <v>918</v>
      </c>
      <c r="C1126" s="112">
        <v>0.25</v>
      </c>
      <c r="D1126" s="113">
        <v>1</v>
      </c>
      <c r="E1126" s="132">
        <v>513</v>
      </c>
      <c r="F1126" s="132">
        <v>515</v>
      </c>
      <c r="G1126" s="133" t="s">
        <v>919</v>
      </c>
      <c r="H1126" s="134">
        <v>3</v>
      </c>
      <c r="I1126" s="135">
        <v>1</v>
      </c>
      <c r="J1126" s="135">
        <v>1</v>
      </c>
      <c r="K1126" s="133"/>
      <c r="L1126" s="136" t="s">
        <v>41</v>
      </c>
    </row>
    <row r="1127" spans="1:12" x14ac:dyDescent="0.25">
      <c r="A1127" s="111" t="s">
        <v>2773</v>
      </c>
      <c r="B1127" s="111" t="s">
        <v>2693</v>
      </c>
      <c r="C1127" s="112">
        <v>0.33400000000000002</v>
      </c>
      <c r="D1127" s="113">
        <v>1</v>
      </c>
      <c r="E1127" s="132">
        <v>1104</v>
      </c>
      <c r="F1127" s="132">
        <v>1106</v>
      </c>
      <c r="G1127" s="133" t="s">
        <v>2694</v>
      </c>
      <c r="H1127" s="134">
        <v>1</v>
      </c>
      <c r="I1127" s="135">
        <v>0.33400000000000002</v>
      </c>
      <c r="J1127" s="135" t="s">
        <v>41</v>
      </c>
      <c r="K1127" s="133" t="s">
        <v>2774</v>
      </c>
      <c r="L1127" s="136" t="s">
        <v>41</v>
      </c>
    </row>
    <row r="1128" spans="1:12" x14ac:dyDescent="0.25">
      <c r="A1128" s="111" t="s">
        <v>2773</v>
      </c>
      <c r="B1128" s="111" t="s">
        <v>1809</v>
      </c>
      <c r="C1128" s="112">
        <v>0.33300000000000002</v>
      </c>
      <c r="D1128" s="113">
        <v>1</v>
      </c>
      <c r="E1128" s="132">
        <v>1101</v>
      </c>
      <c r="F1128" s="132">
        <v>1103</v>
      </c>
      <c r="G1128" s="133" t="s">
        <v>1810</v>
      </c>
      <c r="H1128" s="134">
        <v>2</v>
      </c>
      <c r="I1128" s="135">
        <v>0.66700000000000004</v>
      </c>
      <c r="J1128" s="135" t="s">
        <v>41</v>
      </c>
      <c r="K1128" s="133"/>
      <c r="L1128" s="136" t="s">
        <v>41</v>
      </c>
    </row>
    <row r="1129" spans="1:12" x14ac:dyDescent="0.25">
      <c r="A1129" s="111" t="s">
        <v>2773</v>
      </c>
      <c r="B1129" s="111" t="s">
        <v>984</v>
      </c>
      <c r="C1129" s="112">
        <v>0.33300000000000002</v>
      </c>
      <c r="D1129" s="113">
        <v>1</v>
      </c>
      <c r="E1129" s="132">
        <v>1090</v>
      </c>
      <c r="F1129" s="132">
        <v>1092</v>
      </c>
      <c r="G1129" s="133" t="s">
        <v>985</v>
      </c>
      <c r="H1129" s="134">
        <v>3</v>
      </c>
      <c r="I1129" s="135">
        <v>1</v>
      </c>
      <c r="J1129" s="135">
        <v>1</v>
      </c>
      <c r="K1129" s="133"/>
      <c r="L1129" s="136" t="s">
        <v>41</v>
      </c>
    </row>
    <row r="1130" spans="1:12" x14ac:dyDescent="0.25">
      <c r="A1130" s="111" t="s">
        <v>2775</v>
      </c>
      <c r="B1130" s="111" t="s">
        <v>1688</v>
      </c>
      <c r="C1130" s="112">
        <v>0.5</v>
      </c>
      <c r="D1130" s="113">
        <v>1</v>
      </c>
      <c r="E1130" s="132">
        <v>676</v>
      </c>
      <c r="F1130" s="132">
        <v>678</v>
      </c>
      <c r="G1130" s="133" t="s">
        <v>1689</v>
      </c>
      <c r="H1130" s="134">
        <v>1</v>
      </c>
      <c r="I1130" s="135">
        <v>0.5</v>
      </c>
      <c r="J1130" s="135" t="s">
        <v>41</v>
      </c>
      <c r="K1130" s="133" t="s">
        <v>2776</v>
      </c>
      <c r="L1130" s="136" t="s">
        <v>41</v>
      </c>
    </row>
    <row r="1131" spans="1:12" x14ac:dyDescent="0.25">
      <c r="A1131" s="111" t="s">
        <v>2775</v>
      </c>
      <c r="B1131" s="111" t="s">
        <v>649</v>
      </c>
      <c r="C1131" s="112">
        <v>0.5</v>
      </c>
      <c r="D1131" s="113">
        <v>1</v>
      </c>
      <c r="E1131" s="132">
        <v>670</v>
      </c>
      <c r="F1131" s="132">
        <v>672</v>
      </c>
      <c r="G1131" s="133" t="s">
        <v>650</v>
      </c>
      <c r="H1131" s="134">
        <v>2</v>
      </c>
      <c r="I1131" s="135">
        <v>1</v>
      </c>
      <c r="J1131" s="135">
        <v>1</v>
      </c>
      <c r="K1131" s="133"/>
      <c r="L1131" s="136" t="s">
        <v>41</v>
      </c>
    </row>
    <row r="1132" spans="1:12" x14ac:dyDescent="0.25">
      <c r="A1132" s="111" t="s">
        <v>2777</v>
      </c>
      <c r="B1132" s="111" t="s">
        <v>2778</v>
      </c>
      <c r="C1132" s="112">
        <v>0.5</v>
      </c>
      <c r="D1132" s="113">
        <v>1</v>
      </c>
      <c r="E1132" s="132">
        <v>292</v>
      </c>
      <c r="F1132" s="132">
        <v>294</v>
      </c>
      <c r="G1132" s="133" t="s">
        <v>2779</v>
      </c>
      <c r="H1132" s="134">
        <v>1</v>
      </c>
      <c r="I1132" s="135">
        <v>0.5</v>
      </c>
      <c r="J1132" s="135" t="s">
        <v>41</v>
      </c>
      <c r="K1132" s="133" t="s">
        <v>2780</v>
      </c>
      <c r="L1132" s="136" t="s">
        <v>41</v>
      </c>
    </row>
    <row r="1133" spans="1:12" x14ac:dyDescent="0.25">
      <c r="A1133" s="111" t="s">
        <v>2777</v>
      </c>
      <c r="B1133" s="111" t="s">
        <v>2781</v>
      </c>
      <c r="C1133" s="112">
        <v>0.5</v>
      </c>
      <c r="D1133" s="113">
        <v>1</v>
      </c>
      <c r="E1133" s="132">
        <v>296</v>
      </c>
      <c r="F1133" s="132">
        <v>298</v>
      </c>
      <c r="G1133" s="133" t="s">
        <v>2782</v>
      </c>
      <c r="H1133" s="134">
        <v>2</v>
      </c>
      <c r="I1133" s="135">
        <v>1</v>
      </c>
      <c r="J1133" s="135">
        <v>1</v>
      </c>
      <c r="K1133" s="133"/>
      <c r="L1133" s="136" t="s">
        <v>41</v>
      </c>
    </row>
    <row r="1134" spans="1:12" x14ac:dyDescent="0.25">
      <c r="A1134" s="111" t="s">
        <v>2783</v>
      </c>
      <c r="B1134" s="111" t="s">
        <v>2700</v>
      </c>
      <c r="C1134" s="112">
        <v>0.33329999999999999</v>
      </c>
      <c r="D1134" s="113">
        <v>1</v>
      </c>
      <c r="E1134" s="132">
        <v>1107</v>
      </c>
      <c r="F1134" s="132">
        <v>1109</v>
      </c>
      <c r="G1134" s="133" t="s">
        <v>2701</v>
      </c>
      <c r="H1134" s="134">
        <v>1</v>
      </c>
      <c r="I1134" s="135">
        <v>0.33329999999999999</v>
      </c>
      <c r="J1134" s="135" t="s">
        <v>41</v>
      </c>
      <c r="K1134" s="133" t="s">
        <v>2784</v>
      </c>
      <c r="L1134" s="136" t="s">
        <v>41</v>
      </c>
    </row>
    <row r="1135" spans="1:12" x14ac:dyDescent="0.25">
      <c r="A1135" s="111" t="s">
        <v>2783</v>
      </c>
      <c r="B1135" s="111" t="s">
        <v>983</v>
      </c>
      <c r="C1135" s="112">
        <v>0.33339999999999997</v>
      </c>
      <c r="D1135" s="113">
        <v>1</v>
      </c>
      <c r="E1135" s="132">
        <v>1089</v>
      </c>
      <c r="F1135" s="132">
        <v>1091</v>
      </c>
      <c r="G1135" s="133" t="s">
        <v>151</v>
      </c>
      <c r="H1135" s="134">
        <v>2</v>
      </c>
      <c r="I1135" s="135">
        <v>0.66669999999999996</v>
      </c>
      <c r="J1135" s="135" t="s">
        <v>41</v>
      </c>
      <c r="K1135" s="133"/>
      <c r="L1135" s="136" t="s">
        <v>41</v>
      </c>
    </row>
    <row r="1136" spans="1:12" x14ac:dyDescent="0.25">
      <c r="A1136" s="111" t="s">
        <v>2783</v>
      </c>
      <c r="B1136" s="111" t="s">
        <v>1476</v>
      </c>
      <c r="C1136" s="112">
        <v>0.33329999999999999</v>
      </c>
      <c r="D1136" s="113">
        <v>1</v>
      </c>
      <c r="E1136" s="132">
        <v>1099</v>
      </c>
      <c r="F1136" s="132">
        <v>1101</v>
      </c>
      <c r="G1136" s="133" t="s">
        <v>1477</v>
      </c>
      <c r="H1136" s="134">
        <v>3</v>
      </c>
      <c r="I1136" s="135">
        <v>1</v>
      </c>
      <c r="J1136" s="135">
        <v>1</v>
      </c>
      <c r="K1136" s="133"/>
      <c r="L1136" s="136" t="s">
        <v>41</v>
      </c>
    </row>
    <row r="1137" spans="1:12" x14ac:dyDescent="0.25">
      <c r="A1137" s="111" t="s">
        <v>2785</v>
      </c>
      <c r="B1137" s="111" t="s">
        <v>2786</v>
      </c>
      <c r="C1137" s="112">
        <v>0.5</v>
      </c>
      <c r="D1137" s="113">
        <v>1</v>
      </c>
      <c r="E1137" s="132">
        <v>384</v>
      </c>
      <c r="F1137" s="132">
        <v>386</v>
      </c>
      <c r="G1137" s="133" t="s">
        <v>2787</v>
      </c>
      <c r="H1137" s="134">
        <v>1</v>
      </c>
      <c r="I1137" s="135">
        <v>0.5</v>
      </c>
      <c r="J1137" s="135" t="s">
        <v>41</v>
      </c>
      <c r="K1137" s="133" t="s">
        <v>2788</v>
      </c>
      <c r="L1137" s="136" t="s">
        <v>41</v>
      </c>
    </row>
    <row r="1138" spans="1:12" x14ac:dyDescent="0.25">
      <c r="A1138" s="111" t="s">
        <v>2785</v>
      </c>
      <c r="B1138" s="111" t="s">
        <v>1636</v>
      </c>
      <c r="C1138" s="112">
        <v>0.5</v>
      </c>
      <c r="D1138" s="113">
        <v>1</v>
      </c>
      <c r="E1138" s="132">
        <v>381</v>
      </c>
      <c r="F1138" s="132">
        <v>383</v>
      </c>
      <c r="G1138" s="133" t="s">
        <v>1637</v>
      </c>
      <c r="H1138" s="134">
        <v>2</v>
      </c>
      <c r="I1138" s="135">
        <v>1</v>
      </c>
      <c r="J1138" s="135">
        <v>1</v>
      </c>
      <c r="K1138" s="133"/>
      <c r="L1138" s="136" t="s">
        <v>41</v>
      </c>
    </row>
    <row r="1139" spans="1:12" x14ac:dyDescent="0.25">
      <c r="A1139" s="111" t="s">
        <v>2789</v>
      </c>
      <c r="B1139" s="111" t="s">
        <v>623</v>
      </c>
      <c r="C1139" s="112">
        <v>0.5</v>
      </c>
      <c r="D1139" s="113">
        <v>1</v>
      </c>
      <c r="E1139" s="132">
        <v>510</v>
      </c>
      <c r="F1139" s="132">
        <v>512</v>
      </c>
      <c r="G1139" s="133" t="s">
        <v>624</v>
      </c>
      <c r="H1139" s="134">
        <v>1</v>
      </c>
      <c r="I1139" s="135">
        <v>0.5</v>
      </c>
      <c r="J1139" s="135" t="s">
        <v>41</v>
      </c>
      <c r="K1139" s="133" t="s">
        <v>2790</v>
      </c>
      <c r="L1139" s="136" t="s">
        <v>41</v>
      </c>
    </row>
    <row r="1140" spans="1:12" x14ac:dyDescent="0.25">
      <c r="A1140" s="111" t="s">
        <v>2789</v>
      </c>
      <c r="B1140" s="111" t="s">
        <v>1362</v>
      </c>
      <c r="C1140" s="112">
        <v>0.5</v>
      </c>
      <c r="D1140" s="113">
        <v>1</v>
      </c>
      <c r="E1140" s="132">
        <v>540</v>
      </c>
      <c r="F1140" s="132">
        <v>542</v>
      </c>
      <c r="G1140" s="133" t="s">
        <v>1363</v>
      </c>
      <c r="H1140" s="134">
        <v>2</v>
      </c>
      <c r="I1140" s="135">
        <v>1</v>
      </c>
      <c r="J1140" s="135">
        <v>1</v>
      </c>
      <c r="K1140" s="133"/>
      <c r="L1140" s="136" t="s">
        <v>41</v>
      </c>
    </row>
    <row r="1141" spans="1:12" x14ac:dyDescent="0.25">
      <c r="A1141" s="111" t="s">
        <v>2791</v>
      </c>
      <c r="B1141" s="111" t="s">
        <v>2792</v>
      </c>
      <c r="C1141" s="112">
        <v>0.33329999999999999</v>
      </c>
      <c r="D1141" s="113">
        <v>1</v>
      </c>
      <c r="E1141" s="132">
        <v>861</v>
      </c>
      <c r="F1141" s="132">
        <v>863</v>
      </c>
      <c r="G1141" s="133" t="s">
        <v>2793</v>
      </c>
      <c r="H1141" s="134">
        <v>1</v>
      </c>
      <c r="I1141" s="135">
        <v>0.33329999999999999</v>
      </c>
      <c r="J1141" s="135" t="s">
        <v>41</v>
      </c>
      <c r="K1141" s="133" t="s">
        <v>2794</v>
      </c>
      <c r="L1141" s="136" t="s">
        <v>41</v>
      </c>
    </row>
    <row r="1142" spans="1:12" x14ac:dyDescent="0.25">
      <c r="A1142" s="111" t="s">
        <v>2791</v>
      </c>
      <c r="B1142" s="111" t="s">
        <v>1202</v>
      </c>
      <c r="C1142" s="112">
        <v>0.33329999999999999</v>
      </c>
      <c r="D1142" s="113">
        <v>1</v>
      </c>
      <c r="E1142" s="132">
        <v>865</v>
      </c>
      <c r="F1142" s="132">
        <v>867</v>
      </c>
      <c r="G1142" s="133" t="s">
        <v>1203</v>
      </c>
      <c r="H1142" s="134">
        <v>2</v>
      </c>
      <c r="I1142" s="135">
        <v>0.66659999999999997</v>
      </c>
      <c r="J1142" s="135" t="s">
        <v>41</v>
      </c>
      <c r="K1142" s="133"/>
      <c r="L1142" s="136" t="s">
        <v>41</v>
      </c>
    </row>
    <row r="1143" spans="1:12" x14ac:dyDescent="0.25">
      <c r="A1143" s="111" t="s">
        <v>2791</v>
      </c>
      <c r="B1143" s="111" t="s">
        <v>831</v>
      </c>
      <c r="C1143" s="112">
        <v>0.33339999999999997</v>
      </c>
      <c r="D1143" s="113">
        <v>1</v>
      </c>
      <c r="E1143" s="132">
        <v>851</v>
      </c>
      <c r="F1143" s="132">
        <v>853</v>
      </c>
      <c r="G1143" s="133" t="s">
        <v>832</v>
      </c>
      <c r="H1143" s="134">
        <v>3</v>
      </c>
      <c r="I1143" s="135">
        <v>1</v>
      </c>
      <c r="J1143" s="135">
        <v>1</v>
      </c>
      <c r="K1143" s="133"/>
      <c r="L1143" s="136" t="s">
        <v>41</v>
      </c>
    </row>
    <row r="1144" spans="1:12" x14ac:dyDescent="0.25">
      <c r="A1144" s="111" t="s">
        <v>2795</v>
      </c>
      <c r="B1144" s="111" t="s">
        <v>1362</v>
      </c>
      <c r="C1144" s="112">
        <v>0.5</v>
      </c>
      <c r="D1144" s="113">
        <v>1</v>
      </c>
      <c r="E1144" s="132">
        <v>540</v>
      </c>
      <c r="F1144" s="132">
        <v>542</v>
      </c>
      <c r="G1144" s="133" t="s">
        <v>1363</v>
      </c>
      <c r="H1144" s="134">
        <v>1</v>
      </c>
      <c r="I1144" s="135">
        <v>0.5</v>
      </c>
      <c r="J1144" s="135" t="s">
        <v>41</v>
      </c>
      <c r="K1144" s="133" t="s">
        <v>2796</v>
      </c>
      <c r="L1144" s="136" t="s">
        <v>41</v>
      </c>
    </row>
    <row r="1145" spans="1:12" x14ac:dyDescent="0.25">
      <c r="A1145" s="111" t="s">
        <v>2795</v>
      </c>
      <c r="B1145" s="111" t="s">
        <v>915</v>
      </c>
      <c r="C1145" s="112">
        <v>0.5</v>
      </c>
      <c r="D1145" s="113">
        <v>1</v>
      </c>
      <c r="E1145" s="132">
        <v>512</v>
      </c>
      <c r="F1145" s="132">
        <v>514</v>
      </c>
      <c r="G1145" s="133" t="s">
        <v>916</v>
      </c>
      <c r="H1145" s="134">
        <v>2</v>
      </c>
      <c r="I1145" s="135">
        <v>1</v>
      </c>
      <c r="J1145" s="135">
        <v>1</v>
      </c>
      <c r="K1145" s="133"/>
      <c r="L1145" s="136" t="s">
        <v>41</v>
      </c>
    </row>
    <row r="1146" spans="1:12" x14ac:dyDescent="0.25">
      <c r="A1146" s="111" t="s">
        <v>2797</v>
      </c>
      <c r="B1146" s="111" t="s">
        <v>2798</v>
      </c>
      <c r="C1146" s="112">
        <v>0.5</v>
      </c>
      <c r="D1146" s="113">
        <v>1</v>
      </c>
      <c r="E1146" s="132">
        <v>905</v>
      </c>
      <c r="F1146" s="132">
        <v>907</v>
      </c>
      <c r="G1146" s="133" t="s">
        <v>2799</v>
      </c>
      <c r="H1146" s="134">
        <v>1</v>
      </c>
      <c r="I1146" s="135">
        <v>0.5</v>
      </c>
      <c r="J1146" s="135" t="s">
        <v>41</v>
      </c>
      <c r="K1146" s="133" t="s">
        <v>2800</v>
      </c>
      <c r="L1146" s="136" t="s">
        <v>41</v>
      </c>
    </row>
    <row r="1147" spans="1:12" x14ac:dyDescent="0.25">
      <c r="A1147" s="111" t="s">
        <v>2797</v>
      </c>
      <c r="B1147" s="111" t="s">
        <v>2801</v>
      </c>
      <c r="C1147" s="112">
        <v>0.5</v>
      </c>
      <c r="D1147" s="113">
        <v>1</v>
      </c>
      <c r="E1147" s="132">
        <v>826</v>
      </c>
      <c r="F1147" s="132">
        <v>828</v>
      </c>
      <c r="G1147" s="133" t="s">
        <v>2802</v>
      </c>
      <c r="H1147" s="134">
        <v>2</v>
      </c>
      <c r="I1147" s="135">
        <v>1</v>
      </c>
      <c r="J1147" s="135">
        <v>1</v>
      </c>
      <c r="K1147" s="133"/>
      <c r="L1147" s="136" t="s">
        <v>41</v>
      </c>
    </row>
    <row r="1148" spans="1:12" x14ac:dyDescent="0.25">
      <c r="A1148" s="111" t="s">
        <v>2803</v>
      </c>
      <c r="B1148" s="111" t="s">
        <v>2804</v>
      </c>
      <c r="C1148" s="112">
        <v>0.5</v>
      </c>
      <c r="D1148" s="113">
        <v>1</v>
      </c>
      <c r="E1148" s="132">
        <v>191</v>
      </c>
      <c r="F1148" s="132">
        <v>193</v>
      </c>
      <c r="G1148" s="133" t="s">
        <v>2805</v>
      </c>
      <c r="H1148" s="134">
        <v>1</v>
      </c>
      <c r="I1148" s="135">
        <v>0.5</v>
      </c>
      <c r="J1148" s="135" t="s">
        <v>41</v>
      </c>
      <c r="K1148" s="133" t="s">
        <v>2806</v>
      </c>
      <c r="L1148" s="136" t="s">
        <v>41</v>
      </c>
    </row>
    <row r="1149" spans="1:12" x14ac:dyDescent="0.25">
      <c r="A1149" s="111" t="s">
        <v>2803</v>
      </c>
      <c r="B1149" s="111" t="s">
        <v>2122</v>
      </c>
      <c r="C1149" s="112">
        <v>0.5</v>
      </c>
      <c r="D1149" s="113">
        <v>1</v>
      </c>
      <c r="E1149" s="132">
        <v>190</v>
      </c>
      <c r="F1149" s="132">
        <v>192</v>
      </c>
      <c r="G1149" s="133" t="s">
        <v>2123</v>
      </c>
      <c r="H1149" s="134">
        <v>2</v>
      </c>
      <c r="I1149" s="135">
        <v>1</v>
      </c>
      <c r="J1149" s="135">
        <v>1</v>
      </c>
      <c r="K1149" s="133"/>
      <c r="L1149" s="136" t="s">
        <v>41</v>
      </c>
    </row>
    <row r="1150" spans="1:12" x14ac:dyDescent="0.25">
      <c r="A1150" s="111" t="s">
        <v>2807</v>
      </c>
      <c r="B1150" s="111" t="s">
        <v>1205</v>
      </c>
      <c r="C1150" s="112">
        <v>0.5</v>
      </c>
      <c r="D1150" s="113">
        <v>1</v>
      </c>
      <c r="E1150" s="132">
        <v>866</v>
      </c>
      <c r="F1150" s="132">
        <v>868</v>
      </c>
      <c r="G1150" s="133" t="s">
        <v>1206</v>
      </c>
      <c r="H1150" s="134">
        <v>1</v>
      </c>
      <c r="I1150" s="135">
        <v>0.5</v>
      </c>
      <c r="J1150" s="135" t="s">
        <v>41</v>
      </c>
      <c r="K1150" s="133" t="s">
        <v>2808</v>
      </c>
      <c r="L1150" s="136" t="s">
        <v>41</v>
      </c>
    </row>
    <row r="1151" spans="1:12" x14ac:dyDescent="0.25">
      <c r="A1151" s="111" t="s">
        <v>2807</v>
      </c>
      <c r="B1151" s="111" t="s">
        <v>839</v>
      </c>
      <c r="C1151" s="112">
        <v>0.5</v>
      </c>
      <c r="D1151" s="113">
        <v>1</v>
      </c>
      <c r="E1151" s="132">
        <v>857</v>
      </c>
      <c r="F1151" s="132">
        <v>859</v>
      </c>
      <c r="G1151" s="133" t="s">
        <v>840</v>
      </c>
      <c r="H1151" s="134">
        <v>2</v>
      </c>
      <c r="I1151" s="135">
        <v>1</v>
      </c>
      <c r="J1151" s="135">
        <v>1</v>
      </c>
      <c r="K1151" s="133"/>
      <c r="L1151" s="136" t="s">
        <v>41</v>
      </c>
    </row>
    <row r="1152" spans="1:12" x14ac:dyDescent="0.25">
      <c r="A1152" s="111" t="s">
        <v>2809</v>
      </c>
      <c r="B1152" s="111" t="s">
        <v>1660</v>
      </c>
      <c r="C1152" s="112">
        <v>0.5</v>
      </c>
      <c r="D1152" s="113">
        <v>1</v>
      </c>
      <c r="E1152" s="132">
        <v>678</v>
      </c>
      <c r="F1152" s="132">
        <v>680</v>
      </c>
      <c r="G1152" s="133" t="s">
        <v>1661</v>
      </c>
      <c r="H1152" s="134">
        <v>1</v>
      </c>
      <c r="I1152" s="135">
        <v>0.5</v>
      </c>
      <c r="J1152" s="135" t="s">
        <v>41</v>
      </c>
      <c r="K1152" s="133" t="s">
        <v>2810</v>
      </c>
      <c r="L1152" s="136" t="s">
        <v>41</v>
      </c>
    </row>
    <row r="1153" spans="1:12" x14ac:dyDescent="0.25">
      <c r="A1153" s="111" t="s">
        <v>2809</v>
      </c>
      <c r="B1153" s="111" t="s">
        <v>2811</v>
      </c>
      <c r="C1153" s="112">
        <v>0.5</v>
      </c>
      <c r="D1153" s="113">
        <v>1</v>
      </c>
      <c r="E1153" s="132">
        <v>682</v>
      </c>
      <c r="F1153" s="132">
        <v>684</v>
      </c>
      <c r="G1153" s="133" t="s">
        <v>2812</v>
      </c>
      <c r="H1153" s="134">
        <v>2</v>
      </c>
      <c r="I1153" s="135">
        <v>1</v>
      </c>
      <c r="J1153" s="135">
        <v>1</v>
      </c>
      <c r="K1153" s="133"/>
      <c r="L1153" s="136" t="s">
        <v>41</v>
      </c>
    </row>
    <row r="1154" spans="1:12" x14ac:dyDescent="0.25">
      <c r="A1154" s="111" t="s">
        <v>2813</v>
      </c>
      <c r="B1154" s="111" t="s">
        <v>1634</v>
      </c>
      <c r="C1154" s="112">
        <v>0.5</v>
      </c>
      <c r="D1154" s="113">
        <v>1</v>
      </c>
      <c r="E1154" s="132">
        <v>378</v>
      </c>
      <c r="F1154" s="132">
        <v>380</v>
      </c>
      <c r="G1154" s="133" t="s">
        <v>1635</v>
      </c>
      <c r="H1154" s="134">
        <v>1</v>
      </c>
      <c r="I1154" s="135">
        <v>0.5</v>
      </c>
      <c r="J1154" s="135" t="s">
        <v>41</v>
      </c>
      <c r="K1154" s="133" t="s">
        <v>2814</v>
      </c>
      <c r="L1154" s="136" t="s">
        <v>41</v>
      </c>
    </row>
    <row r="1155" spans="1:12" x14ac:dyDescent="0.25">
      <c r="A1155" s="111" t="s">
        <v>2813</v>
      </c>
      <c r="B1155" s="111" t="s">
        <v>962</v>
      </c>
      <c r="C1155" s="112">
        <v>0.5</v>
      </c>
      <c r="D1155" s="113">
        <v>1</v>
      </c>
      <c r="E1155" s="132">
        <v>377</v>
      </c>
      <c r="F1155" s="132">
        <v>379</v>
      </c>
      <c r="G1155" s="133" t="s">
        <v>963</v>
      </c>
      <c r="H1155" s="134">
        <v>2</v>
      </c>
      <c r="I1155" s="135">
        <v>1</v>
      </c>
      <c r="J1155" s="135">
        <v>1</v>
      </c>
      <c r="K1155" s="133"/>
      <c r="L1155" s="136" t="s">
        <v>41</v>
      </c>
    </row>
    <row r="1156" spans="1:12" x14ac:dyDescent="0.25">
      <c r="A1156" s="111" t="s">
        <v>2815</v>
      </c>
      <c r="B1156" s="111" t="s">
        <v>1658</v>
      </c>
      <c r="C1156" s="112">
        <v>0.5</v>
      </c>
      <c r="D1156" s="113">
        <v>1</v>
      </c>
      <c r="E1156" s="132">
        <v>677</v>
      </c>
      <c r="F1156" s="132">
        <v>679</v>
      </c>
      <c r="G1156" s="133" t="s">
        <v>1659</v>
      </c>
      <c r="H1156" s="134">
        <v>1</v>
      </c>
      <c r="I1156" s="135">
        <v>0.5</v>
      </c>
      <c r="J1156" s="135" t="s">
        <v>41</v>
      </c>
      <c r="K1156" s="133" t="s">
        <v>2816</v>
      </c>
      <c r="L1156" s="136" t="s">
        <v>41</v>
      </c>
    </row>
    <row r="1157" spans="1:12" x14ac:dyDescent="0.25">
      <c r="A1157" s="111" t="s">
        <v>2815</v>
      </c>
      <c r="B1157" s="111" t="s">
        <v>813</v>
      </c>
      <c r="C1157" s="112">
        <v>0.5</v>
      </c>
      <c r="D1157" s="113">
        <v>1</v>
      </c>
      <c r="E1157" s="132">
        <v>681</v>
      </c>
      <c r="F1157" s="132">
        <v>683</v>
      </c>
      <c r="G1157" s="133" t="s">
        <v>814</v>
      </c>
      <c r="H1157" s="134">
        <v>2</v>
      </c>
      <c r="I1157" s="135">
        <v>1</v>
      </c>
      <c r="J1157" s="135">
        <v>1</v>
      </c>
      <c r="K1157" s="133"/>
      <c r="L1157" s="136" t="s">
        <v>41</v>
      </c>
    </row>
    <row r="1158" spans="1:12" x14ac:dyDescent="0.25">
      <c r="A1158" s="111" t="s">
        <v>2817</v>
      </c>
      <c r="B1158" s="111" t="s">
        <v>1658</v>
      </c>
      <c r="C1158" s="112">
        <v>0.5</v>
      </c>
      <c r="D1158" s="113">
        <v>1</v>
      </c>
      <c r="E1158" s="132">
        <v>677</v>
      </c>
      <c r="F1158" s="132">
        <v>679</v>
      </c>
      <c r="G1158" s="133" t="s">
        <v>1659</v>
      </c>
      <c r="H1158" s="134">
        <v>1</v>
      </c>
      <c r="I1158" s="135">
        <v>0.5</v>
      </c>
      <c r="J1158" s="135" t="s">
        <v>41</v>
      </c>
      <c r="K1158" s="133" t="s">
        <v>2818</v>
      </c>
      <c r="L1158" s="136" t="s">
        <v>41</v>
      </c>
    </row>
    <row r="1159" spans="1:12" x14ac:dyDescent="0.25">
      <c r="A1159" s="111" t="s">
        <v>2817</v>
      </c>
      <c r="B1159" s="111" t="s">
        <v>813</v>
      </c>
      <c r="C1159" s="112">
        <v>0.5</v>
      </c>
      <c r="D1159" s="113">
        <v>1</v>
      </c>
      <c r="E1159" s="132">
        <v>681</v>
      </c>
      <c r="F1159" s="132">
        <v>683</v>
      </c>
      <c r="G1159" s="133" t="s">
        <v>814</v>
      </c>
      <c r="H1159" s="134">
        <v>2</v>
      </c>
      <c r="I1159" s="135">
        <v>1</v>
      </c>
      <c r="J1159" s="135">
        <v>1</v>
      </c>
      <c r="K1159" s="133"/>
      <c r="L1159" s="136" t="s">
        <v>41</v>
      </c>
    </row>
    <row r="1160" spans="1:12" x14ac:dyDescent="0.25">
      <c r="A1160" s="111" t="s">
        <v>2819</v>
      </c>
      <c r="B1160" s="111" t="s">
        <v>2792</v>
      </c>
      <c r="C1160" s="112">
        <v>0.5</v>
      </c>
      <c r="D1160" s="113">
        <v>1</v>
      </c>
      <c r="E1160" s="132">
        <v>861</v>
      </c>
      <c r="F1160" s="132">
        <v>863</v>
      </c>
      <c r="G1160" s="133" t="s">
        <v>2793</v>
      </c>
      <c r="H1160" s="134">
        <v>1</v>
      </c>
      <c r="I1160" s="135">
        <v>0.5</v>
      </c>
      <c r="J1160" s="135" t="s">
        <v>41</v>
      </c>
      <c r="K1160" s="133" t="s">
        <v>2820</v>
      </c>
      <c r="L1160" s="136" t="s">
        <v>41</v>
      </c>
    </row>
    <row r="1161" spans="1:12" x14ac:dyDescent="0.25">
      <c r="A1161" s="111" t="s">
        <v>2819</v>
      </c>
      <c r="B1161" s="111" t="s">
        <v>1202</v>
      </c>
      <c r="C1161" s="112">
        <v>0.5</v>
      </c>
      <c r="D1161" s="113">
        <v>1</v>
      </c>
      <c r="E1161" s="132">
        <v>865</v>
      </c>
      <c r="F1161" s="132">
        <v>867</v>
      </c>
      <c r="G1161" s="133" t="s">
        <v>1203</v>
      </c>
      <c r="H1161" s="134">
        <v>2</v>
      </c>
      <c r="I1161" s="135">
        <v>1</v>
      </c>
      <c r="J1161" s="135">
        <v>1</v>
      </c>
      <c r="K1161" s="133"/>
      <c r="L1161" s="136" t="s">
        <v>41</v>
      </c>
    </row>
    <row r="1162" spans="1:12" x14ac:dyDescent="0.25">
      <c r="A1162" s="111" t="s">
        <v>2821</v>
      </c>
      <c r="B1162" s="111" t="s">
        <v>833</v>
      </c>
      <c r="C1162" s="112">
        <v>0.5</v>
      </c>
      <c r="D1162" s="113">
        <v>1</v>
      </c>
      <c r="E1162" s="132">
        <v>864</v>
      </c>
      <c r="F1162" s="132">
        <v>866</v>
      </c>
      <c r="G1162" s="133" t="s">
        <v>834</v>
      </c>
      <c r="H1162" s="134">
        <v>1</v>
      </c>
      <c r="I1162" s="135">
        <v>0.5</v>
      </c>
      <c r="J1162" s="135" t="s">
        <v>41</v>
      </c>
      <c r="K1162" s="133" t="s">
        <v>2822</v>
      </c>
      <c r="L1162" s="136" t="s">
        <v>41</v>
      </c>
    </row>
    <row r="1163" spans="1:12" x14ac:dyDescent="0.25">
      <c r="A1163" s="111" t="s">
        <v>2821</v>
      </c>
      <c r="B1163" s="111" t="s">
        <v>1207</v>
      </c>
      <c r="C1163" s="112">
        <v>0.5</v>
      </c>
      <c r="D1163" s="113">
        <v>1</v>
      </c>
      <c r="E1163" s="132">
        <v>860</v>
      </c>
      <c r="F1163" s="132">
        <v>862</v>
      </c>
      <c r="G1163" s="133" t="s">
        <v>1208</v>
      </c>
      <c r="H1163" s="134">
        <v>2</v>
      </c>
      <c r="I1163" s="135">
        <v>1</v>
      </c>
      <c r="J1163" s="135">
        <v>1</v>
      </c>
      <c r="K1163" s="133"/>
      <c r="L1163" s="136" t="s">
        <v>41</v>
      </c>
    </row>
    <row r="1164" spans="1:12" x14ac:dyDescent="0.25">
      <c r="A1164" s="111" t="s">
        <v>2823</v>
      </c>
      <c r="B1164" s="111" t="s">
        <v>926</v>
      </c>
      <c r="C1164" s="112">
        <v>0.5</v>
      </c>
      <c r="D1164" s="113">
        <v>1</v>
      </c>
      <c r="E1164" s="132">
        <v>639</v>
      </c>
      <c r="F1164" s="132">
        <v>641</v>
      </c>
      <c r="G1164" s="133" t="s">
        <v>927</v>
      </c>
      <c r="H1164" s="134">
        <v>1</v>
      </c>
      <c r="I1164" s="135">
        <v>0.5</v>
      </c>
      <c r="J1164" s="135" t="s">
        <v>41</v>
      </c>
      <c r="K1164" s="133" t="s">
        <v>2824</v>
      </c>
      <c r="L1164" s="136" t="s">
        <v>41</v>
      </c>
    </row>
    <row r="1165" spans="1:12" x14ac:dyDescent="0.25">
      <c r="A1165" s="111" t="s">
        <v>2823</v>
      </c>
      <c r="B1165" s="111" t="s">
        <v>1287</v>
      </c>
      <c r="C1165" s="112">
        <v>0.5</v>
      </c>
      <c r="D1165" s="113">
        <v>1</v>
      </c>
      <c r="E1165" s="132">
        <v>699</v>
      </c>
      <c r="F1165" s="132">
        <v>701</v>
      </c>
      <c r="G1165" s="133" t="s">
        <v>1288</v>
      </c>
      <c r="H1165" s="134">
        <v>2</v>
      </c>
      <c r="I1165" s="135">
        <v>1</v>
      </c>
      <c r="J1165" s="135">
        <v>1</v>
      </c>
      <c r="K1165" s="133"/>
      <c r="L1165" s="136" t="s">
        <v>41</v>
      </c>
    </row>
    <row r="1166" spans="1:12" x14ac:dyDescent="0.25">
      <c r="A1166" s="111" t="s">
        <v>2825</v>
      </c>
      <c r="B1166" s="111" t="s">
        <v>1217</v>
      </c>
      <c r="C1166" s="112">
        <v>0.5</v>
      </c>
      <c r="D1166" s="113">
        <v>1</v>
      </c>
      <c r="E1166" s="132">
        <v>896</v>
      </c>
      <c r="F1166" s="132">
        <v>898</v>
      </c>
      <c r="G1166" s="133" t="s">
        <v>1218</v>
      </c>
      <c r="H1166" s="134">
        <v>1</v>
      </c>
      <c r="I1166" s="135">
        <v>0.5</v>
      </c>
      <c r="J1166" s="135" t="s">
        <v>41</v>
      </c>
      <c r="K1166" s="133" t="s">
        <v>2826</v>
      </c>
      <c r="L1166" s="136" t="s">
        <v>41</v>
      </c>
    </row>
    <row r="1167" spans="1:12" x14ac:dyDescent="0.25">
      <c r="A1167" s="111" t="s">
        <v>2825</v>
      </c>
      <c r="B1167" s="111" t="s">
        <v>666</v>
      </c>
      <c r="C1167" s="112">
        <v>0.5</v>
      </c>
      <c r="D1167" s="113">
        <v>1</v>
      </c>
      <c r="E1167" s="132">
        <v>834</v>
      </c>
      <c r="F1167" s="132">
        <v>836</v>
      </c>
      <c r="G1167" s="133" t="s">
        <v>667</v>
      </c>
      <c r="H1167" s="134">
        <v>2</v>
      </c>
      <c r="I1167" s="135">
        <v>1</v>
      </c>
      <c r="J1167" s="135">
        <v>1</v>
      </c>
      <c r="K1167" s="133"/>
      <c r="L1167" s="136" t="s">
        <v>41</v>
      </c>
    </row>
    <row r="1168" spans="1:12" x14ac:dyDescent="0.25">
      <c r="A1168" s="111" t="s">
        <v>2827</v>
      </c>
      <c r="B1168" s="111" t="s">
        <v>965</v>
      </c>
      <c r="C1168" s="112">
        <v>0.5</v>
      </c>
      <c r="D1168" s="113">
        <v>1</v>
      </c>
      <c r="E1168" s="132">
        <v>379</v>
      </c>
      <c r="F1168" s="132">
        <v>381</v>
      </c>
      <c r="G1168" s="133" t="s">
        <v>966</v>
      </c>
      <c r="H1168" s="134">
        <v>1</v>
      </c>
      <c r="I1168" s="135">
        <v>0.5</v>
      </c>
      <c r="J1168" s="135" t="s">
        <v>41</v>
      </c>
      <c r="K1168" s="133" t="s">
        <v>2828</v>
      </c>
      <c r="L1168" s="136" t="s">
        <v>41</v>
      </c>
    </row>
    <row r="1169" spans="1:12" x14ac:dyDescent="0.25">
      <c r="A1169" s="111" t="s">
        <v>2827</v>
      </c>
      <c r="B1169" s="111" t="s">
        <v>2829</v>
      </c>
      <c r="C1169" s="112">
        <v>0.5</v>
      </c>
      <c r="D1169" s="113">
        <v>1</v>
      </c>
      <c r="E1169" s="132">
        <v>380</v>
      </c>
      <c r="F1169" s="132">
        <v>382</v>
      </c>
      <c r="G1169" s="133" t="s">
        <v>2830</v>
      </c>
      <c r="H1169" s="134">
        <v>2</v>
      </c>
      <c r="I1169" s="135">
        <v>1</v>
      </c>
      <c r="J1169" s="135">
        <v>1</v>
      </c>
      <c r="K1169" s="133"/>
      <c r="L1169" s="136" t="s">
        <v>41</v>
      </c>
    </row>
    <row r="1170" spans="1:12" x14ac:dyDescent="0.25">
      <c r="A1170" s="111" t="s">
        <v>2831</v>
      </c>
      <c r="B1170" s="111" t="s">
        <v>2832</v>
      </c>
      <c r="C1170" s="112">
        <v>0.5</v>
      </c>
      <c r="D1170" s="113">
        <v>1</v>
      </c>
      <c r="E1170" s="132">
        <v>849</v>
      </c>
      <c r="F1170" s="132">
        <v>851</v>
      </c>
      <c r="G1170" s="133" t="s">
        <v>2833</v>
      </c>
      <c r="H1170" s="134">
        <v>1</v>
      </c>
      <c r="I1170" s="135">
        <v>0.5</v>
      </c>
      <c r="J1170" s="135" t="s">
        <v>41</v>
      </c>
      <c r="K1170" s="133" t="s">
        <v>2834</v>
      </c>
      <c r="L1170" s="136" t="s">
        <v>41</v>
      </c>
    </row>
    <row r="1171" spans="1:12" x14ac:dyDescent="0.25">
      <c r="A1171" s="111" t="s">
        <v>2831</v>
      </c>
      <c r="B1171" s="111" t="s">
        <v>1125</v>
      </c>
      <c r="C1171" s="112">
        <v>0.5</v>
      </c>
      <c r="D1171" s="113">
        <v>1</v>
      </c>
      <c r="E1171" s="132">
        <v>868</v>
      </c>
      <c r="F1171" s="132">
        <v>870</v>
      </c>
      <c r="G1171" s="133" t="s">
        <v>1126</v>
      </c>
      <c r="H1171" s="134">
        <v>2</v>
      </c>
      <c r="I1171" s="135">
        <v>1</v>
      </c>
      <c r="J1171" s="135">
        <v>1</v>
      </c>
      <c r="K1171" s="133"/>
      <c r="L1171" s="136" t="s">
        <v>41</v>
      </c>
    </row>
    <row r="1172" spans="1:12" x14ac:dyDescent="0.25">
      <c r="A1172" s="111" t="s">
        <v>2835</v>
      </c>
      <c r="B1172" s="111" t="s">
        <v>2836</v>
      </c>
      <c r="C1172" s="112">
        <v>0.5</v>
      </c>
      <c r="D1172" s="113">
        <v>1</v>
      </c>
      <c r="E1172" s="132">
        <v>852</v>
      </c>
      <c r="F1172" s="132">
        <v>854</v>
      </c>
      <c r="G1172" s="133" t="s">
        <v>2837</v>
      </c>
      <c r="H1172" s="134">
        <v>1</v>
      </c>
      <c r="I1172" s="135">
        <v>0.5</v>
      </c>
      <c r="J1172" s="135" t="s">
        <v>41</v>
      </c>
      <c r="K1172" s="133" t="s">
        <v>2838</v>
      </c>
      <c r="L1172" s="136" t="s">
        <v>41</v>
      </c>
    </row>
    <row r="1173" spans="1:12" x14ac:dyDescent="0.25">
      <c r="A1173" s="111" t="s">
        <v>2835</v>
      </c>
      <c r="B1173" s="111" t="s">
        <v>1209</v>
      </c>
      <c r="C1173" s="112">
        <v>0.5</v>
      </c>
      <c r="D1173" s="113">
        <v>1</v>
      </c>
      <c r="E1173" s="132">
        <v>854</v>
      </c>
      <c r="F1173" s="132">
        <v>856</v>
      </c>
      <c r="G1173" s="133" t="s">
        <v>1210</v>
      </c>
      <c r="H1173" s="134">
        <v>2</v>
      </c>
      <c r="I1173" s="135">
        <v>1</v>
      </c>
      <c r="J1173" s="135">
        <v>1</v>
      </c>
      <c r="K1173" s="133"/>
      <c r="L1173" s="136" t="s">
        <v>41</v>
      </c>
    </row>
    <row r="1174" spans="1:12" x14ac:dyDescent="0.25">
      <c r="A1174" s="111" t="s">
        <v>2839</v>
      </c>
      <c r="B1174" s="111" t="s">
        <v>2840</v>
      </c>
      <c r="C1174" s="112">
        <v>0.5</v>
      </c>
      <c r="D1174" s="113">
        <v>1</v>
      </c>
      <c r="E1174" s="132">
        <v>115</v>
      </c>
      <c r="F1174" s="132">
        <v>117</v>
      </c>
      <c r="G1174" s="133" t="s">
        <v>2841</v>
      </c>
      <c r="H1174" s="134">
        <v>1</v>
      </c>
      <c r="I1174" s="135">
        <v>0.5</v>
      </c>
      <c r="J1174" s="135" t="s">
        <v>41</v>
      </c>
      <c r="K1174" s="133" t="s">
        <v>2842</v>
      </c>
      <c r="L1174" s="136" t="s">
        <v>41</v>
      </c>
    </row>
    <row r="1175" spans="1:12" x14ac:dyDescent="0.25">
      <c r="A1175" s="111" t="s">
        <v>2839</v>
      </c>
      <c r="B1175" s="111" t="s">
        <v>2843</v>
      </c>
      <c r="C1175" s="112">
        <v>0.5</v>
      </c>
      <c r="D1175" s="113">
        <v>1</v>
      </c>
      <c r="E1175" s="132">
        <v>116</v>
      </c>
      <c r="F1175" s="132">
        <v>118</v>
      </c>
      <c r="G1175" s="133" t="s">
        <v>2844</v>
      </c>
      <c r="H1175" s="134">
        <v>2</v>
      </c>
      <c r="I1175" s="135">
        <v>1</v>
      </c>
      <c r="J1175" s="135">
        <v>1</v>
      </c>
      <c r="K1175" s="133"/>
      <c r="L1175" s="136" t="s">
        <v>41</v>
      </c>
    </row>
    <row r="1176" spans="1:12" x14ac:dyDescent="0.25">
      <c r="A1176" s="111" t="s">
        <v>2845</v>
      </c>
      <c r="B1176" s="111" t="s">
        <v>490</v>
      </c>
      <c r="C1176" s="112">
        <v>1</v>
      </c>
      <c r="D1176" s="113">
        <v>1</v>
      </c>
      <c r="E1176" s="132">
        <v>1112</v>
      </c>
      <c r="F1176" s="132">
        <v>1114</v>
      </c>
      <c r="G1176" s="133" t="s">
        <v>491</v>
      </c>
      <c r="H1176" s="134">
        <v>1</v>
      </c>
      <c r="I1176" s="135">
        <v>1</v>
      </c>
      <c r="J1176" s="135">
        <v>1</v>
      </c>
      <c r="K1176" s="133" t="s">
        <v>2846</v>
      </c>
      <c r="L1176" s="136" t="s">
        <v>41</v>
      </c>
    </row>
    <row r="1177" spans="1:12" x14ac:dyDescent="0.25">
      <c r="A1177" s="111" t="s">
        <v>2847</v>
      </c>
      <c r="B1177" s="111" t="s">
        <v>922</v>
      </c>
      <c r="C1177" s="112">
        <v>9.7980403672355054E-2</v>
      </c>
      <c r="E1177" s="132">
        <v>514</v>
      </c>
      <c r="F1177" s="132">
        <v>516</v>
      </c>
      <c r="G1177" s="133" t="s">
        <v>923</v>
      </c>
      <c r="H1177" s="134">
        <v>1</v>
      </c>
      <c r="I1177" s="135">
        <v>9.7980403672355054E-2</v>
      </c>
      <c r="J1177" s="135" t="s">
        <v>41</v>
      </c>
      <c r="K1177" s="133" t="s">
        <v>2848</v>
      </c>
      <c r="L1177" s="136" t="s">
        <v>41</v>
      </c>
    </row>
    <row r="1178" spans="1:12" x14ac:dyDescent="0.25">
      <c r="A1178" s="111" t="s">
        <v>2847</v>
      </c>
      <c r="B1178" s="111" t="s">
        <v>800</v>
      </c>
      <c r="C1178" s="112">
        <v>5.0989801911123539E-2</v>
      </c>
      <c r="E1178" s="132">
        <v>520</v>
      </c>
      <c r="F1178" s="132">
        <v>522</v>
      </c>
      <c r="G1178" s="133" t="s">
        <v>35</v>
      </c>
      <c r="H1178" s="134">
        <v>2</v>
      </c>
      <c r="I1178" s="135">
        <v>0.14897020558347859</v>
      </c>
      <c r="J1178" s="135" t="s">
        <v>41</v>
      </c>
      <c r="K1178" s="133"/>
      <c r="L1178" s="136" t="s">
        <v>41</v>
      </c>
    </row>
    <row r="1179" spans="1:12" x14ac:dyDescent="0.25">
      <c r="A1179" s="111" t="s">
        <v>2847</v>
      </c>
      <c r="B1179" s="111" t="s">
        <v>860</v>
      </c>
      <c r="C1179" s="112">
        <v>4.4691061675043574E-2</v>
      </c>
      <c r="E1179" s="132">
        <v>1241</v>
      </c>
      <c r="F1179" s="132">
        <v>1243</v>
      </c>
      <c r="G1179" s="133" t="s">
        <v>172</v>
      </c>
      <c r="H1179" s="134">
        <v>3</v>
      </c>
      <c r="I1179" s="135">
        <v>0.19366126725852217</v>
      </c>
      <c r="J1179" s="135" t="s">
        <v>41</v>
      </c>
      <c r="K1179" s="133"/>
      <c r="L1179" s="136" t="s">
        <v>41</v>
      </c>
    </row>
    <row r="1180" spans="1:12" x14ac:dyDescent="0.25">
      <c r="A1180" s="111" t="s">
        <v>2847</v>
      </c>
      <c r="B1180" s="111" t="s">
        <v>858</v>
      </c>
      <c r="C1180" s="112">
        <v>4.3391321626328666E-2</v>
      </c>
      <c r="E1180" s="132">
        <v>1039</v>
      </c>
      <c r="F1180" s="132">
        <v>1041</v>
      </c>
      <c r="G1180" s="133" t="s">
        <v>87</v>
      </c>
      <c r="H1180" s="134">
        <v>4</v>
      </c>
      <c r="I1180" s="135">
        <v>0.23705258888485084</v>
      </c>
      <c r="J1180" s="135" t="s">
        <v>41</v>
      </c>
      <c r="K1180" s="133"/>
      <c r="L1180" s="136" t="s">
        <v>41</v>
      </c>
    </row>
    <row r="1181" spans="1:12" x14ac:dyDescent="0.25">
      <c r="A1181" s="111" t="s">
        <v>2847</v>
      </c>
      <c r="B1181" s="111" t="s">
        <v>2849</v>
      </c>
      <c r="C1181" s="112">
        <v>4.1491701555129948E-2</v>
      </c>
      <c r="E1181" s="132">
        <v>525</v>
      </c>
      <c r="F1181" s="132">
        <v>527</v>
      </c>
      <c r="G1181" s="133" t="s">
        <v>117</v>
      </c>
      <c r="H1181" s="134">
        <v>5</v>
      </c>
      <c r="I1181" s="135">
        <v>0.2785442904399808</v>
      </c>
      <c r="J1181" s="135" t="s">
        <v>41</v>
      </c>
      <c r="K1181" s="133"/>
      <c r="L1181" s="136" t="s">
        <v>41</v>
      </c>
    </row>
    <row r="1182" spans="1:12" x14ac:dyDescent="0.25">
      <c r="A1182" s="111" t="s">
        <v>2847</v>
      </c>
      <c r="B1182" s="111" t="s">
        <v>826</v>
      </c>
      <c r="C1182" s="112">
        <v>3.8592281446458217E-2</v>
      </c>
      <c r="E1182" s="132">
        <v>672</v>
      </c>
      <c r="F1182" s="132">
        <v>674</v>
      </c>
      <c r="G1182" s="133" t="s">
        <v>101</v>
      </c>
      <c r="H1182" s="134">
        <v>6</v>
      </c>
      <c r="I1182" s="135">
        <v>0.31713657188643901</v>
      </c>
      <c r="J1182" s="135" t="s">
        <v>41</v>
      </c>
      <c r="K1182" s="133"/>
      <c r="L1182" s="136" t="s">
        <v>41</v>
      </c>
    </row>
    <row r="1183" spans="1:12" x14ac:dyDescent="0.25">
      <c r="A1183" s="111" t="s">
        <v>2847</v>
      </c>
      <c r="B1183" s="111" t="s">
        <v>2850</v>
      </c>
      <c r="C1183" s="112">
        <v>3.4793041304060766E-2</v>
      </c>
      <c r="E1183" s="132">
        <v>110</v>
      </c>
      <c r="F1183" s="132">
        <v>112</v>
      </c>
      <c r="G1183" s="133" t="s">
        <v>2851</v>
      </c>
      <c r="H1183" s="134">
        <v>7</v>
      </c>
      <c r="I1183" s="135">
        <v>0.35192961319049976</v>
      </c>
      <c r="J1183" s="135" t="s">
        <v>41</v>
      </c>
      <c r="K1183" s="133"/>
      <c r="L1183" s="136" t="s">
        <v>41</v>
      </c>
    </row>
    <row r="1184" spans="1:12" x14ac:dyDescent="0.25">
      <c r="A1184" s="111" t="s">
        <v>2847</v>
      </c>
      <c r="B1184" s="111" t="s">
        <v>588</v>
      </c>
      <c r="C1184" s="112">
        <v>2.4595080921836064E-2</v>
      </c>
      <c r="E1184" s="132">
        <v>644</v>
      </c>
      <c r="F1184" s="132">
        <v>646</v>
      </c>
      <c r="G1184" s="133" t="s">
        <v>589</v>
      </c>
      <c r="H1184" s="134">
        <v>8</v>
      </c>
      <c r="I1184" s="135">
        <v>0.3765246941123358</v>
      </c>
      <c r="J1184" s="135" t="s">
        <v>41</v>
      </c>
      <c r="K1184" s="133"/>
      <c r="L1184" s="136" t="s">
        <v>41</v>
      </c>
    </row>
    <row r="1185" spans="1:12" x14ac:dyDescent="0.25">
      <c r="A1185" s="111" t="s">
        <v>2847</v>
      </c>
      <c r="B1185" s="111" t="s">
        <v>2852</v>
      </c>
      <c r="C1185" s="112">
        <v>2.3695260888110352E-2</v>
      </c>
      <c r="E1185" s="132">
        <v>48</v>
      </c>
      <c r="F1185" s="132">
        <v>50</v>
      </c>
      <c r="G1185" s="133" t="s">
        <v>2853</v>
      </c>
      <c r="H1185" s="134">
        <v>9</v>
      </c>
      <c r="I1185" s="135">
        <v>0.40021995500044616</v>
      </c>
      <c r="J1185" s="135" t="s">
        <v>41</v>
      </c>
      <c r="K1185" s="133"/>
      <c r="L1185" s="136" t="s">
        <v>41</v>
      </c>
    </row>
    <row r="1186" spans="1:12" x14ac:dyDescent="0.25">
      <c r="A1186" s="111" t="s">
        <v>2847</v>
      </c>
      <c r="B1186" s="111" t="s">
        <v>818</v>
      </c>
      <c r="C1186" s="112">
        <v>2.183313331831687E-2</v>
      </c>
      <c r="E1186" s="132">
        <v>674</v>
      </c>
      <c r="F1186" s="132">
        <v>676</v>
      </c>
      <c r="G1186" s="133" t="s">
        <v>819</v>
      </c>
      <c r="H1186" s="134">
        <v>10</v>
      </c>
      <c r="I1186" s="135">
        <v>0.42205308831876304</v>
      </c>
      <c r="J1186" s="135" t="s">
        <v>41</v>
      </c>
      <c r="K1186" s="133"/>
      <c r="L1186" s="136" t="s">
        <v>41</v>
      </c>
    </row>
    <row r="1187" spans="1:12" x14ac:dyDescent="0.25">
      <c r="A1187" s="111" t="s">
        <v>2847</v>
      </c>
      <c r="B1187" s="111" t="s">
        <v>782</v>
      </c>
      <c r="C1187" s="112">
        <v>1.4347130537737703E-2</v>
      </c>
      <c r="E1187" s="132">
        <v>1242</v>
      </c>
      <c r="F1187" s="132">
        <v>1244</v>
      </c>
      <c r="G1187" s="133" t="s">
        <v>783</v>
      </c>
      <c r="H1187" s="134">
        <v>11</v>
      </c>
      <c r="I1187" s="135">
        <v>0.43640021885650077</v>
      </c>
      <c r="J1187" s="135" t="s">
        <v>41</v>
      </c>
      <c r="K1187" s="133"/>
      <c r="L1187" s="136" t="s">
        <v>41</v>
      </c>
    </row>
    <row r="1188" spans="1:12" x14ac:dyDescent="0.25">
      <c r="A1188" s="111" t="s">
        <v>2847</v>
      </c>
      <c r="B1188" s="111" t="s">
        <v>561</v>
      </c>
      <c r="C1188" s="112">
        <v>1.3797240517127546E-2</v>
      </c>
      <c r="E1188" s="132">
        <v>890</v>
      </c>
      <c r="F1188" s="132">
        <v>892</v>
      </c>
      <c r="G1188" s="133" t="s">
        <v>43</v>
      </c>
      <c r="H1188" s="134">
        <v>12</v>
      </c>
      <c r="I1188" s="135">
        <v>0.45019745937362832</v>
      </c>
      <c r="J1188" s="135" t="s">
        <v>41</v>
      </c>
      <c r="K1188" s="133"/>
      <c r="L1188" s="136" t="s">
        <v>41</v>
      </c>
    </row>
    <row r="1189" spans="1:12" x14ac:dyDescent="0.25">
      <c r="A1189" s="111" t="s">
        <v>2847</v>
      </c>
      <c r="B1189" s="111" t="s">
        <v>1658</v>
      </c>
      <c r="C1189" s="112">
        <v>1.3797240517127546E-2</v>
      </c>
      <c r="E1189" s="132">
        <v>677</v>
      </c>
      <c r="F1189" s="132">
        <v>679</v>
      </c>
      <c r="G1189" s="133" t="s">
        <v>1659</v>
      </c>
      <c r="H1189" s="134">
        <v>13</v>
      </c>
      <c r="I1189" s="135">
        <v>0.46399469989075587</v>
      </c>
      <c r="J1189" s="135" t="s">
        <v>41</v>
      </c>
      <c r="K1189" s="133"/>
      <c r="L1189" s="136" t="s">
        <v>41</v>
      </c>
    </row>
    <row r="1190" spans="1:12" x14ac:dyDescent="0.25">
      <c r="A1190" s="111" t="s">
        <v>2847</v>
      </c>
      <c r="B1190" s="111" t="s">
        <v>2854</v>
      </c>
      <c r="C1190" s="112">
        <v>1.3297340498391041E-2</v>
      </c>
      <c r="E1190" s="132">
        <v>641</v>
      </c>
      <c r="F1190" s="132">
        <v>643</v>
      </c>
      <c r="G1190" s="133" t="s">
        <v>2855</v>
      </c>
      <c r="H1190" s="134">
        <v>14</v>
      </c>
      <c r="I1190" s="135">
        <v>0.47729204038914691</v>
      </c>
      <c r="J1190" s="135" t="s">
        <v>41</v>
      </c>
      <c r="K1190" s="133"/>
      <c r="L1190" s="136" t="s">
        <v>41</v>
      </c>
    </row>
    <row r="1191" spans="1:12" x14ac:dyDescent="0.25">
      <c r="A1191" s="111" t="s">
        <v>2847</v>
      </c>
      <c r="B1191" s="111" t="s">
        <v>546</v>
      </c>
      <c r="C1191" s="112">
        <v>1.2897420483401837E-2</v>
      </c>
      <c r="E1191" s="132">
        <v>521</v>
      </c>
      <c r="F1191" s="132">
        <v>523</v>
      </c>
      <c r="G1191" s="133" t="s">
        <v>547</v>
      </c>
      <c r="H1191" s="134">
        <v>15</v>
      </c>
      <c r="I1191" s="135">
        <v>0.49018946087254872</v>
      </c>
      <c r="J1191" s="135" t="s">
        <v>41</v>
      </c>
      <c r="K1191" s="133"/>
      <c r="L1191" s="136" t="s">
        <v>41</v>
      </c>
    </row>
    <row r="1192" spans="1:12" x14ac:dyDescent="0.25">
      <c r="A1192" s="111" t="s">
        <v>2847</v>
      </c>
      <c r="B1192" s="111" t="s">
        <v>2856</v>
      </c>
      <c r="C1192" s="112">
        <v>1.2097580453423429E-2</v>
      </c>
      <c r="E1192" s="132">
        <v>847</v>
      </c>
      <c r="F1192" s="132">
        <v>849</v>
      </c>
      <c r="G1192" s="133" t="s">
        <v>2857</v>
      </c>
      <c r="H1192" s="134">
        <v>16</v>
      </c>
      <c r="I1192" s="135">
        <v>0.50228704132597213</v>
      </c>
      <c r="J1192" s="135" t="s">
        <v>41</v>
      </c>
      <c r="K1192" s="133"/>
      <c r="L1192" s="136" t="s">
        <v>41</v>
      </c>
    </row>
    <row r="1193" spans="1:12" x14ac:dyDescent="0.25">
      <c r="A1193" s="111" t="s">
        <v>2847</v>
      </c>
      <c r="B1193" s="111" t="s">
        <v>843</v>
      </c>
      <c r="C1193" s="112">
        <v>1.1697660438434225E-2</v>
      </c>
      <c r="E1193" s="132">
        <v>859</v>
      </c>
      <c r="F1193" s="132">
        <v>861</v>
      </c>
      <c r="G1193" s="133" t="s">
        <v>92</v>
      </c>
      <c r="H1193" s="134">
        <v>17</v>
      </c>
      <c r="I1193" s="135">
        <v>0.51398470176440636</v>
      </c>
      <c r="J1193" s="135" t="s">
        <v>41</v>
      </c>
      <c r="K1193" s="133"/>
      <c r="L1193" s="136" t="s">
        <v>41</v>
      </c>
    </row>
    <row r="1194" spans="1:12" x14ac:dyDescent="0.25">
      <c r="A1194" s="111" t="s">
        <v>2847</v>
      </c>
      <c r="B1194" s="111" t="s">
        <v>623</v>
      </c>
      <c r="C1194" s="112">
        <v>1.1497700430939622E-2</v>
      </c>
      <c r="E1194" s="132">
        <v>510</v>
      </c>
      <c r="F1194" s="132">
        <v>512</v>
      </c>
      <c r="G1194" s="133" t="s">
        <v>624</v>
      </c>
      <c r="H1194" s="134">
        <v>18</v>
      </c>
      <c r="I1194" s="135">
        <v>0.52548240219534603</v>
      </c>
      <c r="J1194" s="135" t="s">
        <v>41</v>
      </c>
      <c r="K1194" s="133"/>
      <c r="L1194" s="136" t="s">
        <v>41</v>
      </c>
    </row>
    <row r="1195" spans="1:12" x14ac:dyDescent="0.25">
      <c r="A1195" s="111" t="s">
        <v>2847</v>
      </c>
      <c r="B1195" s="111" t="s">
        <v>2858</v>
      </c>
      <c r="C1195" s="112">
        <v>1.1397720427192322E-2</v>
      </c>
      <c r="E1195" s="132">
        <v>441</v>
      </c>
      <c r="F1195" s="132">
        <v>443</v>
      </c>
      <c r="G1195" s="133" t="s">
        <v>2859</v>
      </c>
      <c r="H1195" s="134">
        <v>19</v>
      </c>
      <c r="I1195" s="135">
        <v>0.53688012262253837</v>
      </c>
      <c r="J1195" s="135" t="s">
        <v>41</v>
      </c>
      <c r="K1195" s="133"/>
      <c r="L1195" s="136" t="s">
        <v>41</v>
      </c>
    </row>
    <row r="1196" spans="1:12" x14ac:dyDescent="0.25">
      <c r="A1196" s="111" t="s">
        <v>2847</v>
      </c>
      <c r="B1196" s="111" t="s">
        <v>470</v>
      </c>
      <c r="C1196" s="112">
        <v>1.1197760419697719E-2</v>
      </c>
      <c r="E1196" s="132">
        <v>685</v>
      </c>
      <c r="F1196" s="132">
        <v>687</v>
      </c>
      <c r="G1196" s="133" t="s">
        <v>169</v>
      </c>
      <c r="H1196" s="134">
        <v>20</v>
      </c>
      <c r="I1196" s="135">
        <v>0.54807788304223604</v>
      </c>
      <c r="J1196" s="135" t="s">
        <v>41</v>
      </c>
      <c r="K1196" s="133"/>
      <c r="L1196" s="136" t="s">
        <v>41</v>
      </c>
    </row>
    <row r="1197" spans="1:12" x14ac:dyDescent="0.25">
      <c r="A1197" s="111" t="s">
        <v>2847</v>
      </c>
      <c r="B1197" s="111" t="s">
        <v>1134</v>
      </c>
      <c r="C1197" s="112">
        <v>1.0997800412203117E-2</v>
      </c>
      <c r="E1197" s="132">
        <v>1232</v>
      </c>
      <c r="F1197" s="132">
        <v>1234</v>
      </c>
      <c r="G1197" s="133" t="s">
        <v>1135</v>
      </c>
      <c r="H1197" s="134">
        <v>21</v>
      </c>
      <c r="I1197" s="135">
        <v>0.55907568345443914</v>
      </c>
      <c r="J1197" s="135" t="s">
        <v>41</v>
      </c>
      <c r="K1197" s="133"/>
      <c r="L1197" s="136" t="s">
        <v>41</v>
      </c>
    </row>
    <row r="1198" spans="1:12" x14ac:dyDescent="0.25">
      <c r="A1198" s="111" t="s">
        <v>2847</v>
      </c>
      <c r="B1198" s="111" t="s">
        <v>1237</v>
      </c>
      <c r="C1198" s="112">
        <v>1.0097980378477407E-2</v>
      </c>
      <c r="E1198" s="132">
        <v>649</v>
      </c>
      <c r="F1198" s="132">
        <v>651</v>
      </c>
      <c r="G1198" s="133" t="s">
        <v>1238</v>
      </c>
      <c r="H1198" s="134">
        <v>22</v>
      </c>
      <c r="I1198" s="135">
        <v>0.56917366383291657</v>
      </c>
      <c r="J1198" s="135" t="s">
        <v>41</v>
      </c>
      <c r="K1198" s="133"/>
      <c r="L1198" s="136" t="s">
        <v>41</v>
      </c>
    </row>
    <row r="1199" spans="1:12" x14ac:dyDescent="0.25">
      <c r="A1199" s="111" t="s">
        <v>2847</v>
      </c>
      <c r="B1199" s="111" t="s">
        <v>738</v>
      </c>
      <c r="C1199" s="112">
        <v>9.398120352246301E-3</v>
      </c>
      <c r="E1199" s="132">
        <v>1046</v>
      </c>
      <c r="F1199" s="132">
        <v>1048</v>
      </c>
      <c r="G1199" s="133" t="s">
        <v>739</v>
      </c>
      <c r="H1199" s="134">
        <v>23</v>
      </c>
      <c r="I1199" s="135">
        <v>0.57857178418516286</v>
      </c>
      <c r="J1199" s="135" t="s">
        <v>41</v>
      </c>
      <c r="K1199" s="133"/>
      <c r="L1199" s="136" t="s">
        <v>41</v>
      </c>
    </row>
    <row r="1200" spans="1:12" x14ac:dyDescent="0.25">
      <c r="A1200" s="111" t="s">
        <v>2847</v>
      </c>
      <c r="B1200" s="111" t="s">
        <v>657</v>
      </c>
      <c r="C1200" s="112">
        <v>8.598280322267891E-3</v>
      </c>
      <c r="E1200" s="132">
        <v>590</v>
      </c>
      <c r="F1200" s="132">
        <v>592</v>
      </c>
      <c r="G1200" s="133" t="s">
        <v>658</v>
      </c>
      <c r="H1200" s="134">
        <v>24</v>
      </c>
      <c r="I1200" s="135">
        <v>0.5871700645074307</v>
      </c>
      <c r="J1200" s="135" t="s">
        <v>41</v>
      </c>
      <c r="K1200" s="133"/>
      <c r="L1200" s="136" t="s">
        <v>41</v>
      </c>
    </row>
    <row r="1201" spans="1:12" x14ac:dyDescent="0.25">
      <c r="A1201" s="111" t="s">
        <v>2847</v>
      </c>
      <c r="B1201" s="111" t="s">
        <v>592</v>
      </c>
      <c r="C1201" s="112">
        <v>8.5197250335236011E-3</v>
      </c>
      <c r="E1201" s="132">
        <v>646</v>
      </c>
      <c r="F1201" s="132">
        <v>648</v>
      </c>
      <c r="G1201" s="133" t="s">
        <v>593</v>
      </c>
      <c r="H1201" s="134">
        <v>25</v>
      </c>
      <c r="I1201" s="135">
        <v>0.59568978954095431</v>
      </c>
      <c r="J1201" s="135" t="s">
        <v>41</v>
      </c>
      <c r="K1201" s="133"/>
      <c r="L1201" s="136" t="s">
        <v>41</v>
      </c>
    </row>
    <row r="1202" spans="1:12" x14ac:dyDescent="0.25">
      <c r="A1202" s="111" t="s">
        <v>2847</v>
      </c>
      <c r="B1202" s="111" t="s">
        <v>594</v>
      </c>
      <c r="C1202" s="112">
        <v>8.3197650260289982E-3</v>
      </c>
      <c r="E1202" s="132">
        <v>645</v>
      </c>
      <c r="F1202" s="132">
        <v>647</v>
      </c>
      <c r="G1202" s="133" t="s">
        <v>595</v>
      </c>
      <c r="H1202" s="134">
        <v>26</v>
      </c>
      <c r="I1202" s="135">
        <v>0.60400955456698335</v>
      </c>
      <c r="J1202" s="135" t="s">
        <v>41</v>
      </c>
      <c r="K1202" s="133"/>
      <c r="L1202" s="136" t="s">
        <v>41</v>
      </c>
    </row>
    <row r="1203" spans="1:12" x14ac:dyDescent="0.25">
      <c r="A1203" s="111" t="s">
        <v>2847</v>
      </c>
      <c r="B1203" s="111" t="s">
        <v>1066</v>
      </c>
      <c r="C1203" s="112">
        <v>8.2983403110259892E-3</v>
      </c>
      <c r="E1203" s="132">
        <v>1251</v>
      </c>
      <c r="F1203" s="132">
        <v>1253</v>
      </c>
      <c r="G1203" s="133" t="s">
        <v>1067</v>
      </c>
      <c r="H1203" s="134">
        <v>27</v>
      </c>
      <c r="I1203" s="135">
        <v>0.6123078948780093</v>
      </c>
      <c r="J1203" s="135" t="s">
        <v>41</v>
      </c>
      <c r="K1203" s="133"/>
      <c r="L1203" s="136" t="s">
        <v>41</v>
      </c>
    </row>
    <row r="1204" spans="1:12" x14ac:dyDescent="0.25">
      <c r="A1204" s="111" t="s">
        <v>2847</v>
      </c>
      <c r="B1204" s="111" t="s">
        <v>578</v>
      </c>
      <c r="C1204" s="112">
        <v>8.1983603072786886E-3</v>
      </c>
      <c r="E1204" s="132">
        <v>1024</v>
      </c>
      <c r="F1204" s="132">
        <v>1026</v>
      </c>
      <c r="G1204" s="133" t="s">
        <v>579</v>
      </c>
      <c r="H1204" s="134">
        <v>28</v>
      </c>
      <c r="I1204" s="135">
        <v>0.62050625518528801</v>
      </c>
      <c r="J1204" s="135" t="s">
        <v>41</v>
      </c>
      <c r="K1204" s="133"/>
      <c r="L1204" s="136" t="s">
        <v>41</v>
      </c>
    </row>
    <row r="1205" spans="1:12" x14ac:dyDescent="0.25">
      <c r="A1205" s="111" t="s">
        <v>2847</v>
      </c>
      <c r="B1205" s="111" t="s">
        <v>1071</v>
      </c>
      <c r="C1205" s="112">
        <v>7.673465287605357E-3</v>
      </c>
      <c r="E1205" s="132">
        <v>1243</v>
      </c>
      <c r="F1205" s="132">
        <v>1245</v>
      </c>
      <c r="G1205" s="133" t="s">
        <v>1072</v>
      </c>
      <c r="H1205" s="134">
        <v>29</v>
      </c>
      <c r="I1205" s="135">
        <v>0.62817972047289339</v>
      </c>
      <c r="J1205" s="135" t="s">
        <v>41</v>
      </c>
      <c r="K1205" s="133"/>
      <c r="L1205" s="136" t="s">
        <v>41</v>
      </c>
    </row>
    <row r="1206" spans="1:12" x14ac:dyDescent="0.25">
      <c r="A1206" s="111" t="s">
        <v>2847</v>
      </c>
      <c r="B1206" s="111" t="s">
        <v>2860</v>
      </c>
      <c r="C1206" s="112">
        <v>7.5984802847948807E-3</v>
      </c>
      <c r="E1206" s="132">
        <v>858</v>
      </c>
      <c r="F1206" s="132">
        <v>860</v>
      </c>
      <c r="G1206" s="133" t="s">
        <v>2861</v>
      </c>
      <c r="H1206" s="134">
        <v>30</v>
      </c>
      <c r="I1206" s="135">
        <v>0.63577820075768832</v>
      </c>
      <c r="J1206" s="135" t="s">
        <v>41</v>
      </c>
      <c r="K1206" s="133"/>
      <c r="L1206" s="136" t="s">
        <v>41</v>
      </c>
    </row>
    <row r="1207" spans="1:12" x14ac:dyDescent="0.25">
      <c r="A1207" s="111" t="s">
        <v>2847</v>
      </c>
      <c r="B1207" s="111" t="s">
        <v>2862</v>
      </c>
      <c r="C1207" s="112">
        <v>6.8986202585637731E-3</v>
      </c>
      <c r="E1207" s="132">
        <v>816</v>
      </c>
      <c r="F1207" s="132">
        <v>818</v>
      </c>
      <c r="G1207" s="133" t="s">
        <v>2863</v>
      </c>
      <c r="H1207" s="134">
        <v>31</v>
      </c>
      <c r="I1207" s="135">
        <v>0.64267682101625212</v>
      </c>
      <c r="J1207" s="135" t="s">
        <v>41</v>
      </c>
      <c r="K1207" s="133"/>
      <c r="L1207" s="136" t="s">
        <v>41</v>
      </c>
    </row>
    <row r="1208" spans="1:12" x14ac:dyDescent="0.25">
      <c r="A1208" s="111" t="s">
        <v>2847</v>
      </c>
      <c r="B1208" s="111" t="s">
        <v>2864</v>
      </c>
      <c r="C1208" s="112">
        <v>6.6986602510691719E-3</v>
      </c>
      <c r="E1208" s="132">
        <v>846</v>
      </c>
      <c r="F1208" s="132">
        <v>848</v>
      </c>
      <c r="G1208" s="133" t="s">
        <v>2865</v>
      </c>
      <c r="H1208" s="134">
        <v>32</v>
      </c>
      <c r="I1208" s="135">
        <v>0.64937548126732125</v>
      </c>
      <c r="J1208" s="135" t="s">
        <v>41</v>
      </c>
      <c r="K1208" s="133"/>
      <c r="L1208" s="136" t="s">
        <v>41</v>
      </c>
    </row>
    <row r="1209" spans="1:12" x14ac:dyDescent="0.25">
      <c r="A1209" s="111" t="s">
        <v>2847</v>
      </c>
      <c r="B1209" s="111" t="s">
        <v>668</v>
      </c>
      <c r="C1209" s="112">
        <v>6.6861627506007585E-3</v>
      </c>
      <c r="E1209" s="132">
        <v>810</v>
      </c>
      <c r="F1209" s="132">
        <v>812</v>
      </c>
      <c r="G1209" s="133" t="s">
        <v>669</v>
      </c>
      <c r="H1209" s="134">
        <v>33</v>
      </c>
      <c r="I1209" s="135">
        <v>0.656061644017922</v>
      </c>
      <c r="J1209" s="135" t="s">
        <v>41</v>
      </c>
      <c r="K1209" s="133"/>
      <c r="L1209" s="136" t="s">
        <v>41</v>
      </c>
    </row>
    <row r="1210" spans="1:12" x14ac:dyDescent="0.25">
      <c r="A1210" s="111" t="s">
        <v>2847</v>
      </c>
      <c r="B1210" s="111" t="s">
        <v>671</v>
      </c>
      <c r="C1210" s="112">
        <v>6.5986802473218704E-3</v>
      </c>
      <c r="E1210" s="132">
        <v>638</v>
      </c>
      <c r="F1210" s="132">
        <v>640</v>
      </c>
      <c r="G1210" s="133" t="s">
        <v>672</v>
      </c>
      <c r="H1210" s="134">
        <v>34</v>
      </c>
      <c r="I1210" s="135">
        <v>0.66266032426524391</v>
      </c>
      <c r="J1210" s="135" t="s">
        <v>41</v>
      </c>
      <c r="K1210" s="133"/>
      <c r="L1210" s="136" t="s">
        <v>41</v>
      </c>
    </row>
    <row r="1211" spans="1:12" x14ac:dyDescent="0.25">
      <c r="A1211" s="111" t="s">
        <v>2847</v>
      </c>
      <c r="B1211" s="111" t="s">
        <v>866</v>
      </c>
      <c r="C1211" s="112">
        <v>6.5736852463850453E-3</v>
      </c>
      <c r="E1211" s="132">
        <v>1244</v>
      </c>
      <c r="F1211" s="132">
        <v>1246</v>
      </c>
      <c r="G1211" s="133" t="s">
        <v>867</v>
      </c>
      <c r="H1211" s="134">
        <v>35</v>
      </c>
      <c r="I1211" s="135">
        <v>0.66923400951162892</v>
      </c>
      <c r="J1211" s="135" t="s">
        <v>41</v>
      </c>
      <c r="K1211" s="133"/>
      <c r="L1211" s="136" t="s">
        <v>41</v>
      </c>
    </row>
    <row r="1212" spans="1:12" x14ac:dyDescent="0.25">
      <c r="A1212" s="111" t="s">
        <v>2847</v>
      </c>
      <c r="B1212" s="111" t="s">
        <v>2866</v>
      </c>
      <c r="C1212" s="112">
        <v>6.2987402360799669E-3</v>
      </c>
      <c r="E1212" s="132">
        <v>817</v>
      </c>
      <c r="F1212" s="132">
        <v>819</v>
      </c>
      <c r="G1212" s="133" t="s">
        <v>2867</v>
      </c>
      <c r="H1212" s="134">
        <v>36</v>
      </c>
      <c r="I1212" s="135">
        <v>0.67553274974770894</v>
      </c>
      <c r="J1212" s="135" t="s">
        <v>41</v>
      </c>
      <c r="K1212" s="133"/>
      <c r="L1212" s="136" t="s">
        <v>41</v>
      </c>
    </row>
    <row r="1213" spans="1:12" x14ac:dyDescent="0.25">
      <c r="A1213" s="111" t="s">
        <v>2847</v>
      </c>
      <c r="B1213" s="111" t="s">
        <v>563</v>
      </c>
      <c r="C1213" s="112">
        <v>6.2987402360799669E-3</v>
      </c>
      <c r="E1213" s="132">
        <v>889</v>
      </c>
      <c r="F1213" s="132">
        <v>891</v>
      </c>
      <c r="G1213" s="133" t="s">
        <v>42</v>
      </c>
      <c r="H1213" s="134">
        <v>37</v>
      </c>
      <c r="I1213" s="135">
        <v>0.68183148998378895</v>
      </c>
      <c r="J1213" s="135" t="s">
        <v>41</v>
      </c>
      <c r="K1213" s="133"/>
      <c r="L1213" s="136" t="s">
        <v>41</v>
      </c>
    </row>
    <row r="1214" spans="1:12" x14ac:dyDescent="0.25">
      <c r="A1214" s="111" t="s">
        <v>2847</v>
      </c>
      <c r="B1214" s="111" t="s">
        <v>1069</v>
      </c>
      <c r="C1214" s="112">
        <v>6.2987402360799669E-3</v>
      </c>
      <c r="E1214" s="132">
        <v>1259</v>
      </c>
      <c r="F1214" s="132">
        <v>1261</v>
      </c>
      <c r="G1214" s="133" t="s">
        <v>1070</v>
      </c>
      <c r="H1214" s="134">
        <v>38</v>
      </c>
      <c r="I1214" s="135">
        <v>0.68813023021986897</v>
      </c>
      <c r="J1214" s="135" t="s">
        <v>41</v>
      </c>
      <c r="K1214" s="133"/>
      <c r="L1214" s="136" t="s">
        <v>41</v>
      </c>
    </row>
    <row r="1215" spans="1:12" x14ac:dyDescent="0.25">
      <c r="A1215" s="111" t="s">
        <v>2847</v>
      </c>
      <c r="B1215" s="111" t="s">
        <v>1253</v>
      </c>
      <c r="C1215" s="112">
        <v>6.0707858275361208E-3</v>
      </c>
      <c r="E1215" s="132">
        <v>992</v>
      </c>
      <c r="F1215" s="132">
        <v>994</v>
      </c>
      <c r="G1215" s="133" t="s">
        <v>1254</v>
      </c>
      <c r="H1215" s="134">
        <v>39</v>
      </c>
      <c r="I1215" s="135">
        <v>0.69420101604740514</v>
      </c>
      <c r="J1215" s="135" t="s">
        <v>41</v>
      </c>
      <c r="K1215" s="133"/>
      <c r="L1215" s="136" t="s">
        <v>41</v>
      </c>
    </row>
    <row r="1216" spans="1:12" x14ac:dyDescent="0.25">
      <c r="A1216" s="111" t="s">
        <v>2847</v>
      </c>
      <c r="B1216" s="111" t="s">
        <v>1660</v>
      </c>
      <c r="C1216" s="112">
        <v>6.036292726243302E-3</v>
      </c>
      <c r="E1216" s="132">
        <v>678</v>
      </c>
      <c r="F1216" s="132">
        <v>680</v>
      </c>
      <c r="G1216" s="133" t="s">
        <v>1661</v>
      </c>
      <c r="H1216" s="134">
        <v>40</v>
      </c>
      <c r="I1216" s="135">
        <v>0.70023730877364843</v>
      </c>
      <c r="J1216" s="135" t="s">
        <v>41</v>
      </c>
      <c r="K1216" s="133"/>
      <c r="L1216" s="136" t="s">
        <v>41</v>
      </c>
    </row>
    <row r="1217" spans="1:12" x14ac:dyDescent="0.25">
      <c r="A1217" s="111" t="s">
        <v>2847</v>
      </c>
      <c r="B1217" s="111" t="s">
        <v>733</v>
      </c>
      <c r="C1217" s="112">
        <v>5.7588482158445415E-3</v>
      </c>
      <c r="E1217" s="132">
        <v>1050</v>
      </c>
      <c r="F1217" s="132">
        <v>1052</v>
      </c>
      <c r="G1217" s="133" t="s">
        <v>734</v>
      </c>
      <c r="H1217" s="134">
        <v>41</v>
      </c>
      <c r="I1217" s="135">
        <v>0.70599615698949292</v>
      </c>
      <c r="J1217" s="135" t="s">
        <v>41</v>
      </c>
      <c r="K1217" s="133"/>
      <c r="L1217" s="136" t="s">
        <v>41</v>
      </c>
    </row>
    <row r="1218" spans="1:12" x14ac:dyDescent="0.25">
      <c r="A1218" s="111" t="s">
        <v>2847</v>
      </c>
      <c r="B1218" s="111" t="s">
        <v>869</v>
      </c>
      <c r="C1218" s="112">
        <v>5.6988602135961608E-3</v>
      </c>
      <c r="E1218" s="132">
        <v>1358</v>
      </c>
      <c r="F1218" s="132">
        <v>1360</v>
      </c>
      <c r="G1218" s="133" t="s">
        <v>109</v>
      </c>
      <c r="H1218" s="134">
        <v>42</v>
      </c>
      <c r="I1218" s="135">
        <v>0.71169501720308903</v>
      </c>
      <c r="J1218" s="135" t="s">
        <v>41</v>
      </c>
      <c r="K1218" s="133"/>
      <c r="L1218" s="136" t="s">
        <v>41</v>
      </c>
    </row>
    <row r="1219" spans="1:12" x14ac:dyDescent="0.25">
      <c r="A1219" s="111" t="s">
        <v>2847</v>
      </c>
      <c r="B1219" s="111" t="s">
        <v>918</v>
      </c>
      <c r="C1219" s="112">
        <v>5.5988802098488593E-3</v>
      </c>
      <c r="E1219" s="132">
        <v>513</v>
      </c>
      <c r="F1219" s="132">
        <v>515</v>
      </c>
      <c r="G1219" s="133" t="s">
        <v>919</v>
      </c>
      <c r="H1219" s="134">
        <v>43</v>
      </c>
      <c r="I1219" s="135">
        <v>0.71729389741293792</v>
      </c>
      <c r="J1219" s="135" t="s">
        <v>41</v>
      </c>
      <c r="K1219" s="133"/>
      <c r="L1219" s="136" t="s">
        <v>41</v>
      </c>
    </row>
    <row r="1220" spans="1:12" x14ac:dyDescent="0.25">
      <c r="A1220" s="111" t="s">
        <v>2847</v>
      </c>
      <c r="B1220" s="111" t="s">
        <v>1929</v>
      </c>
      <c r="C1220" s="112">
        <v>5.5588882083499394E-3</v>
      </c>
      <c r="E1220" s="132">
        <v>1051</v>
      </c>
      <c r="F1220" s="132">
        <v>1053</v>
      </c>
      <c r="G1220" s="133" t="s">
        <v>1930</v>
      </c>
      <c r="H1220" s="134">
        <v>44</v>
      </c>
      <c r="I1220" s="135">
        <v>0.72285278562128785</v>
      </c>
      <c r="J1220" s="135" t="s">
        <v>41</v>
      </c>
      <c r="K1220" s="133"/>
      <c r="L1220" s="136" t="s">
        <v>41</v>
      </c>
    </row>
    <row r="1221" spans="1:12" x14ac:dyDescent="0.25">
      <c r="A1221" s="111" t="s">
        <v>2847</v>
      </c>
      <c r="B1221" s="111" t="s">
        <v>494</v>
      </c>
      <c r="C1221" s="112">
        <v>5.3989202023542581E-3</v>
      </c>
      <c r="E1221" s="132">
        <v>509</v>
      </c>
      <c r="F1221" s="132">
        <v>511</v>
      </c>
      <c r="G1221" s="133" t="s">
        <v>495</v>
      </c>
      <c r="H1221" s="134">
        <v>45</v>
      </c>
      <c r="I1221" s="135">
        <v>0.72825170582364207</v>
      </c>
      <c r="J1221" s="135" t="s">
        <v>41</v>
      </c>
      <c r="K1221" s="133"/>
      <c r="L1221" s="136" t="s">
        <v>41</v>
      </c>
    </row>
    <row r="1222" spans="1:12" x14ac:dyDescent="0.25">
      <c r="A1222" s="111" t="s">
        <v>2847</v>
      </c>
      <c r="B1222" s="111" t="s">
        <v>2868</v>
      </c>
      <c r="C1222" s="112">
        <v>5.1989601948596552E-3</v>
      </c>
      <c r="E1222" s="132">
        <v>1077</v>
      </c>
      <c r="F1222" s="132">
        <v>1079</v>
      </c>
      <c r="G1222" s="133" t="s">
        <v>2869</v>
      </c>
      <c r="H1222" s="134">
        <v>46</v>
      </c>
      <c r="I1222" s="135">
        <v>0.73345066601850173</v>
      </c>
      <c r="J1222" s="135" t="s">
        <v>41</v>
      </c>
      <c r="K1222" s="133"/>
      <c r="L1222" s="136" t="s">
        <v>41</v>
      </c>
    </row>
    <row r="1223" spans="1:12" x14ac:dyDescent="0.25">
      <c r="A1223" s="111" t="s">
        <v>2847</v>
      </c>
      <c r="B1223" s="111" t="s">
        <v>2700</v>
      </c>
      <c r="C1223" s="112">
        <v>5.0989801911123546E-3</v>
      </c>
      <c r="E1223" s="132">
        <v>1107</v>
      </c>
      <c r="F1223" s="132">
        <v>1109</v>
      </c>
      <c r="G1223" s="133" t="s">
        <v>2701</v>
      </c>
      <c r="H1223" s="134">
        <v>47</v>
      </c>
      <c r="I1223" s="135">
        <v>0.73854964620961405</v>
      </c>
      <c r="J1223" s="135" t="s">
        <v>41</v>
      </c>
      <c r="K1223" s="133"/>
      <c r="L1223" s="136" t="s">
        <v>41</v>
      </c>
    </row>
    <row r="1224" spans="1:12" x14ac:dyDescent="0.25">
      <c r="A1224" s="111" t="s">
        <v>2847</v>
      </c>
      <c r="B1224" s="111" t="s">
        <v>1697</v>
      </c>
      <c r="C1224" s="112">
        <v>4.8990201836177525E-3</v>
      </c>
      <c r="E1224" s="132">
        <v>1043</v>
      </c>
      <c r="F1224" s="132">
        <v>1045</v>
      </c>
      <c r="G1224" s="133" t="s">
        <v>1698</v>
      </c>
      <c r="H1224" s="134">
        <v>48</v>
      </c>
      <c r="I1224" s="135">
        <v>0.74344866639323182</v>
      </c>
      <c r="J1224" s="135" t="s">
        <v>41</v>
      </c>
      <c r="K1224" s="133"/>
      <c r="L1224" s="136" t="s">
        <v>41</v>
      </c>
    </row>
    <row r="1225" spans="1:12" x14ac:dyDescent="0.25">
      <c r="A1225" s="111" t="s">
        <v>2847</v>
      </c>
      <c r="B1225" s="111" t="s">
        <v>839</v>
      </c>
      <c r="C1225" s="112">
        <v>4.8740251826809274E-3</v>
      </c>
      <c r="E1225" s="132">
        <v>857</v>
      </c>
      <c r="F1225" s="132">
        <v>859</v>
      </c>
      <c r="G1225" s="133" t="s">
        <v>840</v>
      </c>
      <c r="H1225" s="134">
        <v>49</v>
      </c>
      <c r="I1225" s="135">
        <v>0.74832269157591269</v>
      </c>
      <c r="J1225" s="135" t="s">
        <v>41</v>
      </c>
      <c r="K1225" s="133"/>
      <c r="L1225" s="136" t="s">
        <v>41</v>
      </c>
    </row>
    <row r="1226" spans="1:12" x14ac:dyDescent="0.25">
      <c r="A1226" s="111" t="s">
        <v>2847</v>
      </c>
      <c r="B1226" s="111" t="s">
        <v>2870</v>
      </c>
      <c r="C1226" s="112">
        <v>4.7990401798704511E-3</v>
      </c>
      <c r="E1226" s="132">
        <v>452</v>
      </c>
      <c r="F1226" s="132">
        <v>454</v>
      </c>
      <c r="G1226" s="133" t="s">
        <v>2871</v>
      </c>
      <c r="H1226" s="134">
        <v>50</v>
      </c>
      <c r="I1226" s="135">
        <v>0.75312173175578312</v>
      </c>
      <c r="J1226" s="135" t="s">
        <v>41</v>
      </c>
      <c r="K1226" s="133"/>
      <c r="L1226" s="136" t="s">
        <v>41</v>
      </c>
    </row>
    <row r="1227" spans="1:12" x14ac:dyDescent="0.25">
      <c r="A1227" s="111" t="s">
        <v>2847</v>
      </c>
      <c r="B1227" s="111" t="s">
        <v>1688</v>
      </c>
      <c r="C1227" s="112">
        <v>4.5740851714390239E-3</v>
      </c>
      <c r="E1227" s="132">
        <v>676</v>
      </c>
      <c r="F1227" s="132">
        <v>678</v>
      </c>
      <c r="G1227" s="133" t="s">
        <v>1689</v>
      </c>
      <c r="H1227" s="134">
        <v>51</v>
      </c>
      <c r="I1227" s="135">
        <v>0.7576958169272221</v>
      </c>
      <c r="J1227" s="135" t="s">
        <v>41</v>
      </c>
      <c r="K1227" s="133"/>
      <c r="L1227" s="136" t="s">
        <v>41</v>
      </c>
    </row>
    <row r="1228" spans="1:12" x14ac:dyDescent="0.25">
      <c r="A1228" s="111" t="s">
        <v>2847</v>
      </c>
      <c r="B1228" s="111" t="s">
        <v>552</v>
      </c>
      <c r="C1228" s="112">
        <v>4.4991001686285476E-3</v>
      </c>
      <c r="E1228" s="132">
        <v>888</v>
      </c>
      <c r="F1228" s="132">
        <v>890</v>
      </c>
      <c r="G1228" s="133" t="s">
        <v>122</v>
      </c>
      <c r="H1228" s="134">
        <v>52</v>
      </c>
      <c r="I1228" s="135">
        <v>0.76219491709585063</v>
      </c>
      <c r="J1228" s="135" t="s">
        <v>41</v>
      </c>
      <c r="K1228" s="133"/>
      <c r="L1228" s="136" t="s">
        <v>41</v>
      </c>
    </row>
    <row r="1229" spans="1:12" x14ac:dyDescent="0.25">
      <c r="A1229" s="111" t="s">
        <v>2847</v>
      </c>
      <c r="B1229" s="111" t="s">
        <v>940</v>
      </c>
      <c r="C1229" s="112">
        <v>4.4866026681601359E-3</v>
      </c>
      <c r="E1229" s="132">
        <v>812</v>
      </c>
      <c r="F1229" s="132">
        <v>814</v>
      </c>
      <c r="G1229" s="133" t="s">
        <v>941</v>
      </c>
      <c r="H1229" s="134">
        <v>53</v>
      </c>
      <c r="I1229" s="135">
        <v>0.76668151976401078</v>
      </c>
      <c r="J1229" s="135" t="s">
        <v>41</v>
      </c>
      <c r="K1229" s="133"/>
      <c r="L1229" s="136" t="s">
        <v>41</v>
      </c>
    </row>
    <row r="1230" spans="1:12" x14ac:dyDescent="0.25">
      <c r="A1230" s="111" t="s">
        <v>2847</v>
      </c>
      <c r="B1230" s="111" t="s">
        <v>2792</v>
      </c>
      <c r="C1230" s="112">
        <v>4.399120164881247E-3</v>
      </c>
      <c r="E1230" s="132">
        <v>861</v>
      </c>
      <c r="F1230" s="132">
        <v>863</v>
      </c>
      <c r="G1230" s="133" t="s">
        <v>2793</v>
      </c>
      <c r="H1230" s="134">
        <v>54</v>
      </c>
      <c r="I1230" s="135">
        <v>0.77108063992889198</v>
      </c>
      <c r="J1230" s="135" t="s">
        <v>41</v>
      </c>
      <c r="K1230" s="133"/>
      <c r="L1230" s="136" t="s">
        <v>41</v>
      </c>
    </row>
    <row r="1231" spans="1:12" x14ac:dyDescent="0.25">
      <c r="A1231" s="111" t="s">
        <v>2847</v>
      </c>
      <c r="B1231" s="111" t="s">
        <v>2872</v>
      </c>
      <c r="C1231" s="112">
        <v>4.399120164881247E-3</v>
      </c>
      <c r="E1231" s="132">
        <v>831</v>
      </c>
      <c r="F1231" s="132">
        <v>833</v>
      </c>
      <c r="G1231" s="133" t="s">
        <v>2873</v>
      </c>
      <c r="H1231" s="134">
        <v>55</v>
      </c>
      <c r="I1231" s="135">
        <v>0.77547976009377317</v>
      </c>
      <c r="J1231" s="135" t="s">
        <v>41</v>
      </c>
      <c r="K1231" s="133"/>
      <c r="L1231" s="136" t="s">
        <v>41</v>
      </c>
    </row>
    <row r="1232" spans="1:12" x14ac:dyDescent="0.25">
      <c r="A1232" s="111" t="s">
        <v>2847</v>
      </c>
      <c r="B1232" s="111" t="s">
        <v>780</v>
      </c>
      <c r="C1232" s="112">
        <v>4.399120164881247E-3</v>
      </c>
      <c r="E1232" s="132">
        <v>1253</v>
      </c>
      <c r="F1232" s="132">
        <v>1255</v>
      </c>
      <c r="G1232" s="133" t="s">
        <v>781</v>
      </c>
      <c r="H1232" s="134">
        <v>56</v>
      </c>
      <c r="I1232" s="135">
        <v>0.77987888025865437</v>
      </c>
      <c r="J1232" s="135" t="s">
        <v>41</v>
      </c>
      <c r="K1232" s="133"/>
      <c r="L1232" s="136" t="s">
        <v>41</v>
      </c>
    </row>
    <row r="1233" spans="1:12" x14ac:dyDescent="0.25">
      <c r="A1233" s="111" t="s">
        <v>2847</v>
      </c>
      <c r="B1233" s="111" t="s">
        <v>472</v>
      </c>
      <c r="C1233" s="112">
        <v>4.2991401611339455E-3</v>
      </c>
      <c r="E1233" s="132">
        <v>684</v>
      </c>
      <c r="F1233" s="132">
        <v>686</v>
      </c>
      <c r="G1233" s="133" t="s">
        <v>168</v>
      </c>
      <c r="H1233" s="134">
        <v>57</v>
      </c>
      <c r="I1233" s="135">
        <v>0.78417802041978835</v>
      </c>
      <c r="J1233" s="135" t="s">
        <v>41</v>
      </c>
      <c r="K1233" s="133"/>
      <c r="L1233" s="136" t="s">
        <v>41</v>
      </c>
    </row>
    <row r="1234" spans="1:12" x14ac:dyDescent="0.25">
      <c r="A1234" s="111" t="s">
        <v>2847</v>
      </c>
      <c r="B1234" s="111" t="s">
        <v>582</v>
      </c>
      <c r="C1234" s="112">
        <v>4.0991801536393443E-3</v>
      </c>
      <c r="E1234" s="132">
        <v>1074</v>
      </c>
      <c r="F1234" s="132">
        <v>1076</v>
      </c>
      <c r="G1234" s="133" t="s">
        <v>583</v>
      </c>
      <c r="H1234" s="134">
        <v>58</v>
      </c>
      <c r="I1234" s="135">
        <v>0.78827720057342765</v>
      </c>
      <c r="J1234" s="135" t="s">
        <v>41</v>
      </c>
      <c r="K1234" s="133"/>
      <c r="L1234" s="136" t="s">
        <v>41</v>
      </c>
    </row>
    <row r="1235" spans="1:12" x14ac:dyDescent="0.25">
      <c r="A1235" s="111" t="s">
        <v>2847</v>
      </c>
      <c r="B1235" s="111" t="s">
        <v>1809</v>
      </c>
      <c r="C1235" s="112">
        <v>4.0991801536393443E-3</v>
      </c>
      <c r="E1235" s="132">
        <v>1101</v>
      </c>
      <c r="F1235" s="132">
        <v>1103</v>
      </c>
      <c r="G1235" s="133" t="s">
        <v>1810</v>
      </c>
      <c r="H1235" s="134">
        <v>59</v>
      </c>
      <c r="I1235" s="135">
        <v>0.79237638072706695</v>
      </c>
      <c r="J1235" s="135" t="s">
        <v>41</v>
      </c>
      <c r="K1235" s="133"/>
      <c r="L1235" s="136" t="s">
        <v>41</v>
      </c>
    </row>
    <row r="1236" spans="1:12" x14ac:dyDescent="0.25">
      <c r="A1236" s="111" t="s">
        <v>2847</v>
      </c>
      <c r="B1236" s="111" t="s">
        <v>497</v>
      </c>
      <c r="C1236" s="112">
        <v>4.0991801536393443E-3</v>
      </c>
      <c r="E1236" s="132">
        <v>508</v>
      </c>
      <c r="F1236" s="132">
        <v>510</v>
      </c>
      <c r="G1236" s="133" t="s">
        <v>498</v>
      </c>
      <c r="H1236" s="134">
        <v>60</v>
      </c>
      <c r="I1236" s="135">
        <v>0.79647556088070626</v>
      </c>
      <c r="J1236" s="135" t="s">
        <v>41</v>
      </c>
      <c r="K1236" s="133"/>
      <c r="L1236" s="136" t="s">
        <v>41</v>
      </c>
    </row>
    <row r="1237" spans="1:12" x14ac:dyDescent="0.25">
      <c r="A1237" s="111" t="s">
        <v>2847</v>
      </c>
      <c r="B1237" s="111" t="s">
        <v>841</v>
      </c>
      <c r="C1237" s="112">
        <v>3.9992001498920429E-3</v>
      </c>
      <c r="E1237" s="132">
        <v>863</v>
      </c>
      <c r="F1237" s="132">
        <v>865</v>
      </c>
      <c r="G1237" s="133" t="s">
        <v>842</v>
      </c>
      <c r="H1237" s="134">
        <v>61</v>
      </c>
      <c r="I1237" s="135">
        <v>0.80047476103059834</v>
      </c>
      <c r="J1237" s="135" t="s">
        <v>41</v>
      </c>
      <c r="K1237" s="133"/>
      <c r="L1237" s="136" t="s">
        <v>41</v>
      </c>
    </row>
    <row r="1238" spans="1:12" x14ac:dyDescent="0.25">
      <c r="A1238" s="111" t="s">
        <v>2847</v>
      </c>
      <c r="B1238" s="111" t="s">
        <v>2874</v>
      </c>
      <c r="C1238" s="112">
        <v>3.9992001498920429E-3</v>
      </c>
      <c r="E1238" s="132">
        <v>813</v>
      </c>
      <c r="F1238" s="132">
        <v>815</v>
      </c>
      <c r="G1238" s="133" t="s">
        <v>2875</v>
      </c>
      <c r="H1238" s="134">
        <v>62</v>
      </c>
      <c r="I1238" s="135">
        <v>0.80447396118049042</v>
      </c>
      <c r="J1238" s="135" t="s">
        <v>41</v>
      </c>
      <c r="K1238" s="133"/>
      <c r="L1238" s="136" t="s">
        <v>41</v>
      </c>
    </row>
    <row r="1239" spans="1:12" x14ac:dyDescent="0.25">
      <c r="A1239" s="111" t="s">
        <v>2847</v>
      </c>
      <c r="B1239" s="111" t="s">
        <v>2876</v>
      </c>
      <c r="C1239" s="112">
        <v>3.6992601386501398E-3</v>
      </c>
      <c r="E1239" s="132">
        <v>6</v>
      </c>
      <c r="F1239" s="132">
        <v>8</v>
      </c>
      <c r="G1239" s="133" t="s">
        <v>2877</v>
      </c>
      <c r="H1239" s="134">
        <v>63</v>
      </c>
      <c r="I1239" s="135">
        <v>0.8081732213191406</v>
      </c>
      <c r="J1239" s="135" t="s">
        <v>41</v>
      </c>
      <c r="K1239" s="133"/>
      <c r="L1239" s="136" t="s">
        <v>41</v>
      </c>
    </row>
    <row r="1240" spans="1:12" x14ac:dyDescent="0.25">
      <c r="A1240" s="111" t="s">
        <v>2847</v>
      </c>
      <c r="B1240" s="111" t="s">
        <v>555</v>
      </c>
      <c r="C1240" s="112">
        <v>3.6992601386501398E-3</v>
      </c>
      <c r="E1240" s="132">
        <v>887</v>
      </c>
      <c r="F1240" s="132">
        <v>889</v>
      </c>
      <c r="G1240" s="133" t="s">
        <v>20</v>
      </c>
      <c r="H1240" s="134">
        <v>64</v>
      </c>
      <c r="I1240" s="135">
        <v>0.81187248145779078</v>
      </c>
      <c r="J1240" s="135" t="s">
        <v>41</v>
      </c>
      <c r="K1240" s="133"/>
      <c r="L1240" s="136" t="s">
        <v>41</v>
      </c>
    </row>
    <row r="1241" spans="1:12" x14ac:dyDescent="0.25">
      <c r="A1241" s="111" t="s">
        <v>2847</v>
      </c>
      <c r="B1241" s="111" t="s">
        <v>784</v>
      </c>
      <c r="C1241" s="112">
        <v>3.6992601386501398E-3</v>
      </c>
      <c r="E1241" s="132">
        <v>1249</v>
      </c>
      <c r="F1241" s="132">
        <v>1251</v>
      </c>
      <c r="G1241" s="133" t="s">
        <v>785</v>
      </c>
      <c r="H1241" s="134">
        <v>65</v>
      </c>
      <c r="I1241" s="135">
        <v>0.81557174159644097</v>
      </c>
      <c r="J1241" s="135" t="s">
        <v>41</v>
      </c>
      <c r="K1241" s="133"/>
      <c r="L1241" s="136" t="s">
        <v>41</v>
      </c>
    </row>
    <row r="1242" spans="1:12" x14ac:dyDescent="0.25">
      <c r="A1242" s="111" t="s">
        <v>2847</v>
      </c>
      <c r="B1242" s="111" t="s">
        <v>2878</v>
      </c>
      <c r="C1242" s="112">
        <v>3.4993001311555373E-3</v>
      </c>
      <c r="E1242" s="132">
        <v>1008</v>
      </c>
      <c r="F1242" s="132">
        <v>1010</v>
      </c>
      <c r="G1242" s="133" t="s">
        <v>2879</v>
      </c>
      <c r="H1242" s="134">
        <v>66</v>
      </c>
      <c r="I1242" s="135">
        <v>0.81907104172759648</v>
      </c>
      <c r="J1242" s="135" t="s">
        <v>41</v>
      </c>
      <c r="K1242" s="133"/>
      <c r="L1242" s="136" t="s">
        <v>41</v>
      </c>
    </row>
    <row r="1243" spans="1:12" x14ac:dyDescent="0.25">
      <c r="A1243" s="111" t="s">
        <v>2847</v>
      </c>
      <c r="B1243" s="111" t="s">
        <v>471</v>
      </c>
      <c r="C1243" s="112">
        <v>3.4993001311555373E-3</v>
      </c>
      <c r="E1243" s="132">
        <v>687</v>
      </c>
      <c r="F1243" s="132">
        <v>689</v>
      </c>
      <c r="G1243" s="133" t="s">
        <v>86</v>
      </c>
      <c r="H1243" s="134">
        <v>67</v>
      </c>
      <c r="I1243" s="135">
        <v>0.822570341858752</v>
      </c>
      <c r="J1243" s="135" t="s">
        <v>41</v>
      </c>
      <c r="K1243" s="133"/>
      <c r="L1243" s="136" t="s">
        <v>41</v>
      </c>
    </row>
    <row r="1244" spans="1:12" x14ac:dyDescent="0.25">
      <c r="A1244" s="111" t="s">
        <v>2847</v>
      </c>
      <c r="B1244" s="111" t="s">
        <v>833</v>
      </c>
      <c r="C1244" s="112">
        <v>3.4743051302187117E-3</v>
      </c>
      <c r="E1244" s="132">
        <v>864</v>
      </c>
      <c r="F1244" s="132">
        <v>866</v>
      </c>
      <c r="G1244" s="133" t="s">
        <v>834</v>
      </c>
      <c r="H1244" s="134">
        <v>68</v>
      </c>
      <c r="I1244" s="135">
        <v>0.82604464698897073</v>
      </c>
      <c r="J1244" s="135" t="s">
        <v>41</v>
      </c>
      <c r="K1244" s="133"/>
      <c r="L1244" s="136" t="s">
        <v>41</v>
      </c>
    </row>
    <row r="1245" spans="1:12" x14ac:dyDescent="0.25">
      <c r="A1245" s="111" t="s">
        <v>2847</v>
      </c>
      <c r="B1245" s="111" t="s">
        <v>610</v>
      </c>
      <c r="C1245" s="112">
        <v>3.4207448424112457E-3</v>
      </c>
      <c r="E1245" s="132">
        <v>656</v>
      </c>
      <c r="F1245" s="132">
        <v>658</v>
      </c>
      <c r="G1245" s="133" t="s">
        <v>611</v>
      </c>
      <c r="H1245" s="134">
        <v>69</v>
      </c>
      <c r="I1245" s="135">
        <v>0.82946539183138202</v>
      </c>
      <c r="J1245" s="135" t="s">
        <v>41</v>
      </c>
      <c r="K1245" s="133"/>
      <c r="L1245" s="136" t="s">
        <v>41</v>
      </c>
    </row>
    <row r="1246" spans="1:12" x14ac:dyDescent="0.25">
      <c r="A1246" s="111" t="s">
        <v>2847</v>
      </c>
      <c r="B1246" s="111" t="s">
        <v>1473</v>
      </c>
      <c r="C1246" s="112">
        <v>3.3993201274082363E-3</v>
      </c>
      <c r="E1246" s="132">
        <v>1096</v>
      </c>
      <c r="F1246" s="132">
        <v>1098</v>
      </c>
      <c r="G1246" s="133" t="s">
        <v>1474</v>
      </c>
      <c r="H1246" s="134">
        <v>70</v>
      </c>
      <c r="I1246" s="135">
        <v>0.8328647119587903</v>
      </c>
      <c r="J1246" s="135" t="s">
        <v>41</v>
      </c>
      <c r="K1246" s="133"/>
      <c r="L1246" s="136" t="s">
        <v>41</v>
      </c>
    </row>
    <row r="1247" spans="1:12" x14ac:dyDescent="0.25">
      <c r="A1247" s="111" t="s">
        <v>2847</v>
      </c>
      <c r="B1247" s="111" t="s">
        <v>607</v>
      </c>
      <c r="C1247" s="112">
        <v>3.3993201274082363E-3</v>
      </c>
      <c r="E1247" s="132">
        <v>654</v>
      </c>
      <c r="F1247" s="132">
        <v>656</v>
      </c>
      <c r="G1247" s="133" t="s">
        <v>608</v>
      </c>
      <c r="H1247" s="134">
        <v>71</v>
      </c>
      <c r="I1247" s="135">
        <v>0.83626403208619859</v>
      </c>
      <c r="J1247" s="135" t="s">
        <v>41</v>
      </c>
      <c r="K1247" s="133"/>
      <c r="L1247" s="136" t="s">
        <v>41</v>
      </c>
    </row>
    <row r="1248" spans="1:12" x14ac:dyDescent="0.25">
      <c r="A1248" s="111" t="s">
        <v>2847</v>
      </c>
      <c r="B1248" s="111" t="s">
        <v>554</v>
      </c>
      <c r="C1248" s="112">
        <v>3.2993401236609352E-3</v>
      </c>
      <c r="E1248" s="132">
        <v>886</v>
      </c>
      <c r="F1248" s="132">
        <v>888</v>
      </c>
      <c r="G1248" s="133" t="s">
        <v>154</v>
      </c>
      <c r="H1248" s="134">
        <v>72</v>
      </c>
      <c r="I1248" s="135">
        <v>0.83956337220985955</v>
      </c>
      <c r="J1248" s="135" t="s">
        <v>41</v>
      </c>
      <c r="K1248" s="133"/>
      <c r="L1248" s="136" t="s">
        <v>41</v>
      </c>
    </row>
    <row r="1249" spans="1:12" x14ac:dyDescent="0.25">
      <c r="A1249" s="111" t="s">
        <v>2847</v>
      </c>
      <c r="B1249" s="111" t="s">
        <v>736</v>
      </c>
      <c r="C1249" s="112">
        <v>3.2993401236609352E-3</v>
      </c>
      <c r="E1249" s="132">
        <v>1045</v>
      </c>
      <c r="F1249" s="132">
        <v>1047</v>
      </c>
      <c r="G1249" s="133" t="s">
        <v>737</v>
      </c>
      <c r="H1249" s="134">
        <v>73</v>
      </c>
      <c r="I1249" s="135">
        <v>0.8428627123335205</v>
      </c>
      <c r="J1249" s="135" t="s">
        <v>41</v>
      </c>
      <c r="K1249" s="133"/>
      <c r="L1249" s="136" t="s">
        <v>41</v>
      </c>
    </row>
    <row r="1250" spans="1:12" x14ac:dyDescent="0.25">
      <c r="A1250" s="111" t="s">
        <v>2847</v>
      </c>
      <c r="B1250" s="111" t="s">
        <v>1245</v>
      </c>
      <c r="C1250" s="112">
        <v>3.1993601199136342E-3</v>
      </c>
      <c r="E1250" s="132">
        <v>1007</v>
      </c>
      <c r="F1250" s="132">
        <v>1009</v>
      </c>
      <c r="G1250" s="133" t="s">
        <v>1246</v>
      </c>
      <c r="H1250" s="134">
        <v>74</v>
      </c>
      <c r="I1250" s="135">
        <v>0.84606207245343412</v>
      </c>
      <c r="J1250" s="135" t="s">
        <v>41</v>
      </c>
      <c r="K1250" s="133"/>
      <c r="L1250" s="136" t="s">
        <v>41</v>
      </c>
    </row>
    <row r="1251" spans="1:12" x14ac:dyDescent="0.25">
      <c r="A1251" s="111" t="s">
        <v>2847</v>
      </c>
      <c r="B1251" s="111" t="s">
        <v>468</v>
      </c>
      <c r="C1251" s="112">
        <v>3.1993601199136342E-3</v>
      </c>
      <c r="E1251" s="132">
        <v>686</v>
      </c>
      <c r="F1251" s="132">
        <v>688</v>
      </c>
      <c r="G1251" s="133" t="s">
        <v>85</v>
      </c>
      <c r="H1251" s="134">
        <v>75</v>
      </c>
      <c r="I1251" s="135">
        <v>0.84926143257334774</v>
      </c>
      <c r="J1251" s="135" t="s">
        <v>41</v>
      </c>
      <c r="K1251" s="133"/>
      <c r="L1251" s="136" t="s">
        <v>41</v>
      </c>
    </row>
    <row r="1252" spans="1:12" x14ac:dyDescent="0.25">
      <c r="A1252" s="111" t="s">
        <v>2847</v>
      </c>
      <c r="B1252" s="111" t="s">
        <v>813</v>
      </c>
      <c r="C1252" s="112">
        <v>3.1993601199136342E-3</v>
      </c>
      <c r="E1252" s="132">
        <v>681</v>
      </c>
      <c r="F1252" s="132">
        <v>683</v>
      </c>
      <c r="G1252" s="133" t="s">
        <v>814</v>
      </c>
      <c r="H1252" s="134">
        <v>76</v>
      </c>
      <c r="I1252" s="135">
        <v>0.85246079269326136</v>
      </c>
      <c r="J1252" s="135" t="s">
        <v>41</v>
      </c>
      <c r="K1252" s="133"/>
      <c r="L1252" s="136" t="s">
        <v>41</v>
      </c>
    </row>
    <row r="1253" spans="1:12" x14ac:dyDescent="0.25">
      <c r="A1253" s="111" t="s">
        <v>2847</v>
      </c>
      <c r="B1253" s="111" t="s">
        <v>1690</v>
      </c>
      <c r="C1253" s="112">
        <v>3.1993601199136342E-3</v>
      </c>
      <c r="E1253" s="132">
        <v>675</v>
      </c>
      <c r="F1253" s="132">
        <v>677</v>
      </c>
      <c r="G1253" s="133" t="s">
        <v>1691</v>
      </c>
      <c r="H1253" s="134">
        <v>77</v>
      </c>
      <c r="I1253" s="135">
        <v>0.85566015281317498</v>
      </c>
      <c r="J1253" s="135" t="s">
        <v>41</v>
      </c>
      <c r="K1253" s="133"/>
      <c r="L1253" s="136" t="s">
        <v>41</v>
      </c>
    </row>
    <row r="1254" spans="1:12" x14ac:dyDescent="0.25">
      <c r="A1254" s="111" t="s">
        <v>2847</v>
      </c>
      <c r="B1254" s="111" t="s">
        <v>2880</v>
      </c>
      <c r="C1254" s="112">
        <v>3.1993601199136342E-3</v>
      </c>
      <c r="E1254" s="132">
        <v>1019</v>
      </c>
      <c r="F1254" s="132">
        <v>1021</v>
      </c>
      <c r="G1254" s="133" t="s">
        <v>2881</v>
      </c>
      <c r="H1254" s="134">
        <v>78</v>
      </c>
      <c r="I1254" s="135">
        <v>0.8588595129330886</v>
      </c>
      <c r="J1254" s="135" t="s">
        <v>41</v>
      </c>
      <c r="K1254" s="133"/>
      <c r="L1254" s="136" t="s">
        <v>41</v>
      </c>
    </row>
    <row r="1255" spans="1:12" x14ac:dyDescent="0.25">
      <c r="A1255" s="111" t="s">
        <v>2847</v>
      </c>
      <c r="B1255" s="111" t="s">
        <v>931</v>
      </c>
      <c r="C1255" s="112">
        <v>3.0868826156979206E-3</v>
      </c>
      <c r="E1255" s="132">
        <v>827</v>
      </c>
      <c r="F1255" s="132">
        <v>829</v>
      </c>
      <c r="G1255" s="133" t="s">
        <v>932</v>
      </c>
      <c r="H1255" s="134">
        <v>79</v>
      </c>
      <c r="I1255" s="135">
        <v>0.86194639554878649</v>
      </c>
      <c r="J1255" s="135" t="s">
        <v>41</v>
      </c>
      <c r="K1255" s="133"/>
      <c r="L1255" s="136" t="s">
        <v>41</v>
      </c>
    </row>
    <row r="1256" spans="1:12" x14ac:dyDescent="0.25">
      <c r="A1256" s="111" t="s">
        <v>2847</v>
      </c>
      <c r="B1256" s="111" t="s">
        <v>1207</v>
      </c>
      <c r="C1256" s="112">
        <v>3.0493901142926829E-3</v>
      </c>
      <c r="E1256" s="132">
        <v>860</v>
      </c>
      <c r="F1256" s="132">
        <v>862</v>
      </c>
      <c r="G1256" s="133" t="s">
        <v>1208</v>
      </c>
      <c r="H1256" s="134">
        <v>80</v>
      </c>
      <c r="I1256" s="135">
        <v>0.86499578566307922</v>
      </c>
      <c r="J1256" s="135" t="s">
        <v>41</v>
      </c>
      <c r="K1256" s="133"/>
      <c r="L1256" s="136" t="s">
        <v>41</v>
      </c>
    </row>
    <row r="1257" spans="1:12" x14ac:dyDescent="0.25">
      <c r="A1257" s="111" t="s">
        <v>2847</v>
      </c>
      <c r="B1257" s="111" t="s">
        <v>873</v>
      </c>
      <c r="C1257" s="112">
        <v>2.9994001124190321E-3</v>
      </c>
      <c r="E1257" s="132">
        <v>1372</v>
      </c>
      <c r="F1257" s="132">
        <v>1374</v>
      </c>
      <c r="G1257" s="133" t="s">
        <v>874</v>
      </c>
      <c r="H1257" s="134">
        <v>81</v>
      </c>
      <c r="I1257" s="135">
        <v>0.86799518577549828</v>
      </c>
      <c r="J1257" s="135" t="s">
        <v>41</v>
      </c>
      <c r="K1257" s="133"/>
      <c r="L1257" s="136" t="s">
        <v>41</v>
      </c>
    </row>
    <row r="1258" spans="1:12" x14ac:dyDescent="0.25">
      <c r="A1258" s="111" t="s">
        <v>2847</v>
      </c>
      <c r="B1258" s="111" t="s">
        <v>2882</v>
      </c>
      <c r="C1258" s="112">
        <v>2.9994001124190321E-3</v>
      </c>
      <c r="E1258" s="132">
        <v>1027</v>
      </c>
      <c r="F1258" s="132">
        <v>1029</v>
      </c>
      <c r="G1258" s="133" t="s">
        <v>2883</v>
      </c>
      <c r="H1258" s="134">
        <v>82</v>
      </c>
      <c r="I1258" s="135">
        <v>0.87099458588791734</v>
      </c>
      <c r="J1258" s="135" t="s">
        <v>41</v>
      </c>
      <c r="K1258" s="133"/>
      <c r="L1258" s="136" t="s">
        <v>41</v>
      </c>
    </row>
    <row r="1259" spans="1:12" x14ac:dyDescent="0.25">
      <c r="A1259" s="111" t="s">
        <v>2847</v>
      </c>
      <c r="B1259" s="111" t="s">
        <v>934</v>
      </c>
      <c r="C1259" s="112">
        <v>2.974405111482207E-3</v>
      </c>
      <c r="E1259" s="132">
        <v>819</v>
      </c>
      <c r="F1259" s="132">
        <v>821</v>
      </c>
      <c r="G1259" s="133" t="s">
        <v>935</v>
      </c>
      <c r="H1259" s="134">
        <v>83</v>
      </c>
      <c r="I1259" s="135">
        <v>0.87396899099939951</v>
      </c>
      <c r="J1259" s="135" t="s">
        <v>41</v>
      </c>
      <c r="K1259" s="133"/>
      <c r="L1259" s="136" t="s">
        <v>41</v>
      </c>
    </row>
    <row r="1260" spans="1:12" x14ac:dyDescent="0.25">
      <c r="A1260" s="111" t="s">
        <v>2847</v>
      </c>
      <c r="B1260" s="111" t="s">
        <v>989</v>
      </c>
      <c r="C1260" s="112">
        <v>2.8994201086717307E-3</v>
      </c>
      <c r="E1260" s="132">
        <v>1093</v>
      </c>
      <c r="F1260" s="132">
        <v>1095</v>
      </c>
      <c r="G1260" s="133" t="s">
        <v>123</v>
      </c>
      <c r="H1260" s="134">
        <v>84</v>
      </c>
      <c r="I1260" s="135">
        <v>0.87686841110807123</v>
      </c>
      <c r="J1260" s="135" t="s">
        <v>41</v>
      </c>
      <c r="K1260" s="133"/>
      <c r="L1260" s="136" t="s">
        <v>41</v>
      </c>
    </row>
    <row r="1261" spans="1:12" x14ac:dyDescent="0.25">
      <c r="A1261" s="111" t="s">
        <v>2847</v>
      </c>
      <c r="B1261" s="111" t="s">
        <v>661</v>
      </c>
      <c r="C1261" s="112">
        <v>2.7994401049244296E-3</v>
      </c>
      <c r="E1261" s="132">
        <v>843</v>
      </c>
      <c r="F1261" s="132">
        <v>845</v>
      </c>
      <c r="G1261" s="133" t="s">
        <v>662</v>
      </c>
      <c r="H1261" s="134">
        <v>85</v>
      </c>
      <c r="I1261" s="135">
        <v>0.87966785121299562</v>
      </c>
      <c r="J1261" s="135" t="s">
        <v>41</v>
      </c>
      <c r="K1261" s="133"/>
      <c r="L1261" s="136" t="s">
        <v>41</v>
      </c>
    </row>
    <row r="1262" spans="1:12" x14ac:dyDescent="0.25">
      <c r="A1262" s="111" t="s">
        <v>2847</v>
      </c>
      <c r="B1262" s="111" t="s">
        <v>926</v>
      </c>
      <c r="C1262" s="112">
        <v>2.620904812432837E-3</v>
      </c>
      <c r="E1262" s="132">
        <v>639</v>
      </c>
      <c r="F1262" s="132">
        <v>641</v>
      </c>
      <c r="G1262" s="133" t="s">
        <v>927</v>
      </c>
      <c r="H1262" s="134">
        <v>86</v>
      </c>
      <c r="I1262" s="135">
        <v>0.88228875602542844</v>
      </c>
      <c r="J1262" s="135" t="s">
        <v>41</v>
      </c>
      <c r="K1262" s="133"/>
      <c r="L1262" s="136" t="s">
        <v>41</v>
      </c>
    </row>
    <row r="1263" spans="1:12" x14ac:dyDescent="0.25">
      <c r="A1263" s="111" t="s">
        <v>2847</v>
      </c>
      <c r="B1263" s="111" t="s">
        <v>1476</v>
      </c>
      <c r="C1263" s="112">
        <v>2.5994800974298276E-3</v>
      </c>
      <c r="E1263" s="132">
        <v>1099</v>
      </c>
      <c r="F1263" s="132">
        <v>1101</v>
      </c>
      <c r="G1263" s="133" t="s">
        <v>1477</v>
      </c>
      <c r="H1263" s="134">
        <v>87</v>
      </c>
      <c r="I1263" s="135">
        <v>0.88488823612285827</v>
      </c>
      <c r="J1263" s="135" t="s">
        <v>41</v>
      </c>
      <c r="K1263" s="133"/>
      <c r="L1263" s="136" t="s">
        <v>41</v>
      </c>
    </row>
    <row r="1264" spans="1:12" x14ac:dyDescent="0.25">
      <c r="A1264" s="111" t="s">
        <v>2847</v>
      </c>
      <c r="B1264" s="111" t="s">
        <v>990</v>
      </c>
      <c r="C1264" s="112">
        <v>2.5994800974298276E-3</v>
      </c>
      <c r="E1264" s="132">
        <v>1095</v>
      </c>
      <c r="F1264" s="132">
        <v>1097</v>
      </c>
      <c r="G1264" s="133" t="s">
        <v>991</v>
      </c>
      <c r="H1264" s="134">
        <v>88</v>
      </c>
      <c r="I1264" s="135">
        <v>0.8874877162202881</v>
      </c>
      <c r="J1264" s="135" t="s">
        <v>41</v>
      </c>
      <c r="K1264" s="133"/>
      <c r="L1264" s="136" t="s">
        <v>41</v>
      </c>
    </row>
    <row r="1265" spans="1:12" x14ac:dyDescent="0.25">
      <c r="A1265" s="111" t="s">
        <v>2847</v>
      </c>
      <c r="B1265" s="111" t="s">
        <v>877</v>
      </c>
      <c r="C1265" s="112">
        <v>2.5994800974298276E-3</v>
      </c>
      <c r="E1265" s="132">
        <v>1368</v>
      </c>
      <c r="F1265" s="132">
        <v>1370</v>
      </c>
      <c r="G1265" s="133" t="s">
        <v>878</v>
      </c>
      <c r="H1265" s="134">
        <v>89</v>
      </c>
      <c r="I1265" s="135">
        <v>0.89008719631771793</v>
      </c>
      <c r="J1265" s="135" t="s">
        <v>41</v>
      </c>
      <c r="K1265" s="133"/>
      <c r="L1265" s="136" t="s">
        <v>41</v>
      </c>
    </row>
    <row r="1266" spans="1:12" x14ac:dyDescent="0.25">
      <c r="A1266" s="111" t="s">
        <v>2847</v>
      </c>
      <c r="B1266" s="111" t="s">
        <v>2884</v>
      </c>
      <c r="C1266" s="112">
        <v>2.4995000936825266E-3</v>
      </c>
      <c r="E1266" s="132">
        <v>1068</v>
      </c>
      <c r="F1266" s="132">
        <v>1070</v>
      </c>
      <c r="G1266" s="133" t="s">
        <v>133</v>
      </c>
      <c r="H1266" s="134">
        <v>90</v>
      </c>
      <c r="I1266" s="135">
        <v>0.89258669641140043</v>
      </c>
      <c r="J1266" s="135" t="s">
        <v>41</v>
      </c>
      <c r="K1266" s="133"/>
      <c r="L1266" s="136" t="s">
        <v>41</v>
      </c>
    </row>
    <row r="1267" spans="1:12" x14ac:dyDescent="0.25">
      <c r="A1267" s="111" t="s">
        <v>2847</v>
      </c>
      <c r="B1267" s="111" t="s">
        <v>1451</v>
      </c>
      <c r="C1267" s="112">
        <v>2.3995200899352255E-3</v>
      </c>
      <c r="E1267" s="132">
        <v>885</v>
      </c>
      <c r="F1267" s="132">
        <v>887</v>
      </c>
      <c r="G1267" s="133" t="s">
        <v>103</v>
      </c>
      <c r="H1267" s="134">
        <v>91</v>
      </c>
      <c r="I1267" s="135">
        <v>0.8949862165013357</v>
      </c>
      <c r="J1267" s="135" t="s">
        <v>41</v>
      </c>
      <c r="K1267" s="133"/>
      <c r="L1267" s="136" t="s">
        <v>41</v>
      </c>
    </row>
    <row r="1268" spans="1:12" x14ac:dyDescent="0.25">
      <c r="A1268" s="111" t="s">
        <v>2847</v>
      </c>
      <c r="B1268" s="111" t="s">
        <v>2885</v>
      </c>
      <c r="C1268" s="112">
        <v>2.2995400861879245E-3</v>
      </c>
      <c r="E1268" s="132">
        <v>833</v>
      </c>
      <c r="F1268" s="132">
        <v>835</v>
      </c>
      <c r="G1268" s="133" t="s">
        <v>2886</v>
      </c>
      <c r="H1268" s="134">
        <v>92</v>
      </c>
      <c r="I1268" s="135">
        <v>0.89728575658752363</v>
      </c>
      <c r="J1268" s="135" t="s">
        <v>41</v>
      </c>
      <c r="K1268" s="133"/>
      <c r="L1268" s="136" t="s">
        <v>41</v>
      </c>
    </row>
    <row r="1269" spans="1:12" x14ac:dyDescent="0.25">
      <c r="A1269" s="111" t="s">
        <v>2847</v>
      </c>
      <c r="B1269" s="111" t="s">
        <v>1871</v>
      </c>
      <c r="C1269" s="112">
        <v>2.2395520839395438E-3</v>
      </c>
      <c r="E1269" s="132">
        <v>1239</v>
      </c>
      <c r="F1269" s="132">
        <v>1241</v>
      </c>
      <c r="G1269" s="133" t="s">
        <v>1872</v>
      </c>
      <c r="H1269" s="134">
        <v>93</v>
      </c>
      <c r="I1269" s="135">
        <v>0.89952530867146319</v>
      </c>
      <c r="J1269" s="135" t="s">
        <v>41</v>
      </c>
      <c r="K1269" s="133"/>
      <c r="L1269" s="136" t="s">
        <v>41</v>
      </c>
    </row>
    <row r="1270" spans="1:12" x14ac:dyDescent="0.25">
      <c r="A1270" s="111" t="s">
        <v>2847</v>
      </c>
      <c r="B1270" s="111" t="s">
        <v>1481</v>
      </c>
      <c r="C1270" s="112">
        <v>2.1995600824406235E-3</v>
      </c>
      <c r="E1270" s="132">
        <v>1092</v>
      </c>
      <c r="F1270" s="132">
        <v>1094</v>
      </c>
      <c r="G1270" s="133" t="s">
        <v>1482</v>
      </c>
      <c r="H1270" s="134">
        <v>94</v>
      </c>
      <c r="I1270" s="135">
        <v>0.90172486875390379</v>
      </c>
      <c r="J1270" s="135" t="s">
        <v>41</v>
      </c>
      <c r="K1270" s="133"/>
      <c r="L1270" s="136" t="s">
        <v>41</v>
      </c>
    </row>
    <row r="1271" spans="1:12" x14ac:dyDescent="0.25">
      <c r="A1271" s="111" t="s">
        <v>2847</v>
      </c>
      <c r="B1271" s="111" t="s">
        <v>674</v>
      </c>
      <c r="C1271" s="112">
        <v>2.1995600824406235E-3</v>
      </c>
      <c r="E1271" s="132">
        <v>637</v>
      </c>
      <c r="F1271" s="132">
        <v>639</v>
      </c>
      <c r="G1271" s="133" t="s">
        <v>675</v>
      </c>
      <c r="H1271" s="134">
        <v>95</v>
      </c>
      <c r="I1271" s="135">
        <v>0.90392442883634438</v>
      </c>
      <c r="J1271" s="135" t="s">
        <v>41</v>
      </c>
      <c r="K1271" s="133"/>
      <c r="L1271" s="136" t="s">
        <v>41</v>
      </c>
    </row>
    <row r="1272" spans="1:12" x14ac:dyDescent="0.25">
      <c r="A1272" s="111" t="s">
        <v>2847</v>
      </c>
      <c r="B1272" s="111" t="s">
        <v>992</v>
      </c>
      <c r="C1272" s="112">
        <v>2.0995800786933225E-3</v>
      </c>
      <c r="E1272" s="132">
        <v>1098</v>
      </c>
      <c r="F1272" s="132">
        <v>1100</v>
      </c>
      <c r="G1272" s="133" t="s">
        <v>993</v>
      </c>
      <c r="H1272" s="134">
        <v>96</v>
      </c>
      <c r="I1272" s="135">
        <v>0.90602400891503776</v>
      </c>
      <c r="J1272" s="135" t="s">
        <v>41</v>
      </c>
      <c r="K1272" s="133"/>
      <c r="L1272" s="136" t="s">
        <v>41</v>
      </c>
    </row>
    <row r="1273" spans="1:12" x14ac:dyDescent="0.25">
      <c r="A1273" s="111" t="s">
        <v>2847</v>
      </c>
      <c r="B1273" s="111" t="s">
        <v>2887</v>
      </c>
      <c r="C1273" s="112">
        <v>1.9996000749460214E-3</v>
      </c>
      <c r="E1273" s="132">
        <v>878</v>
      </c>
      <c r="F1273" s="132">
        <v>880</v>
      </c>
      <c r="G1273" s="133" t="s">
        <v>7</v>
      </c>
      <c r="H1273" s="134">
        <v>97</v>
      </c>
      <c r="I1273" s="135">
        <v>0.9080236089899838</v>
      </c>
      <c r="J1273" s="135" t="s">
        <v>41</v>
      </c>
      <c r="K1273" s="133"/>
      <c r="L1273" s="136" t="s">
        <v>41</v>
      </c>
    </row>
    <row r="1274" spans="1:12" x14ac:dyDescent="0.25">
      <c r="A1274" s="111" t="s">
        <v>2847</v>
      </c>
      <c r="B1274" s="111" t="s">
        <v>2888</v>
      </c>
      <c r="C1274" s="112">
        <v>1.8996200711987202E-3</v>
      </c>
      <c r="E1274" s="132">
        <v>1063</v>
      </c>
      <c r="F1274" s="132">
        <v>1065</v>
      </c>
      <c r="G1274" s="133" t="s">
        <v>2889</v>
      </c>
      <c r="H1274" s="134">
        <v>98</v>
      </c>
      <c r="I1274" s="135">
        <v>0.9099232290611825</v>
      </c>
      <c r="J1274" s="135" t="s">
        <v>41</v>
      </c>
      <c r="K1274" s="133"/>
      <c r="L1274" s="136" t="s">
        <v>41</v>
      </c>
    </row>
    <row r="1275" spans="1:12" x14ac:dyDescent="0.25">
      <c r="A1275" s="111" t="s">
        <v>2847</v>
      </c>
      <c r="B1275" s="111" t="s">
        <v>1758</v>
      </c>
      <c r="C1275" s="112">
        <v>1.8996200711987202E-3</v>
      </c>
      <c r="E1275" s="132">
        <v>1047</v>
      </c>
      <c r="F1275" s="132">
        <v>1049</v>
      </c>
      <c r="G1275" s="133" t="s">
        <v>1759</v>
      </c>
      <c r="H1275" s="134">
        <v>99</v>
      </c>
      <c r="I1275" s="135">
        <v>0.91182284913238121</v>
      </c>
      <c r="J1275" s="135" t="s">
        <v>41</v>
      </c>
      <c r="K1275" s="133"/>
      <c r="L1275" s="136" t="s">
        <v>41</v>
      </c>
    </row>
    <row r="1276" spans="1:12" x14ac:dyDescent="0.25">
      <c r="A1276" s="111" t="s">
        <v>2847</v>
      </c>
      <c r="B1276" s="111" t="s">
        <v>864</v>
      </c>
      <c r="C1276" s="112">
        <v>1.7996400674514192E-3</v>
      </c>
      <c r="E1276" s="132">
        <v>1260</v>
      </c>
      <c r="F1276" s="132">
        <v>1262</v>
      </c>
      <c r="G1276" s="133" t="s">
        <v>865</v>
      </c>
      <c r="H1276" s="134">
        <v>100</v>
      </c>
      <c r="I1276" s="135">
        <v>0.91362248919983258</v>
      </c>
      <c r="J1276" s="135" t="s">
        <v>41</v>
      </c>
      <c r="K1276" s="133"/>
      <c r="L1276" s="136" t="s">
        <v>41</v>
      </c>
    </row>
    <row r="1277" spans="1:12" x14ac:dyDescent="0.25">
      <c r="A1277" s="111" t="s">
        <v>2847</v>
      </c>
      <c r="B1277" s="111" t="s">
        <v>1251</v>
      </c>
      <c r="C1277" s="112">
        <v>1.7996400674514192E-3</v>
      </c>
      <c r="E1277" s="132">
        <v>998</v>
      </c>
      <c r="F1277" s="132">
        <v>1000</v>
      </c>
      <c r="G1277" s="133" t="s">
        <v>1252</v>
      </c>
      <c r="H1277" s="134">
        <v>101</v>
      </c>
      <c r="I1277" s="135">
        <v>0.91542212926728395</v>
      </c>
      <c r="J1277" s="135" t="s">
        <v>41</v>
      </c>
      <c r="K1277" s="133"/>
      <c r="L1277" s="136" t="s">
        <v>41</v>
      </c>
    </row>
    <row r="1278" spans="1:12" x14ac:dyDescent="0.25">
      <c r="A1278" s="111" t="s">
        <v>2847</v>
      </c>
      <c r="B1278" s="111" t="s">
        <v>1079</v>
      </c>
      <c r="C1278" s="112">
        <v>1.7996400674514192E-3</v>
      </c>
      <c r="E1278" s="132">
        <v>1385</v>
      </c>
      <c r="F1278" s="132">
        <v>1387</v>
      </c>
      <c r="G1278" s="133" t="s">
        <v>1080</v>
      </c>
      <c r="H1278" s="134">
        <v>102</v>
      </c>
      <c r="I1278" s="135">
        <v>0.91722176933473532</v>
      </c>
      <c r="J1278" s="135" t="s">
        <v>41</v>
      </c>
      <c r="K1278" s="133"/>
      <c r="L1278" s="136" t="s">
        <v>41</v>
      </c>
    </row>
    <row r="1279" spans="1:12" x14ac:dyDescent="0.25">
      <c r="A1279" s="111" t="s">
        <v>2847</v>
      </c>
      <c r="B1279" s="111" t="s">
        <v>2056</v>
      </c>
      <c r="C1279" s="112">
        <v>1.7996400674514192E-3</v>
      </c>
      <c r="E1279" s="132">
        <v>1273</v>
      </c>
      <c r="F1279" s="132">
        <v>1275</v>
      </c>
      <c r="G1279" s="133" t="s">
        <v>2057</v>
      </c>
      <c r="H1279" s="134">
        <v>103</v>
      </c>
      <c r="I1279" s="135">
        <v>0.91902140940218668</v>
      </c>
      <c r="J1279" s="135" t="s">
        <v>41</v>
      </c>
      <c r="K1279" s="133"/>
      <c r="L1279" s="136" t="s">
        <v>41</v>
      </c>
    </row>
    <row r="1280" spans="1:12" x14ac:dyDescent="0.25">
      <c r="A1280" s="111" t="s">
        <v>2847</v>
      </c>
      <c r="B1280" s="111" t="s">
        <v>1081</v>
      </c>
      <c r="C1280" s="112">
        <v>1.7871425669830066E-3</v>
      </c>
      <c r="E1280" s="132">
        <v>1360</v>
      </c>
      <c r="F1280" s="132">
        <v>1362</v>
      </c>
      <c r="G1280" s="133" t="s">
        <v>1082</v>
      </c>
      <c r="H1280" s="134">
        <v>104</v>
      </c>
      <c r="I1280" s="135">
        <v>0.92080855196916966</v>
      </c>
      <c r="J1280" s="135" t="s">
        <v>41</v>
      </c>
      <c r="K1280" s="133"/>
      <c r="L1280" s="136" t="s">
        <v>41</v>
      </c>
    </row>
    <row r="1281" spans="1:12" x14ac:dyDescent="0.25">
      <c r="A1281" s="111" t="s">
        <v>2847</v>
      </c>
      <c r="B1281" s="111" t="s">
        <v>685</v>
      </c>
      <c r="C1281" s="112">
        <v>1.7210847787071273E-3</v>
      </c>
      <c r="E1281" s="132">
        <v>664</v>
      </c>
      <c r="F1281" s="132">
        <v>666</v>
      </c>
      <c r="G1281" s="133" t="s">
        <v>686</v>
      </c>
      <c r="H1281" s="134">
        <v>105</v>
      </c>
      <c r="I1281" s="135">
        <v>0.9225296367478768</v>
      </c>
      <c r="J1281" s="135" t="s">
        <v>41</v>
      </c>
      <c r="K1281" s="133"/>
      <c r="L1281" s="136" t="s">
        <v>41</v>
      </c>
    </row>
    <row r="1282" spans="1:12" x14ac:dyDescent="0.25">
      <c r="A1282" s="111" t="s">
        <v>2847</v>
      </c>
      <c r="B1282" s="111" t="s">
        <v>1242</v>
      </c>
      <c r="C1282" s="112">
        <v>1.6996600637041181E-3</v>
      </c>
      <c r="E1282" s="132">
        <v>1000</v>
      </c>
      <c r="F1282" s="132">
        <v>1002</v>
      </c>
      <c r="G1282" s="133" t="s">
        <v>1243</v>
      </c>
      <c r="H1282" s="134">
        <v>106</v>
      </c>
      <c r="I1282" s="135">
        <v>0.92422929681158095</v>
      </c>
      <c r="J1282" s="135" t="s">
        <v>41</v>
      </c>
      <c r="K1282" s="133"/>
      <c r="L1282" s="136" t="s">
        <v>41</v>
      </c>
    </row>
    <row r="1283" spans="1:12" x14ac:dyDescent="0.25">
      <c r="A1283" s="111" t="s">
        <v>2847</v>
      </c>
      <c r="B1283" s="111" t="s">
        <v>804</v>
      </c>
      <c r="C1283" s="112">
        <v>1.6996600637041181E-3</v>
      </c>
      <c r="E1283" s="132">
        <v>522</v>
      </c>
      <c r="F1283" s="132">
        <v>524</v>
      </c>
      <c r="G1283" s="133" t="s">
        <v>805</v>
      </c>
      <c r="H1283" s="134">
        <v>107</v>
      </c>
      <c r="I1283" s="135">
        <v>0.92592895687528509</v>
      </c>
      <c r="J1283" s="135" t="s">
        <v>41</v>
      </c>
      <c r="K1283" s="133"/>
      <c r="L1283" s="136" t="s">
        <v>41</v>
      </c>
    </row>
    <row r="1284" spans="1:12" x14ac:dyDescent="0.25">
      <c r="A1284" s="111" t="s">
        <v>2847</v>
      </c>
      <c r="B1284" s="111" t="s">
        <v>590</v>
      </c>
      <c r="C1284" s="112">
        <v>1.5996800599568171E-3</v>
      </c>
      <c r="E1284" s="132">
        <v>653</v>
      </c>
      <c r="F1284" s="132">
        <v>655</v>
      </c>
      <c r="G1284" s="133" t="s">
        <v>591</v>
      </c>
      <c r="H1284" s="134">
        <v>108</v>
      </c>
      <c r="I1284" s="135">
        <v>0.9275286369352419</v>
      </c>
      <c r="J1284" s="135" t="s">
        <v>41</v>
      </c>
      <c r="K1284" s="133"/>
      <c r="L1284" s="136" t="s">
        <v>41</v>
      </c>
    </row>
    <row r="1285" spans="1:12" x14ac:dyDescent="0.25">
      <c r="A1285" s="111" t="s">
        <v>2847</v>
      </c>
      <c r="B1285" s="111" t="s">
        <v>2890</v>
      </c>
      <c r="C1285" s="112">
        <v>1.5996800599568171E-3</v>
      </c>
      <c r="E1285" s="132">
        <v>1381</v>
      </c>
      <c r="F1285" s="132">
        <v>1383</v>
      </c>
      <c r="G1285" s="133" t="s">
        <v>2891</v>
      </c>
      <c r="H1285" s="134">
        <v>109</v>
      </c>
      <c r="I1285" s="135">
        <v>0.92912831699519871</v>
      </c>
      <c r="J1285" s="135" t="s">
        <v>41</v>
      </c>
      <c r="K1285" s="133"/>
      <c r="L1285" s="136" t="s">
        <v>41</v>
      </c>
    </row>
    <row r="1286" spans="1:12" x14ac:dyDescent="0.25">
      <c r="A1286" s="111" t="s">
        <v>2847</v>
      </c>
      <c r="B1286" s="111" t="s">
        <v>1125</v>
      </c>
      <c r="C1286" s="112">
        <v>1.5996800599568171E-3</v>
      </c>
      <c r="E1286" s="132">
        <v>868</v>
      </c>
      <c r="F1286" s="132">
        <v>870</v>
      </c>
      <c r="G1286" s="133" t="s">
        <v>1126</v>
      </c>
      <c r="H1286" s="134">
        <v>110</v>
      </c>
      <c r="I1286" s="135">
        <v>0.93072799705515552</v>
      </c>
      <c r="J1286" s="135" t="s">
        <v>41</v>
      </c>
      <c r="K1286" s="133"/>
      <c r="L1286" s="136" t="s">
        <v>41</v>
      </c>
    </row>
    <row r="1287" spans="1:12" x14ac:dyDescent="0.25">
      <c r="A1287" s="111" t="s">
        <v>2847</v>
      </c>
      <c r="B1287" s="111" t="s">
        <v>2132</v>
      </c>
      <c r="C1287" s="112">
        <v>1.5996800599568171E-3</v>
      </c>
      <c r="E1287" s="132">
        <v>354</v>
      </c>
      <c r="F1287" s="132">
        <v>356</v>
      </c>
      <c r="G1287" s="133" t="s">
        <v>2133</v>
      </c>
      <c r="H1287" s="134">
        <v>111</v>
      </c>
      <c r="I1287" s="135">
        <v>0.93232767711511233</v>
      </c>
      <c r="J1287" s="135" t="s">
        <v>41</v>
      </c>
      <c r="K1287" s="133"/>
      <c r="L1287" s="136" t="s">
        <v>41</v>
      </c>
    </row>
    <row r="1288" spans="1:12" x14ac:dyDescent="0.25">
      <c r="A1288" s="111" t="s">
        <v>2847</v>
      </c>
      <c r="B1288" s="111" t="s">
        <v>1933</v>
      </c>
      <c r="C1288" s="112">
        <v>1.5871825594884043E-3</v>
      </c>
      <c r="E1288" s="132">
        <v>1359</v>
      </c>
      <c r="F1288" s="132">
        <v>1361</v>
      </c>
      <c r="G1288" s="133" t="s">
        <v>1934</v>
      </c>
      <c r="H1288" s="134">
        <v>112</v>
      </c>
      <c r="I1288" s="135">
        <v>0.93391485967460075</v>
      </c>
      <c r="J1288" s="135" t="s">
        <v>41</v>
      </c>
      <c r="K1288" s="133"/>
      <c r="L1288" s="136" t="s">
        <v>41</v>
      </c>
    </row>
    <row r="1289" spans="1:12" x14ac:dyDescent="0.25">
      <c r="A1289" s="111" t="s">
        <v>2847</v>
      </c>
      <c r="B1289" s="111" t="s">
        <v>2892</v>
      </c>
      <c r="C1289" s="112">
        <v>1.4997000562095161E-3</v>
      </c>
      <c r="E1289" s="132">
        <v>835</v>
      </c>
      <c r="F1289" s="132">
        <v>837</v>
      </c>
      <c r="G1289" s="133" t="s">
        <v>2893</v>
      </c>
      <c r="H1289" s="134">
        <v>113</v>
      </c>
      <c r="I1289" s="135">
        <v>0.93541455973081022</v>
      </c>
      <c r="J1289" s="135" t="s">
        <v>41</v>
      </c>
      <c r="K1289" s="133"/>
      <c r="L1289" s="136" t="s">
        <v>41</v>
      </c>
    </row>
    <row r="1290" spans="1:12" x14ac:dyDescent="0.25">
      <c r="A1290" s="111" t="s">
        <v>2847</v>
      </c>
      <c r="B1290" s="111" t="s">
        <v>549</v>
      </c>
      <c r="C1290" s="112">
        <v>1.4997000562095161E-3</v>
      </c>
      <c r="E1290" s="132">
        <v>523</v>
      </c>
      <c r="F1290" s="132">
        <v>525</v>
      </c>
      <c r="G1290" s="133" t="s">
        <v>550</v>
      </c>
      <c r="H1290" s="134">
        <v>114</v>
      </c>
      <c r="I1290" s="135">
        <v>0.9369142597870197</v>
      </c>
      <c r="J1290" s="135" t="s">
        <v>41</v>
      </c>
      <c r="K1290" s="133"/>
      <c r="L1290" s="136" t="s">
        <v>41</v>
      </c>
    </row>
    <row r="1291" spans="1:12" x14ac:dyDescent="0.25">
      <c r="A1291" s="111" t="s">
        <v>2847</v>
      </c>
      <c r="B1291" s="111" t="s">
        <v>1692</v>
      </c>
      <c r="C1291" s="112">
        <v>1.4997000562095161E-3</v>
      </c>
      <c r="E1291" s="132">
        <v>679</v>
      </c>
      <c r="F1291" s="132">
        <v>681</v>
      </c>
      <c r="G1291" s="133" t="s">
        <v>1693</v>
      </c>
      <c r="H1291" s="134">
        <v>115</v>
      </c>
      <c r="I1291" s="135">
        <v>0.93841395984322917</v>
      </c>
      <c r="J1291" s="135" t="s">
        <v>41</v>
      </c>
      <c r="K1291" s="133"/>
      <c r="L1291" s="136" t="s">
        <v>41</v>
      </c>
    </row>
    <row r="1292" spans="1:12" x14ac:dyDescent="0.25">
      <c r="A1292" s="111" t="s">
        <v>2847</v>
      </c>
      <c r="B1292" s="111" t="s">
        <v>695</v>
      </c>
      <c r="C1292" s="112">
        <v>1.4997000562095161E-3</v>
      </c>
      <c r="E1292" s="132">
        <v>806</v>
      </c>
      <c r="F1292" s="132">
        <v>808</v>
      </c>
      <c r="G1292" s="133" t="s">
        <v>696</v>
      </c>
      <c r="H1292" s="134">
        <v>116</v>
      </c>
      <c r="I1292" s="135">
        <v>0.93991365989943865</v>
      </c>
      <c r="J1292" s="135" t="s">
        <v>41</v>
      </c>
      <c r="K1292" s="133"/>
      <c r="L1292" s="136" t="s">
        <v>41</v>
      </c>
    </row>
    <row r="1293" spans="1:12" x14ac:dyDescent="0.25">
      <c r="A1293" s="111" t="s">
        <v>2847</v>
      </c>
      <c r="B1293" s="111" t="s">
        <v>2894</v>
      </c>
      <c r="C1293" s="112">
        <v>1.4997000562095161E-3</v>
      </c>
      <c r="E1293" s="132">
        <v>1282</v>
      </c>
      <c r="F1293" s="132">
        <v>1284</v>
      </c>
      <c r="G1293" s="133" t="s">
        <v>2895</v>
      </c>
      <c r="H1293" s="134">
        <v>117</v>
      </c>
      <c r="I1293" s="135">
        <v>0.94141335995564812</v>
      </c>
      <c r="J1293" s="135" t="s">
        <v>41</v>
      </c>
      <c r="K1293" s="133"/>
      <c r="L1293" s="136" t="s">
        <v>41</v>
      </c>
    </row>
    <row r="1294" spans="1:12" x14ac:dyDescent="0.25">
      <c r="A1294" s="111" t="s">
        <v>2847</v>
      </c>
      <c r="B1294" s="111" t="s">
        <v>1184</v>
      </c>
      <c r="C1294" s="112">
        <v>1.4637072548604876E-3</v>
      </c>
      <c r="E1294" s="132">
        <v>995</v>
      </c>
      <c r="F1294" s="132">
        <v>997</v>
      </c>
      <c r="G1294" s="133" t="s">
        <v>1185</v>
      </c>
      <c r="H1294" s="134">
        <v>118</v>
      </c>
      <c r="I1294" s="135">
        <v>0.94287706721050857</v>
      </c>
      <c r="J1294" s="135" t="s">
        <v>41</v>
      </c>
      <c r="K1294" s="133"/>
      <c r="L1294" s="136" t="s">
        <v>41</v>
      </c>
    </row>
    <row r="1295" spans="1:12" x14ac:dyDescent="0.25">
      <c r="A1295" s="111" t="s">
        <v>2847</v>
      </c>
      <c r="B1295" s="111" t="s">
        <v>1170</v>
      </c>
      <c r="C1295" s="112">
        <v>1.4397120539611354E-3</v>
      </c>
      <c r="E1295" s="132">
        <v>1236</v>
      </c>
      <c r="F1295" s="132">
        <v>1238</v>
      </c>
      <c r="G1295" s="133" t="s">
        <v>1171</v>
      </c>
      <c r="H1295" s="134">
        <v>119</v>
      </c>
      <c r="I1295" s="135">
        <v>0.94431677926446966</v>
      </c>
      <c r="J1295" s="135" t="s">
        <v>41</v>
      </c>
      <c r="K1295" s="133"/>
      <c r="L1295" s="136" t="s">
        <v>41</v>
      </c>
    </row>
    <row r="1296" spans="1:12" x14ac:dyDescent="0.25">
      <c r="A1296" s="111" t="s">
        <v>2847</v>
      </c>
      <c r="B1296" s="111" t="s">
        <v>1257</v>
      </c>
      <c r="C1296" s="112">
        <v>1.4397120539611354E-3</v>
      </c>
      <c r="E1296" s="132">
        <v>1234</v>
      </c>
      <c r="F1296" s="132">
        <v>1236</v>
      </c>
      <c r="G1296" s="133" t="s">
        <v>1258</v>
      </c>
      <c r="H1296" s="134">
        <v>120</v>
      </c>
      <c r="I1296" s="135">
        <v>0.94575649131843076</v>
      </c>
      <c r="J1296" s="135" t="s">
        <v>41</v>
      </c>
      <c r="K1296" s="133"/>
      <c r="L1296" s="136" t="s">
        <v>41</v>
      </c>
    </row>
    <row r="1297" spans="1:12" x14ac:dyDescent="0.25">
      <c r="A1297" s="111" t="s">
        <v>2847</v>
      </c>
      <c r="B1297" s="111" t="s">
        <v>862</v>
      </c>
      <c r="C1297" s="112">
        <v>1.3997200524622148E-3</v>
      </c>
      <c r="E1297" s="132">
        <v>1255</v>
      </c>
      <c r="F1297" s="132">
        <v>1257</v>
      </c>
      <c r="G1297" s="133" t="s">
        <v>863</v>
      </c>
      <c r="H1297" s="134">
        <v>121</v>
      </c>
      <c r="I1297" s="135">
        <v>0.94715621137089301</v>
      </c>
      <c r="J1297" s="135" t="s">
        <v>41</v>
      </c>
      <c r="K1297" s="133"/>
      <c r="L1297" s="136" t="s">
        <v>41</v>
      </c>
    </row>
    <row r="1298" spans="1:12" x14ac:dyDescent="0.25">
      <c r="A1298" s="111" t="s">
        <v>2847</v>
      </c>
      <c r="B1298" s="111" t="s">
        <v>1478</v>
      </c>
      <c r="C1298" s="112">
        <v>1.3997200524622148E-3</v>
      </c>
      <c r="E1298" s="132">
        <v>1097</v>
      </c>
      <c r="F1298" s="132">
        <v>1099</v>
      </c>
      <c r="G1298" s="133" t="s">
        <v>1479</v>
      </c>
      <c r="H1298" s="134">
        <v>122</v>
      </c>
      <c r="I1298" s="135">
        <v>0.94855593142335526</v>
      </c>
      <c r="J1298" s="135" t="s">
        <v>41</v>
      </c>
      <c r="K1298" s="133"/>
      <c r="L1298" s="136" t="s">
        <v>41</v>
      </c>
    </row>
    <row r="1299" spans="1:12" x14ac:dyDescent="0.25">
      <c r="A1299" s="111" t="s">
        <v>2847</v>
      </c>
      <c r="B1299" s="111" t="s">
        <v>1024</v>
      </c>
      <c r="C1299" s="112">
        <v>1.3997200524622148E-3</v>
      </c>
      <c r="E1299" s="132">
        <v>1229</v>
      </c>
      <c r="F1299" s="132">
        <v>1231</v>
      </c>
      <c r="G1299" s="133" t="s">
        <v>1025</v>
      </c>
      <c r="H1299" s="134">
        <v>123</v>
      </c>
      <c r="I1299" s="135">
        <v>0.94995565147581751</v>
      </c>
      <c r="J1299" s="135" t="s">
        <v>41</v>
      </c>
      <c r="K1299" s="133"/>
      <c r="L1299" s="136" t="s">
        <v>41</v>
      </c>
    </row>
    <row r="1300" spans="1:12" x14ac:dyDescent="0.25">
      <c r="A1300" s="111" t="s">
        <v>2847</v>
      </c>
      <c r="B1300" s="111" t="s">
        <v>2896</v>
      </c>
      <c r="C1300" s="112">
        <v>1.2997400487149138E-3</v>
      </c>
      <c r="E1300" s="132">
        <v>840</v>
      </c>
      <c r="F1300" s="132">
        <v>842</v>
      </c>
      <c r="G1300" s="133" t="s">
        <v>2897</v>
      </c>
      <c r="H1300" s="134">
        <v>124</v>
      </c>
      <c r="I1300" s="135">
        <v>0.95125539152453242</v>
      </c>
      <c r="J1300" s="135" t="s">
        <v>41</v>
      </c>
      <c r="K1300" s="133"/>
      <c r="L1300" s="136" t="s">
        <v>41</v>
      </c>
    </row>
    <row r="1301" spans="1:12" x14ac:dyDescent="0.25">
      <c r="A1301" s="111" t="s">
        <v>2847</v>
      </c>
      <c r="B1301" s="111" t="s">
        <v>2898</v>
      </c>
      <c r="C1301" s="112">
        <v>1.2997400487149138E-3</v>
      </c>
      <c r="E1301" s="132">
        <v>832</v>
      </c>
      <c r="F1301" s="132">
        <v>834</v>
      </c>
      <c r="G1301" s="133" t="s">
        <v>2899</v>
      </c>
      <c r="H1301" s="134">
        <v>125</v>
      </c>
      <c r="I1301" s="135">
        <v>0.95255513157324734</v>
      </c>
      <c r="J1301" s="135" t="s">
        <v>41</v>
      </c>
      <c r="K1301" s="133"/>
      <c r="L1301" s="136" t="s">
        <v>41</v>
      </c>
    </row>
    <row r="1302" spans="1:12" x14ac:dyDescent="0.25">
      <c r="A1302" s="111" t="s">
        <v>2847</v>
      </c>
      <c r="B1302" s="111" t="s">
        <v>1704</v>
      </c>
      <c r="C1302" s="112">
        <v>1.2997400487149138E-3</v>
      </c>
      <c r="E1302" s="132">
        <v>1059</v>
      </c>
      <c r="F1302" s="132">
        <v>1061</v>
      </c>
      <c r="G1302" s="133" t="s">
        <v>1705</v>
      </c>
      <c r="H1302" s="134">
        <v>126</v>
      </c>
      <c r="I1302" s="135">
        <v>0.95385487162196225</v>
      </c>
      <c r="J1302" s="135" t="s">
        <v>41</v>
      </c>
      <c r="K1302" s="133"/>
      <c r="L1302" s="136" t="s">
        <v>41</v>
      </c>
    </row>
    <row r="1303" spans="1:12" x14ac:dyDescent="0.25">
      <c r="A1303" s="111" t="s">
        <v>2847</v>
      </c>
      <c r="B1303" s="111" t="s">
        <v>1869</v>
      </c>
      <c r="C1303" s="112">
        <v>1.2397520464665333E-3</v>
      </c>
      <c r="E1303" s="132">
        <v>1238</v>
      </c>
      <c r="F1303" s="132">
        <v>1240</v>
      </c>
      <c r="G1303" s="133" t="s">
        <v>1870</v>
      </c>
      <c r="H1303" s="134">
        <v>127</v>
      </c>
      <c r="I1303" s="135">
        <v>0.95509462366842879</v>
      </c>
      <c r="J1303" s="135" t="s">
        <v>41</v>
      </c>
      <c r="K1303" s="133"/>
      <c r="L1303" s="136" t="s">
        <v>41</v>
      </c>
    </row>
    <row r="1304" spans="1:12" x14ac:dyDescent="0.25">
      <c r="A1304" s="111" t="s">
        <v>2847</v>
      </c>
      <c r="B1304" s="111" t="s">
        <v>2900</v>
      </c>
      <c r="C1304" s="112">
        <v>1.1997600449676128E-3</v>
      </c>
      <c r="E1304" s="132">
        <v>853</v>
      </c>
      <c r="F1304" s="132">
        <v>855</v>
      </c>
      <c r="G1304" s="133" t="s">
        <v>2901</v>
      </c>
      <c r="H1304" s="134">
        <v>128</v>
      </c>
      <c r="I1304" s="135">
        <v>0.95629438371339637</v>
      </c>
      <c r="J1304" s="135" t="s">
        <v>41</v>
      </c>
      <c r="K1304" s="133"/>
      <c r="L1304" s="136" t="s">
        <v>41</v>
      </c>
    </row>
    <row r="1305" spans="1:12" x14ac:dyDescent="0.25">
      <c r="A1305" s="111" t="s">
        <v>2847</v>
      </c>
      <c r="B1305" s="111" t="s">
        <v>1077</v>
      </c>
      <c r="C1305" s="112">
        <v>1.1997600449676128E-3</v>
      </c>
      <c r="E1305" s="132">
        <v>1382</v>
      </c>
      <c r="F1305" s="132">
        <v>1384</v>
      </c>
      <c r="G1305" s="133" t="s">
        <v>1078</v>
      </c>
      <c r="H1305" s="134">
        <v>129</v>
      </c>
      <c r="I1305" s="135">
        <v>0.95749414375836395</v>
      </c>
      <c r="J1305" s="135" t="s">
        <v>41</v>
      </c>
      <c r="K1305" s="133"/>
      <c r="L1305" s="136" t="s">
        <v>41</v>
      </c>
    </row>
    <row r="1306" spans="1:12" x14ac:dyDescent="0.25">
      <c r="A1306" s="111" t="s">
        <v>2847</v>
      </c>
      <c r="B1306" s="111" t="s">
        <v>1187</v>
      </c>
      <c r="C1306" s="112">
        <v>1.1997600449676128E-3</v>
      </c>
      <c r="E1306" s="132">
        <v>994</v>
      </c>
      <c r="F1306" s="132">
        <v>996</v>
      </c>
      <c r="G1306" s="133" t="s">
        <v>1188</v>
      </c>
      <c r="H1306" s="134">
        <v>130</v>
      </c>
      <c r="I1306" s="135">
        <v>0.95869390380333153</v>
      </c>
      <c r="J1306" s="135" t="s">
        <v>41</v>
      </c>
      <c r="K1306" s="133"/>
      <c r="L1306" s="136" t="s">
        <v>41</v>
      </c>
    </row>
    <row r="1307" spans="1:12" x14ac:dyDescent="0.25">
      <c r="A1307" s="111" t="s">
        <v>2847</v>
      </c>
      <c r="B1307" s="111" t="s">
        <v>852</v>
      </c>
      <c r="C1307" s="112">
        <v>1.1997600449676128E-3</v>
      </c>
      <c r="E1307" s="132">
        <v>1058</v>
      </c>
      <c r="F1307" s="132">
        <v>1060</v>
      </c>
      <c r="G1307" s="133" t="s">
        <v>853</v>
      </c>
      <c r="H1307" s="134">
        <v>131</v>
      </c>
      <c r="I1307" s="135">
        <v>0.95989366384829911</v>
      </c>
      <c r="J1307" s="135" t="s">
        <v>41</v>
      </c>
      <c r="K1307" s="133"/>
      <c r="L1307" s="136" t="s">
        <v>41</v>
      </c>
    </row>
    <row r="1308" spans="1:12" x14ac:dyDescent="0.25">
      <c r="A1308" s="111" t="s">
        <v>2847</v>
      </c>
      <c r="B1308" s="111" t="s">
        <v>564</v>
      </c>
      <c r="C1308" s="112">
        <v>1.1997600449676128E-3</v>
      </c>
      <c r="E1308" s="132">
        <v>891</v>
      </c>
      <c r="F1308" s="132">
        <v>893</v>
      </c>
      <c r="G1308" s="133" t="s">
        <v>44</v>
      </c>
      <c r="H1308" s="134">
        <v>132</v>
      </c>
      <c r="I1308" s="135">
        <v>0.96109342389326669</v>
      </c>
      <c r="J1308" s="135" t="s">
        <v>41</v>
      </c>
      <c r="K1308" s="133"/>
      <c r="L1308" s="136" t="s">
        <v>41</v>
      </c>
    </row>
    <row r="1309" spans="1:12" x14ac:dyDescent="0.25">
      <c r="A1309" s="111" t="s">
        <v>2847</v>
      </c>
      <c r="B1309" s="111" t="s">
        <v>1074</v>
      </c>
      <c r="C1309" s="112">
        <v>1.0997800412203117E-3</v>
      </c>
      <c r="E1309" s="132">
        <v>1384</v>
      </c>
      <c r="F1309" s="132">
        <v>1386</v>
      </c>
      <c r="G1309" s="133" t="s">
        <v>1075</v>
      </c>
      <c r="H1309" s="134">
        <v>133</v>
      </c>
      <c r="I1309" s="135">
        <v>0.96219320393448704</v>
      </c>
      <c r="J1309" s="135" t="s">
        <v>41</v>
      </c>
      <c r="K1309" s="133"/>
      <c r="L1309" s="136" t="s">
        <v>41</v>
      </c>
    </row>
    <row r="1310" spans="1:12" x14ac:dyDescent="0.25">
      <c r="A1310" s="111" t="s">
        <v>2847</v>
      </c>
      <c r="B1310" s="111" t="s">
        <v>2902</v>
      </c>
      <c r="C1310" s="112">
        <v>1.0997800412203117E-3</v>
      </c>
      <c r="E1310" s="132">
        <v>1011</v>
      </c>
      <c r="F1310" s="132">
        <v>1013</v>
      </c>
      <c r="G1310" s="133" t="s">
        <v>2903</v>
      </c>
      <c r="H1310" s="134">
        <v>134</v>
      </c>
      <c r="I1310" s="135">
        <v>0.9632929839757074</v>
      </c>
      <c r="J1310" s="135" t="s">
        <v>41</v>
      </c>
      <c r="K1310" s="133"/>
      <c r="L1310" s="136" t="s">
        <v>41</v>
      </c>
    </row>
    <row r="1311" spans="1:12" x14ac:dyDescent="0.25">
      <c r="A1311" s="111" t="s">
        <v>2847</v>
      </c>
      <c r="B1311" s="111" t="s">
        <v>845</v>
      </c>
      <c r="C1311" s="112">
        <v>1.0997800412203117E-3</v>
      </c>
      <c r="E1311" s="132">
        <v>1061</v>
      </c>
      <c r="F1311" s="132">
        <v>1063</v>
      </c>
      <c r="G1311" s="133" t="s">
        <v>846</v>
      </c>
      <c r="H1311" s="134">
        <v>135</v>
      </c>
      <c r="I1311" s="135">
        <v>0.96439276401692775</v>
      </c>
      <c r="J1311" s="135" t="s">
        <v>41</v>
      </c>
      <c r="K1311" s="133"/>
      <c r="L1311" s="136" t="s">
        <v>41</v>
      </c>
    </row>
    <row r="1312" spans="1:12" x14ac:dyDescent="0.25">
      <c r="A1312" s="111" t="s">
        <v>2847</v>
      </c>
      <c r="B1312" s="111" t="s">
        <v>2904</v>
      </c>
      <c r="C1312" s="112">
        <v>1.0997800412203117E-3</v>
      </c>
      <c r="E1312" s="132">
        <v>1057</v>
      </c>
      <c r="F1312" s="132">
        <v>1059</v>
      </c>
      <c r="G1312" s="133" t="s">
        <v>2905</v>
      </c>
      <c r="H1312" s="134">
        <v>136</v>
      </c>
      <c r="I1312" s="135">
        <v>0.96549254405814811</v>
      </c>
      <c r="J1312" s="135" t="s">
        <v>41</v>
      </c>
      <c r="K1312" s="133"/>
      <c r="L1312" s="136" t="s">
        <v>41</v>
      </c>
    </row>
    <row r="1313" spans="1:12" x14ac:dyDescent="0.25">
      <c r="A1313" s="111" t="s">
        <v>2847</v>
      </c>
      <c r="B1313" s="111" t="s">
        <v>2906</v>
      </c>
      <c r="C1313" s="112">
        <v>1.0997800412203117E-3</v>
      </c>
      <c r="E1313" s="132">
        <v>1088</v>
      </c>
      <c r="F1313" s="132">
        <v>1090</v>
      </c>
      <c r="G1313" s="133" t="s">
        <v>170</v>
      </c>
      <c r="H1313" s="134">
        <v>137</v>
      </c>
      <c r="I1313" s="135">
        <v>0.96659232409936846</v>
      </c>
      <c r="J1313" s="135" t="s">
        <v>41</v>
      </c>
      <c r="K1313" s="133"/>
      <c r="L1313" s="136" t="s">
        <v>41</v>
      </c>
    </row>
    <row r="1314" spans="1:12" x14ac:dyDescent="0.25">
      <c r="A1314" s="111" t="s">
        <v>2847</v>
      </c>
      <c r="B1314" s="111" t="s">
        <v>938</v>
      </c>
      <c r="C1314" s="112">
        <v>1.0872825407518989E-3</v>
      </c>
      <c r="E1314" s="132">
        <v>814</v>
      </c>
      <c r="F1314" s="132">
        <v>816</v>
      </c>
      <c r="G1314" s="133" t="s">
        <v>939</v>
      </c>
      <c r="H1314" s="134">
        <v>138</v>
      </c>
      <c r="I1314" s="135">
        <v>0.96767960664012032</v>
      </c>
      <c r="J1314" s="135" t="s">
        <v>41</v>
      </c>
      <c r="K1314" s="133"/>
      <c r="L1314" s="136" t="s">
        <v>41</v>
      </c>
    </row>
    <row r="1315" spans="1:12" x14ac:dyDescent="0.25">
      <c r="A1315" s="111" t="s">
        <v>2847</v>
      </c>
      <c r="B1315" s="111" t="s">
        <v>689</v>
      </c>
      <c r="C1315" s="112">
        <v>1.0497900393466612E-3</v>
      </c>
      <c r="E1315" s="132">
        <v>659</v>
      </c>
      <c r="F1315" s="132">
        <v>661</v>
      </c>
      <c r="G1315" s="133" t="s">
        <v>690</v>
      </c>
      <c r="H1315" s="134">
        <v>139</v>
      </c>
      <c r="I1315" s="135">
        <v>0.968729396679467</v>
      </c>
      <c r="J1315" s="135" t="s">
        <v>41</v>
      </c>
      <c r="K1315" s="133"/>
      <c r="L1315" s="136" t="s">
        <v>41</v>
      </c>
    </row>
    <row r="1316" spans="1:12" x14ac:dyDescent="0.25">
      <c r="A1316" s="111" t="s">
        <v>2847</v>
      </c>
      <c r="B1316" s="111" t="s">
        <v>692</v>
      </c>
      <c r="C1316" s="112">
        <v>1.0497900393466612E-3</v>
      </c>
      <c r="E1316" s="132">
        <v>663</v>
      </c>
      <c r="F1316" s="132">
        <v>665</v>
      </c>
      <c r="G1316" s="133" t="s">
        <v>693</v>
      </c>
      <c r="H1316" s="134">
        <v>140</v>
      </c>
      <c r="I1316" s="135">
        <v>0.96977918671881369</v>
      </c>
      <c r="J1316" s="135" t="s">
        <v>41</v>
      </c>
      <c r="K1316" s="133"/>
      <c r="L1316" s="136" t="s">
        <v>41</v>
      </c>
    </row>
    <row r="1317" spans="1:12" x14ac:dyDescent="0.25">
      <c r="A1317" s="111" t="s">
        <v>2847</v>
      </c>
      <c r="B1317" s="111" t="s">
        <v>596</v>
      </c>
      <c r="C1317" s="112">
        <v>1.0212247524760197E-3</v>
      </c>
      <c r="E1317" s="132">
        <v>648</v>
      </c>
      <c r="F1317" s="132">
        <v>650</v>
      </c>
      <c r="G1317" s="133" t="s">
        <v>597</v>
      </c>
      <c r="H1317" s="134">
        <v>141</v>
      </c>
      <c r="I1317" s="135">
        <v>0.9708004114712897</v>
      </c>
      <c r="J1317" s="135" t="s">
        <v>41</v>
      </c>
      <c r="K1317" s="133"/>
      <c r="L1317" s="136" t="s">
        <v>41</v>
      </c>
    </row>
    <row r="1318" spans="1:12" x14ac:dyDescent="0.25">
      <c r="A1318" s="111" t="s">
        <v>2847</v>
      </c>
      <c r="B1318" s="111" t="s">
        <v>626</v>
      </c>
      <c r="C1318" s="112">
        <v>9.9980003747301071E-4</v>
      </c>
      <c r="E1318" s="132">
        <v>507</v>
      </c>
      <c r="F1318" s="132">
        <v>509</v>
      </c>
      <c r="G1318" s="133" t="s">
        <v>627</v>
      </c>
      <c r="H1318" s="134">
        <v>142</v>
      </c>
      <c r="I1318" s="135">
        <v>0.97180021150876272</v>
      </c>
      <c r="J1318" s="135" t="s">
        <v>41</v>
      </c>
      <c r="K1318" s="133"/>
      <c r="L1318" s="136" t="s">
        <v>41</v>
      </c>
    </row>
    <row r="1319" spans="1:12" x14ac:dyDescent="0.25">
      <c r="A1319" s="111" t="s">
        <v>2847</v>
      </c>
      <c r="B1319" s="111" t="s">
        <v>1099</v>
      </c>
      <c r="C1319" s="112">
        <v>9.7480503653618535E-4</v>
      </c>
      <c r="E1319" s="132">
        <v>1362</v>
      </c>
      <c r="F1319" s="132">
        <v>1364</v>
      </c>
      <c r="G1319" s="133" t="s">
        <v>1100</v>
      </c>
      <c r="H1319" s="134">
        <v>143</v>
      </c>
      <c r="I1319" s="135">
        <v>0.97277501654529885</v>
      </c>
      <c r="J1319" s="135" t="s">
        <v>41</v>
      </c>
      <c r="K1319" s="133"/>
      <c r="L1319" s="136" t="s">
        <v>41</v>
      </c>
    </row>
    <row r="1320" spans="1:12" x14ac:dyDescent="0.25">
      <c r="A1320" s="111" t="s">
        <v>2847</v>
      </c>
      <c r="B1320" s="111" t="s">
        <v>890</v>
      </c>
      <c r="C1320" s="112">
        <v>9.3314666831480881E-4</v>
      </c>
      <c r="E1320" s="132">
        <v>1477</v>
      </c>
      <c r="F1320" s="132">
        <v>1479</v>
      </c>
      <c r="G1320" s="133" t="s">
        <v>891</v>
      </c>
      <c r="H1320" s="134">
        <v>144</v>
      </c>
      <c r="I1320" s="135">
        <v>0.97370816321361364</v>
      </c>
      <c r="J1320" s="135" t="s">
        <v>41</v>
      </c>
      <c r="K1320" s="133"/>
      <c r="L1320" s="136" t="s">
        <v>41</v>
      </c>
    </row>
    <row r="1321" spans="1:12" x14ac:dyDescent="0.25">
      <c r="A1321" s="111" t="s">
        <v>2847</v>
      </c>
      <c r="B1321" s="111" t="s">
        <v>2907</v>
      </c>
      <c r="C1321" s="112">
        <v>8.9982003372570958E-4</v>
      </c>
      <c r="E1321" s="132">
        <v>1076</v>
      </c>
      <c r="F1321" s="132">
        <v>1078</v>
      </c>
      <c r="G1321" s="133" t="s">
        <v>2908</v>
      </c>
      <c r="H1321" s="134">
        <v>145</v>
      </c>
      <c r="I1321" s="135">
        <v>0.97460798324733933</v>
      </c>
      <c r="J1321" s="135" t="s">
        <v>41</v>
      </c>
      <c r="K1321" s="133"/>
      <c r="L1321" s="136" t="s">
        <v>41</v>
      </c>
    </row>
    <row r="1322" spans="1:12" x14ac:dyDescent="0.25">
      <c r="A1322" s="111" t="s">
        <v>2847</v>
      </c>
      <c r="B1322" s="111" t="s">
        <v>816</v>
      </c>
      <c r="C1322" s="112">
        <v>8.9982003372570958E-4</v>
      </c>
      <c r="E1322" s="132">
        <v>680</v>
      </c>
      <c r="F1322" s="132">
        <v>682</v>
      </c>
      <c r="G1322" s="133" t="s">
        <v>817</v>
      </c>
      <c r="H1322" s="134">
        <v>146</v>
      </c>
      <c r="I1322" s="135">
        <v>0.97550780328106501</v>
      </c>
      <c r="J1322" s="135" t="s">
        <v>41</v>
      </c>
      <c r="K1322" s="133"/>
      <c r="L1322" s="136" t="s">
        <v>41</v>
      </c>
    </row>
    <row r="1323" spans="1:12" x14ac:dyDescent="0.25">
      <c r="A1323" s="111" t="s">
        <v>2847</v>
      </c>
      <c r="B1323" s="111" t="s">
        <v>824</v>
      </c>
      <c r="C1323" s="112">
        <v>8.9982003372570958E-4</v>
      </c>
      <c r="E1323" s="132">
        <v>671</v>
      </c>
      <c r="F1323" s="132">
        <v>673</v>
      </c>
      <c r="G1323" s="133" t="s">
        <v>825</v>
      </c>
      <c r="H1323" s="134">
        <v>147</v>
      </c>
      <c r="I1323" s="135">
        <v>0.9764076233147907</v>
      </c>
      <c r="J1323" s="135" t="s">
        <v>41</v>
      </c>
      <c r="K1323" s="133"/>
      <c r="L1323" s="136" t="s">
        <v>41</v>
      </c>
    </row>
    <row r="1324" spans="1:12" x14ac:dyDescent="0.25">
      <c r="A1324" s="111" t="s">
        <v>2847</v>
      </c>
      <c r="B1324" s="111" t="s">
        <v>1265</v>
      </c>
      <c r="C1324" s="112">
        <v>8.4983003185205906E-4</v>
      </c>
      <c r="E1324" s="132">
        <v>1352</v>
      </c>
      <c r="F1324" s="132">
        <v>1354</v>
      </c>
      <c r="G1324" s="133" t="s">
        <v>1266</v>
      </c>
      <c r="H1324" s="134">
        <v>148</v>
      </c>
      <c r="I1324" s="135">
        <v>0.97725745334664271</v>
      </c>
      <c r="J1324" s="135" t="s">
        <v>41</v>
      </c>
      <c r="K1324" s="133"/>
      <c r="L1324" s="136" t="s">
        <v>41</v>
      </c>
    </row>
    <row r="1325" spans="1:12" x14ac:dyDescent="0.25">
      <c r="A1325" s="111" t="s">
        <v>2847</v>
      </c>
      <c r="B1325" s="111" t="s">
        <v>2909</v>
      </c>
      <c r="C1325" s="112">
        <v>7.9984002997840855E-4</v>
      </c>
      <c r="E1325" s="132">
        <v>1237</v>
      </c>
      <c r="F1325" s="132">
        <v>1239</v>
      </c>
      <c r="G1325" s="133" t="s">
        <v>2910</v>
      </c>
      <c r="H1325" s="134">
        <v>149</v>
      </c>
      <c r="I1325" s="135">
        <v>0.97805729337662117</v>
      </c>
      <c r="J1325" s="135" t="s">
        <v>41</v>
      </c>
      <c r="K1325" s="133"/>
      <c r="L1325" s="136" t="s">
        <v>41</v>
      </c>
    </row>
    <row r="1326" spans="1:12" x14ac:dyDescent="0.25">
      <c r="A1326" s="111" t="s">
        <v>2847</v>
      </c>
      <c r="B1326" s="111" t="s">
        <v>2769</v>
      </c>
      <c r="C1326" s="112">
        <v>7.9984002997840855E-4</v>
      </c>
      <c r="E1326" s="132">
        <v>1235</v>
      </c>
      <c r="F1326" s="132">
        <v>1237</v>
      </c>
      <c r="G1326" s="133" t="s">
        <v>2770</v>
      </c>
      <c r="H1326" s="134">
        <v>150</v>
      </c>
      <c r="I1326" s="135">
        <v>0.97885713340659963</v>
      </c>
      <c r="J1326" s="135" t="s">
        <v>41</v>
      </c>
      <c r="K1326" s="133"/>
      <c r="L1326" s="136" t="s">
        <v>41</v>
      </c>
    </row>
    <row r="1327" spans="1:12" x14ac:dyDescent="0.25">
      <c r="A1327" s="111" t="s">
        <v>2847</v>
      </c>
      <c r="B1327" s="111" t="s">
        <v>2911</v>
      </c>
      <c r="C1327" s="112">
        <v>7.9984002997840855E-4</v>
      </c>
      <c r="E1327" s="132">
        <v>643</v>
      </c>
      <c r="F1327" s="132">
        <v>645</v>
      </c>
      <c r="G1327" s="133" t="s">
        <v>2912</v>
      </c>
      <c r="H1327" s="134">
        <v>151</v>
      </c>
      <c r="I1327" s="135">
        <v>0.97965697343657809</v>
      </c>
      <c r="J1327" s="135" t="s">
        <v>41</v>
      </c>
      <c r="K1327" s="133"/>
      <c r="L1327" s="136" t="s">
        <v>41</v>
      </c>
    </row>
    <row r="1328" spans="1:12" x14ac:dyDescent="0.25">
      <c r="A1328" s="111" t="s">
        <v>2847</v>
      </c>
      <c r="B1328" s="111" t="s">
        <v>810</v>
      </c>
      <c r="C1328" s="112">
        <v>7.9984002997840855E-4</v>
      </c>
      <c r="E1328" s="132">
        <v>519</v>
      </c>
      <c r="F1328" s="132">
        <v>521</v>
      </c>
      <c r="G1328" s="133" t="s">
        <v>811</v>
      </c>
      <c r="H1328" s="134">
        <v>152</v>
      </c>
      <c r="I1328" s="135">
        <v>0.98045681346655655</v>
      </c>
      <c r="J1328" s="135" t="s">
        <v>41</v>
      </c>
      <c r="K1328" s="133"/>
      <c r="L1328" s="136" t="s">
        <v>41</v>
      </c>
    </row>
    <row r="1329" spans="1:12" x14ac:dyDescent="0.25">
      <c r="A1329" s="111" t="s">
        <v>2847</v>
      </c>
      <c r="B1329" s="111" t="s">
        <v>1708</v>
      </c>
      <c r="C1329" s="112">
        <v>7.9984002997840855E-4</v>
      </c>
      <c r="E1329" s="132">
        <v>1055</v>
      </c>
      <c r="F1329" s="132">
        <v>1057</v>
      </c>
      <c r="G1329" s="133" t="s">
        <v>1709</v>
      </c>
      <c r="H1329" s="134">
        <v>153</v>
      </c>
      <c r="I1329" s="135">
        <v>0.98125665349653501</v>
      </c>
      <c r="J1329" s="135" t="s">
        <v>41</v>
      </c>
      <c r="K1329" s="133"/>
      <c r="L1329" s="136" t="s">
        <v>41</v>
      </c>
    </row>
    <row r="1330" spans="1:12" x14ac:dyDescent="0.25">
      <c r="A1330" s="111" t="s">
        <v>2847</v>
      </c>
      <c r="B1330" s="111" t="s">
        <v>1262</v>
      </c>
      <c r="C1330" s="112">
        <v>7.4985002810475803E-4</v>
      </c>
      <c r="E1330" s="132">
        <v>1353</v>
      </c>
      <c r="F1330" s="132">
        <v>1355</v>
      </c>
      <c r="G1330" s="133" t="s">
        <v>1263</v>
      </c>
      <c r="H1330" s="134">
        <v>154</v>
      </c>
      <c r="I1330" s="135">
        <v>0.98200650352463981</v>
      </c>
      <c r="J1330" s="135" t="s">
        <v>41</v>
      </c>
      <c r="K1330" s="133"/>
      <c r="L1330" s="136" t="s">
        <v>41</v>
      </c>
    </row>
    <row r="1331" spans="1:12" x14ac:dyDescent="0.25">
      <c r="A1331" s="111" t="s">
        <v>2847</v>
      </c>
      <c r="B1331" s="111" t="s">
        <v>1091</v>
      </c>
      <c r="C1331" s="112">
        <v>6.9986002623110741E-4</v>
      </c>
      <c r="E1331" s="132">
        <v>1002</v>
      </c>
      <c r="F1331" s="132">
        <v>1004</v>
      </c>
      <c r="G1331" s="133" t="s">
        <v>1092</v>
      </c>
      <c r="H1331" s="134">
        <v>155</v>
      </c>
      <c r="I1331" s="135">
        <v>0.98270636355087093</v>
      </c>
      <c r="J1331" s="135" t="s">
        <v>41</v>
      </c>
      <c r="K1331" s="133"/>
      <c r="L1331" s="136" t="s">
        <v>41</v>
      </c>
    </row>
    <row r="1332" spans="1:12" x14ac:dyDescent="0.25">
      <c r="A1332" s="111" t="s">
        <v>2847</v>
      </c>
      <c r="B1332" s="111" t="s">
        <v>666</v>
      </c>
      <c r="C1332" s="112">
        <v>6.9986002623110741E-4</v>
      </c>
      <c r="E1332" s="132">
        <v>834</v>
      </c>
      <c r="F1332" s="132">
        <v>836</v>
      </c>
      <c r="G1332" s="133" t="s">
        <v>667</v>
      </c>
      <c r="H1332" s="134">
        <v>156</v>
      </c>
      <c r="I1332" s="135">
        <v>0.98340622357710206</v>
      </c>
      <c r="J1332" s="135" t="s">
        <v>41</v>
      </c>
      <c r="K1332" s="133"/>
      <c r="L1332" s="136" t="s">
        <v>41</v>
      </c>
    </row>
    <row r="1333" spans="1:12" x14ac:dyDescent="0.25">
      <c r="A1333" s="111" t="s">
        <v>2847</v>
      </c>
      <c r="B1333" s="111" t="s">
        <v>585</v>
      </c>
      <c r="C1333" s="112">
        <v>6.9986002623110741E-4</v>
      </c>
      <c r="E1333" s="132">
        <v>647</v>
      </c>
      <c r="F1333" s="132">
        <v>649</v>
      </c>
      <c r="G1333" s="133" t="s">
        <v>586</v>
      </c>
      <c r="H1333" s="134">
        <v>157</v>
      </c>
      <c r="I1333" s="135">
        <v>0.98410608360333318</v>
      </c>
      <c r="J1333" s="135" t="s">
        <v>41</v>
      </c>
      <c r="K1333" s="133"/>
      <c r="L1333" s="136" t="s">
        <v>41</v>
      </c>
    </row>
    <row r="1334" spans="1:12" x14ac:dyDescent="0.25">
      <c r="A1334" s="111" t="s">
        <v>2847</v>
      </c>
      <c r="B1334" s="111" t="s">
        <v>2764</v>
      </c>
      <c r="C1334" s="112">
        <v>6.9986002623110741E-4</v>
      </c>
      <c r="E1334" s="132">
        <v>636</v>
      </c>
      <c r="F1334" s="132">
        <v>638</v>
      </c>
      <c r="G1334" s="133" t="s">
        <v>2765</v>
      </c>
      <c r="H1334" s="134">
        <v>158</v>
      </c>
      <c r="I1334" s="135">
        <v>0.98480594362956431</v>
      </c>
      <c r="J1334" s="135" t="s">
        <v>41</v>
      </c>
      <c r="K1334" s="133"/>
      <c r="L1334" s="136" t="s">
        <v>41</v>
      </c>
    </row>
    <row r="1335" spans="1:12" x14ac:dyDescent="0.25">
      <c r="A1335" s="111" t="s">
        <v>2847</v>
      </c>
      <c r="B1335" s="111" t="s">
        <v>1267</v>
      </c>
      <c r="C1335" s="112">
        <v>6.498700243574569E-4</v>
      </c>
      <c r="E1335" s="132">
        <v>1354</v>
      </c>
      <c r="F1335" s="132">
        <v>1356</v>
      </c>
      <c r="G1335" s="133" t="s">
        <v>1268</v>
      </c>
      <c r="H1335" s="134">
        <v>159</v>
      </c>
      <c r="I1335" s="135">
        <v>0.98545581365392176</v>
      </c>
      <c r="J1335" s="135" t="s">
        <v>41</v>
      </c>
      <c r="K1335" s="133"/>
      <c r="L1335" s="136" t="s">
        <v>41</v>
      </c>
    </row>
    <row r="1336" spans="1:12" x14ac:dyDescent="0.25">
      <c r="A1336" s="111" t="s">
        <v>2847</v>
      </c>
      <c r="B1336" s="111" t="s">
        <v>2913</v>
      </c>
      <c r="C1336" s="112">
        <v>5.9988002248380638E-4</v>
      </c>
      <c r="E1336" s="132">
        <v>1283</v>
      </c>
      <c r="F1336" s="132">
        <v>1285</v>
      </c>
      <c r="G1336" s="133" t="s">
        <v>2914</v>
      </c>
      <c r="H1336" s="134">
        <v>160</v>
      </c>
      <c r="I1336" s="135">
        <v>0.98605569367640555</v>
      </c>
      <c r="J1336" s="135" t="s">
        <v>41</v>
      </c>
      <c r="K1336" s="133"/>
      <c r="L1336" s="136" t="s">
        <v>41</v>
      </c>
    </row>
    <row r="1337" spans="1:12" x14ac:dyDescent="0.25">
      <c r="A1337" s="111" t="s">
        <v>2847</v>
      </c>
      <c r="B1337" s="111" t="s">
        <v>1088</v>
      </c>
      <c r="C1337" s="112">
        <v>5.9988002248380638E-4</v>
      </c>
      <c r="E1337" s="132">
        <v>1005</v>
      </c>
      <c r="F1337" s="132">
        <v>1007</v>
      </c>
      <c r="G1337" s="133" t="s">
        <v>1089</v>
      </c>
      <c r="H1337" s="134">
        <v>161</v>
      </c>
      <c r="I1337" s="135">
        <v>0.98665557369888934</v>
      </c>
      <c r="J1337" s="135" t="s">
        <v>41</v>
      </c>
      <c r="K1337" s="133"/>
      <c r="L1337" s="136" t="s">
        <v>41</v>
      </c>
    </row>
    <row r="1338" spans="1:12" x14ac:dyDescent="0.25">
      <c r="A1338" s="111" t="s">
        <v>2847</v>
      </c>
      <c r="B1338" s="111" t="s">
        <v>2915</v>
      </c>
      <c r="C1338" s="112">
        <v>5.9988002248380638E-4</v>
      </c>
      <c r="E1338" s="132">
        <v>997</v>
      </c>
      <c r="F1338" s="132">
        <v>999</v>
      </c>
      <c r="G1338" s="133" t="s">
        <v>2916</v>
      </c>
      <c r="H1338" s="134">
        <v>162</v>
      </c>
      <c r="I1338" s="135">
        <v>0.98725545372137313</v>
      </c>
      <c r="J1338" s="135" t="s">
        <v>41</v>
      </c>
      <c r="K1338" s="133"/>
      <c r="L1338" s="136" t="s">
        <v>41</v>
      </c>
    </row>
    <row r="1339" spans="1:12" x14ac:dyDescent="0.25">
      <c r="A1339" s="111" t="s">
        <v>2847</v>
      </c>
      <c r="B1339" s="111" t="s">
        <v>1721</v>
      </c>
      <c r="C1339" s="112">
        <v>5.9988002248380638E-4</v>
      </c>
      <c r="E1339" s="132">
        <v>1056</v>
      </c>
      <c r="F1339" s="132">
        <v>1058</v>
      </c>
      <c r="G1339" s="133" t="s">
        <v>1722</v>
      </c>
      <c r="H1339" s="134">
        <v>163</v>
      </c>
      <c r="I1339" s="135">
        <v>0.98785533374385692</v>
      </c>
      <c r="J1339" s="135" t="s">
        <v>41</v>
      </c>
      <c r="K1339" s="133"/>
      <c r="L1339" s="136" t="s">
        <v>41</v>
      </c>
    </row>
    <row r="1340" spans="1:12" x14ac:dyDescent="0.25">
      <c r="A1340" s="111" t="s">
        <v>2847</v>
      </c>
      <c r="B1340" s="111" t="s">
        <v>774</v>
      </c>
      <c r="C1340" s="112">
        <v>5.9988002248380638E-4</v>
      </c>
      <c r="E1340" s="132">
        <v>990</v>
      </c>
      <c r="F1340" s="132">
        <v>992</v>
      </c>
      <c r="G1340" s="133" t="s">
        <v>775</v>
      </c>
      <c r="H1340" s="134">
        <v>164</v>
      </c>
      <c r="I1340" s="135">
        <v>0.98845521376634071</v>
      </c>
      <c r="J1340" s="135" t="s">
        <v>41</v>
      </c>
      <c r="K1340" s="133"/>
      <c r="L1340" s="136" t="s">
        <v>41</v>
      </c>
    </row>
    <row r="1341" spans="1:12" x14ac:dyDescent="0.25">
      <c r="A1341" s="111" t="s">
        <v>2847</v>
      </c>
      <c r="B1341" s="111" t="s">
        <v>786</v>
      </c>
      <c r="C1341" s="112">
        <v>5.9988002248380638E-4</v>
      </c>
      <c r="E1341" s="132">
        <v>1248</v>
      </c>
      <c r="F1341" s="132">
        <v>1250</v>
      </c>
      <c r="G1341" s="133" t="s">
        <v>787</v>
      </c>
      <c r="H1341" s="134">
        <v>165</v>
      </c>
      <c r="I1341" s="135">
        <v>0.9890550937888245</v>
      </c>
      <c r="J1341" s="135" t="s">
        <v>41</v>
      </c>
      <c r="K1341" s="133"/>
      <c r="L1341" s="136" t="s">
        <v>41</v>
      </c>
    </row>
    <row r="1342" spans="1:12" x14ac:dyDescent="0.25">
      <c r="A1342" s="111" t="s">
        <v>2847</v>
      </c>
      <c r="B1342" s="111" t="s">
        <v>1096</v>
      </c>
      <c r="C1342" s="112">
        <v>4.9990001873650536E-4</v>
      </c>
      <c r="E1342" s="132">
        <v>1378</v>
      </c>
      <c r="F1342" s="132">
        <v>1380</v>
      </c>
      <c r="G1342" s="133" t="s">
        <v>1097</v>
      </c>
      <c r="H1342" s="134">
        <v>166</v>
      </c>
      <c r="I1342" s="135">
        <v>0.98955499380756096</v>
      </c>
      <c r="J1342" s="135" t="s">
        <v>41</v>
      </c>
      <c r="K1342" s="133"/>
      <c r="L1342" s="136" t="s">
        <v>41</v>
      </c>
    </row>
    <row r="1343" spans="1:12" x14ac:dyDescent="0.25">
      <c r="A1343" s="111" t="s">
        <v>2847</v>
      </c>
      <c r="B1343" s="111" t="s">
        <v>984</v>
      </c>
      <c r="C1343" s="112">
        <v>4.9990001873650536E-4</v>
      </c>
      <c r="E1343" s="132">
        <v>1090</v>
      </c>
      <c r="F1343" s="132">
        <v>1092</v>
      </c>
      <c r="G1343" s="133" t="s">
        <v>985</v>
      </c>
      <c r="H1343" s="134">
        <v>167</v>
      </c>
      <c r="I1343" s="135">
        <v>0.99005489382629741</v>
      </c>
      <c r="J1343" s="135" t="s">
        <v>41</v>
      </c>
      <c r="K1343" s="133"/>
      <c r="L1343" s="136" t="s">
        <v>41</v>
      </c>
    </row>
    <row r="1344" spans="1:12" x14ac:dyDescent="0.25">
      <c r="A1344" s="111" t="s">
        <v>2847</v>
      </c>
      <c r="B1344" s="111" t="s">
        <v>1306</v>
      </c>
      <c r="C1344" s="112">
        <v>4.9990001873650536E-4</v>
      </c>
      <c r="E1344" s="132">
        <v>635</v>
      </c>
      <c r="F1344" s="132">
        <v>637</v>
      </c>
      <c r="G1344" s="133" t="s">
        <v>1307</v>
      </c>
      <c r="H1344" s="134">
        <v>168</v>
      </c>
      <c r="I1344" s="135">
        <v>0.99055479384503387</v>
      </c>
      <c r="J1344" s="135" t="s">
        <v>41</v>
      </c>
      <c r="K1344" s="133"/>
      <c r="L1344" s="136" t="s">
        <v>41</v>
      </c>
    </row>
    <row r="1345" spans="1:12" x14ac:dyDescent="0.25">
      <c r="A1345" s="111" t="s">
        <v>2847</v>
      </c>
      <c r="B1345" s="111" t="s">
        <v>880</v>
      </c>
      <c r="C1345" s="112">
        <v>4.9990001873650536E-4</v>
      </c>
      <c r="E1345" s="132">
        <v>1469</v>
      </c>
      <c r="F1345" s="132">
        <v>1471</v>
      </c>
      <c r="G1345" s="133" t="s">
        <v>72</v>
      </c>
      <c r="H1345" s="134">
        <v>169</v>
      </c>
      <c r="I1345" s="135">
        <v>0.99105469386377032</v>
      </c>
      <c r="J1345" s="135" t="s">
        <v>41</v>
      </c>
      <c r="K1345" s="133"/>
      <c r="L1345" s="136" t="s">
        <v>41</v>
      </c>
    </row>
    <row r="1346" spans="1:12" x14ac:dyDescent="0.25">
      <c r="A1346" s="111" t="s">
        <v>2847</v>
      </c>
      <c r="B1346" s="111" t="s">
        <v>2917</v>
      </c>
      <c r="C1346" s="112">
        <v>4.9990001873650536E-4</v>
      </c>
      <c r="E1346" s="132">
        <v>830</v>
      </c>
      <c r="F1346" s="132">
        <v>832</v>
      </c>
      <c r="G1346" s="133" t="s">
        <v>2918</v>
      </c>
      <c r="H1346" s="134">
        <v>170</v>
      </c>
      <c r="I1346" s="135">
        <v>0.99155459388250677</v>
      </c>
      <c r="J1346" s="135" t="s">
        <v>41</v>
      </c>
      <c r="K1346" s="133"/>
      <c r="L1346" s="136" t="s">
        <v>41</v>
      </c>
    </row>
    <row r="1347" spans="1:12" x14ac:dyDescent="0.25">
      <c r="A1347" s="111" t="s">
        <v>2847</v>
      </c>
      <c r="B1347" s="111" t="s">
        <v>2919</v>
      </c>
      <c r="C1347" s="112">
        <v>4.9990001873650536E-4</v>
      </c>
      <c r="E1347" s="132">
        <v>1294</v>
      </c>
      <c r="F1347" s="132">
        <v>1296</v>
      </c>
      <c r="G1347" s="133" t="s">
        <v>2920</v>
      </c>
      <c r="H1347" s="134">
        <v>171</v>
      </c>
      <c r="I1347" s="135">
        <v>0.99205449390124323</v>
      </c>
      <c r="J1347" s="135" t="s">
        <v>41</v>
      </c>
      <c r="K1347" s="133"/>
      <c r="L1347" s="136" t="s">
        <v>41</v>
      </c>
    </row>
    <row r="1348" spans="1:12" x14ac:dyDescent="0.25">
      <c r="A1348" s="111" t="s">
        <v>2847</v>
      </c>
      <c r="B1348" s="111" t="s">
        <v>875</v>
      </c>
      <c r="C1348" s="112">
        <v>4.9990001873650536E-4</v>
      </c>
      <c r="E1348" s="132">
        <v>1376</v>
      </c>
      <c r="F1348" s="132">
        <v>1378</v>
      </c>
      <c r="G1348" s="133" t="s">
        <v>876</v>
      </c>
      <c r="H1348" s="134">
        <v>172</v>
      </c>
      <c r="I1348" s="135">
        <v>0.99255439391997968</v>
      </c>
      <c r="J1348" s="135" t="s">
        <v>41</v>
      </c>
      <c r="K1348" s="133"/>
      <c r="L1348" s="136" t="s">
        <v>41</v>
      </c>
    </row>
    <row r="1349" spans="1:12" x14ac:dyDescent="0.25">
      <c r="A1349" s="111" t="s">
        <v>2847</v>
      </c>
      <c r="B1349" s="111" t="s">
        <v>1452</v>
      </c>
      <c r="C1349" s="112">
        <v>4.9990001873650536E-4</v>
      </c>
      <c r="E1349" s="132">
        <v>884</v>
      </c>
      <c r="F1349" s="132">
        <v>886</v>
      </c>
      <c r="G1349" s="133" t="s">
        <v>110</v>
      </c>
      <c r="H1349" s="134">
        <v>173</v>
      </c>
      <c r="I1349" s="135">
        <v>0.99305429393871614</v>
      </c>
      <c r="J1349" s="135" t="s">
        <v>41</v>
      </c>
      <c r="K1349" s="133"/>
      <c r="L1349" s="136" t="s">
        <v>41</v>
      </c>
    </row>
    <row r="1350" spans="1:12" x14ac:dyDescent="0.25">
      <c r="A1350" s="111" t="s">
        <v>2847</v>
      </c>
      <c r="B1350" s="111" t="s">
        <v>2921</v>
      </c>
      <c r="C1350" s="112">
        <v>3.9992001498920427E-4</v>
      </c>
      <c r="E1350" s="132">
        <v>658</v>
      </c>
      <c r="F1350" s="132">
        <v>660</v>
      </c>
      <c r="G1350" s="133" t="s">
        <v>2922</v>
      </c>
      <c r="H1350" s="134">
        <v>174</v>
      </c>
      <c r="I1350" s="135">
        <v>0.99345421395370537</v>
      </c>
      <c r="J1350" s="135" t="s">
        <v>41</v>
      </c>
      <c r="K1350" s="133"/>
      <c r="L1350" s="136" t="s">
        <v>41</v>
      </c>
    </row>
    <row r="1351" spans="1:12" x14ac:dyDescent="0.25">
      <c r="A1351" s="111" t="s">
        <v>2847</v>
      </c>
      <c r="B1351" s="111" t="s">
        <v>464</v>
      </c>
      <c r="C1351" s="112">
        <v>3.9992001498920427E-4</v>
      </c>
      <c r="E1351" s="132">
        <v>1262</v>
      </c>
      <c r="F1351" s="132">
        <v>1264</v>
      </c>
      <c r="G1351" s="133" t="s">
        <v>128</v>
      </c>
      <c r="H1351" s="134">
        <v>175</v>
      </c>
      <c r="I1351" s="135">
        <v>0.9938541339686946</v>
      </c>
      <c r="J1351" s="135" t="s">
        <v>41</v>
      </c>
      <c r="K1351" s="133"/>
      <c r="L1351" s="136" t="s">
        <v>41</v>
      </c>
    </row>
    <row r="1352" spans="1:12" x14ac:dyDescent="0.25">
      <c r="A1352" s="111" t="s">
        <v>2847</v>
      </c>
      <c r="B1352" s="111" t="s">
        <v>2923</v>
      </c>
      <c r="C1352" s="112">
        <v>3.9992001498920427E-4</v>
      </c>
      <c r="E1352" s="132">
        <v>869</v>
      </c>
      <c r="F1352" s="132">
        <v>871</v>
      </c>
      <c r="G1352" s="133" t="s">
        <v>2924</v>
      </c>
      <c r="H1352" s="134">
        <v>176</v>
      </c>
      <c r="I1352" s="135">
        <v>0.99425405398368383</v>
      </c>
      <c r="J1352" s="135" t="s">
        <v>41</v>
      </c>
      <c r="K1352" s="133"/>
      <c r="L1352" s="136" t="s">
        <v>41</v>
      </c>
    </row>
    <row r="1353" spans="1:12" x14ac:dyDescent="0.25">
      <c r="A1353" s="111" t="s">
        <v>2847</v>
      </c>
      <c r="B1353" s="111" t="s">
        <v>1927</v>
      </c>
      <c r="C1353" s="112">
        <v>3.5992801349028384E-4</v>
      </c>
      <c r="E1353" s="132">
        <v>1053</v>
      </c>
      <c r="F1353" s="132">
        <v>1055</v>
      </c>
      <c r="G1353" s="133" t="s">
        <v>1928</v>
      </c>
      <c r="H1353" s="134">
        <v>177</v>
      </c>
      <c r="I1353" s="135">
        <v>0.9946139819971741</v>
      </c>
      <c r="J1353" s="135" t="s">
        <v>41</v>
      </c>
      <c r="K1353" s="133"/>
      <c r="L1353" s="136" t="s">
        <v>41</v>
      </c>
    </row>
    <row r="1354" spans="1:12" x14ac:dyDescent="0.25">
      <c r="A1354" s="111" t="s">
        <v>2847</v>
      </c>
      <c r="B1354" s="111" t="s">
        <v>854</v>
      </c>
      <c r="C1354" s="112">
        <v>3.5992801349028384E-4</v>
      </c>
      <c r="E1354" s="132">
        <v>1044</v>
      </c>
      <c r="F1354" s="132">
        <v>1046</v>
      </c>
      <c r="G1354" s="133" t="s">
        <v>855</v>
      </c>
      <c r="H1354" s="134">
        <v>178</v>
      </c>
      <c r="I1354" s="135">
        <v>0.99497391001066438</v>
      </c>
      <c r="J1354" s="135" t="s">
        <v>41</v>
      </c>
      <c r="K1354" s="133"/>
      <c r="L1354" s="136" t="s">
        <v>41</v>
      </c>
    </row>
    <row r="1355" spans="1:12" x14ac:dyDescent="0.25">
      <c r="A1355" s="111" t="s">
        <v>2847</v>
      </c>
      <c r="B1355" s="111" t="s">
        <v>777</v>
      </c>
      <c r="C1355" s="112">
        <v>2.9994001124190319E-4</v>
      </c>
      <c r="E1355" s="132">
        <v>1252</v>
      </c>
      <c r="F1355" s="132">
        <v>1254</v>
      </c>
      <c r="G1355" s="133" t="s">
        <v>778</v>
      </c>
      <c r="H1355" s="134">
        <v>179</v>
      </c>
      <c r="I1355" s="135">
        <v>0.99527385002190627</v>
      </c>
      <c r="J1355" s="135" t="s">
        <v>41</v>
      </c>
      <c r="K1355" s="133"/>
      <c r="L1355" s="136" t="s">
        <v>41</v>
      </c>
    </row>
    <row r="1356" spans="1:12" x14ac:dyDescent="0.25">
      <c r="A1356" s="111" t="s">
        <v>2847</v>
      </c>
      <c r="B1356" s="111" t="s">
        <v>820</v>
      </c>
      <c r="C1356" s="112">
        <v>2.9994001124190319E-4</v>
      </c>
      <c r="E1356" s="132">
        <v>673</v>
      </c>
      <c r="F1356" s="132">
        <v>675</v>
      </c>
      <c r="G1356" s="133" t="s">
        <v>821</v>
      </c>
      <c r="H1356" s="134">
        <v>180</v>
      </c>
      <c r="I1356" s="135">
        <v>0.99557379003314816</v>
      </c>
      <c r="J1356" s="135" t="s">
        <v>41</v>
      </c>
      <c r="K1356" s="133"/>
      <c r="L1356" s="136" t="s">
        <v>41</v>
      </c>
    </row>
    <row r="1357" spans="1:12" x14ac:dyDescent="0.25">
      <c r="A1357" s="111" t="s">
        <v>2847</v>
      </c>
      <c r="B1357" s="111" t="s">
        <v>837</v>
      </c>
      <c r="C1357" s="112">
        <v>2.9994001124190319E-4</v>
      </c>
      <c r="E1357" s="132">
        <v>862</v>
      </c>
      <c r="F1357" s="132">
        <v>864</v>
      </c>
      <c r="G1357" s="133" t="s">
        <v>838</v>
      </c>
      <c r="H1357" s="134">
        <v>181</v>
      </c>
      <c r="I1357" s="135">
        <v>0.99587373004439006</v>
      </c>
      <c r="J1357" s="135" t="s">
        <v>41</v>
      </c>
      <c r="K1357" s="133"/>
      <c r="L1357" s="136" t="s">
        <v>41</v>
      </c>
    </row>
    <row r="1358" spans="1:12" x14ac:dyDescent="0.25">
      <c r="A1358" s="111" t="s">
        <v>2847</v>
      </c>
      <c r="B1358" s="111" t="s">
        <v>1101</v>
      </c>
      <c r="C1358" s="112">
        <v>2.9994001124190319E-4</v>
      </c>
      <c r="E1358" s="132">
        <v>1369</v>
      </c>
      <c r="F1358" s="132">
        <v>1371</v>
      </c>
      <c r="G1358" s="133" t="s">
        <v>1102</v>
      </c>
      <c r="H1358" s="134">
        <v>182</v>
      </c>
      <c r="I1358" s="135">
        <v>0.99617367005563195</v>
      </c>
      <c r="J1358" s="135" t="s">
        <v>41</v>
      </c>
      <c r="K1358" s="133"/>
      <c r="L1358" s="136" t="s">
        <v>41</v>
      </c>
    </row>
    <row r="1359" spans="1:12" x14ac:dyDescent="0.25">
      <c r="A1359" s="111" t="s">
        <v>2847</v>
      </c>
      <c r="B1359" s="111" t="s">
        <v>1494</v>
      </c>
      <c r="C1359" s="112">
        <v>2.9994001124190319E-4</v>
      </c>
      <c r="E1359" s="132">
        <v>1308</v>
      </c>
      <c r="F1359" s="132">
        <v>1310</v>
      </c>
      <c r="G1359" s="133" t="s">
        <v>1495</v>
      </c>
      <c r="H1359" s="134">
        <v>183</v>
      </c>
      <c r="I1359" s="135">
        <v>0.99647361006687385</v>
      </c>
      <c r="J1359" s="135" t="s">
        <v>41</v>
      </c>
      <c r="K1359" s="133"/>
      <c r="L1359" s="136" t="s">
        <v>41</v>
      </c>
    </row>
    <row r="1360" spans="1:12" x14ac:dyDescent="0.25">
      <c r="A1360" s="111" t="s">
        <v>2847</v>
      </c>
      <c r="B1360" s="111" t="s">
        <v>2925</v>
      </c>
      <c r="C1360" s="112">
        <v>2.9994001124190319E-4</v>
      </c>
      <c r="E1360" s="132">
        <v>410</v>
      </c>
      <c r="F1360" s="132">
        <v>412</v>
      </c>
      <c r="G1360" s="133" t="s">
        <v>2926</v>
      </c>
      <c r="H1360" s="134">
        <v>184</v>
      </c>
      <c r="I1360" s="135">
        <v>0.99677355007811574</v>
      </c>
      <c r="J1360" s="135" t="s">
        <v>41</v>
      </c>
      <c r="K1360" s="133"/>
      <c r="L1360" s="136" t="s">
        <v>41</v>
      </c>
    </row>
    <row r="1361" spans="1:12" x14ac:dyDescent="0.25">
      <c r="A1361" s="111" t="s">
        <v>2847</v>
      </c>
      <c r="B1361" s="111" t="s">
        <v>1209</v>
      </c>
      <c r="C1361" s="112">
        <v>2.9994001124190319E-4</v>
      </c>
      <c r="E1361" s="132">
        <v>854</v>
      </c>
      <c r="F1361" s="132">
        <v>856</v>
      </c>
      <c r="G1361" s="133" t="s">
        <v>1210</v>
      </c>
      <c r="H1361" s="134">
        <v>185</v>
      </c>
      <c r="I1361" s="135">
        <v>0.99707349008935764</v>
      </c>
      <c r="J1361" s="135" t="s">
        <v>41</v>
      </c>
      <c r="K1361" s="133"/>
      <c r="L1361" s="136" t="s">
        <v>41</v>
      </c>
    </row>
    <row r="1362" spans="1:12" x14ac:dyDescent="0.25">
      <c r="A1362" s="111" t="s">
        <v>2847</v>
      </c>
      <c r="B1362" s="111" t="s">
        <v>1176</v>
      </c>
      <c r="C1362" s="112">
        <v>2.6394720989287484E-4</v>
      </c>
      <c r="E1362" s="132">
        <v>993</v>
      </c>
      <c r="F1362" s="132">
        <v>995</v>
      </c>
      <c r="G1362" s="133" t="s">
        <v>1177</v>
      </c>
      <c r="H1362" s="134">
        <v>186</v>
      </c>
      <c r="I1362" s="135">
        <v>0.99733743729925051</v>
      </c>
      <c r="J1362" s="135" t="s">
        <v>41</v>
      </c>
      <c r="K1362" s="133"/>
      <c r="L1362" s="136" t="s">
        <v>41</v>
      </c>
    </row>
    <row r="1363" spans="1:12" x14ac:dyDescent="0.25">
      <c r="A1363" s="111" t="s">
        <v>2847</v>
      </c>
      <c r="B1363" s="111" t="s">
        <v>2927</v>
      </c>
      <c r="C1363" s="112">
        <v>1.9996000749460214E-4</v>
      </c>
      <c r="E1363" s="132">
        <v>200</v>
      </c>
      <c r="F1363" s="132">
        <v>202</v>
      </c>
      <c r="G1363" s="133" t="s">
        <v>2928</v>
      </c>
      <c r="H1363" s="134">
        <v>187</v>
      </c>
      <c r="I1363" s="135">
        <v>0.99753739730674507</v>
      </c>
      <c r="J1363" s="135" t="s">
        <v>41</v>
      </c>
      <c r="K1363" s="133"/>
      <c r="L1363" s="136" t="s">
        <v>41</v>
      </c>
    </row>
    <row r="1364" spans="1:12" x14ac:dyDescent="0.25">
      <c r="A1364" s="111" t="s">
        <v>2847</v>
      </c>
      <c r="B1364" s="111" t="s">
        <v>2050</v>
      </c>
      <c r="C1364" s="112">
        <v>1.9996000749460214E-4</v>
      </c>
      <c r="E1364" s="132">
        <v>1301</v>
      </c>
      <c r="F1364" s="132">
        <v>1303</v>
      </c>
      <c r="G1364" s="133" t="s">
        <v>2051</v>
      </c>
      <c r="H1364" s="134">
        <v>188</v>
      </c>
      <c r="I1364" s="135">
        <v>0.99773735731423963</v>
      </c>
      <c r="J1364" s="135" t="s">
        <v>41</v>
      </c>
      <c r="K1364" s="133"/>
      <c r="L1364" s="136" t="s">
        <v>41</v>
      </c>
    </row>
    <row r="1365" spans="1:12" x14ac:dyDescent="0.25">
      <c r="A1365" s="111" t="s">
        <v>2847</v>
      </c>
      <c r="B1365" s="111" t="s">
        <v>1756</v>
      </c>
      <c r="C1365" s="112">
        <v>1.9996000749460214E-4</v>
      </c>
      <c r="E1365" s="132">
        <v>1060</v>
      </c>
      <c r="F1365" s="132">
        <v>1062</v>
      </c>
      <c r="G1365" s="133" t="s">
        <v>1757</v>
      </c>
      <c r="H1365" s="134">
        <v>189</v>
      </c>
      <c r="I1365" s="135">
        <v>0.99793731732173419</v>
      </c>
      <c r="J1365" s="135" t="s">
        <v>41</v>
      </c>
      <c r="K1365" s="133"/>
      <c r="L1365" s="136" t="s">
        <v>41</v>
      </c>
    </row>
    <row r="1366" spans="1:12" x14ac:dyDescent="0.25">
      <c r="A1366" s="111" t="s">
        <v>2847</v>
      </c>
      <c r="B1366" s="111" t="s">
        <v>2929</v>
      </c>
      <c r="C1366" s="112">
        <v>1.9996000749460214E-4</v>
      </c>
      <c r="E1366" s="132">
        <v>999</v>
      </c>
      <c r="F1366" s="132">
        <v>1001</v>
      </c>
      <c r="G1366" s="133" t="s">
        <v>2930</v>
      </c>
      <c r="H1366" s="134">
        <v>190</v>
      </c>
      <c r="I1366" s="135">
        <v>0.99813727732922874</v>
      </c>
      <c r="J1366" s="135" t="s">
        <v>41</v>
      </c>
      <c r="K1366" s="133"/>
      <c r="L1366" s="136" t="s">
        <v>41</v>
      </c>
    </row>
    <row r="1367" spans="1:12" x14ac:dyDescent="0.25">
      <c r="A1367" s="111" t="s">
        <v>2847</v>
      </c>
      <c r="B1367" s="111" t="s">
        <v>2931</v>
      </c>
      <c r="C1367" s="112">
        <v>1.9996000749460214E-4</v>
      </c>
      <c r="E1367" s="132">
        <v>683</v>
      </c>
      <c r="F1367" s="132">
        <v>685</v>
      </c>
      <c r="G1367" s="133" t="s">
        <v>2932</v>
      </c>
      <c r="H1367" s="134">
        <v>191</v>
      </c>
      <c r="I1367" s="135">
        <v>0.9983372373367233</v>
      </c>
      <c r="J1367" s="135" t="s">
        <v>41</v>
      </c>
      <c r="K1367" s="133"/>
      <c r="L1367" s="136" t="s">
        <v>41</v>
      </c>
    </row>
    <row r="1368" spans="1:12" x14ac:dyDescent="0.25">
      <c r="A1368" s="111" t="s">
        <v>2847</v>
      </c>
      <c r="B1368" s="111" t="s">
        <v>936</v>
      </c>
      <c r="C1368" s="112">
        <v>1.8746250702618951E-4</v>
      </c>
      <c r="E1368" s="132">
        <v>829</v>
      </c>
      <c r="F1368" s="132">
        <v>831</v>
      </c>
      <c r="G1368" s="133" t="s">
        <v>937</v>
      </c>
      <c r="H1368" s="134">
        <v>192</v>
      </c>
      <c r="I1368" s="135">
        <v>0.99852469984374947</v>
      </c>
      <c r="J1368" s="135" t="s">
        <v>41</v>
      </c>
      <c r="K1368" s="133"/>
      <c r="L1368" s="136" t="s">
        <v>41</v>
      </c>
    </row>
    <row r="1369" spans="1:12" x14ac:dyDescent="0.25">
      <c r="A1369" s="111" t="s">
        <v>2847</v>
      </c>
      <c r="B1369" s="111" t="s">
        <v>942</v>
      </c>
      <c r="C1369" s="112">
        <v>1.8746250702618951E-4</v>
      </c>
      <c r="E1369" s="132">
        <v>828</v>
      </c>
      <c r="F1369" s="132">
        <v>830</v>
      </c>
      <c r="G1369" s="133" t="s">
        <v>943</v>
      </c>
      <c r="H1369" s="134">
        <v>193</v>
      </c>
      <c r="I1369" s="135">
        <v>0.99871216235077565</v>
      </c>
      <c r="J1369" s="135" t="s">
        <v>41</v>
      </c>
      <c r="K1369" s="133"/>
      <c r="L1369" s="136" t="s">
        <v>41</v>
      </c>
    </row>
    <row r="1370" spans="1:12" x14ac:dyDescent="0.25">
      <c r="A1370" s="111" t="s">
        <v>2847</v>
      </c>
      <c r="B1370" s="111" t="s">
        <v>1753</v>
      </c>
      <c r="C1370" s="112">
        <v>1.5996800599568173E-4</v>
      </c>
      <c r="E1370" s="132">
        <v>1062</v>
      </c>
      <c r="F1370" s="132">
        <v>1064</v>
      </c>
      <c r="G1370" s="133" t="s">
        <v>1754</v>
      </c>
      <c r="H1370" s="134">
        <v>194</v>
      </c>
      <c r="I1370" s="135">
        <v>0.99887213035677136</v>
      </c>
      <c r="J1370" s="135" t="s">
        <v>41</v>
      </c>
      <c r="K1370" s="133"/>
      <c r="L1370" s="136" t="s">
        <v>41</v>
      </c>
    </row>
    <row r="1371" spans="1:12" x14ac:dyDescent="0.25">
      <c r="A1371" s="111" t="s">
        <v>2847</v>
      </c>
      <c r="B1371" s="111" t="s">
        <v>1173</v>
      </c>
      <c r="C1371" s="112">
        <v>1.3997200524622149E-4</v>
      </c>
      <c r="E1371" s="132">
        <v>1233</v>
      </c>
      <c r="F1371" s="132">
        <v>1235</v>
      </c>
      <c r="G1371" s="133" t="s">
        <v>1174</v>
      </c>
      <c r="H1371" s="134">
        <v>195</v>
      </c>
      <c r="I1371" s="135">
        <v>0.99901210236201754</v>
      </c>
      <c r="J1371" s="135" t="s">
        <v>41</v>
      </c>
      <c r="K1371" s="133"/>
      <c r="L1371" s="136" t="s">
        <v>41</v>
      </c>
    </row>
    <row r="1372" spans="1:12" x14ac:dyDescent="0.25">
      <c r="A1372" s="111" t="s">
        <v>2847</v>
      </c>
      <c r="B1372" s="111" t="s">
        <v>1247</v>
      </c>
      <c r="C1372" s="112">
        <v>9.9980003747301069E-5</v>
      </c>
      <c r="E1372" s="132">
        <v>1009</v>
      </c>
      <c r="F1372" s="132">
        <v>1011</v>
      </c>
      <c r="G1372" s="133" t="s">
        <v>1248</v>
      </c>
      <c r="H1372" s="134">
        <v>196</v>
      </c>
      <c r="I1372" s="135">
        <v>0.99911208236576488</v>
      </c>
      <c r="J1372" s="135" t="s">
        <v>41</v>
      </c>
      <c r="K1372" s="133"/>
      <c r="L1372" s="136" t="s">
        <v>41</v>
      </c>
    </row>
    <row r="1373" spans="1:12" x14ac:dyDescent="0.25">
      <c r="A1373" s="111" t="s">
        <v>2847</v>
      </c>
      <c r="B1373" s="111" t="s">
        <v>2933</v>
      </c>
      <c r="C1373" s="112">
        <v>9.9980003747301069E-5</v>
      </c>
      <c r="E1373" s="132">
        <v>353</v>
      </c>
      <c r="F1373" s="132">
        <v>355</v>
      </c>
      <c r="G1373" s="133" t="s">
        <v>2934</v>
      </c>
      <c r="H1373" s="134">
        <v>197</v>
      </c>
      <c r="I1373" s="135">
        <v>0.99921206236951221</v>
      </c>
      <c r="J1373" s="135" t="s">
        <v>41</v>
      </c>
      <c r="K1373" s="133"/>
      <c r="L1373" s="136" t="s">
        <v>41</v>
      </c>
    </row>
    <row r="1374" spans="1:12" x14ac:dyDescent="0.25">
      <c r="A1374" s="111" t="s">
        <v>2847</v>
      </c>
      <c r="B1374" s="111" t="s">
        <v>1948</v>
      </c>
      <c r="C1374" s="112">
        <v>9.9980003747301069E-5</v>
      </c>
      <c r="E1374" s="132">
        <v>1467</v>
      </c>
      <c r="F1374" s="132">
        <v>1469</v>
      </c>
      <c r="G1374" s="133" t="s">
        <v>1949</v>
      </c>
      <c r="H1374" s="134">
        <v>198</v>
      </c>
      <c r="I1374" s="135">
        <v>0.99931204237325955</v>
      </c>
      <c r="J1374" s="135" t="s">
        <v>41</v>
      </c>
      <c r="K1374" s="133"/>
      <c r="L1374" s="136" t="s">
        <v>41</v>
      </c>
    </row>
    <row r="1375" spans="1:12" x14ac:dyDescent="0.25">
      <c r="A1375" s="111" t="s">
        <v>2847</v>
      </c>
      <c r="B1375" s="111" t="s">
        <v>2935</v>
      </c>
      <c r="C1375" s="112">
        <v>9.9980003747301069E-5</v>
      </c>
      <c r="E1375" s="132">
        <v>192</v>
      </c>
      <c r="F1375" s="132">
        <v>194</v>
      </c>
      <c r="G1375" s="133" t="s">
        <v>2936</v>
      </c>
      <c r="H1375" s="134">
        <v>199</v>
      </c>
      <c r="I1375" s="135">
        <v>0.99941202237700688</v>
      </c>
      <c r="J1375" s="135" t="s">
        <v>41</v>
      </c>
      <c r="K1375" s="133"/>
      <c r="L1375" s="136" t="s">
        <v>41</v>
      </c>
    </row>
    <row r="1376" spans="1:12" x14ac:dyDescent="0.25">
      <c r="A1376" s="111" t="s">
        <v>2847</v>
      </c>
      <c r="B1376" s="111" t="s">
        <v>1946</v>
      </c>
      <c r="C1376" s="112">
        <v>9.9980003747301069E-5</v>
      </c>
      <c r="E1376" s="132">
        <v>1466</v>
      </c>
      <c r="F1376" s="132">
        <v>1468</v>
      </c>
      <c r="G1376" s="133" t="s">
        <v>1947</v>
      </c>
      <c r="H1376" s="134">
        <v>200</v>
      </c>
      <c r="I1376" s="135">
        <v>0.99951200238075422</v>
      </c>
      <c r="J1376" s="135" t="s">
        <v>41</v>
      </c>
      <c r="K1376" s="133"/>
      <c r="L1376" s="136" t="s">
        <v>41</v>
      </c>
    </row>
    <row r="1377" spans="1:12" x14ac:dyDescent="0.25">
      <c r="A1377" s="111" t="s">
        <v>2847</v>
      </c>
      <c r="B1377" s="111" t="s">
        <v>1702</v>
      </c>
      <c r="C1377" s="112">
        <v>9.9980003747301069E-5</v>
      </c>
      <c r="E1377" s="132">
        <v>1042</v>
      </c>
      <c r="F1377" s="132">
        <v>1044</v>
      </c>
      <c r="G1377" s="133" t="s">
        <v>1703</v>
      </c>
      <c r="H1377" s="134">
        <v>201</v>
      </c>
      <c r="I1377" s="135">
        <v>0.99961198238450155</v>
      </c>
      <c r="J1377" s="135" t="s">
        <v>41</v>
      </c>
      <c r="K1377" s="133"/>
      <c r="L1377" s="136" t="s">
        <v>41</v>
      </c>
    </row>
    <row r="1378" spans="1:12" x14ac:dyDescent="0.25">
      <c r="A1378" s="111" t="s">
        <v>2847</v>
      </c>
      <c r="B1378" s="111" t="s">
        <v>1951</v>
      </c>
      <c r="C1378" s="112">
        <v>3.399320127408236E-5</v>
      </c>
      <c r="E1378" s="132">
        <v>1531</v>
      </c>
      <c r="F1378" s="132">
        <v>1533</v>
      </c>
      <c r="G1378" s="133" t="s">
        <v>1952</v>
      </c>
      <c r="H1378" s="134">
        <v>202</v>
      </c>
      <c r="I1378" s="135">
        <v>0.99964597558577561</v>
      </c>
      <c r="J1378" s="135" t="s">
        <v>41</v>
      </c>
      <c r="K1378" s="133"/>
      <c r="L1378" s="136" t="s">
        <v>41</v>
      </c>
    </row>
    <row r="1379" spans="1:12" x14ac:dyDescent="0.25">
      <c r="A1379" s="111" t="s">
        <v>2847</v>
      </c>
      <c r="B1379" s="111" t="s">
        <v>882</v>
      </c>
      <c r="C1379" s="112">
        <v>3.3326664583100227E-5</v>
      </c>
      <c r="E1379" s="132">
        <v>1476</v>
      </c>
      <c r="F1379" s="132">
        <v>1478</v>
      </c>
      <c r="G1379" s="133" t="s">
        <v>883</v>
      </c>
      <c r="H1379" s="134">
        <v>203</v>
      </c>
      <c r="I1379" s="135">
        <v>0.99967930225035873</v>
      </c>
      <c r="J1379" s="135" t="s">
        <v>41</v>
      </c>
      <c r="K1379" s="133"/>
      <c r="L1379" s="136" t="s">
        <v>41</v>
      </c>
    </row>
    <row r="1380" spans="1:12" x14ac:dyDescent="0.25">
      <c r="A1380" s="111" t="s">
        <v>2847</v>
      </c>
      <c r="B1380" s="111" t="s">
        <v>884</v>
      </c>
      <c r="C1380" s="112">
        <v>3.3326664583100227E-5</v>
      </c>
      <c r="E1380" s="132">
        <v>1471</v>
      </c>
      <c r="F1380" s="132">
        <v>1473</v>
      </c>
      <c r="G1380" s="133" t="s">
        <v>885</v>
      </c>
      <c r="H1380" s="134">
        <v>204</v>
      </c>
      <c r="I1380" s="135">
        <v>0.99971262891494184</v>
      </c>
      <c r="J1380" s="135" t="s">
        <v>41</v>
      </c>
      <c r="K1380" s="133"/>
      <c r="L1380" s="136" t="s">
        <v>41</v>
      </c>
    </row>
    <row r="1381" spans="1:12" x14ac:dyDescent="0.25">
      <c r="A1381" s="111" t="s">
        <v>2847</v>
      </c>
      <c r="B1381" s="111" t="s">
        <v>886</v>
      </c>
      <c r="C1381" s="112">
        <v>3.3326664583100227E-5</v>
      </c>
      <c r="E1381" s="132">
        <v>1470</v>
      </c>
      <c r="F1381" s="132">
        <v>1472</v>
      </c>
      <c r="G1381" s="133" t="s">
        <v>887</v>
      </c>
      <c r="H1381" s="134">
        <v>205</v>
      </c>
      <c r="I1381" s="135">
        <v>0.99974595557952495</v>
      </c>
      <c r="J1381" s="135" t="s">
        <v>41</v>
      </c>
      <c r="K1381" s="133"/>
      <c r="L1381" s="136" t="s">
        <v>41</v>
      </c>
    </row>
    <row r="1382" spans="1:12" x14ac:dyDescent="0.25">
      <c r="A1382" s="111" t="s">
        <v>2847</v>
      </c>
      <c r="B1382" s="111" t="s">
        <v>888</v>
      </c>
      <c r="C1382" s="112">
        <v>3.3326664583100227E-5</v>
      </c>
      <c r="E1382" s="132">
        <v>1473</v>
      </c>
      <c r="F1382" s="132">
        <v>1475</v>
      </c>
      <c r="G1382" s="133" t="s">
        <v>889</v>
      </c>
      <c r="H1382" s="134">
        <v>206</v>
      </c>
      <c r="I1382" s="135">
        <v>0.99977928224410806</v>
      </c>
      <c r="J1382" s="135" t="s">
        <v>41</v>
      </c>
      <c r="K1382" s="133"/>
      <c r="L1382" s="136" t="s">
        <v>41</v>
      </c>
    </row>
    <row r="1383" spans="1:12" x14ac:dyDescent="0.25">
      <c r="A1383" s="111" t="s">
        <v>2847</v>
      </c>
      <c r="B1383" s="111" t="s">
        <v>892</v>
      </c>
      <c r="C1383" s="112">
        <v>3.3326664583100227E-5</v>
      </c>
      <c r="E1383" s="132">
        <v>1472</v>
      </c>
      <c r="F1383" s="132">
        <v>1474</v>
      </c>
      <c r="G1383" s="133" t="s">
        <v>893</v>
      </c>
      <c r="H1383" s="134">
        <v>207</v>
      </c>
      <c r="I1383" s="135">
        <v>0.99981260890869117</v>
      </c>
      <c r="J1383" s="135" t="s">
        <v>41</v>
      </c>
      <c r="K1383" s="133"/>
      <c r="L1383" s="136" t="s">
        <v>41</v>
      </c>
    </row>
    <row r="1384" spans="1:12" x14ac:dyDescent="0.25">
      <c r="A1384" s="111" t="s">
        <v>2847</v>
      </c>
      <c r="B1384" s="111" t="s">
        <v>1953</v>
      </c>
      <c r="C1384" s="112">
        <v>3.2993401236609354E-5</v>
      </c>
      <c r="E1384" s="132">
        <v>1530</v>
      </c>
      <c r="F1384" s="132">
        <v>1532</v>
      </c>
      <c r="G1384" s="133" t="s">
        <v>1954</v>
      </c>
      <c r="H1384" s="134">
        <v>208</v>
      </c>
      <c r="I1384" s="135">
        <v>0.99984560230992781</v>
      </c>
      <c r="J1384" s="135" t="s">
        <v>41</v>
      </c>
      <c r="K1384" s="133"/>
      <c r="L1384" s="136" t="s">
        <v>41</v>
      </c>
    </row>
    <row r="1385" spans="1:12" x14ac:dyDescent="0.25">
      <c r="A1385" s="111" t="s">
        <v>2847</v>
      </c>
      <c r="B1385" s="111" t="s">
        <v>1955</v>
      </c>
      <c r="C1385" s="112">
        <v>3.2993401236609354E-5</v>
      </c>
      <c r="E1385" s="132">
        <v>1529</v>
      </c>
      <c r="F1385" s="132">
        <v>1531</v>
      </c>
      <c r="G1385" s="133" t="s">
        <v>1956</v>
      </c>
      <c r="H1385" s="134">
        <v>209</v>
      </c>
      <c r="I1385" s="135">
        <v>0.99987859571116444</v>
      </c>
      <c r="J1385" s="135" t="s">
        <v>41</v>
      </c>
      <c r="K1385" s="133"/>
      <c r="L1385" s="136" t="s">
        <v>41</v>
      </c>
    </row>
    <row r="1386" spans="1:12" x14ac:dyDescent="0.25">
      <c r="A1386" s="111" t="s">
        <v>2847</v>
      </c>
      <c r="B1386" s="111" t="s">
        <v>897</v>
      </c>
      <c r="C1386" s="112">
        <v>2.4995000936825267E-5</v>
      </c>
      <c r="E1386" s="132">
        <v>1534</v>
      </c>
      <c r="F1386" s="132">
        <v>1536</v>
      </c>
      <c r="G1386" s="133" t="s">
        <v>898</v>
      </c>
      <c r="H1386" s="134">
        <v>210</v>
      </c>
      <c r="I1386" s="135">
        <v>0.99990359071210122</v>
      </c>
      <c r="J1386" s="135" t="s">
        <v>41</v>
      </c>
      <c r="K1386" s="133"/>
      <c r="L1386" s="136" t="s">
        <v>41</v>
      </c>
    </row>
    <row r="1387" spans="1:12" x14ac:dyDescent="0.25">
      <c r="A1387" s="111" t="s">
        <v>2847</v>
      </c>
      <c r="B1387" s="111" t="s">
        <v>899</v>
      </c>
      <c r="C1387" s="112">
        <v>2.4995000936825267E-5</v>
      </c>
      <c r="E1387" s="132">
        <v>1532</v>
      </c>
      <c r="F1387" s="132">
        <v>1534</v>
      </c>
      <c r="G1387" s="133" t="s">
        <v>900</v>
      </c>
      <c r="H1387" s="134">
        <v>211</v>
      </c>
      <c r="I1387" s="135">
        <v>0.999928585713038</v>
      </c>
      <c r="J1387" s="135" t="s">
        <v>41</v>
      </c>
      <c r="K1387" s="133"/>
      <c r="L1387" s="136" t="s">
        <v>41</v>
      </c>
    </row>
    <row r="1388" spans="1:12" x14ac:dyDescent="0.25">
      <c r="A1388" s="111" t="s">
        <v>2847</v>
      </c>
      <c r="B1388" s="111" t="s">
        <v>901</v>
      </c>
      <c r="C1388" s="112">
        <v>2.4995000936825267E-5</v>
      </c>
      <c r="E1388" s="132">
        <v>1538</v>
      </c>
      <c r="F1388" s="132">
        <v>1540</v>
      </c>
      <c r="G1388" s="133" t="s">
        <v>902</v>
      </c>
      <c r="H1388" s="134">
        <v>212</v>
      </c>
      <c r="I1388" s="135">
        <v>0.99995358071397478</v>
      </c>
      <c r="J1388" s="135" t="s">
        <v>41</v>
      </c>
      <c r="K1388" s="133"/>
      <c r="L1388" s="136" t="s">
        <v>41</v>
      </c>
    </row>
    <row r="1389" spans="1:12" x14ac:dyDescent="0.25">
      <c r="A1389" s="111" t="s">
        <v>2847</v>
      </c>
      <c r="B1389" s="111" t="s">
        <v>903</v>
      </c>
      <c r="C1389" s="112">
        <v>2.4995000936825267E-5</v>
      </c>
      <c r="E1389" s="132">
        <v>1533</v>
      </c>
      <c r="F1389" s="132">
        <v>1535</v>
      </c>
      <c r="G1389" s="133" t="s">
        <v>904</v>
      </c>
      <c r="H1389" s="134">
        <v>213</v>
      </c>
      <c r="I1389" s="135">
        <v>0.99997857571491156</v>
      </c>
      <c r="J1389" s="135" t="s">
        <v>41</v>
      </c>
      <c r="K1389" s="133"/>
      <c r="L1389" s="136" t="s">
        <v>41</v>
      </c>
    </row>
    <row r="1390" spans="1:12" x14ac:dyDescent="0.25">
      <c r="A1390" s="111" t="s">
        <v>2847</v>
      </c>
      <c r="B1390" s="111" t="s">
        <v>928</v>
      </c>
      <c r="C1390" s="112">
        <v>2.1424285088993035E-5</v>
      </c>
      <c r="E1390" s="132">
        <v>660</v>
      </c>
      <c r="F1390" s="132">
        <v>662</v>
      </c>
      <c r="G1390" s="133" t="s">
        <v>929</v>
      </c>
      <c r="H1390" s="134">
        <v>214</v>
      </c>
      <c r="I1390" s="135">
        <v>1</v>
      </c>
      <c r="J1390" s="135">
        <v>1</v>
      </c>
      <c r="K1390" s="133"/>
      <c r="L1390" s="136" t="s">
        <v>41</v>
      </c>
    </row>
    <row r="1391" spans="1:12" x14ac:dyDescent="0.25">
      <c r="A1391" s="111" t="s">
        <v>2937</v>
      </c>
      <c r="B1391" s="111" t="s">
        <v>2938</v>
      </c>
      <c r="C1391" s="112">
        <v>7.4999999999999997E-3</v>
      </c>
      <c r="E1391" s="132">
        <v>39</v>
      </c>
      <c r="F1391" s="132">
        <v>41</v>
      </c>
      <c r="G1391" s="133" t="s">
        <v>2939</v>
      </c>
      <c r="H1391" s="134">
        <v>1</v>
      </c>
      <c r="I1391" s="135">
        <v>7.4999999999999997E-3</v>
      </c>
      <c r="J1391" s="135" t="s">
        <v>41</v>
      </c>
      <c r="K1391" s="133" t="s">
        <v>2940</v>
      </c>
      <c r="L1391" s="136" t="s">
        <v>41</v>
      </c>
    </row>
    <row r="1392" spans="1:12" x14ac:dyDescent="0.25">
      <c r="A1392" s="111" t="s">
        <v>2937</v>
      </c>
      <c r="B1392" s="111" t="s">
        <v>2941</v>
      </c>
      <c r="C1392" s="112">
        <v>0.95299999999999996</v>
      </c>
      <c r="E1392" s="132">
        <v>103</v>
      </c>
      <c r="F1392" s="132">
        <v>105</v>
      </c>
      <c r="G1392" s="133" t="s">
        <v>2942</v>
      </c>
      <c r="H1392" s="134">
        <v>2</v>
      </c>
      <c r="I1392" s="135">
        <v>0.96049999999999991</v>
      </c>
      <c r="J1392" s="135" t="s">
        <v>41</v>
      </c>
      <c r="K1392" s="133"/>
      <c r="L1392" s="136" t="s">
        <v>41</v>
      </c>
    </row>
    <row r="1393" spans="1:12" x14ac:dyDescent="0.25">
      <c r="A1393" s="111" t="s">
        <v>2937</v>
      </c>
      <c r="B1393" s="111" t="s">
        <v>2943</v>
      </c>
      <c r="C1393" s="112">
        <v>1.72E-2</v>
      </c>
      <c r="E1393" s="132">
        <v>106</v>
      </c>
      <c r="F1393" s="132">
        <v>108</v>
      </c>
      <c r="G1393" s="133" t="s">
        <v>2944</v>
      </c>
      <c r="H1393" s="134">
        <v>3</v>
      </c>
      <c r="I1393" s="135">
        <v>0.9776999999999999</v>
      </c>
      <c r="J1393" s="135" t="s">
        <v>41</v>
      </c>
      <c r="K1393" s="133"/>
      <c r="L1393" s="136" t="s">
        <v>41</v>
      </c>
    </row>
    <row r="1394" spans="1:12" x14ac:dyDescent="0.25">
      <c r="A1394" s="111" t="s">
        <v>2937</v>
      </c>
      <c r="B1394" s="111" t="s">
        <v>746</v>
      </c>
      <c r="C1394" s="112">
        <v>2.5999999999999999E-3</v>
      </c>
      <c r="E1394" s="132">
        <v>169</v>
      </c>
      <c r="F1394" s="132">
        <v>171</v>
      </c>
      <c r="G1394" s="133" t="s">
        <v>747</v>
      </c>
      <c r="H1394" s="134">
        <v>4</v>
      </c>
      <c r="I1394" s="135">
        <v>0.98029999999999995</v>
      </c>
      <c r="J1394" s="135" t="s">
        <v>41</v>
      </c>
      <c r="K1394" s="133"/>
      <c r="L1394" s="136" t="s">
        <v>41</v>
      </c>
    </row>
    <row r="1395" spans="1:12" x14ac:dyDescent="0.25">
      <c r="A1395" s="111" t="s">
        <v>2937</v>
      </c>
      <c r="B1395" s="111" t="s">
        <v>948</v>
      </c>
      <c r="C1395" s="112">
        <v>1E-4</v>
      </c>
      <c r="E1395" s="132">
        <v>177</v>
      </c>
      <c r="F1395" s="132">
        <v>179</v>
      </c>
      <c r="G1395" s="133" t="s">
        <v>949</v>
      </c>
      <c r="H1395" s="134">
        <v>5</v>
      </c>
      <c r="I1395" s="135">
        <v>0.98039999999999994</v>
      </c>
      <c r="J1395" s="135" t="s">
        <v>41</v>
      </c>
      <c r="K1395" s="133"/>
      <c r="L1395" s="136" t="s">
        <v>41</v>
      </c>
    </row>
    <row r="1396" spans="1:12" x14ac:dyDescent="0.25">
      <c r="A1396" s="111" t="s">
        <v>2937</v>
      </c>
      <c r="B1396" s="111" t="s">
        <v>743</v>
      </c>
      <c r="C1396" s="112">
        <v>1.84E-2</v>
      </c>
      <c r="E1396" s="132">
        <v>170</v>
      </c>
      <c r="F1396" s="132">
        <v>172</v>
      </c>
      <c r="G1396" s="133" t="s">
        <v>744</v>
      </c>
      <c r="H1396" s="134">
        <v>6</v>
      </c>
      <c r="I1396" s="135">
        <v>0.99879999999999991</v>
      </c>
      <c r="J1396" s="135" t="s">
        <v>41</v>
      </c>
      <c r="K1396" s="133"/>
      <c r="L1396" s="136" t="s">
        <v>41</v>
      </c>
    </row>
    <row r="1397" spans="1:12" x14ac:dyDescent="0.25">
      <c r="A1397" s="111" t="s">
        <v>2937</v>
      </c>
      <c r="B1397" s="111" t="s">
        <v>2945</v>
      </c>
      <c r="C1397" s="112">
        <v>1.1999999999999999E-3</v>
      </c>
      <c r="E1397" s="132">
        <v>178</v>
      </c>
      <c r="F1397" s="132">
        <v>180</v>
      </c>
      <c r="G1397" s="133" t="s">
        <v>2946</v>
      </c>
      <c r="H1397" s="134">
        <v>7</v>
      </c>
      <c r="I1397" s="135">
        <v>1</v>
      </c>
      <c r="J1397" s="135">
        <v>1</v>
      </c>
      <c r="K1397" s="133"/>
      <c r="L1397" s="136" t="s">
        <v>41</v>
      </c>
    </row>
    <row r="1398" spans="1:12" x14ac:dyDescent="0.25">
      <c r="A1398" s="137" t="s">
        <v>2947</v>
      </c>
      <c r="B1398" t="s">
        <v>1935</v>
      </c>
      <c r="C1398" s="112">
        <v>0.5</v>
      </c>
      <c r="E1398" s="132" t="e">
        <v>#N/A</v>
      </c>
      <c r="F1398" s="132">
        <v>1932</v>
      </c>
      <c r="G1398" s="133" t="s">
        <v>66</v>
      </c>
      <c r="H1398" s="134">
        <v>1</v>
      </c>
      <c r="I1398" s="135">
        <v>0.5</v>
      </c>
      <c r="J1398" s="135" t="s">
        <v>41</v>
      </c>
      <c r="K1398" s="133" t="s">
        <v>2948</v>
      </c>
      <c r="L1398" s="136" t="s">
        <v>41</v>
      </c>
    </row>
    <row r="1399" spans="1:12" x14ac:dyDescent="0.25">
      <c r="A1399" s="137" t="s">
        <v>2947</v>
      </c>
      <c r="B1399" t="s">
        <v>914</v>
      </c>
      <c r="C1399" s="112">
        <v>0.5</v>
      </c>
      <c r="E1399" s="132" t="e">
        <v>#N/A</v>
      </c>
      <c r="F1399" s="132">
        <v>1949</v>
      </c>
      <c r="G1399" s="133" t="s">
        <v>917</v>
      </c>
      <c r="H1399" s="134">
        <v>2</v>
      </c>
      <c r="I1399" s="135">
        <v>1</v>
      </c>
      <c r="J1399" s="135">
        <v>1</v>
      </c>
      <c r="K1399" s="133"/>
      <c r="L1399" s="136" t="s">
        <v>41</v>
      </c>
    </row>
    <row r="1400" spans="1:12" x14ac:dyDescent="0.25">
      <c r="A1400" s="137" t="s">
        <v>2949</v>
      </c>
      <c r="B1400" t="s">
        <v>1936</v>
      </c>
      <c r="C1400" s="112">
        <v>0.5</v>
      </c>
      <c r="E1400" s="132" t="e">
        <v>#N/A</v>
      </c>
      <c r="F1400" s="132">
        <v>1978</v>
      </c>
      <c r="G1400" s="133" t="s">
        <v>67</v>
      </c>
      <c r="H1400" s="134">
        <v>1</v>
      </c>
      <c r="I1400" s="135">
        <v>0.5</v>
      </c>
      <c r="J1400" s="135" t="s">
        <v>41</v>
      </c>
      <c r="K1400" s="133" t="s">
        <v>2950</v>
      </c>
      <c r="L1400" s="136" t="s">
        <v>41</v>
      </c>
    </row>
    <row r="1401" spans="1:12" x14ac:dyDescent="0.25">
      <c r="A1401" s="137" t="s">
        <v>2949</v>
      </c>
      <c r="B1401" t="s">
        <v>924</v>
      </c>
      <c r="C1401" s="112">
        <v>0.5</v>
      </c>
      <c r="E1401" s="132" t="e">
        <v>#N/A</v>
      </c>
      <c r="F1401" s="132">
        <v>1998</v>
      </c>
      <c r="G1401" s="133" t="s">
        <v>925</v>
      </c>
      <c r="H1401" s="134">
        <v>2</v>
      </c>
      <c r="I1401" s="135">
        <v>1</v>
      </c>
      <c r="J1401" s="135">
        <v>1</v>
      </c>
      <c r="K1401" s="133"/>
      <c r="L1401" s="136" t="s">
        <v>41</v>
      </c>
    </row>
    <row r="1402" spans="1:12" x14ac:dyDescent="0.25">
      <c r="A1402" s="137" t="s">
        <v>2951</v>
      </c>
      <c r="B1402" t="s">
        <v>1937</v>
      </c>
      <c r="C1402" s="112">
        <v>0.5</v>
      </c>
      <c r="E1402" s="132" t="e">
        <v>#N/A</v>
      </c>
      <c r="F1402" s="132">
        <v>2037</v>
      </c>
      <c r="G1402" s="133" t="s">
        <v>39</v>
      </c>
      <c r="H1402" s="134">
        <v>1</v>
      </c>
      <c r="I1402" s="135">
        <v>0.5</v>
      </c>
      <c r="J1402" s="135" t="s">
        <v>41</v>
      </c>
      <c r="K1402" s="133" t="s">
        <v>2952</v>
      </c>
      <c r="L1402" s="136" t="s">
        <v>41</v>
      </c>
    </row>
    <row r="1403" spans="1:12" x14ac:dyDescent="0.25">
      <c r="A1403" s="137" t="s">
        <v>2951</v>
      </c>
      <c r="B1403" t="s">
        <v>930</v>
      </c>
      <c r="C1403" s="112">
        <v>0.5</v>
      </c>
      <c r="E1403" s="132" t="e">
        <v>#N/A</v>
      </c>
      <c r="F1403" s="132">
        <v>2057</v>
      </c>
      <c r="G1403" s="133" t="s">
        <v>933</v>
      </c>
      <c r="H1403" s="134">
        <v>2</v>
      </c>
      <c r="I1403" s="135">
        <v>1</v>
      </c>
      <c r="J1403" s="135">
        <v>1</v>
      </c>
      <c r="K1403" s="133"/>
      <c r="L1403" s="136" t="s">
        <v>41</v>
      </c>
    </row>
    <row r="1404" spans="1:12" x14ac:dyDescent="0.25">
      <c r="A1404" s="137" t="s">
        <v>2953</v>
      </c>
      <c r="B1404" t="s">
        <v>1926</v>
      </c>
      <c r="C1404" s="112">
        <v>0.5</v>
      </c>
      <c r="E1404" s="132" t="e">
        <v>#N/A</v>
      </c>
      <c r="F1404" s="132">
        <v>2106</v>
      </c>
      <c r="G1404" s="133" t="s">
        <v>148</v>
      </c>
      <c r="H1404" s="134">
        <v>1</v>
      </c>
      <c r="I1404" s="135">
        <v>0.5</v>
      </c>
      <c r="J1404" s="135" t="s">
        <v>41</v>
      </c>
      <c r="K1404" s="133" t="s">
        <v>2954</v>
      </c>
      <c r="L1404" s="136" t="s">
        <v>41</v>
      </c>
    </row>
    <row r="1405" spans="1:12" x14ac:dyDescent="0.25">
      <c r="A1405" s="137" t="s">
        <v>2953</v>
      </c>
      <c r="B1405" t="s">
        <v>1944</v>
      </c>
      <c r="C1405" s="112">
        <v>0.5</v>
      </c>
      <c r="E1405" s="132" t="e">
        <v>#N/A</v>
      </c>
      <c r="F1405" s="132">
        <v>2096</v>
      </c>
      <c r="G1405" s="133" t="s">
        <v>74</v>
      </c>
      <c r="H1405" s="134">
        <v>2</v>
      </c>
      <c r="I1405" s="135">
        <v>1</v>
      </c>
      <c r="J1405" s="135">
        <v>1</v>
      </c>
      <c r="K1405" s="133"/>
      <c r="L1405" s="136" t="s">
        <v>41</v>
      </c>
    </row>
    <row r="1406" spans="1:12" x14ac:dyDescent="0.25">
      <c r="A1406" s="137" t="s">
        <v>2955</v>
      </c>
      <c r="B1406" t="s">
        <v>1931</v>
      </c>
      <c r="C1406" s="112">
        <v>0.5</v>
      </c>
      <c r="E1406" s="132" t="e">
        <v>#N/A</v>
      </c>
      <c r="F1406" s="132">
        <v>2161</v>
      </c>
      <c r="G1406" s="133" t="s">
        <v>150</v>
      </c>
      <c r="H1406" s="134">
        <v>1</v>
      </c>
      <c r="I1406" s="135">
        <v>0.5</v>
      </c>
      <c r="J1406" s="135" t="s">
        <v>41</v>
      </c>
      <c r="K1406" s="133" t="s">
        <v>2956</v>
      </c>
      <c r="L1406" s="136" t="s">
        <v>41</v>
      </c>
    </row>
    <row r="1407" spans="1:12" x14ac:dyDescent="0.25">
      <c r="A1407" s="137" t="s">
        <v>2955</v>
      </c>
      <c r="B1407" t="s">
        <v>1867</v>
      </c>
      <c r="C1407" s="112">
        <v>0.5</v>
      </c>
      <c r="E1407" s="132" t="e">
        <v>#N/A</v>
      </c>
      <c r="F1407" s="132">
        <v>2146</v>
      </c>
      <c r="G1407" s="133" t="s">
        <v>1868</v>
      </c>
      <c r="H1407" s="134">
        <v>2</v>
      </c>
      <c r="I1407" s="135">
        <v>1</v>
      </c>
      <c r="J1407" s="135">
        <v>1</v>
      </c>
      <c r="K1407" s="133"/>
      <c r="L1407" s="136" t="s">
        <v>41</v>
      </c>
    </row>
    <row r="1408" spans="1:12" x14ac:dyDescent="0.25">
      <c r="A1408" s="137" t="s">
        <v>2957</v>
      </c>
      <c r="B1408" t="s">
        <v>1932</v>
      </c>
      <c r="C1408" s="112">
        <v>0.5</v>
      </c>
      <c r="E1408" s="132" t="e">
        <v>#N/A</v>
      </c>
      <c r="F1408" s="132">
        <v>2199</v>
      </c>
      <c r="G1408" s="133" t="s">
        <v>108</v>
      </c>
      <c r="H1408" s="134">
        <v>1</v>
      </c>
      <c r="I1408" s="135">
        <v>0.5</v>
      </c>
      <c r="J1408" s="135" t="s">
        <v>41</v>
      </c>
      <c r="K1408" s="133" t="s">
        <v>2958</v>
      </c>
      <c r="L1408" s="136" t="s">
        <v>41</v>
      </c>
    </row>
    <row r="1409" spans="1:12" x14ac:dyDescent="0.25">
      <c r="A1409" s="137" t="s">
        <v>2957</v>
      </c>
      <c r="B1409" t="s">
        <v>1873</v>
      </c>
      <c r="C1409" s="112">
        <v>0.5</v>
      </c>
      <c r="E1409" s="132" t="e">
        <v>#N/A</v>
      </c>
      <c r="F1409" s="132">
        <v>2210</v>
      </c>
      <c r="G1409" s="133" t="s">
        <v>1874</v>
      </c>
      <c r="H1409" s="134">
        <v>2</v>
      </c>
      <c r="I1409" s="135">
        <v>1</v>
      </c>
      <c r="J1409" s="135">
        <v>1</v>
      </c>
      <c r="K1409" s="133"/>
      <c r="L1409" s="136" t="s">
        <v>41</v>
      </c>
    </row>
    <row r="1410" spans="1:12" x14ac:dyDescent="0.25">
      <c r="A1410" s="137" t="s">
        <v>2959</v>
      </c>
      <c r="B1410" t="s">
        <v>1772</v>
      </c>
      <c r="C1410" s="112">
        <v>0.5</v>
      </c>
      <c r="E1410" s="132" t="e">
        <v>#N/A</v>
      </c>
      <c r="F1410" s="132">
        <v>2252</v>
      </c>
      <c r="G1410" s="133" t="s">
        <v>1773</v>
      </c>
      <c r="H1410" s="134">
        <v>1</v>
      </c>
      <c r="I1410" s="135">
        <v>0.5</v>
      </c>
      <c r="J1410" s="135" t="s">
        <v>41</v>
      </c>
      <c r="K1410" s="133" t="s">
        <v>2960</v>
      </c>
      <c r="L1410" s="136" t="s">
        <v>41</v>
      </c>
    </row>
    <row r="1411" spans="1:12" x14ac:dyDescent="0.25">
      <c r="A1411" s="137" t="s">
        <v>2959</v>
      </c>
      <c r="B1411" t="s">
        <v>1945</v>
      </c>
      <c r="C1411" s="112">
        <v>0.5</v>
      </c>
      <c r="E1411" s="132" t="e">
        <v>#N/A</v>
      </c>
      <c r="F1411" s="132">
        <v>2243</v>
      </c>
      <c r="G1411" s="133" t="s">
        <v>19</v>
      </c>
      <c r="H1411" s="134">
        <v>2</v>
      </c>
      <c r="I1411" s="135">
        <v>1</v>
      </c>
      <c r="J1411" s="135">
        <v>1</v>
      </c>
      <c r="K1411" s="133"/>
      <c r="L1411" s="136" t="s">
        <v>41</v>
      </c>
    </row>
    <row r="1412" spans="1:12" x14ac:dyDescent="0.25">
      <c r="A1412" s="137" t="s">
        <v>2961</v>
      </c>
      <c r="B1412" t="s">
        <v>1774</v>
      </c>
      <c r="C1412" s="112">
        <v>0.5</v>
      </c>
      <c r="E1412" s="132" t="e">
        <v>#N/A</v>
      </c>
      <c r="F1412" s="132">
        <v>2275</v>
      </c>
      <c r="G1412" s="133" t="s">
        <v>1775</v>
      </c>
      <c r="H1412" s="134">
        <v>1</v>
      </c>
      <c r="I1412" s="135">
        <v>0.5</v>
      </c>
      <c r="J1412" s="135" t="s">
        <v>41</v>
      </c>
      <c r="K1412" s="133" t="s">
        <v>2962</v>
      </c>
      <c r="L1412" s="136" t="s">
        <v>41</v>
      </c>
    </row>
    <row r="1413" spans="1:12" x14ac:dyDescent="0.25">
      <c r="A1413" s="137" t="s">
        <v>2961</v>
      </c>
      <c r="B1413" t="s">
        <v>1950</v>
      </c>
      <c r="C1413" s="112">
        <v>0.5</v>
      </c>
      <c r="E1413" s="132" t="e">
        <v>#N/A</v>
      </c>
      <c r="F1413" s="132">
        <v>2270</v>
      </c>
      <c r="G1413" s="133" t="s">
        <v>78</v>
      </c>
      <c r="H1413" s="134">
        <v>2</v>
      </c>
      <c r="I1413" s="135">
        <v>1</v>
      </c>
      <c r="J1413" s="135">
        <v>1</v>
      </c>
      <c r="K1413" s="133"/>
      <c r="L1413" s="136" t="s">
        <v>41</v>
      </c>
    </row>
    <row r="1414" spans="1:12" x14ac:dyDescent="0.25">
      <c r="A1414" s="111" t="s">
        <v>2963</v>
      </c>
      <c r="B1414" s="111" t="s">
        <v>860</v>
      </c>
      <c r="C1414" s="112">
        <v>6.479199884041166E-2</v>
      </c>
      <c r="E1414" s="132">
        <v>1241</v>
      </c>
      <c r="F1414" s="132">
        <v>1243</v>
      </c>
      <c r="G1414" s="133" t="s">
        <v>172</v>
      </c>
      <c r="H1414" s="134">
        <v>1</v>
      </c>
      <c r="I1414" s="135">
        <v>6.479199884041166E-2</v>
      </c>
      <c r="J1414" s="135" t="s">
        <v>41</v>
      </c>
      <c r="K1414" s="133" t="s">
        <v>2964</v>
      </c>
      <c r="L1414" s="136" t="s">
        <v>41</v>
      </c>
    </row>
    <row r="1415" spans="1:12" x14ac:dyDescent="0.25">
      <c r="A1415" s="111" t="s">
        <v>2963</v>
      </c>
      <c r="B1415" s="111" t="s">
        <v>858</v>
      </c>
      <c r="C1415" s="112">
        <v>6.2907667777938839E-2</v>
      </c>
      <c r="E1415" s="132">
        <v>1039</v>
      </c>
      <c r="F1415" s="132">
        <v>1041</v>
      </c>
      <c r="G1415" s="133" t="s">
        <v>87</v>
      </c>
      <c r="H1415" s="134">
        <v>2</v>
      </c>
      <c r="I1415" s="135">
        <v>0.1276996666183505</v>
      </c>
      <c r="J1415" s="135" t="s">
        <v>41</v>
      </c>
      <c r="K1415" s="133"/>
      <c r="L1415" s="136" t="s">
        <v>41</v>
      </c>
    </row>
    <row r="1416" spans="1:12" x14ac:dyDescent="0.25">
      <c r="A1416" s="111" t="s">
        <v>2963</v>
      </c>
      <c r="B1416" s="111" t="s">
        <v>826</v>
      </c>
      <c r="C1416" s="112">
        <v>5.5950137701116107E-2</v>
      </c>
      <c r="E1416" s="132">
        <v>672</v>
      </c>
      <c r="F1416" s="132">
        <v>674</v>
      </c>
      <c r="G1416" s="133" t="s">
        <v>101</v>
      </c>
      <c r="H1416" s="134">
        <v>3</v>
      </c>
      <c r="I1416" s="135">
        <v>0.18364980431946659</v>
      </c>
      <c r="J1416" s="135" t="s">
        <v>41</v>
      </c>
      <c r="K1416" s="133"/>
      <c r="L1416" s="136" t="s">
        <v>41</v>
      </c>
    </row>
    <row r="1417" spans="1:12" x14ac:dyDescent="0.25">
      <c r="A1417" s="111" t="s">
        <v>2963</v>
      </c>
      <c r="B1417" s="111" t="s">
        <v>843</v>
      </c>
      <c r="C1417" s="112">
        <v>1.6958979562255401E-2</v>
      </c>
      <c r="E1417" s="132">
        <v>859</v>
      </c>
      <c r="F1417" s="132">
        <v>861</v>
      </c>
      <c r="G1417" s="133" t="s">
        <v>92</v>
      </c>
      <c r="H1417" s="134">
        <v>4</v>
      </c>
      <c r="I1417" s="135">
        <v>0.20060878388172199</v>
      </c>
      <c r="J1417" s="135" t="s">
        <v>41</v>
      </c>
      <c r="K1417" s="133"/>
      <c r="L1417" s="136" t="s">
        <v>41</v>
      </c>
    </row>
    <row r="1418" spans="1:12" x14ac:dyDescent="0.25">
      <c r="A1418" s="111" t="s">
        <v>2963</v>
      </c>
      <c r="B1418" s="111" t="s">
        <v>869</v>
      </c>
      <c r="C1418" s="112">
        <v>8.2620669662269892E-3</v>
      </c>
      <c r="E1418" s="132">
        <v>1358</v>
      </c>
      <c r="F1418" s="132">
        <v>1360</v>
      </c>
      <c r="G1418" s="133" t="s">
        <v>109</v>
      </c>
      <c r="H1418" s="134">
        <v>5</v>
      </c>
      <c r="I1418" s="135">
        <v>0.20887085084794899</v>
      </c>
      <c r="J1418" s="135" t="s">
        <v>41</v>
      </c>
      <c r="K1418" s="133"/>
      <c r="L1418" s="136" t="s">
        <v>41</v>
      </c>
    </row>
    <row r="1419" spans="1:12" x14ac:dyDescent="0.25">
      <c r="A1419" s="111" t="s">
        <v>2963</v>
      </c>
      <c r="B1419" s="111" t="s">
        <v>880</v>
      </c>
      <c r="C1419" s="112">
        <v>7.2474271633570105E-4</v>
      </c>
      <c r="E1419" s="132">
        <v>1469</v>
      </c>
      <c r="F1419" s="132">
        <v>1471</v>
      </c>
      <c r="G1419" s="133" t="s">
        <v>72</v>
      </c>
      <c r="H1419" s="134">
        <v>6</v>
      </c>
      <c r="I1419" s="135">
        <v>0.2095955935642847</v>
      </c>
      <c r="J1419" s="135" t="s">
        <v>41</v>
      </c>
      <c r="K1419" s="133"/>
      <c r="L1419" s="136" t="s">
        <v>41</v>
      </c>
    </row>
    <row r="1420" spans="1:12" x14ac:dyDescent="0.25">
      <c r="A1420" s="111" t="s">
        <v>2963</v>
      </c>
      <c r="B1420" s="111" t="s">
        <v>818</v>
      </c>
      <c r="C1420" s="112">
        <v>3.1598782432236558E-2</v>
      </c>
      <c r="E1420" s="132">
        <v>674</v>
      </c>
      <c r="F1420" s="132">
        <v>676</v>
      </c>
      <c r="G1420" s="133" t="s">
        <v>819</v>
      </c>
      <c r="H1420" s="134">
        <v>7</v>
      </c>
      <c r="I1420" s="135">
        <v>0.24119437599652127</v>
      </c>
      <c r="J1420" s="135" t="s">
        <v>41</v>
      </c>
      <c r="K1420" s="133"/>
      <c r="L1420" s="136" t="s">
        <v>41</v>
      </c>
    </row>
    <row r="1421" spans="1:12" x14ac:dyDescent="0.25">
      <c r="A1421" s="111" t="s">
        <v>2963</v>
      </c>
      <c r="B1421" s="111" t="s">
        <v>782</v>
      </c>
      <c r="C1421" s="112">
        <v>2.0292796057399625E-2</v>
      </c>
      <c r="E1421" s="132">
        <v>1242</v>
      </c>
      <c r="F1421" s="132">
        <v>1244</v>
      </c>
      <c r="G1421" s="133" t="s">
        <v>783</v>
      </c>
      <c r="H1421" s="134">
        <v>8</v>
      </c>
      <c r="I1421" s="135">
        <v>0.26148717205392091</v>
      </c>
      <c r="J1421" s="135" t="s">
        <v>41</v>
      </c>
      <c r="K1421" s="133"/>
      <c r="L1421" s="136" t="s">
        <v>41</v>
      </c>
    </row>
    <row r="1422" spans="1:12" x14ac:dyDescent="0.25">
      <c r="A1422" s="111" t="s">
        <v>2963</v>
      </c>
      <c r="B1422" s="111" t="s">
        <v>1658</v>
      </c>
      <c r="C1422" s="112">
        <v>2.0002898970865348E-2</v>
      </c>
      <c r="E1422" s="132">
        <v>677</v>
      </c>
      <c r="F1422" s="132">
        <v>679</v>
      </c>
      <c r="G1422" s="133" t="s">
        <v>1659</v>
      </c>
      <c r="H1422" s="134">
        <v>9</v>
      </c>
      <c r="I1422" s="135">
        <v>0.28149007102478624</v>
      </c>
      <c r="J1422" s="135" t="s">
        <v>41</v>
      </c>
      <c r="K1422" s="133"/>
      <c r="L1422" s="136" t="s">
        <v>41</v>
      </c>
    </row>
    <row r="1423" spans="1:12" x14ac:dyDescent="0.25">
      <c r="A1423" s="111" t="s">
        <v>2963</v>
      </c>
      <c r="B1423" s="111" t="s">
        <v>546</v>
      </c>
      <c r="C1423" s="112">
        <v>1.8698362081461084E-2</v>
      </c>
      <c r="E1423" s="132">
        <v>521</v>
      </c>
      <c r="F1423" s="132">
        <v>523</v>
      </c>
      <c r="G1423" s="133" t="s">
        <v>547</v>
      </c>
      <c r="H1423" s="134">
        <v>10</v>
      </c>
      <c r="I1423" s="135">
        <v>0.30018843310624732</v>
      </c>
      <c r="J1423" s="135" t="s">
        <v>41</v>
      </c>
      <c r="K1423" s="133"/>
      <c r="L1423" s="136" t="s">
        <v>41</v>
      </c>
    </row>
    <row r="1424" spans="1:12" x14ac:dyDescent="0.25">
      <c r="A1424" s="111" t="s">
        <v>2963</v>
      </c>
      <c r="B1424" s="111" t="s">
        <v>738</v>
      </c>
      <c r="C1424" s="112">
        <v>1.3625163067111175E-2</v>
      </c>
      <c r="E1424" s="132">
        <v>1046</v>
      </c>
      <c r="F1424" s="132">
        <v>1048</v>
      </c>
      <c r="G1424" s="133" t="s">
        <v>739</v>
      </c>
      <c r="H1424" s="134">
        <v>11</v>
      </c>
      <c r="I1424" s="135">
        <v>0.31381359617335852</v>
      </c>
      <c r="J1424" s="135" t="s">
        <v>41</v>
      </c>
      <c r="K1424" s="133"/>
      <c r="L1424" s="136" t="s">
        <v>41</v>
      </c>
    </row>
    <row r="1425" spans="1:12" x14ac:dyDescent="0.25">
      <c r="A1425" s="111" t="s">
        <v>2963</v>
      </c>
      <c r="B1425" s="111" t="s">
        <v>1066</v>
      </c>
      <c r="C1425" s="112">
        <v>1.2030729091172636E-2</v>
      </c>
      <c r="E1425" s="132">
        <v>1251</v>
      </c>
      <c r="F1425" s="132">
        <v>1253</v>
      </c>
      <c r="G1425" s="133" t="s">
        <v>1067</v>
      </c>
      <c r="H1425" s="134">
        <v>12</v>
      </c>
      <c r="I1425" s="135">
        <v>0.32584432526453116</v>
      </c>
      <c r="J1425" s="135" t="s">
        <v>41</v>
      </c>
      <c r="K1425" s="133"/>
      <c r="L1425" s="136" t="s">
        <v>41</v>
      </c>
    </row>
    <row r="1426" spans="1:12" x14ac:dyDescent="0.25">
      <c r="A1426" s="111" t="s">
        <v>2963</v>
      </c>
      <c r="B1426" s="111" t="s">
        <v>2860</v>
      </c>
      <c r="C1426" s="112">
        <v>1.1016089288302656E-2</v>
      </c>
      <c r="E1426" s="132">
        <v>858</v>
      </c>
      <c r="F1426" s="132">
        <v>860</v>
      </c>
      <c r="G1426" s="133" t="s">
        <v>2861</v>
      </c>
      <c r="H1426" s="134">
        <v>13</v>
      </c>
      <c r="I1426" s="135">
        <v>0.33686041455283383</v>
      </c>
      <c r="J1426" s="135" t="s">
        <v>41</v>
      </c>
      <c r="K1426" s="133"/>
      <c r="L1426" s="136" t="s">
        <v>41</v>
      </c>
    </row>
    <row r="1427" spans="1:12" x14ac:dyDescent="0.25">
      <c r="A1427" s="111" t="s">
        <v>2963</v>
      </c>
      <c r="B1427" s="111" t="s">
        <v>1071</v>
      </c>
      <c r="C1427" s="112">
        <v>1.0871140745035514E-2</v>
      </c>
      <c r="E1427" s="132">
        <v>1243</v>
      </c>
      <c r="F1427" s="132">
        <v>1245</v>
      </c>
      <c r="G1427" s="133" t="s">
        <v>1072</v>
      </c>
      <c r="H1427" s="134">
        <v>14</v>
      </c>
      <c r="I1427" s="135">
        <v>0.34773155529786937</v>
      </c>
      <c r="J1427" s="135" t="s">
        <v>41</v>
      </c>
      <c r="K1427" s="133"/>
      <c r="L1427" s="136" t="s">
        <v>41</v>
      </c>
    </row>
    <row r="1428" spans="1:12" x14ac:dyDescent="0.25">
      <c r="A1428" s="111" t="s">
        <v>2963</v>
      </c>
      <c r="B1428" s="111" t="s">
        <v>866</v>
      </c>
      <c r="C1428" s="112">
        <v>9.2767067690969728E-3</v>
      </c>
      <c r="E1428" s="132">
        <v>1244</v>
      </c>
      <c r="F1428" s="132">
        <v>1246</v>
      </c>
      <c r="G1428" s="133" t="s">
        <v>867</v>
      </c>
      <c r="H1428" s="134">
        <v>15</v>
      </c>
      <c r="I1428" s="135">
        <v>0.35700826206696634</v>
      </c>
      <c r="J1428" s="135" t="s">
        <v>41</v>
      </c>
      <c r="K1428" s="133"/>
      <c r="L1428" s="136" t="s">
        <v>41</v>
      </c>
    </row>
    <row r="1429" spans="1:12" x14ac:dyDescent="0.25">
      <c r="A1429" s="111" t="s">
        <v>2963</v>
      </c>
      <c r="B1429" s="111" t="s">
        <v>1069</v>
      </c>
      <c r="C1429" s="112">
        <v>9.1317582258298325E-3</v>
      </c>
      <c r="E1429" s="132">
        <v>1259</v>
      </c>
      <c r="F1429" s="132">
        <v>1261</v>
      </c>
      <c r="G1429" s="133" t="s">
        <v>1070</v>
      </c>
      <c r="H1429" s="134">
        <v>16</v>
      </c>
      <c r="I1429" s="135">
        <v>0.36614002029279619</v>
      </c>
      <c r="J1429" s="135" t="s">
        <v>41</v>
      </c>
      <c r="K1429" s="133"/>
      <c r="L1429" s="136" t="s">
        <v>41</v>
      </c>
    </row>
    <row r="1430" spans="1:12" x14ac:dyDescent="0.25">
      <c r="A1430" s="111" t="s">
        <v>2963</v>
      </c>
      <c r="B1430" s="111" t="s">
        <v>1660</v>
      </c>
      <c r="C1430" s="112">
        <v>8.6969125960284117E-3</v>
      </c>
      <c r="E1430" s="132">
        <v>678</v>
      </c>
      <c r="F1430" s="132">
        <v>680</v>
      </c>
      <c r="G1430" s="133" t="s">
        <v>1661</v>
      </c>
      <c r="H1430" s="134">
        <v>17</v>
      </c>
      <c r="I1430" s="135">
        <v>0.37483693288882458</v>
      </c>
      <c r="J1430" s="135" t="s">
        <v>41</v>
      </c>
      <c r="K1430" s="133"/>
      <c r="L1430" s="136" t="s">
        <v>41</v>
      </c>
    </row>
    <row r="1431" spans="1:12" x14ac:dyDescent="0.25">
      <c r="A1431" s="111" t="s">
        <v>2963</v>
      </c>
      <c r="B1431" s="111" t="s">
        <v>733</v>
      </c>
      <c r="C1431" s="112">
        <v>8.1171184229598525E-3</v>
      </c>
      <c r="E1431" s="132">
        <v>1050</v>
      </c>
      <c r="F1431" s="132">
        <v>1052</v>
      </c>
      <c r="G1431" s="133" t="s">
        <v>734</v>
      </c>
      <c r="H1431" s="134">
        <v>18</v>
      </c>
      <c r="I1431" s="135">
        <v>0.38295405131178445</v>
      </c>
      <c r="J1431" s="135" t="s">
        <v>41</v>
      </c>
      <c r="K1431" s="133"/>
      <c r="L1431" s="136" t="s">
        <v>41</v>
      </c>
    </row>
    <row r="1432" spans="1:12" x14ac:dyDescent="0.25">
      <c r="A1432" s="111" t="s">
        <v>2963</v>
      </c>
      <c r="B1432" s="111" t="s">
        <v>1929</v>
      </c>
      <c r="C1432" s="112">
        <v>7.8272213364255702E-3</v>
      </c>
      <c r="E1432" s="132">
        <v>1051</v>
      </c>
      <c r="F1432" s="132">
        <v>1053</v>
      </c>
      <c r="G1432" s="133" t="s">
        <v>1930</v>
      </c>
      <c r="H1432" s="134">
        <v>19</v>
      </c>
      <c r="I1432" s="135">
        <v>0.39078127264821</v>
      </c>
      <c r="J1432" s="135" t="s">
        <v>41</v>
      </c>
      <c r="K1432" s="133"/>
      <c r="L1432" s="136" t="s">
        <v>41</v>
      </c>
    </row>
    <row r="1433" spans="1:12" x14ac:dyDescent="0.25">
      <c r="A1433" s="111" t="s">
        <v>2963</v>
      </c>
      <c r="B1433" s="111" t="s">
        <v>1697</v>
      </c>
      <c r="C1433" s="112">
        <v>7.102478620089869E-3</v>
      </c>
      <c r="E1433" s="132">
        <v>1043</v>
      </c>
      <c r="F1433" s="132">
        <v>1045</v>
      </c>
      <c r="G1433" s="133" t="s">
        <v>1698</v>
      </c>
      <c r="H1433" s="134">
        <v>20</v>
      </c>
      <c r="I1433" s="135">
        <v>0.39788375126829989</v>
      </c>
      <c r="J1433" s="135" t="s">
        <v>41</v>
      </c>
      <c r="K1433" s="133"/>
      <c r="L1433" s="136" t="s">
        <v>41</v>
      </c>
    </row>
    <row r="1434" spans="1:12" x14ac:dyDescent="0.25">
      <c r="A1434" s="111" t="s">
        <v>2963</v>
      </c>
      <c r="B1434" s="111" t="s">
        <v>1688</v>
      </c>
      <c r="C1434" s="112">
        <v>6.5226844470213088E-3</v>
      </c>
      <c r="E1434" s="132">
        <v>676</v>
      </c>
      <c r="F1434" s="132">
        <v>678</v>
      </c>
      <c r="G1434" s="133" t="s">
        <v>1689</v>
      </c>
      <c r="H1434" s="134">
        <v>21</v>
      </c>
      <c r="I1434" s="135">
        <v>0.4044064357153212</v>
      </c>
      <c r="J1434" s="135" t="s">
        <v>41</v>
      </c>
      <c r="K1434" s="133"/>
      <c r="L1434" s="136" t="s">
        <v>41</v>
      </c>
    </row>
    <row r="1435" spans="1:12" x14ac:dyDescent="0.25">
      <c r="A1435" s="111" t="s">
        <v>2963</v>
      </c>
      <c r="B1435" s="111" t="s">
        <v>839</v>
      </c>
      <c r="C1435" s="112">
        <v>6.5226844470213088E-3</v>
      </c>
      <c r="E1435" s="132">
        <v>857</v>
      </c>
      <c r="F1435" s="132">
        <v>859</v>
      </c>
      <c r="G1435" s="133" t="s">
        <v>840</v>
      </c>
      <c r="H1435" s="134">
        <v>22</v>
      </c>
      <c r="I1435" s="135">
        <v>0.41092912016234251</v>
      </c>
      <c r="J1435" s="135" t="s">
        <v>41</v>
      </c>
      <c r="K1435" s="133"/>
      <c r="L1435" s="136" t="s">
        <v>41</v>
      </c>
    </row>
    <row r="1436" spans="1:12" x14ac:dyDescent="0.25">
      <c r="A1436" s="111" t="s">
        <v>2963</v>
      </c>
      <c r="B1436" s="111" t="s">
        <v>2792</v>
      </c>
      <c r="C1436" s="112">
        <v>6.3777359037541686E-3</v>
      </c>
      <c r="E1436" s="132">
        <v>861</v>
      </c>
      <c r="F1436" s="132">
        <v>863</v>
      </c>
      <c r="G1436" s="133" t="s">
        <v>2793</v>
      </c>
      <c r="H1436" s="134">
        <v>23</v>
      </c>
      <c r="I1436" s="135">
        <v>0.41730685606609669</v>
      </c>
      <c r="J1436" s="135" t="s">
        <v>41</v>
      </c>
      <c r="K1436" s="133"/>
      <c r="L1436" s="136" t="s">
        <v>41</v>
      </c>
    </row>
    <row r="1437" spans="1:12" x14ac:dyDescent="0.25">
      <c r="A1437" s="111" t="s">
        <v>2963</v>
      </c>
      <c r="B1437" s="111" t="s">
        <v>780</v>
      </c>
      <c r="C1437" s="112">
        <v>6.3777359037541686E-3</v>
      </c>
      <c r="E1437" s="132">
        <v>1253</v>
      </c>
      <c r="F1437" s="132">
        <v>1255</v>
      </c>
      <c r="G1437" s="133" t="s">
        <v>781</v>
      </c>
      <c r="H1437" s="134">
        <v>24</v>
      </c>
      <c r="I1437" s="135">
        <v>0.42368459196985087</v>
      </c>
      <c r="J1437" s="135" t="s">
        <v>41</v>
      </c>
      <c r="K1437" s="133"/>
      <c r="L1437" s="136" t="s">
        <v>41</v>
      </c>
    </row>
    <row r="1438" spans="1:12" x14ac:dyDescent="0.25">
      <c r="A1438" s="111" t="s">
        <v>2963</v>
      </c>
      <c r="B1438" s="111" t="s">
        <v>841</v>
      </c>
      <c r="C1438" s="112">
        <v>5.7979417306856084E-3</v>
      </c>
      <c r="E1438" s="132">
        <v>863</v>
      </c>
      <c r="F1438" s="132">
        <v>865</v>
      </c>
      <c r="G1438" s="133" t="s">
        <v>842</v>
      </c>
      <c r="H1438" s="134">
        <v>25</v>
      </c>
      <c r="I1438" s="135">
        <v>0.42948253370053646</v>
      </c>
      <c r="J1438" s="135" t="s">
        <v>41</v>
      </c>
      <c r="K1438" s="133"/>
      <c r="L1438" s="136" t="s">
        <v>41</v>
      </c>
    </row>
    <row r="1439" spans="1:12" x14ac:dyDescent="0.25">
      <c r="A1439" s="111" t="s">
        <v>2963</v>
      </c>
      <c r="B1439" s="111" t="s">
        <v>784</v>
      </c>
      <c r="C1439" s="112">
        <v>5.3630961008841876E-3</v>
      </c>
      <c r="E1439" s="132">
        <v>1249</v>
      </c>
      <c r="F1439" s="132">
        <v>1251</v>
      </c>
      <c r="G1439" s="133" t="s">
        <v>785</v>
      </c>
      <c r="H1439" s="134">
        <v>26</v>
      </c>
      <c r="I1439" s="135">
        <v>0.43484562980142066</v>
      </c>
      <c r="J1439" s="135" t="s">
        <v>41</v>
      </c>
      <c r="K1439" s="133"/>
      <c r="L1439" s="136" t="s">
        <v>41</v>
      </c>
    </row>
    <row r="1440" spans="1:12" x14ac:dyDescent="0.25">
      <c r="A1440" s="111" t="s">
        <v>2963</v>
      </c>
      <c r="B1440" s="111" t="s">
        <v>736</v>
      </c>
      <c r="C1440" s="112">
        <v>4.7833019278156266E-3</v>
      </c>
      <c r="E1440" s="132">
        <v>1045</v>
      </c>
      <c r="F1440" s="132">
        <v>1047</v>
      </c>
      <c r="G1440" s="133" t="s">
        <v>737</v>
      </c>
      <c r="H1440" s="134">
        <v>27</v>
      </c>
      <c r="I1440" s="135">
        <v>0.43962893172923628</v>
      </c>
      <c r="J1440" s="135" t="s">
        <v>41</v>
      </c>
      <c r="K1440" s="133"/>
      <c r="L1440" s="136" t="s">
        <v>41</v>
      </c>
    </row>
    <row r="1441" spans="1:12" x14ac:dyDescent="0.25">
      <c r="A1441" s="111" t="s">
        <v>2963</v>
      </c>
      <c r="B1441" s="111" t="s">
        <v>813</v>
      </c>
      <c r="C1441" s="112">
        <v>4.6383533845484864E-3</v>
      </c>
      <c r="E1441" s="132">
        <v>681</v>
      </c>
      <c r="F1441" s="132">
        <v>683</v>
      </c>
      <c r="G1441" s="133" t="s">
        <v>814</v>
      </c>
      <c r="H1441" s="134">
        <v>28</v>
      </c>
      <c r="I1441" s="135">
        <v>0.44426728511378477</v>
      </c>
      <c r="J1441" s="135" t="s">
        <v>41</v>
      </c>
      <c r="K1441" s="133"/>
      <c r="L1441" s="136" t="s">
        <v>41</v>
      </c>
    </row>
    <row r="1442" spans="1:12" x14ac:dyDescent="0.25">
      <c r="A1442" s="111" t="s">
        <v>2963</v>
      </c>
      <c r="B1442" s="111" t="s">
        <v>1690</v>
      </c>
      <c r="C1442" s="112">
        <v>4.6383533845484864E-3</v>
      </c>
      <c r="E1442" s="132">
        <v>675</v>
      </c>
      <c r="F1442" s="132">
        <v>677</v>
      </c>
      <c r="G1442" s="133" t="s">
        <v>1691</v>
      </c>
      <c r="H1442" s="134">
        <v>29</v>
      </c>
      <c r="I1442" s="135">
        <v>0.44890563849833326</v>
      </c>
      <c r="J1442" s="135" t="s">
        <v>41</v>
      </c>
      <c r="K1442" s="133"/>
      <c r="L1442" s="136" t="s">
        <v>41</v>
      </c>
    </row>
    <row r="1443" spans="1:12" x14ac:dyDescent="0.25">
      <c r="A1443" s="111" t="s">
        <v>2963</v>
      </c>
      <c r="B1443" s="111" t="s">
        <v>833</v>
      </c>
      <c r="C1443" s="112">
        <v>4.4934048412813461E-3</v>
      </c>
      <c r="E1443" s="132">
        <v>864</v>
      </c>
      <c r="F1443" s="132">
        <v>866</v>
      </c>
      <c r="G1443" s="133" t="s">
        <v>834</v>
      </c>
      <c r="H1443" s="134">
        <v>30</v>
      </c>
      <c r="I1443" s="135">
        <v>0.45339904333961462</v>
      </c>
      <c r="J1443" s="135" t="s">
        <v>41</v>
      </c>
      <c r="K1443" s="133"/>
      <c r="L1443" s="136" t="s">
        <v>41</v>
      </c>
    </row>
    <row r="1444" spans="1:12" x14ac:dyDescent="0.25">
      <c r="A1444" s="111" t="s">
        <v>2963</v>
      </c>
      <c r="B1444" s="111" t="s">
        <v>873</v>
      </c>
      <c r="C1444" s="112">
        <v>4.3484562980142059E-3</v>
      </c>
      <c r="E1444" s="132">
        <v>1372</v>
      </c>
      <c r="F1444" s="132">
        <v>1374</v>
      </c>
      <c r="G1444" s="133" t="s">
        <v>874</v>
      </c>
      <c r="H1444" s="134">
        <v>31</v>
      </c>
      <c r="I1444" s="135">
        <v>0.45774749963762884</v>
      </c>
      <c r="J1444" s="135" t="s">
        <v>41</v>
      </c>
      <c r="K1444" s="133"/>
      <c r="L1444" s="136" t="s">
        <v>41</v>
      </c>
    </row>
    <row r="1445" spans="1:12" x14ac:dyDescent="0.25">
      <c r="A1445" s="111" t="s">
        <v>2963</v>
      </c>
      <c r="B1445" s="111" t="s">
        <v>877</v>
      </c>
      <c r="C1445" s="112">
        <v>3.7686621249456449E-3</v>
      </c>
      <c r="E1445" s="132">
        <v>1368</v>
      </c>
      <c r="F1445" s="132">
        <v>1370</v>
      </c>
      <c r="G1445" s="133" t="s">
        <v>878</v>
      </c>
      <c r="H1445" s="134">
        <v>32</v>
      </c>
      <c r="I1445" s="135">
        <v>0.46151616176257448</v>
      </c>
      <c r="J1445" s="135" t="s">
        <v>41</v>
      </c>
      <c r="K1445" s="133"/>
      <c r="L1445" s="136" t="s">
        <v>41</v>
      </c>
    </row>
    <row r="1446" spans="1:12" x14ac:dyDescent="0.25">
      <c r="A1446" s="111" t="s">
        <v>2963</v>
      </c>
      <c r="B1446" s="111" t="s">
        <v>1207</v>
      </c>
      <c r="C1446" s="112">
        <v>3.3338164951442241E-3</v>
      </c>
      <c r="E1446" s="132">
        <v>860</v>
      </c>
      <c r="F1446" s="132">
        <v>862</v>
      </c>
      <c r="G1446" s="133" t="s">
        <v>1208</v>
      </c>
      <c r="H1446" s="134">
        <v>33</v>
      </c>
      <c r="I1446" s="135">
        <v>0.46484997825771873</v>
      </c>
      <c r="J1446" s="135" t="s">
        <v>41</v>
      </c>
      <c r="K1446" s="133"/>
      <c r="L1446" s="136" t="s">
        <v>41</v>
      </c>
    </row>
    <row r="1447" spans="1:12" x14ac:dyDescent="0.25">
      <c r="A1447" s="111" t="s">
        <v>2963</v>
      </c>
      <c r="B1447" s="111" t="s">
        <v>1758</v>
      </c>
      <c r="C1447" s="112">
        <v>2.7540223220756639E-3</v>
      </c>
      <c r="E1447" s="132">
        <v>1047</v>
      </c>
      <c r="F1447" s="132">
        <v>1049</v>
      </c>
      <c r="G1447" s="133" t="s">
        <v>1759</v>
      </c>
      <c r="H1447" s="134">
        <v>34</v>
      </c>
      <c r="I1447" s="135">
        <v>0.4676040005797944</v>
      </c>
      <c r="J1447" s="135" t="s">
        <v>41</v>
      </c>
      <c r="K1447" s="133"/>
      <c r="L1447" s="136" t="s">
        <v>41</v>
      </c>
    </row>
    <row r="1448" spans="1:12" x14ac:dyDescent="0.25">
      <c r="A1448" s="111" t="s">
        <v>2963</v>
      </c>
      <c r="B1448" s="111" t="s">
        <v>2888</v>
      </c>
      <c r="C1448" s="112">
        <v>2.7540223220756639E-3</v>
      </c>
      <c r="E1448" s="132">
        <v>1063</v>
      </c>
      <c r="F1448" s="132">
        <v>1065</v>
      </c>
      <c r="G1448" s="133" t="s">
        <v>2889</v>
      </c>
      <c r="H1448" s="134">
        <v>35</v>
      </c>
      <c r="I1448" s="135">
        <v>0.47035802290187007</v>
      </c>
      <c r="J1448" s="135" t="s">
        <v>41</v>
      </c>
      <c r="K1448" s="133"/>
      <c r="L1448" s="136" t="s">
        <v>41</v>
      </c>
    </row>
    <row r="1449" spans="1:12" x14ac:dyDescent="0.25">
      <c r="A1449" s="111" t="s">
        <v>2963</v>
      </c>
      <c r="B1449" s="111" t="s">
        <v>864</v>
      </c>
      <c r="C1449" s="112">
        <v>2.6090737788085233E-3</v>
      </c>
      <c r="E1449" s="132">
        <v>1260</v>
      </c>
      <c r="F1449" s="132">
        <v>1262</v>
      </c>
      <c r="G1449" s="133" t="s">
        <v>865</v>
      </c>
      <c r="H1449" s="134">
        <v>36</v>
      </c>
      <c r="I1449" s="135">
        <v>0.4729670966806786</v>
      </c>
      <c r="J1449" s="135" t="s">
        <v>41</v>
      </c>
      <c r="K1449" s="133"/>
      <c r="L1449" s="136" t="s">
        <v>41</v>
      </c>
    </row>
    <row r="1450" spans="1:12" x14ac:dyDescent="0.25">
      <c r="A1450" s="111" t="s">
        <v>2963</v>
      </c>
      <c r="B1450" s="111" t="s">
        <v>1079</v>
      </c>
      <c r="C1450" s="112">
        <v>2.6090737788085233E-3</v>
      </c>
      <c r="E1450" s="132">
        <v>1385</v>
      </c>
      <c r="F1450" s="132">
        <v>1387</v>
      </c>
      <c r="G1450" s="133" t="s">
        <v>1080</v>
      </c>
      <c r="H1450" s="134">
        <v>37</v>
      </c>
      <c r="I1450" s="135">
        <v>0.47557617045948714</v>
      </c>
      <c r="J1450" s="135" t="s">
        <v>41</v>
      </c>
      <c r="K1450" s="133"/>
      <c r="L1450" s="136" t="s">
        <v>41</v>
      </c>
    </row>
    <row r="1451" spans="1:12" x14ac:dyDescent="0.25">
      <c r="A1451" s="111" t="s">
        <v>2963</v>
      </c>
      <c r="B1451" s="111" t="s">
        <v>804</v>
      </c>
      <c r="C1451" s="112">
        <v>2.4641252355413834E-3</v>
      </c>
      <c r="E1451" s="132">
        <v>522</v>
      </c>
      <c r="F1451" s="132">
        <v>524</v>
      </c>
      <c r="G1451" s="133" t="s">
        <v>805</v>
      </c>
      <c r="H1451" s="134">
        <v>38</v>
      </c>
      <c r="I1451" s="135">
        <v>0.47804029569502854</v>
      </c>
      <c r="J1451" s="135" t="s">
        <v>41</v>
      </c>
      <c r="K1451" s="133"/>
      <c r="L1451" s="136" t="s">
        <v>41</v>
      </c>
    </row>
    <row r="1452" spans="1:12" x14ac:dyDescent="0.25">
      <c r="A1452" s="111" t="s">
        <v>2963</v>
      </c>
      <c r="B1452" s="111" t="s">
        <v>1125</v>
      </c>
      <c r="C1452" s="112">
        <v>2.3191766922742432E-3</v>
      </c>
      <c r="E1452" s="132">
        <v>868</v>
      </c>
      <c r="F1452" s="132">
        <v>870</v>
      </c>
      <c r="G1452" s="133" t="s">
        <v>1126</v>
      </c>
      <c r="H1452" s="134">
        <v>39</v>
      </c>
      <c r="I1452" s="135">
        <v>0.48035947238730275</v>
      </c>
      <c r="J1452" s="135" t="s">
        <v>41</v>
      </c>
      <c r="K1452" s="133"/>
      <c r="L1452" s="136" t="s">
        <v>41</v>
      </c>
    </row>
    <row r="1453" spans="1:12" x14ac:dyDescent="0.25">
      <c r="A1453" s="111" t="s">
        <v>2963</v>
      </c>
      <c r="B1453" s="111" t="s">
        <v>2890</v>
      </c>
      <c r="C1453" s="112">
        <v>2.3191766922742432E-3</v>
      </c>
      <c r="E1453" s="132">
        <v>1381</v>
      </c>
      <c r="F1453" s="132">
        <v>1383</v>
      </c>
      <c r="G1453" s="133" t="s">
        <v>2891</v>
      </c>
      <c r="H1453" s="134">
        <v>40</v>
      </c>
      <c r="I1453" s="135">
        <v>0.48267864907957697</v>
      </c>
      <c r="J1453" s="135" t="s">
        <v>41</v>
      </c>
      <c r="K1453" s="133"/>
      <c r="L1453" s="136" t="s">
        <v>41</v>
      </c>
    </row>
    <row r="1454" spans="1:12" x14ac:dyDescent="0.25">
      <c r="A1454" s="111" t="s">
        <v>2963</v>
      </c>
      <c r="B1454" s="111" t="s">
        <v>549</v>
      </c>
      <c r="C1454" s="112">
        <v>2.1742281490071029E-3</v>
      </c>
      <c r="E1454" s="132">
        <v>523</v>
      </c>
      <c r="F1454" s="132">
        <v>525</v>
      </c>
      <c r="G1454" s="133" t="s">
        <v>550</v>
      </c>
      <c r="H1454" s="134">
        <v>41</v>
      </c>
      <c r="I1454" s="135">
        <v>0.48485287722858406</v>
      </c>
      <c r="J1454" s="135" t="s">
        <v>41</v>
      </c>
      <c r="K1454" s="133"/>
      <c r="L1454" s="136" t="s">
        <v>41</v>
      </c>
    </row>
    <row r="1455" spans="1:12" x14ac:dyDescent="0.25">
      <c r="A1455" s="111" t="s">
        <v>2963</v>
      </c>
      <c r="B1455" s="111" t="s">
        <v>1692</v>
      </c>
      <c r="C1455" s="112">
        <v>2.1742281490071029E-3</v>
      </c>
      <c r="E1455" s="132">
        <v>679</v>
      </c>
      <c r="F1455" s="132">
        <v>681</v>
      </c>
      <c r="G1455" s="133" t="s">
        <v>1693</v>
      </c>
      <c r="H1455" s="134">
        <v>42</v>
      </c>
      <c r="I1455" s="135">
        <v>0.48702710537759114</v>
      </c>
      <c r="J1455" s="135" t="s">
        <v>41</v>
      </c>
      <c r="K1455" s="133"/>
      <c r="L1455" s="136" t="s">
        <v>41</v>
      </c>
    </row>
    <row r="1456" spans="1:12" x14ac:dyDescent="0.25">
      <c r="A1456" s="111" t="s">
        <v>2963</v>
      </c>
      <c r="B1456" s="111" t="s">
        <v>862</v>
      </c>
      <c r="C1456" s="112">
        <v>2.0292796057399631E-3</v>
      </c>
      <c r="E1456" s="132">
        <v>1255</v>
      </c>
      <c r="F1456" s="132">
        <v>1257</v>
      </c>
      <c r="G1456" s="133" t="s">
        <v>863</v>
      </c>
      <c r="H1456" s="134">
        <v>43</v>
      </c>
      <c r="I1456" s="135">
        <v>0.48905638498333109</v>
      </c>
      <c r="J1456" s="135" t="s">
        <v>41</v>
      </c>
      <c r="K1456" s="133"/>
      <c r="L1456" s="136" t="s">
        <v>41</v>
      </c>
    </row>
    <row r="1457" spans="1:12" x14ac:dyDescent="0.25">
      <c r="A1457" s="111" t="s">
        <v>2963</v>
      </c>
      <c r="B1457" s="111" t="s">
        <v>1704</v>
      </c>
      <c r="C1457" s="112">
        <v>1.8843310624728224E-3</v>
      </c>
      <c r="E1457" s="132">
        <v>1059</v>
      </c>
      <c r="F1457" s="132">
        <v>1061</v>
      </c>
      <c r="G1457" s="133" t="s">
        <v>1705</v>
      </c>
      <c r="H1457" s="134">
        <v>44</v>
      </c>
      <c r="I1457" s="135">
        <v>0.49094071604580392</v>
      </c>
      <c r="J1457" s="135" t="s">
        <v>41</v>
      </c>
      <c r="K1457" s="133"/>
      <c r="L1457" s="136" t="s">
        <v>41</v>
      </c>
    </row>
    <row r="1458" spans="1:12" x14ac:dyDescent="0.25">
      <c r="A1458" s="111" t="s">
        <v>2963</v>
      </c>
      <c r="B1458" s="111" t="s">
        <v>1081</v>
      </c>
      <c r="C1458" s="112">
        <v>1.8843310624728224E-3</v>
      </c>
      <c r="E1458" s="132">
        <v>1360</v>
      </c>
      <c r="F1458" s="132">
        <v>1362</v>
      </c>
      <c r="G1458" s="133" t="s">
        <v>1082</v>
      </c>
      <c r="H1458" s="134">
        <v>45</v>
      </c>
      <c r="I1458" s="135">
        <v>0.49282504710827674</v>
      </c>
      <c r="J1458" s="135" t="s">
        <v>41</v>
      </c>
      <c r="K1458" s="133"/>
      <c r="L1458" s="136" t="s">
        <v>41</v>
      </c>
    </row>
    <row r="1459" spans="1:12" x14ac:dyDescent="0.25">
      <c r="A1459" s="111" t="s">
        <v>2963</v>
      </c>
      <c r="B1459" s="111" t="s">
        <v>2900</v>
      </c>
      <c r="C1459" s="112">
        <v>1.739382519205682E-3</v>
      </c>
      <c r="E1459" s="132">
        <v>853</v>
      </c>
      <c r="F1459" s="132">
        <v>855</v>
      </c>
      <c r="G1459" s="133" t="s">
        <v>2901</v>
      </c>
      <c r="H1459" s="134">
        <v>46</v>
      </c>
      <c r="I1459" s="135">
        <v>0.49456442962748243</v>
      </c>
      <c r="J1459" s="135" t="s">
        <v>41</v>
      </c>
      <c r="K1459" s="133"/>
      <c r="L1459" s="136" t="s">
        <v>41</v>
      </c>
    </row>
    <row r="1460" spans="1:12" x14ac:dyDescent="0.25">
      <c r="A1460" s="111" t="s">
        <v>2963</v>
      </c>
      <c r="B1460" s="111" t="s">
        <v>1077</v>
      </c>
      <c r="C1460" s="112">
        <v>1.739382519205682E-3</v>
      </c>
      <c r="E1460" s="132">
        <v>1382</v>
      </c>
      <c r="F1460" s="132">
        <v>1384</v>
      </c>
      <c r="G1460" s="133" t="s">
        <v>1078</v>
      </c>
      <c r="H1460" s="134">
        <v>47</v>
      </c>
      <c r="I1460" s="135">
        <v>0.49630381214668812</v>
      </c>
      <c r="J1460" s="135" t="s">
        <v>41</v>
      </c>
      <c r="K1460" s="133"/>
      <c r="L1460" s="136" t="s">
        <v>41</v>
      </c>
    </row>
    <row r="1461" spans="1:12" x14ac:dyDescent="0.25">
      <c r="A1461" s="111" t="s">
        <v>2963</v>
      </c>
      <c r="B1461" s="111" t="s">
        <v>852</v>
      </c>
      <c r="C1461" s="112">
        <v>1.739382519205682E-3</v>
      </c>
      <c r="E1461" s="132">
        <v>1058</v>
      </c>
      <c r="F1461" s="132">
        <v>1060</v>
      </c>
      <c r="G1461" s="133" t="s">
        <v>853</v>
      </c>
      <c r="H1461" s="134">
        <v>48</v>
      </c>
      <c r="I1461" s="135">
        <v>0.49804319466589381</v>
      </c>
      <c r="J1461" s="135" t="s">
        <v>41</v>
      </c>
      <c r="K1461" s="133"/>
      <c r="L1461" s="136" t="s">
        <v>41</v>
      </c>
    </row>
    <row r="1462" spans="1:12" x14ac:dyDescent="0.25">
      <c r="A1462" s="111" t="s">
        <v>2963</v>
      </c>
      <c r="B1462" s="111" t="s">
        <v>845</v>
      </c>
      <c r="C1462" s="112">
        <v>1.5944339759385421E-3</v>
      </c>
      <c r="E1462" s="132">
        <v>1061</v>
      </c>
      <c r="F1462" s="132">
        <v>1063</v>
      </c>
      <c r="G1462" s="133" t="s">
        <v>846</v>
      </c>
      <c r="H1462" s="134">
        <v>49</v>
      </c>
      <c r="I1462" s="135">
        <v>0.49963762864183237</v>
      </c>
      <c r="J1462" s="135" t="s">
        <v>41</v>
      </c>
      <c r="K1462" s="133"/>
      <c r="L1462" s="136" t="s">
        <v>41</v>
      </c>
    </row>
    <row r="1463" spans="1:12" x14ac:dyDescent="0.25">
      <c r="A1463" s="111" t="s">
        <v>2963</v>
      </c>
      <c r="B1463" s="111" t="s">
        <v>2904</v>
      </c>
      <c r="C1463" s="112">
        <v>1.5944339759385421E-3</v>
      </c>
      <c r="E1463" s="132">
        <v>1057</v>
      </c>
      <c r="F1463" s="132">
        <v>1059</v>
      </c>
      <c r="G1463" s="133" t="s">
        <v>2905</v>
      </c>
      <c r="H1463" s="134">
        <v>50</v>
      </c>
      <c r="I1463" s="135">
        <v>0.50123206261777087</v>
      </c>
      <c r="J1463" s="135" t="s">
        <v>41</v>
      </c>
      <c r="K1463" s="133"/>
      <c r="L1463" s="136" t="s">
        <v>41</v>
      </c>
    </row>
    <row r="1464" spans="1:12" x14ac:dyDescent="0.25">
      <c r="A1464" s="111" t="s">
        <v>2963</v>
      </c>
      <c r="B1464" s="111" t="s">
        <v>1074</v>
      </c>
      <c r="C1464" s="112">
        <v>1.5944339759385421E-3</v>
      </c>
      <c r="E1464" s="132">
        <v>1384</v>
      </c>
      <c r="F1464" s="132">
        <v>1386</v>
      </c>
      <c r="G1464" s="133" t="s">
        <v>1075</v>
      </c>
      <c r="H1464" s="134">
        <v>51</v>
      </c>
      <c r="I1464" s="135">
        <v>0.50282649659370937</v>
      </c>
      <c r="J1464" s="135" t="s">
        <v>41</v>
      </c>
      <c r="K1464" s="133"/>
      <c r="L1464" s="136" t="s">
        <v>41</v>
      </c>
    </row>
    <row r="1465" spans="1:12" x14ac:dyDescent="0.25">
      <c r="A1465" s="111" t="s">
        <v>2963</v>
      </c>
      <c r="B1465" s="111" t="s">
        <v>1933</v>
      </c>
      <c r="C1465" s="112">
        <v>1.5944339759385421E-3</v>
      </c>
      <c r="E1465" s="132">
        <v>1359</v>
      </c>
      <c r="F1465" s="132">
        <v>1361</v>
      </c>
      <c r="G1465" s="133" t="s">
        <v>1934</v>
      </c>
      <c r="H1465" s="134">
        <v>52</v>
      </c>
      <c r="I1465" s="135">
        <v>0.50442093056964787</v>
      </c>
      <c r="J1465" s="135" t="s">
        <v>41</v>
      </c>
      <c r="K1465" s="133"/>
      <c r="L1465" s="136" t="s">
        <v>41</v>
      </c>
    </row>
    <row r="1466" spans="1:12" x14ac:dyDescent="0.25">
      <c r="A1466" s="111" t="s">
        <v>2963</v>
      </c>
      <c r="B1466" s="111" t="s">
        <v>824</v>
      </c>
      <c r="C1466" s="112">
        <v>1.3045368894042616E-3</v>
      </c>
      <c r="E1466" s="132">
        <v>671</v>
      </c>
      <c r="F1466" s="132">
        <v>673</v>
      </c>
      <c r="G1466" s="133" t="s">
        <v>825</v>
      </c>
      <c r="H1466" s="134">
        <v>53</v>
      </c>
      <c r="I1466" s="135">
        <v>0.50572546745905211</v>
      </c>
      <c r="J1466" s="135" t="s">
        <v>41</v>
      </c>
      <c r="K1466" s="133"/>
      <c r="L1466" s="136" t="s">
        <v>41</v>
      </c>
    </row>
    <row r="1467" spans="1:12" x14ac:dyDescent="0.25">
      <c r="A1467" s="111" t="s">
        <v>2963</v>
      </c>
      <c r="B1467" s="111" t="s">
        <v>816</v>
      </c>
      <c r="C1467" s="112">
        <v>1.3045368894042616E-3</v>
      </c>
      <c r="E1467" s="132">
        <v>680</v>
      </c>
      <c r="F1467" s="132">
        <v>682</v>
      </c>
      <c r="G1467" s="133" t="s">
        <v>817</v>
      </c>
      <c r="H1467" s="134">
        <v>54</v>
      </c>
      <c r="I1467" s="135">
        <v>0.50703000434845635</v>
      </c>
      <c r="J1467" s="135" t="s">
        <v>41</v>
      </c>
      <c r="K1467" s="133"/>
      <c r="L1467" s="136" t="s">
        <v>41</v>
      </c>
    </row>
    <row r="1468" spans="1:12" x14ac:dyDescent="0.25">
      <c r="A1468" s="111" t="s">
        <v>2963</v>
      </c>
      <c r="B1468" s="111" t="s">
        <v>890</v>
      </c>
      <c r="C1468" s="112">
        <v>1.3045368894042616E-3</v>
      </c>
      <c r="E1468" s="132">
        <v>1477</v>
      </c>
      <c r="F1468" s="132">
        <v>1479</v>
      </c>
      <c r="G1468" s="133" t="s">
        <v>891</v>
      </c>
      <c r="H1468" s="134">
        <v>55</v>
      </c>
      <c r="I1468" s="135">
        <v>0.50833454123786059</v>
      </c>
      <c r="J1468" s="135" t="s">
        <v>41</v>
      </c>
      <c r="K1468" s="133"/>
      <c r="L1468" s="136" t="s">
        <v>41</v>
      </c>
    </row>
    <row r="1469" spans="1:12" x14ac:dyDescent="0.25">
      <c r="A1469" s="111" t="s">
        <v>2963</v>
      </c>
      <c r="B1469" s="111" t="s">
        <v>810</v>
      </c>
      <c r="C1469" s="112">
        <v>1.1595883461371216E-3</v>
      </c>
      <c r="E1469" s="132">
        <v>519</v>
      </c>
      <c r="F1469" s="132">
        <v>521</v>
      </c>
      <c r="G1469" s="133" t="s">
        <v>811</v>
      </c>
      <c r="H1469" s="134">
        <v>56</v>
      </c>
      <c r="I1469" s="135">
        <v>0.50949412958399776</v>
      </c>
      <c r="J1469" s="135" t="s">
        <v>41</v>
      </c>
      <c r="K1469" s="133"/>
      <c r="L1469" s="136" t="s">
        <v>41</v>
      </c>
    </row>
    <row r="1470" spans="1:12" x14ac:dyDescent="0.25">
      <c r="A1470" s="111" t="s">
        <v>2963</v>
      </c>
      <c r="B1470" s="111" t="s">
        <v>1708</v>
      </c>
      <c r="C1470" s="112">
        <v>1.1595883461371216E-3</v>
      </c>
      <c r="E1470" s="132">
        <v>1055</v>
      </c>
      <c r="F1470" s="132">
        <v>1057</v>
      </c>
      <c r="G1470" s="133" t="s">
        <v>1709</v>
      </c>
      <c r="H1470" s="134">
        <v>57</v>
      </c>
      <c r="I1470" s="135">
        <v>0.51065371793013492</v>
      </c>
      <c r="J1470" s="135" t="s">
        <v>41</v>
      </c>
      <c r="K1470" s="133"/>
      <c r="L1470" s="136" t="s">
        <v>41</v>
      </c>
    </row>
    <row r="1471" spans="1:12" x14ac:dyDescent="0.25">
      <c r="A1471" s="111" t="s">
        <v>2963</v>
      </c>
      <c r="B1471" s="111" t="s">
        <v>1721</v>
      </c>
      <c r="C1471" s="112">
        <v>8.6969125960284098E-4</v>
      </c>
      <c r="E1471" s="132">
        <v>1056</v>
      </c>
      <c r="F1471" s="132">
        <v>1058</v>
      </c>
      <c r="G1471" s="133" t="s">
        <v>1722</v>
      </c>
      <c r="H1471" s="134">
        <v>58</v>
      </c>
      <c r="I1471" s="135">
        <v>0.51152340918973771</v>
      </c>
      <c r="J1471" s="135" t="s">
        <v>41</v>
      </c>
      <c r="K1471" s="133"/>
      <c r="L1471" s="136" t="s">
        <v>41</v>
      </c>
    </row>
    <row r="1472" spans="1:12" x14ac:dyDescent="0.25">
      <c r="A1472" s="111" t="s">
        <v>2963</v>
      </c>
      <c r="B1472" s="111" t="s">
        <v>786</v>
      </c>
      <c r="C1472" s="112">
        <v>8.6969125960284098E-4</v>
      </c>
      <c r="E1472" s="132">
        <v>1248</v>
      </c>
      <c r="F1472" s="132">
        <v>1250</v>
      </c>
      <c r="G1472" s="133" t="s">
        <v>787</v>
      </c>
      <c r="H1472" s="134">
        <v>59</v>
      </c>
      <c r="I1472" s="135">
        <v>0.5123931004493405</v>
      </c>
      <c r="J1472" s="135" t="s">
        <v>41</v>
      </c>
      <c r="K1472" s="133"/>
      <c r="L1472" s="136" t="s">
        <v>41</v>
      </c>
    </row>
    <row r="1473" spans="1:12" x14ac:dyDescent="0.25">
      <c r="A1473" s="111" t="s">
        <v>2963</v>
      </c>
      <c r="B1473" s="111" t="s">
        <v>1096</v>
      </c>
      <c r="C1473" s="112">
        <v>7.2474271633570105E-4</v>
      </c>
      <c r="E1473" s="132">
        <v>1378</v>
      </c>
      <c r="F1473" s="132">
        <v>1380</v>
      </c>
      <c r="G1473" s="133" t="s">
        <v>1097</v>
      </c>
      <c r="H1473" s="134">
        <v>60</v>
      </c>
      <c r="I1473" s="135">
        <v>0.51311784316567621</v>
      </c>
      <c r="J1473" s="135" t="s">
        <v>41</v>
      </c>
      <c r="K1473" s="133"/>
      <c r="L1473" s="136" t="s">
        <v>41</v>
      </c>
    </row>
    <row r="1474" spans="1:12" x14ac:dyDescent="0.25">
      <c r="A1474" s="111" t="s">
        <v>2963</v>
      </c>
      <c r="B1474" s="111" t="s">
        <v>875</v>
      </c>
      <c r="C1474" s="112">
        <v>7.2474271633570105E-4</v>
      </c>
      <c r="E1474" s="132">
        <v>1376</v>
      </c>
      <c r="F1474" s="132">
        <v>1378</v>
      </c>
      <c r="G1474" s="133" t="s">
        <v>876</v>
      </c>
      <c r="H1474" s="134">
        <v>61</v>
      </c>
      <c r="I1474" s="135">
        <v>0.51384258588201193</v>
      </c>
      <c r="J1474" s="135" t="s">
        <v>41</v>
      </c>
      <c r="K1474" s="133"/>
      <c r="L1474" s="136" t="s">
        <v>41</v>
      </c>
    </row>
    <row r="1475" spans="1:12" x14ac:dyDescent="0.25">
      <c r="A1475" s="111" t="s">
        <v>2963</v>
      </c>
      <c r="B1475" s="111" t="s">
        <v>2923</v>
      </c>
      <c r="C1475" s="112">
        <v>5.797941730685608E-4</v>
      </c>
      <c r="E1475" s="132">
        <v>869</v>
      </c>
      <c r="F1475" s="132">
        <v>871</v>
      </c>
      <c r="G1475" s="133" t="s">
        <v>2924</v>
      </c>
      <c r="H1475" s="134">
        <v>62</v>
      </c>
      <c r="I1475" s="135">
        <v>0.51442238005508045</v>
      </c>
      <c r="J1475" s="135" t="s">
        <v>41</v>
      </c>
      <c r="K1475" s="133"/>
      <c r="L1475" s="136" t="s">
        <v>41</v>
      </c>
    </row>
    <row r="1476" spans="1:12" x14ac:dyDescent="0.25">
      <c r="A1476" s="111" t="s">
        <v>2963</v>
      </c>
      <c r="B1476" s="111" t="s">
        <v>820</v>
      </c>
      <c r="C1476" s="112">
        <v>4.3484562980142049E-4</v>
      </c>
      <c r="E1476" s="132">
        <v>673</v>
      </c>
      <c r="F1476" s="132">
        <v>675</v>
      </c>
      <c r="G1476" s="133" t="s">
        <v>821</v>
      </c>
      <c r="H1476" s="134">
        <v>63</v>
      </c>
      <c r="I1476" s="135">
        <v>0.5148572256848819</v>
      </c>
      <c r="J1476" s="135" t="s">
        <v>41</v>
      </c>
      <c r="K1476" s="133"/>
      <c r="L1476" s="136" t="s">
        <v>41</v>
      </c>
    </row>
    <row r="1477" spans="1:12" x14ac:dyDescent="0.25">
      <c r="A1477" s="111" t="s">
        <v>2963</v>
      </c>
      <c r="B1477" s="111" t="s">
        <v>1209</v>
      </c>
      <c r="C1477" s="112">
        <v>4.3484562980142049E-4</v>
      </c>
      <c r="E1477" s="132">
        <v>854</v>
      </c>
      <c r="F1477" s="132">
        <v>856</v>
      </c>
      <c r="G1477" s="133" t="s">
        <v>1210</v>
      </c>
      <c r="H1477" s="134">
        <v>64</v>
      </c>
      <c r="I1477" s="135">
        <v>0.51529207131468335</v>
      </c>
      <c r="J1477" s="135" t="s">
        <v>41</v>
      </c>
      <c r="K1477" s="133"/>
      <c r="L1477" s="136" t="s">
        <v>41</v>
      </c>
    </row>
    <row r="1478" spans="1:12" x14ac:dyDescent="0.25">
      <c r="A1478" s="111" t="s">
        <v>2963</v>
      </c>
      <c r="B1478" s="111" t="s">
        <v>837</v>
      </c>
      <c r="C1478" s="112">
        <v>4.3484562980142049E-4</v>
      </c>
      <c r="E1478" s="132">
        <v>862</v>
      </c>
      <c r="F1478" s="132">
        <v>864</v>
      </c>
      <c r="G1478" s="133" t="s">
        <v>838</v>
      </c>
      <c r="H1478" s="134">
        <v>65</v>
      </c>
      <c r="I1478" s="135">
        <v>0.5157269169444848</v>
      </c>
      <c r="J1478" s="135" t="s">
        <v>41</v>
      </c>
      <c r="K1478" s="133"/>
      <c r="L1478" s="136" t="s">
        <v>41</v>
      </c>
    </row>
    <row r="1479" spans="1:12" x14ac:dyDescent="0.25">
      <c r="A1479" s="111" t="s">
        <v>2963</v>
      </c>
      <c r="B1479" s="111" t="s">
        <v>1101</v>
      </c>
      <c r="C1479" s="112">
        <v>4.3484562980142049E-4</v>
      </c>
      <c r="E1479" s="132">
        <v>1369</v>
      </c>
      <c r="F1479" s="132">
        <v>1371</v>
      </c>
      <c r="G1479" s="133" t="s">
        <v>1102</v>
      </c>
      <c r="H1479" s="134">
        <v>66</v>
      </c>
      <c r="I1479" s="135">
        <v>0.51616176257428625</v>
      </c>
      <c r="J1479" s="135" t="s">
        <v>41</v>
      </c>
      <c r="K1479" s="133"/>
      <c r="L1479" s="136" t="s">
        <v>41</v>
      </c>
    </row>
    <row r="1480" spans="1:12" x14ac:dyDescent="0.25">
      <c r="A1480" s="111" t="s">
        <v>2963</v>
      </c>
      <c r="B1480" s="111" t="s">
        <v>777</v>
      </c>
      <c r="C1480" s="112">
        <v>4.3484562980142049E-4</v>
      </c>
      <c r="E1480" s="132">
        <v>1252</v>
      </c>
      <c r="F1480" s="132">
        <v>1254</v>
      </c>
      <c r="G1480" s="133" t="s">
        <v>778</v>
      </c>
      <c r="H1480" s="134">
        <v>67</v>
      </c>
      <c r="I1480" s="135">
        <v>0.5165966082040877</v>
      </c>
      <c r="J1480" s="135" t="s">
        <v>41</v>
      </c>
      <c r="K1480" s="133"/>
      <c r="L1480" s="136" t="s">
        <v>41</v>
      </c>
    </row>
    <row r="1481" spans="1:12" x14ac:dyDescent="0.25">
      <c r="A1481" s="111" t="s">
        <v>2963</v>
      </c>
      <c r="B1481" s="111" t="s">
        <v>854</v>
      </c>
      <c r="C1481" s="112">
        <v>2.898970865342804E-4</v>
      </c>
      <c r="E1481" s="132">
        <v>1044</v>
      </c>
      <c r="F1481" s="132">
        <v>1046</v>
      </c>
      <c r="G1481" s="133" t="s">
        <v>855</v>
      </c>
      <c r="H1481" s="134">
        <v>68</v>
      </c>
      <c r="I1481" s="135">
        <v>0.51688650529062197</v>
      </c>
      <c r="J1481" s="135" t="s">
        <v>41</v>
      </c>
      <c r="K1481" s="133"/>
      <c r="L1481" s="136" t="s">
        <v>41</v>
      </c>
    </row>
    <row r="1482" spans="1:12" x14ac:dyDescent="0.25">
      <c r="A1482" s="111" t="s">
        <v>2963</v>
      </c>
      <c r="B1482" s="111" t="s">
        <v>1927</v>
      </c>
      <c r="C1482" s="112">
        <v>2.898970865342804E-4</v>
      </c>
      <c r="E1482" s="132">
        <v>1053</v>
      </c>
      <c r="F1482" s="132">
        <v>1055</v>
      </c>
      <c r="G1482" s="133" t="s">
        <v>1928</v>
      </c>
      <c r="H1482" s="134">
        <v>69</v>
      </c>
      <c r="I1482" s="135">
        <v>0.51717640237715623</v>
      </c>
      <c r="J1482" s="135" t="s">
        <v>41</v>
      </c>
      <c r="K1482" s="133"/>
      <c r="L1482" s="136" t="s">
        <v>41</v>
      </c>
    </row>
    <row r="1483" spans="1:12" x14ac:dyDescent="0.25">
      <c r="A1483" s="111" t="s">
        <v>2963</v>
      </c>
      <c r="B1483" s="111" t="s">
        <v>1756</v>
      </c>
      <c r="C1483" s="112">
        <v>2.898970865342804E-4</v>
      </c>
      <c r="E1483" s="132">
        <v>1060</v>
      </c>
      <c r="F1483" s="132">
        <v>1062</v>
      </c>
      <c r="G1483" s="133" t="s">
        <v>1757</v>
      </c>
      <c r="H1483" s="134">
        <v>70</v>
      </c>
      <c r="I1483" s="135">
        <v>0.51746629946369049</v>
      </c>
      <c r="J1483" s="135" t="s">
        <v>41</v>
      </c>
      <c r="K1483" s="133"/>
      <c r="L1483" s="136" t="s">
        <v>41</v>
      </c>
    </row>
    <row r="1484" spans="1:12" x14ac:dyDescent="0.25">
      <c r="A1484" s="111" t="s">
        <v>2963</v>
      </c>
      <c r="B1484" s="111" t="s">
        <v>1702</v>
      </c>
      <c r="C1484" s="112">
        <v>1.449485432671402E-4</v>
      </c>
      <c r="E1484" s="132">
        <v>1042</v>
      </c>
      <c r="F1484" s="132">
        <v>1044</v>
      </c>
      <c r="G1484" s="133" t="s">
        <v>1703</v>
      </c>
      <c r="H1484" s="134">
        <v>71</v>
      </c>
      <c r="I1484" s="135">
        <v>0.51761124800695768</v>
      </c>
      <c r="J1484" s="135" t="s">
        <v>41</v>
      </c>
      <c r="K1484" s="133"/>
      <c r="L1484" s="136" t="s">
        <v>41</v>
      </c>
    </row>
    <row r="1485" spans="1:12" x14ac:dyDescent="0.25">
      <c r="A1485" s="111" t="s">
        <v>2963</v>
      </c>
      <c r="B1485" s="111" t="s">
        <v>1133</v>
      </c>
      <c r="C1485" s="112">
        <v>1.5944339759385421E-2</v>
      </c>
      <c r="E1485" s="132" t="e">
        <v>#N/A</v>
      </c>
      <c r="F1485" s="132">
        <v>2159</v>
      </c>
      <c r="G1485" s="133" t="s">
        <v>1136</v>
      </c>
      <c r="H1485" s="134">
        <v>72</v>
      </c>
      <c r="I1485" s="135">
        <v>0.53355558776634315</v>
      </c>
      <c r="J1485" s="135" t="s">
        <v>41</v>
      </c>
      <c r="K1485" s="133"/>
      <c r="L1485" s="136" t="s">
        <v>41</v>
      </c>
    </row>
    <row r="1486" spans="1:12" x14ac:dyDescent="0.25">
      <c r="A1486" s="111" t="s">
        <v>2963</v>
      </c>
      <c r="B1486" s="111" t="s">
        <v>577</v>
      </c>
      <c r="C1486" s="112">
        <v>1.1885780547905494E-2</v>
      </c>
      <c r="E1486" s="132" t="e">
        <v>#N/A</v>
      </c>
      <c r="F1486" s="132">
        <v>2105</v>
      </c>
      <c r="G1486" s="133" t="s">
        <v>580</v>
      </c>
      <c r="H1486" s="134">
        <v>73</v>
      </c>
      <c r="I1486" s="135">
        <v>0.54544136831424861</v>
      </c>
      <c r="J1486" s="135" t="s">
        <v>41</v>
      </c>
      <c r="K1486" s="133"/>
      <c r="L1486" s="136" t="s">
        <v>41</v>
      </c>
    </row>
    <row r="1487" spans="1:12" x14ac:dyDescent="0.25">
      <c r="A1487" s="111" t="s">
        <v>2963</v>
      </c>
      <c r="B1487" s="111" t="s">
        <v>606</v>
      </c>
      <c r="C1487" s="112">
        <v>9.8565009421655338E-3</v>
      </c>
      <c r="E1487" s="132" t="e">
        <v>#N/A</v>
      </c>
      <c r="F1487" s="132">
        <v>1969</v>
      </c>
      <c r="G1487" s="133" t="s">
        <v>609</v>
      </c>
      <c r="H1487" s="134">
        <v>74</v>
      </c>
      <c r="I1487" s="135">
        <v>0.55529786925641411</v>
      </c>
      <c r="J1487" s="135" t="s">
        <v>41</v>
      </c>
      <c r="K1487" s="133"/>
      <c r="L1487" s="136" t="s">
        <v>41</v>
      </c>
    </row>
    <row r="1488" spans="1:12" x14ac:dyDescent="0.25">
      <c r="A1488" s="111" t="s">
        <v>2963</v>
      </c>
      <c r="B1488" s="111" t="s">
        <v>1183</v>
      </c>
      <c r="C1488" s="112">
        <v>3.4787650384113639E-3</v>
      </c>
      <c r="E1488" s="132" t="e">
        <v>#N/A</v>
      </c>
      <c r="F1488" s="132">
        <v>2092</v>
      </c>
      <c r="G1488" s="133" t="s">
        <v>1186</v>
      </c>
      <c r="H1488" s="134">
        <v>75</v>
      </c>
      <c r="I1488" s="135">
        <v>0.55877663429482549</v>
      </c>
      <c r="J1488" s="135" t="s">
        <v>41</v>
      </c>
      <c r="K1488" s="133"/>
      <c r="L1488" s="136" t="s">
        <v>41</v>
      </c>
    </row>
    <row r="1489" spans="1:12" x14ac:dyDescent="0.25">
      <c r="A1489" s="111" t="s">
        <v>2963</v>
      </c>
      <c r="B1489" s="111" t="s">
        <v>688</v>
      </c>
      <c r="C1489" s="112">
        <v>2.4641252355413834E-3</v>
      </c>
      <c r="E1489" s="132" t="e">
        <v>#N/A</v>
      </c>
      <c r="F1489" s="132">
        <v>1975</v>
      </c>
      <c r="G1489" s="133" t="s">
        <v>691</v>
      </c>
      <c r="H1489" s="134">
        <v>76</v>
      </c>
      <c r="I1489" s="135">
        <v>0.5612407595303669</v>
      </c>
      <c r="J1489" s="135" t="s">
        <v>41</v>
      </c>
      <c r="K1489" s="133"/>
      <c r="L1489" s="136" t="s">
        <v>41</v>
      </c>
    </row>
    <row r="1490" spans="1:12" x14ac:dyDescent="0.25">
      <c r="A1490" s="111" t="s">
        <v>2963</v>
      </c>
      <c r="B1490" s="111" t="s">
        <v>684</v>
      </c>
      <c r="C1490" s="112">
        <v>2.4641252355413834E-3</v>
      </c>
      <c r="E1490" s="132" t="e">
        <v>#N/A</v>
      </c>
      <c r="F1490" s="132">
        <v>1974</v>
      </c>
      <c r="G1490" s="133" t="s">
        <v>687</v>
      </c>
      <c r="H1490" s="134">
        <v>77</v>
      </c>
      <c r="I1490" s="135">
        <v>0.5637048847659083</v>
      </c>
      <c r="J1490" s="135" t="s">
        <v>41</v>
      </c>
      <c r="K1490" s="133"/>
      <c r="L1490" s="136" t="s">
        <v>41</v>
      </c>
    </row>
    <row r="1491" spans="1:12" x14ac:dyDescent="0.25">
      <c r="A1491" s="111" t="s">
        <v>2963</v>
      </c>
      <c r="B1491" s="111" t="s">
        <v>1903</v>
      </c>
      <c r="C1491" s="112">
        <v>1.449485432671402E-4</v>
      </c>
      <c r="E1491" s="132" t="e">
        <v>#N/A</v>
      </c>
      <c r="F1491" s="132">
        <v>2228</v>
      </c>
      <c r="G1491" s="133" t="s">
        <v>1904</v>
      </c>
      <c r="H1491" s="134">
        <v>78</v>
      </c>
      <c r="I1491" s="135">
        <v>0.56384983330917549</v>
      </c>
      <c r="J1491" s="135" t="s">
        <v>41</v>
      </c>
      <c r="K1491" s="133"/>
      <c r="L1491" s="136" t="s">
        <v>41</v>
      </c>
    </row>
    <row r="1492" spans="1:12" x14ac:dyDescent="0.25">
      <c r="A1492" s="111" t="s">
        <v>2963</v>
      </c>
      <c r="B1492" s="111" t="s">
        <v>922</v>
      </c>
      <c r="C1492" s="112">
        <v>0.14204957240179739</v>
      </c>
      <c r="E1492" s="132">
        <v>514</v>
      </c>
      <c r="F1492" s="132">
        <v>516</v>
      </c>
      <c r="G1492" s="133" t="s">
        <v>923</v>
      </c>
      <c r="H1492" s="134">
        <v>79</v>
      </c>
      <c r="I1492" s="135">
        <v>0.70589940571097287</v>
      </c>
      <c r="J1492" s="135" t="s">
        <v>41</v>
      </c>
      <c r="K1492" s="133"/>
      <c r="L1492" s="136" t="s">
        <v>41</v>
      </c>
    </row>
    <row r="1493" spans="1:12" x14ac:dyDescent="0.25">
      <c r="A1493" s="111" t="s">
        <v>2963</v>
      </c>
      <c r="B1493" s="111" t="s">
        <v>588</v>
      </c>
      <c r="C1493" s="112">
        <v>3.5657341643716485E-2</v>
      </c>
      <c r="E1493" s="132">
        <v>644</v>
      </c>
      <c r="F1493" s="132">
        <v>646</v>
      </c>
      <c r="G1493" s="133" t="s">
        <v>589</v>
      </c>
      <c r="H1493" s="134">
        <v>80</v>
      </c>
      <c r="I1493" s="135">
        <v>0.74155674735468935</v>
      </c>
      <c r="J1493" s="135" t="s">
        <v>41</v>
      </c>
      <c r="K1493" s="133"/>
      <c r="L1493" s="136" t="s">
        <v>41</v>
      </c>
    </row>
    <row r="1494" spans="1:12" x14ac:dyDescent="0.25">
      <c r="A1494" s="111" t="s">
        <v>2963</v>
      </c>
      <c r="B1494" s="111" t="s">
        <v>2856</v>
      </c>
      <c r="C1494" s="112">
        <v>1.7538773735323962E-2</v>
      </c>
      <c r="E1494" s="132">
        <v>847</v>
      </c>
      <c r="F1494" s="132">
        <v>849</v>
      </c>
      <c r="G1494" s="133" t="s">
        <v>2857</v>
      </c>
      <c r="H1494" s="134">
        <v>81</v>
      </c>
      <c r="I1494" s="135">
        <v>0.75909552109001333</v>
      </c>
      <c r="J1494" s="135" t="s">
        <v>41</v>
      </c>
      <c r="K1494" s="133"/>
      <c r="L1494" s="136" t="s">
        <v>41</v>
      </c>
    </row>
    <row r="1495" spans="1:12" x14ac:dyDescent="0.25">
      <c r="A1495" s="111" t="s">
        <v>2963</v>
      </c>
      <c r="B1495" s="111" t="s">
        <v>623</v>
      </c>
      <c r="C1495" s="112">
        <v>1.666908247572112E-2</v>
      </c>
      <c r="E1495" s="132">
        <v>510</v>
      </c>
      <c r="F1495" s="132">
        <v>512</v>
      </c>
      <c r="G1495" s="133" t="s">
        <v>624</v>
      </c>
      <c r="H1495" s="134">
        <v>82</v>
      </c>
      <c r="I1495" s="135">
        <v>0.7757646035657344</v>
      </c>
      <c r="J1495" s="135" t="s">
        <v>41</v>
      </c>
      <c r="K1495" s="133"/>
      <c r="L1495" s="136" t="s">
        <v>41</v>
      </c>
    </row>
    <row r="1496" spans="1:12" x14ac:dyDescent="0.25">
      <c r="A1496" s="111" t="s">
        <v>2963</v>
      </c>
      <c r="B1496" s="111" t="s">
        <v>1237</v>
      </c>
      <c r="C1496" s="112">
        <v>1.4639802869981159E-2</v>
      </c>
      <c r="E1496" s="132">
        <v>649</v>
      </c>
      <c r="F1496" s="132">
        <v>651</v>
      </c>
      <c r="G1496" s="133" t="s">
        <v>1238</v>
      </c>
      <c r="H1496" s="134">
        <v>83</v>
      </c>
      <c r="I1496" s="135">
        <v>0.79040440643571552</v>
      </c>
      <c r="J1496" s="135" t="s">
        <v>41</v>
      </c>
      <c r="K1496" s="133"/>
      <c r="L1496" s="136" t="s">
        <v>41</v>
      </c>
    </row>
    <row r="1497" spans="1:12" x14ac:dyDescent="0.25">
      <c r="A1497" s="111" t="s">
        <v>2963</v>
      </c>
      <c r="B1497" s="111" t="s">
        <v>592</v>
      </c>
      <c r="C1497" s="112">
        <v>1.2320626177706916E-2</v>
      </c>
      <c r="E1497" s="132">
        <v>646</v>
      </c>
      <c r="F1497" s="132">
        <v>648</v>
      </c>
      <c r="G1497" s="133" t="s">
        <v>593</v>
      </c>
      <c r="H1497" s="134">
        <v>84</v>
      </c>
      <c r="I1497" s="135">
        <v>0.80272503261342243</v>
      </c>
      <c r="J1497" s="135" t="s">
        <v>41</v>
      </c>
      <c r="K1497" s="133"/>
      <c r="L1497" s="136" t="s">
        <v>41</v>
      </c>
    </row>
    <row r="1498" spans="1:12" x14ac:dyDescent="0.25">
      <c r="A1498" s="111" t="s">
        <v>2963</v>
      </c>
      <c r="B1498" s="111" t="s">
        <v>594</v>
      </c>
      <c r="C1498" s="112">
        <v>1.2030729091172636E-2</v>
      </c>
      <c r="E1498" s="132">
        <v>645</v>
      </c>
      <c r="F1498" s="132">
        <v>647</v>
      </c>
      <c r="G1498" s="133" t="s">
        <v>595</v>
      </c>
      <c r="H1498" s="134">
        <v>85</v>
      </c>
      <c r="I1498" s="135">
        <v>0.81475576170459507</v>
      </c>
      <c r="J1498" s="135" t="s">
        <v>41</v>
      </c>
      <c r="K1498" s="133"/>
      <c r="L1498" s="136" t="s">
        <v>41</v>
      </c>
    </row>
    <row r="1499" spans="1:12" x14ac:dyDescent="0.25">
      <c r="A1499" s="111" t="s">
        <v>2963</v>
      </c>
      <c r="B1499" s="111" t="s">
        <v>2862</v>
      </c>
      <c r="C1499" s="112">
        <v>1.0001449485432674E-2</v>
      </c>
      <c r="E1499" s="132">
        <v>816</v>
      </c>
      <c r="F1499" s="132">
        <v>818</v>
      </c>
      <c r="G1499" s="133" t="s">
        <v>2863</v>
      </c>
      <c r="H1499" s="134">
        <v>86</v>
      </c>
      <c r="I1499" s="135">
        <v>0.82475721119002776</v>
      </c>
      <c r="J1499" s="135" t="s">
        <v>41</v>
      </c>
      <c r="K1499" s="133"/>
      <c r="L1499" s="136" t="s">
        <v>41</v>
      </c>
    </row>
    <row r="1500" spans="1:12" x14ac:dyDescent="0.25">
      <c r="A1500" s="111" t="s">
        <v>2963</v>
      </c>
      <c r="B1500" s="111" t="s">
        <v>2864</v>
      </c>
      <c r="C1500" s="112">
        <v>9.7115523988983935E-3</v>
      </c>
      <c r="E1500" s="132">
        <v>846</v>
      </c>
      <c r="F1500" s="132">
        <v>848</v>
      </c>
      <c r="G1500" s="133" t="s">
        <v>2865</v>
      </c>
      <c r="H1500" s="134">
        <v>87</v>
      </c>
      <c r="I1500" s="135">
        <v>0.83446876358892619</v>
      </c>
      <c r="J1500" s="135" t="s">
        <v>41</v>
      </c>
      <c r="K1500" s="133"/>
      <c r="L1500" s="136" t="s">
        <v>41</v>
      </c>
    </row>
    <row r="1501" spans="1:12" x14ac:dyDescent="0.25">
      <c r="A1501" s="111" t="s">
        <v>2963</v>
      </c>
      <c r="B1501" s="111" t="s">
        <v>671</v>
      </c>
      <c r="C1501" s="112">
        <v>9.5666038556312533E-3</v>
      </c>
      <c r="E1501" s="132">
        <v>638</v>
      </c>
      <c r="F1501" s="132">
        <v>640</v>
      </c>
      <c r="G1501" s="133" t="s">
        <v>672</v>
      </c>
      <c r="H1501" s="134">
        <v>88</v>
      </c>
      <c r="I1501" s="135">
        <v>0.84403536744455743</v>
      </c>
      <c r="J1501" s="135" t="s">
        <v>41</v>
      </c>
      <c r="K1501" s="133"/>
      <c r="L1501" s="136" t="s">
        <v>41</v>
      </c>
    </row>
    <row r="1502" spans="1:12" x14ac:dyDescent="0.25">
      <c r="A1502" s="111" t="s">
        <v>2963</v>
      </c>
      <c r="B1502" s="111" t="s">
        <v>668</v>
      </c>
      <c r="C1502" s="112">
        <v>9.421655312364113E-3</v>
      </c>
      <c r="E1502" s="132">
        <v>810</v>
      </c>
      <c r="F1502" s="132">
        <v>812</v>
      </c>
      <c r="G1502" s="133" t="s">
        <v>669</v>
      </c>
      <c r="H1502" s="134">
        <v>89</v>
      </c>
      <c r="I1502" s="135">
        <v>0.85345702275692159</v>
      </c>
      <c r="J1502" s="135" t="s">
        <v>41</v>
      </c>
      <c r="K1502" s="133"/>
      <c r="L1502" s="136" t="s">
        <v>41</v>
      </c>
    </row>
    <row r="1503" spans="1:12" x14ac:dyDescent="0.25">
      <c r="A1503" s="111" t="s">
        <v>2963</v>
      </c>
      <c r="B1503" s="111" t="s">
        <v>2866</v>
      </c>
      <c r="C1503" s="112">
        <v>9.1317582258298325E-3</v>
      </c>
      <c r="E1503" s="132">
        <v>817</v>
      </c>
      <c r="F1503" s="132">
        <v>819</v>
      </c>
      <c r="G1503" s="133" t="s">
        <v>2867</v>
      </c>
      <c r="H1503" s="134">
        <v>90</v>
      </c>
      <c r="I1503" s="135">
        <v>0.86258878098275138</v>
      </c>
      <c r="J1503" s="135" t="s">
        <v>41</v>
      </c>
      <c r="K1503" s="133"/>
      <c r="L1503" s="136" t="s">
        <v>41</v>
      </c>
    </row>
    <row r="1504" spans="1:12" x14ac:dyDescent="0.25">
      <c r="A1504" s="111" t="s">
        <v>2963</v>
      </c>
      <c r="B1504" s="111" t="s">
        <v>1253</v>
      </c>
      <c r="C1504" s="112">
        <v>8.4070155094941312E-3</v>
      </c>
      <c r="E1504" s="132">
        <v>992</v>
      </c>
      <c r="F1504" s="132">
        <v>994</v>
      </c>
      <c r="G1504" s="133" t="s">
        <v>1254</v>
      </c>
      <c r="H1504" s="134">
        <v>91</v>
      </c>
      <c r="I1504" s="135">
        <v>0.87099579649224546</v>
      </c>
      <c r="J1504" s="135" t="s">
        <v>41</v>
      </c>
      <c r="K1504" s="133"/>
      <c r="L1504" s="136" t="s">
        <v>41</v>
      </c>
    </row>
    <row r="1505" spans="1:12" x14ac:dyDescent="0.25">
      <c r="A1505" s="111" t="s">
        <v>2963</v>
      </c>
      <c r="B1505" s="111" t="s">
        <v>918</v>
      </c>
      <c r="C1505" s="112">
        <v>8.1171184229598525E-3</v>
      </c>
      <c r="E1505" s="132">
        <v>513</v>
      </c>
      <c r="F1505" s="132">
        <v>515</v>
      </c>
      <c r="G1505" s="133" t="s">
        <v>919</v>
      </c>
      <c r="H1505" s="134">
        <v>92</v>
      </c>
      <c r="I1505" s="135">
        <v>0.87911291491520527</v>
      </c>
      <c r="J1505" s="135" t="s">
        <v>41</v>
      </c>
      <c r="K1505" s="133"/>
      <c r="L1505" s="136" t="s">
        <v>41</v>
      </c>
    </row>
    <row r="1506" spans="1:12" x14ac:dyDescent="0.25">
      <c r="A1506" s="111" t="s">
        <v>2963</v>
      </c>
      <c r="B1506" s="111" t="s">
        <v>494</v>
      </c>
      <c r="C1506" s="112">
        <v>7.8272213364255702E-3</v>
      </c>
      <c r="E1506" s="132">
        <v>509</v>
      </c>
      <c r="F1506" s="132">
        <v>511</v>
      </c>
      <c r="G1506" s="133" t="s">
        <v>495</v>
      </c>
      <c r="H1506" s="134">
        <v>93</v>
      </c>
      <c r="I1506" s="135">
        <v>0.88694013625163082</v>
      </c>
      <c r="J1506" s="135" t="s">
        <v>41</v>
      </c>
      <c r="K1506" s="133"/>
      <c r="L1506" s="136" t="s">
        <v>41</v>
      </c>
    </row>
    <row r="1507" spans="1:12" x14ac:dyDescent="0.25">
      <c r="A1507" s="111" t="s">
        <v>2963</v>
      </c>
      <c r="B1507" s="111" t="s">
        <v>2872</v>
      </c>
      <c r="C1507" s="112">
        <v>6.3777359037541686E-3</v>
      </c>
      <c r="E1507" s="132">
        <v>831</v>
      </c>
      <c r="F1507" s="132">
        <v>833</v>
      </c>
      <c r="G1507" s="133" t="s">
        <v>2873</v>
      </c>
      <c r="H1507" s="134">
        <v>94</v>
      </c>
      <c r="I1507" s="135">
        <v>0.89331787215538494</v>
      </c>
      <c r="J1507" s="135" t="s">
        <v>41</v>
      </c>
      <c r="K1507" s="133"/>
      <c r="L1507" s="136" t="s">
        <v>41</v>
      </c>
    </row>
    <row r="1508" spans="1:12" x14ac:dyDescent="0.25">
      <c r="A1508" s="111" t="s">
        <v>2963</v>
      </c>
      <c r="B1508" s="111" t="s">
        <v>940</v>
      </c>
      <c r="C1508" s="112">
        <v>6.2327873604870274E-3</v>
      </c>
      <c r="E1508" s="132">
        <v>812</v>
      </c>
      <c r="F1508" s="132">
        <v>814</v>
      </c>
      <c r="G1508" s="133" t="s">
        <v>941</v>
      </c>
      <c r="H1508" s="134">
        <v>95</v>
      </c>
      <c r="I1508" s="135">
        <v>0.89955065951587199</v>
      </c>
      <c r="J1508" s="135" t="s">
        <v>41</v>
      </c>
      <c r="K1508" s="133"/>
      <c r="L1508" s="136" t="s">
        <v>41</v>
      </c>
    </row>
    <row r="1509" spans="1:12" x14ac:dyDescent="0.25">
      <c r="A1509" s="111" t="s">
        <v>2963</v>
      </c>
      <c r="B1509" s="111" t="s">
        <v>497</v>
      </c>
      <c r="C1509" s="112">
        <v>5.9428902739527469E-3</v>
      </c>
      <c r="E1509" s="132">
        <v>508</v>
      </c>
      <c r="F1509" s="132">
        <v>510</v>
      </c>
      <c r="G1509" s="133" t="s">
        <v>498</v>
      </c>
      <c r="H1509" s="134">
        <v>96</v>
      </c>
      <c r="I1509" s="135">
        <v>0.90549354978982477</v>
      </c>
      <c r="J1509" s="135" t="s">
        <v>41</v>
      </c>
      <c r="K1509" s="133"/>
      <c r="L1509" s="136" t="s">
        <v>41</v>
      </c>
    </row>
    <row r="1510" spans="1:12" x14ac:dyDescent="0.25">
      <c r="A1510" s="111" t="s">
        <v>2963</v>
      </c>
      <c r="B1510" s="111" t="s">
        <v>2874</v>
      </c>
      <c r="C1510" s="112">
        <v>5.7979417306856084E-3</v>
      </c>
      <c r="E1510" s="132">
        <v>813</v>
      </c>
      <c r="F1510" s="132">
        <v>815</v>
      </c>
      <c r="G1510" s="133" t="s">
        <v>2875</v>
      </c>
      <c r="H1510" s="134">
        <v>97</v>
      </c>
      <c r="I1510" s="135">
        <v>0.91129149152051037</v>
      </c>
      <c r="J1510" s="135" t="s">
        <v>41</v>
      </c>
      <c r="K1510" s="133"/>
      <c r="L1510" s="136" t="s">
        <v>41</v>
      </c>
    </row>
    <row r="1511" spans="1:12" x14ac:dyDescent="0.25">
      <c r="A1511" s="111" t="s">
        <v>2963</v>
      </c>
      <c r="B1511" s="111" t="s">
        <v>2878</v>
      </c>
      <c r="C1511" s="112">
        <v>5.0731990143499063E-3</v>
      </c>
      <c r="E1511" s="132">
        <v>1008</v>
      </c>
      <c r="F1511" s="132">
        <v>1010</v>
      </c>
      <c r="G1511" s="133" t="s">
        <v>2879</v>
      </c>
      <c r="H1511" s="134">
        <v>98</v>
      </c>
      <c r="I1511" s="135">
        <v>0.91636469053486025</v>
      </c>
      <c r="J1511" s="135" t="s">
        <v>41</v>
      </c>
      <c r="K1511" s="133"/>
      <c r="L1511" s="136" t="s">
        <v>41</v>
      </c>
    </row>
    <row r="1512" spans="1:12" x14ac:dyDescent="0.25">
      <c r="A1512" s="111" t="s">
        <v>2963</v>
      </c>
      <c r="B1512" s="111" t="s">
        <v>1245</v>
      </c>
      <c r="C1512" s="112">
        <v>4.6383533845484864E-3</v>
      </c>
      <c r="E1512" s="132">
        <v>1007</v>
      </c>
      <c r="F1512" s="132">
        <v>1009</v>
      </c>
      <c r="G1512" s="133" t="s">
        <v>1246</v>
      </c>
      <c r="H1512" s="134">
        <v>99</v>
      </c>
      <c r="I1512" s="135">
        <v>0.92100304391940868</v>
      </c>
      <c r="J1512" s="135" t="s">
        <v>41</v>
      </c>
      <c r="K1512" s="133"/>
      <c r="L1512" s="136" t="s">
        <v>41</v>
      </c>
    </row>
    <row r="1513" spans="1:12" x14ac:dyDescent="0.25">
      <c r="A1513" s="111" t="s">
        <v>2963</v>
      </c>
      <c r="B1513" s="111" t="s">
        <v>2880</v>
      </c>
      <c r="C1513" s="112">
        <v>4.6383533845484864E-3</v>
      </c>
      <c r="E1513" s="132">
        <v>1019</v>
      </c>
      <c r="F1513" s="132">
        <v>1021</v>
      </c>
      <c r="G1513" s="133" t="s">
        <v>2881</v>
      </c>
      <c r="H1513" s="134">
        <v>100</v>
      </c>
      <c r="I1513" s="135">
        <v>0.92564139730395711</v>
      </c>
      <c r="J1513" s="135" t="s">
        <v>41</v>
      </c>
      <c r="K1513" s="133"/>
      <c r="L1513" s="136" t="s">
        <v>41</v>
      </c>
    </row>
    <row r="1514" spans="1:12" x14ac:dyDescent="0.25">
      <c r="A1514" s="111" t="s">
        <v>2963</v>
      </c>
      <c r="B1514" s="111" t="s">
        <v>2882</v>
      </c>
      <c r="C1514" s="112">
        <v>4.3484562980142059E-3</v>
      </c>
      <c r="E1514" s="132">
        <v>1027</v>
      </c>
      <c r="F1514" s="132">
        <v>1029</v>
      </c>
      <c r="G1514" s="133" t="s">
        <v>2883</v>
      </c>
      <c r="H1514" s="134">
        <v>101</v>
      </c>
      <c r="I1514" s="135">
        <v>0.92998985360197128</v>
      </c>
      <c r="J1514" s="135" t="s">
        <v>41</v>
      </c>
      <c r="K1514" s="133"/>
      <c r="L1514" s="136" t="s">
        <v>41</v>
      </c>
    </row>
    <row r="1515" spans="1:12" x14ac:dyDescent="0.25">
      <c r="A1515" s="111" t="s">
        <v>2963</v>
      </c>
      <c r="B1515" s="111" t="s">
        <v>931</v>
      </c>
      <c r="C1515" s="112">
        <v>4.2035077547470656E-3</v>
      </c>
      <c r="E1515" s="132">
        <v>827</v>
      </c>
      <c r="F1515" s="132">
        <v>829</v>
      </c>
      <c r="G1515" s="133" t="s">
        <v>932</v>
      </c>
      <c r="H1515" s="134">
        <v>102</v>
      </c>
      <c r="I1515" s="135">
        <v>0.93419336135671838</v>
      </c>
      <c r="J1515" s="135" t="s">
        <v>41</v>
      </c>
      <c r="K1515" s="133"/>
      <c r="L1515" s="136" t="s">
        <v>41</v>
      </c>
    </row>
    <row r="1516" spans="1:12" x14ac:dyDescent="0.25">
      <c r="A1516" s="111" t="s">
        <v>2963</v>
      </c>
      <c r="B1516" s="111" t="s">
        <v>661</v>
      </c>
      <c r="C1516" s="112">
        <v>4.0585592114799262E-3</v>
      </c>
      <c r="E1516" s="132">
        <v>843</v>
      </c>
      <c r="F1516" s="132">
        <v>845</v>
      </c>
      <c r="G1516" s="133" t="s">
        <v>662</v>
      </c>
      <c r="H1516" s="134">
        <v>103</v>
      </c>
      <c r="I1516" s="135">
        <v>0.93825192056819828</v>
      </c>
      <c r="J1516" s="135" t="s">
        <v>41</v>
      </c>
      <c r="K1516" s="133"/>
      <c r="L1516" s="136" t="s">
        <v>41</v>
      </c>
    </row>
    <row r="1517" spans="1:12" x14ac:dyDescent="0.25">
      <c r="A1517" s="111" t="s">
        <v>2963</v>
      </c>
      <c r="B1517" s="111" t="s">
        <v>926</v>
      </c>
      <c r="C1517" s="112">
        <v>3.7686621249456449E-3</v>
      </c>
      <c r="E1517" s="132">
        <v>639</v>
      </c>
      <c r="F1517" s="132">
        <v>641</v>
      </c>
      <c r="G1517" s="133" t="s">
        <v>927</v>
      </c>
      <c r="H1517" s="134">
        <v>104</v>
      </c>
      <c r="I1517" s="135">
        <v>0.94202058269314393</v>
      </c>
      <c r="J1517" s="135" t="s">
        <v>41</v>
      </c>
      <c r="K1517" s="133"/>
      <c r="L1517" s="136" t="s">
        <v>41</v>
      </c>
    </row>
    <row r="1518" spans="1:12" x14ac:dyDescent="0.25">
      <c r="A1518" s="111" t="s">
        <v>2963</v>
      </c>
      <c r="B1518" s="111" t="s">
        <v>2885</v>
      </c>
      <c r="C1518" s="112">
        <v>3.3338164951442241E-3</v>
      </c>
      <c r="E1518" s="132">
        <v>833</v>
      </c>
      <c r="F1518" s="132">
        <v>835</v>
      </c>
      <c r="G1518" s="133" t="s">
        <v>2886</v>
      </c>
      <c r="H1518" s="134">
        <v>105</v>
      </c>
      <c r="I1518" s="135">
        <v>0.94535439918828812</v>
      </c>
      <c r="J1518" s="135" t="s">
        <v>41</v>
      </c>
      <c r="K1518" s="133"/>
      <c r="L1518" s="136" t="s">
        <v>41</v>
      </c>
    </row>
    <row r="1519" spans="1:12" x14ac:dyDescent="0.25">
      <c r="A1519" s="111" t="s">
        <v>2963</v>
      </c>
      <c r="B1519" s="111" t="s">
        <v>674</v>
      </c>
      <c r="C1519" s="112">
        <v>3.1888679518770843E-3</v>
      </c>
      <c r="E1519" s="132">
        <v>637</v>
      </c>
      <c r="F1519" s="132">
        <v>639</v>
      </c>
      <c r="G1519" s="133" t="s">
        <v>675</v>
      </c>
      <c r="H1519" s="134">
        <v>106</v>
      </c>
      <c r="I1519" s="135">
        <v>0.94854326714016524</v>
      </c>
      <c r="J1519" s="135" t="s">
        <v>41</v>
      </c>
      <c r="K1519" s="133"/>
      <c r="L1519" s="136" t="s">
        <v>41</v>
      </c>
    </row>
    <row r="1520" spans="1:12" x14ac:dyDescent="0.25">
      <c r="A1520" s="111" t="s">
        <v>2963</v>
      </c>
      <c r="B1520" s="111" t="s">
        <v>934</v>
      </c>
      <c r="C1520" s="112">
        <v>3.0439194086099436E-3</v>
      </c>
      <c r="E1520" s="132">
        <v>819</v>
      </c>
      <c r="F1520" s="132">
        <v>821</v>
      </c>
      <c r="G1520" s="133" t="s">
        <v>935</v>
      </c>
      <c r="H1520" s="134">
        <v>107</v>
      </c>
      <c r="I1520" s="135">
        <v>0.95158718654877517</v>
      </c>
      <c r="J1520" s="135" t="s">
        <v>41</v>
      </c>
      <c r="K1520" s="133"/>
      <c r="L1520" s="136" t="s">
        <v>41</v>
      </c>
    </row>
    <row r="1521" spans="1:12" x14ac:dyDescent="0.25">
      <c r="A1521" s="111" t="s">
        <v>2963</v>
      </c>
      <c r="B1521" s="111" t="s">
        <v>1871</v>
      </c>
      <c r="C1521" s="112">
        <v>3.0439194086099436E-3</v>
      </c>
      <c r="E1521" s="132">
        <v>1239</v>
      </c>
      <c r="F1521" s="132">
        <v>1241</v>
      </c>
      <c r="G1521" s="133" t="s">
        <v>1872</v>
      </c>
      <c r="H1521" s="134">
        <v>108</v>
      </c>
      <c r="I1521" s="135">
        <v>0.9546311059573851</v>
      </c>
      <c r="J1521" s="135" t="s">
        <v>41</v>
      </c>
      <c r="K1521" s="133"/>
      <c r="L1521" s="136" t="s">
        <v>41</v>
      </c>
    </row>
    <row r="1522" spans="1:12" x14ac:dyDescent="0.25">
      <c r="A1522" s="111" t="s">
        <v>2963</v>
      </c>
      <c r="B1522" s="111" t="s">
        <v>1251</v>
      </c>
      <c r="C1522" s="112">
        <v>2.6090737788085233E-3</v>
      </c>
      <c r="E1522" s="132">
        <v>998</v>
      </c>
      <c r="F1522" s="132">
        <v>1000</v>
      </c>
      <c r="G1522" s="133" t="s">
        <v>1252</v>
      </c>
      <c r="H1522" s="134">
        <v>109</v>
      </c>
      <c r="I1522" s="135">
        <v>0.95724017973619357</v>
      </c>
      <c r="J1522" s="135" t="s">
        <v>41</v>
      </c>
      <c r="K1522" s="133"/>
      <c r="L1522" s="136" t="s">
        <v>41</v>
      </c>
    </row>
    <row r="1523" spans="1:12" x14ac:dyDescent="0.25">
      <c r="A1523" s="111" t="s">
        <v>2963</v>
      </c>
      <c r="B1523" s="111" t="s">
        <v>1242</v>
      </c>
      <c r="C1523" s="112">
        <v>2.4641252355413834E-3</v>
      </c>
      <c r="E1523" s="132">
        <v>1000</v>
      </c>
      <c r="F1523" s="132">
        <v>1002</v>
      </c>
      <c r="G1523" s="133" t="s">
        <v>1243</v>
      </c>
      <c r="H1523" s="134">
        <v>110</v>
      </c>
      <c r="I1523" s="135">
        <v>0.95970430497173498</v>
      </c>
      <c r="J1523" s="135" t="s">
        <v>41</v>
      </c>
      <c r="K1523" s="133"/>
      <c r="L1523" s="136" t="s">
        <v>41</v>
      </c>
    </row>
    <row r="1524" spans="1:12" x14ac:dyDescent="0.25">
      <c r="A1524" s="111" t="s">
        <v>2963</v>
      </c>
      <c r="B1524" s="111" t="s">
        <v>2132</v>
      </c>
      <c r="C1524" s="112">
        <v>2.3191766922742432E-3</v>
      </c>
      <c r="E1524" s="132">
        <v>354</v>
      </c>
      <c r="F1524" s="132">
        <v>356</v>
      </c>
      <c r="G1524" s="133" t="s">
        <v>2133</v>
      </c>
      <c r="H1524" s="134">
        <v>111</v>
      </c>
      <c r="I1524" s="135">
        <v>0.96202348166400919</v>
      </c>
      <c r="J1524" s="135" t="s">
        <v>41</v>
      </c>
      <c r="K1524" s="133"/>
      <c r="L1524" s="136" t="s">
        <v>41</v>
      </c>
    </row>
    <row r="1525" spans="1:12" x14ac:dyDescent="0.25">
      <c r="A1525" s="111" t="s">
        <v>2963</v>
      </c>
      <c r="B1525" s="111" t="s">
        <v>590</v>
      </c>
      <c r="C1525" s="112">
        <v>2.3191766922742432E-3</v>
      </c>
      <c r="E1525" s="132">
        <v>653</v>
      </c>
      <c r="F1525" s="132">
        <v>655</v>
      </c>
      <c r="G1525" s="133" t="s">
        <v>591</v>
      </c>
      <c r="H1525" s="134">
        <v>112</v>
      </c>
      <c r="I1525" s="135">
        <v>0.96434265835628341</v>
      </c>
      <c r="J1525" s="135" t="s">
        <v>41</v>
      </c>
      <c r="K1525" s="133"/>
      <c r="L1525" s="136" t="s">
        <v>41</v>
      </c>
    </row>
    <row r="1526" spans="1:12" x14ac:dyDescent="0.25">
      <c r="A1526" s="111" t="s">
        <v>2963</v>
      </c>
      <c r="B1526" s="111" t="s">
        <v>2892</v>
      </c>
      <c r="C1526" s="112">
        <v>2.1742281490071029E-3</v>
      </c>
      <c r="E1526" s="132">
        <v>835</v>
      </c>
      <c r="F1526" s="132">
        <v>837</v>
      </c>
      <c r="G1526" s="133" t="s">
        <v>2893</v>
      </c>
      <c r="H1526" s="134">
        <v>113</v>
      </c>
      <c r="I1526" s="135">
        <v>0.96651688650529055</v>
      </c>
      <c r="J1526" s="135" t="s">
        <v>41</v>
      </c>
      <c r="K1526" s="133"/>
      <c r="L1526" s="136" t="s">
        <v>41</v>
      </c>
    </row>
    <row r="1527" spans="1:12" x14ac:dyDescent="0.25">
      <c r="A1527" s="111" t="s">
        <v>2963</v>
      </c>
      <c r="B1527" s="111" t="s">
        <v>695</v>
      </c>
      <c r="C1527" s="112">
        <v>2.1742281490071029E-3</v>
      </c>
      <c r="E1527" s="132">
        <v>806</v>
      </c>
      <c r="F1527" s="132">
        <v>808</v>
      </c>
      <c r="G1527" s="133" t="s">
        <v>696</v>
      </c>
      <c r="H1527" s="134">
        <v>114</v>
      </c>
      <c r="I1527" s="135">
        <v>0.96869111465429769</v>
      </c>
      <c r="J1527" s="135" t="s">
        <v>41</v>
      </c>
      <c r="K1527" s="133"/>
      <c r="L1527" s="136" t="s">
        <v>41</v>
      </c>
    </row>
    <row r="1528" spans="1:12" x14ac:dyDescent="0.25">
      <c r="A1528" s="111" t="s">
        <v>2963</v>
      </c>
      <c r="B1528" s="111" t="s">
        <v>1024</v>
      </c>
      <c r="C1528" s="112">
        <v>2.0292796057399631E-3</v>
      </c>
      <c r="E1528" s="132">
        <v>1229</v>
      </c>
      <c r="F1528" s="132">
        <v>1231</v>
      </c>
      <c r="G1528" s="133" t="s">
        <v>1025</v>
      </c>
      <c r="H1528" s="134">
        <v>115</v>
      </c>
      <c r="I1528" s="135">
        <v>0.97072039426003764</v>
      </c>
      <c r="J1528" s="135" t="s">
        <v>41</v>
      </c>
      <c r="K1528" s="133"/>
      <c r="L1528" s="136" t="s">
        <v>41</v>
      </c>
    </row>
    <row r="1529" spans="1:12" x14ac:dyDescent="0.25">
      <c r="A1529" s="111" t="s">
        <v>2963</v>
      </c>
      <c r="B1529" s="111" t="s">
        <v>1257</v>
      </c>
      <c r="C1529" s="112">
        <v>1.8843310624728224E-3</v>
      </c>
      <c r="E1529" s="132">
        <v>1234</v>
      </c>
      <c r="F1529" s="132">
        <v>1236</v>
      </c>
      <c r="G1529" s="133" t="s">
        <v>1258</v>
      </c>
      <c r="H1529" s="134">
        <v>116</v>
      </c>
      <c r="I1529" s="135">
        <v>0.97260472532251052</v>
      </c>
      <c r="J1529" s="135" t="s">
        <v>41</v>
      </c>
      <c r="K1529" s="133"/>
      <c r="L1529" s="136" t="s">
        <v>41</v>
      </c>
    </row>
    <row r="1530" spans="1:12" x14ac:dyDescent="0.25">
      <c r="A1530" s="111" t="s">
        <v>2963</v>
      </c>
      <c r="B1530" s="111" t="s">
        <v>1170</v>
      </c>
      <c r="C1530" s="112">
        <v>1.8843310624728224E-3</v>
      </c>
      <c r="E1530" s="132">
        <v>1236</v>
      </c>
      <c r="F1530" s="132">
        <v>1238</v>
      </c>
      <c r="G1530" s="133" t="s">
        <v>1171</v>
      </c>
      <c r="H1530" s="134">
        <v>117</v>
      </c>
      <c r="I1530" s="135">
        <v>0.9744890563849834</v>
      </c>
      <c r="J1530" s="135" t="s">
        <v>41</v>
      </c>
      <c r="K1530" s="133"/>
      <c r="L1530" s="136" t="s">
        <v>41</v>
      </c>
    </row>
    <row r="1531" spans="1:12" x14ac:dyDescent="0.25">
      <c r="A1531" s="111" t="s">
        <v>2963</v>
      </c>
      <c r="B1531" s="111" t="s">
        <v>2896</v>
      </c>
      <c r="C1531" s="112">
        <v>1.8843310624728224E-3</v>
      </c>
      <c r="E1531" s="132">
        <v>840</v>
      </c>
      <c r="F1531" s="132">
        <v>842</v>
      </c>
      <c r="G1531" s="133" t="s">
        <v>2897</v>
      </c>
      <c r="H1531" s="134">
        <v>118</v>
      </c>
      <c r="I1531" s="135">
        <v>0.97637338744745628</v>
      </c>
      <c r="J1531" s="135" t="s">
        <v>41</v>
      </c>
      <c r="K1531" s="133"/>
      <c r="L1531" s="136" t="s">
        <v>41</v>
      </c>
    </row>
    <row r="1532" spans="1:12" x14ac:dyDescent="0.25">
      <c r="A1532" s="111" t="s">
        <v>2963</v>
      </c>
      <c r="B1532" s="111" t="s">
        <v>2898</v>
      </c>
      <c r="C1532" s="112">
        <v>1.8843310624728224E-3</v>
      </c>
      <c r="E1532" s="132">
        <v>832</v>
      </c>
      <c r="F1532" s="132">
        <v>834</v>
      </c>
      <c r="G1532" s="133" t="s">
        <v>2899</v>
      </c>
      <c r="H1532" s="134">
        <v>119</v>
      </c>
      <c r="I1532" s="135">
        <v>0.97825771850992915</v>
      </c>
      <c r="J1532" s="135" t="s">
        <v>41</v>
      </c>
      <c r="K1532" s="133"/>
      <c r="L1532" s="136" t="s">
        <v>41</v>
      </c>
    </row>
    <row r="1533" spans="1:12" x14ac:dyDescent="0.25">
      <c r="A1533" s="111" t="s">
        <v>2963</v>
      </c>
      <c r="B1533" s="111" t="s">
        <v>2902</v>
      </c>
      <c r="C1533" s="112">
        <v>1.5944339759385421E-3</v>
      </c>
      <c r="E1533" s="132">
        <v>1011</v>
      </c>
      <c r="F1533" s="132">
        <v>1013</v>
      </c>
      <c r="G1533" s="133" t="s">
        <v>2903</v>
      </c>
      <c r="H1533" s="134">
        <v>120</v>
      </c>
      <c r="I1533" s="135">
        <v>0.97985215248586766</v>
      </c>
      <c r="J1533" s="135" t="s">
        <v>41</v>
      </c>
      <c r="K1533" s="133"/>
      <c r="L1533" s="136" t="s">
        <v>41</v>
      </c>
    </row>
    <row r="1534" spans="1:12" x14ac:dyDescent="0.25">
      <c r="A1534" s="111" t="s">
        <v>2963</v>
      </c>
      <c r="B1534" s="111" t="s">
        <v>1869</v>
      </c>
      <c r="C1534" s="112">
        <v>1.5944339759385421E-3</v>
      </c>
      <c r="E1534" s="132">
        <v>1238</v>
      </c>
      <c r="F1534" s="132">
        <v>1240</v>
      </c>
      <c r="G1534" s="133" t="s">
        <v>1870</v>
      </c>
      <c r="H1534" s="134">
        <v>121</v>
      </c>
      <c r="I1534" s="135">
        <v>0.98144658646180616</v>
      </c>
      <c r="J1534" s="135" t="s">
        <v>41</v>
      </c>
      <c r="K1534" s="133"/>
      <c r="L1534" s="136" t="s">
        <v>41</v>
      </c>
    </row>
    <row r="1535" spans="1:12" x14ac:dyDescent="0.25">
      <c r="A1535" s="111" t="s">
        <v>2963</v>
      </c>
      <c r="B1535" s="111" t="s">
        <v>596</v>
      </c>
      <c r="C1535" s="112">
        <v>1.4494854326714021E-3</v>
      </c>
      <c r="E1535" s="132">
        <v>648</v>
      </c>
      <c r="F1535" s="132">
        <v>650</v>
      </c>
      <c r="G1535" s="133" t="s">
        <v>597</v>
      </c>
      <c r="H1535" s="134">
        <v>122</v>
      </c>
      <c r="I1535" s="135">
        <v>0.98289607189447759</v>
      </c>
      <c r="J1535" s="135" t="s">
        <v>41</v>
      </c>
      <c r="K1535" s="133"/>
      <c r="L1535" s="136" t="s">
        <v>41</v>
      </c>
    </row>
    <row r="1536" spans="1:12" x14ac:dyDescent="0.25">
      <c r="A1536" s="111" t="s">
        <v>2963</v>
      </c>
      <c r="B1536" s="111" t="s">
        <v>626</v>
      </c>
      <c r="C1536" s="112">
        <v>1.4494854326714021E-3</v>
      </c>
      <c r="E1536" s="132">
        <v>507</v>
      </c>
      <c r="F1536" s="132">
        <v>509</v>
      </c>
      <c r="G1536" s="133" t="s">
        <v>627</v>
      </c>
      <c r="H1536" s="134">
        <v>123</v>
      </c>
      <c r="I1536" s="135">
        <v>0.98434555732714901</v>
      </c>
      <c r="J1536" s="135" t="s">
        <v>41</v>
      </c>
      <c r="K1536" s="133"/>
      <c r="L1536" s="136" t="s">
        <v>41</v>
      </c>
    </row>
    <row r="1537" spans="1:12" x14ac:dyDescent="0.25">
      <c r="A1537" s="111" t="s">
        <v>2963</v>
      </c>
      <c r="B1537" s="111" t="s">
        <v>938</v>
      </c>
      <c r="C1537" s="112">
        <v>1.3045368894042616E-3</v>
      </c>
      <c r="E1537" s="132">
        <v>814</v>
      </c>
      <c r="F1537" s="132">
        <v>816</v>
      </c>
      <c r="G1537" s="133" t="s">
        <v>939</v>
      </c>
      <c r="H1537" s="134">
        <v>124</v>
      </c>
      <c r="I1537" s="135">
        <v>0.98565009421655325</v>
      </c>
      <c r="J1537" s="135" t="s">
        <v>41</v>
      </c>
      <c r="K1537" s="133"/>
      <c r="L1537" s="136" t="s">
        <v>41</v>
      </c>
    </row>
    <row r="1538" spans="1:12" x14ac:dyDescent="0.25">
      <c r="A1538" s="111" t="s">
        <v>2963</v>
      </c>
      <c r="B1538" s="111" t="s">
        <v>2911</v>
      </c>
      <c r="C1538" s="112">
        <v>1.1595883461371216E-3</v>
      </c>
      <c r="E1538" s="132">
        <v>643</v>
      </c>
      <c r="F1538" s="132">
        <v>645</v>
      </c>
      <c r="G1538" s="133" t="s">
        <v>2912</v>
      </c>
      <c r="H1538" s="134">
        <v>125</v>
      </c>
      <c r="I1538" s="135">
        <v>0.98680968256269042</v>
      </c>
      <c r="J1538" s="135" t="s">
        <v>41</v>
      </c>
      <c r="K1538" s="133"/>
      <c r="L1538" s="136" t="s">
        <v>41</v>
      </c>
    </row>
    <row r="1539" spans="1:12" x14ac:dyDescent="0.25">
      <c r="A1539" s="111" t="s">
        <v>2963</v>
      </c>
      <c r="B1539" s="111" t="s">
        <v>2769</v>
      </c>
      <c r="C1539" s="112">
        <v>1.1595883461371216E-3</v>
      </c>
      <c r="E1539" s="132">
        <v>1235</v>
      </c>
      <c r="F1539" s="132">
        <v>1237</v>
      </c>
      <c r="G1539" s="133" t="s">
        <v>2770</v>
      </c>
      <c r="H1539" s="134">
        <v>126</v>
      </c>
      <c r="I1539" s="135">
        <v>0.98796927090882758</v>
      </c>
      <c r="J1539" s="135" t="s">
        <v>41</v>
      </c>
      <c r="K1539" s="133"/>
      <c r="L1539" s="136" t="s">
        <v>41</v>
      </c>
    </row>
    <row r="1540" spans="1:12" x14ac:dyDescent="0.25">
      <c r="A1540" s="111" t="s">
        <v>2963</v>
      </c>
      <c r="B1540" s="111" t="s">
        <v>2909</v>
      </c>
      <c r="C1540" s="112">
        <v>1.1595883461371216E-3</v>
      </c>
      <c r="E1540" s="132">
        <v>1237</v>
      </c>
      <c r="F1540" s="132">
        <v>1239</v>
      </c>
      <c r="G1540" s="133" t="s">
        <v>2910</v>
      </c>
      <c r="H1540" s="134">
        <v>127</v>
      </c>
      <c r="I1540" s="135">
        <v>0.98912885925496474</v>
      </c>
      <c r="J1540" s="135" t="s">
        <v>41</v>
      </c>
      <c r="K1540" s="133"/>
      <c r="L1540" s="136" t="s">
        <v>41</v>
      </c>
    </row>
    <row r="1541" spans="1:12" x14ac:dyDescent="0.25">
      <c r="A1541" s="111" t="s">
        <v>2963</v>
      </c>
      <c r="B1541" s="111" t="s">
        <v>2764</v>
      </c>
      <c r="C1541" s="112">
        <v>1.0146398028699816E-3</v>
      </c>
      <c r="E1541" s="132">
        <v>636</v>
      </c>
      <c r="F1541" s="132">
        <v>638</v>
      </c>
      <c r="G1541" s="133" t="s">
        <v>2765</v>
      </c>
      <c r="H1541" s="134">
        <v>128</v>
      </c>
      <c r="I1541" s="135">
        <v>0.99014349905783472</v>
      </c>
      <c r="J1541" s="135" t="s">
        <v>41</v>
      </c>
      <c r="K1541" s="133"/>
      <c r="L1541" s="136" t="s">
        <v>41</v>
      </c>
    </row>
    <row r="1542" spans="1:12" x14ac:dyDescent="0.25">
      <c r="A1542" s="111" t="s">
        <v>2963</v>
      </c>
      <c r="B1542" s="111" t="s">
        <v>585</v>
      </c>
      <c r="C1542" s="112">
        <v>1.0146398028699816E-3</v>
      </c>
      <c r="E1542" s="132">
        <v>647</v>
      </c>
      <c r="F1542" s="132">
        <v>649</v>
      </c>
      <c r="G1542" s="133" t="s">
        <v>586</v>
      </c>
      <c r="H1542" s="134">
        <v>129</v>
      </c>
      <c r="I1542" s="135">
        <v>0.9911581388607047</v>
      </c>
      <c r="J1542" s="135" t="s">
        <v>41</v>
      </c>
      <c r="K1542" s="133"/>
      <c r="L1542" s="136" t="s">
        <v>41</v>
      </c>
    </row>
    <row r="1543" spans="1:12" x14ac:dyDescent="0.25">
      <c r="A1543" s="111" t="s">
        <v>2963</v>
      </c>
      <c r="B1543" s="111" t="s">
        <v>666</v>
      </c>
      <c r="C1543" s="112">
        <v>1.0146398028699816E-3</v>
      </c>
      <c r="E1543" s="132">
        <v>834</v>
      </c>
      <c r="F1543" s="132">
        <v>836</v>
      </c>
      <c r="G1543" s="133" t="s">
        <v>667</v>
      </c>
      <c r="H1543" s="134">
        <v>130</v>
      </c>
      <c r="I1543" s="135">
        <v>0.99217277866357467</v>
      </c>
      <c r="J1543" s="135" t="s">
        <v>41</v>
      </c>
      <c r="K1543" s="133"/>
      <c r="L1543" s="136" t="s">
        <v>41</v>
      </c>
    </row>
    <row r="1544" spans="1:12" x14ac:dyDescent="0.25">
      <c r="A1544" s="111" t="s">
        <v>2963</v>
      </c>
      <c r="B1544" s="111" t="s">
        <v>1091</v>
      </c>
      <c r="C1544" s="112">
        <v>1.0146398028699816E-3</v>
      </c>
      <c r="E1544" s="132">
        <v>1002</v>
      </c>
      <c r="F1544" s="132">
        <v>1004</v>
      </c>
      <c r="G1544" s="133" t="s">
        <v>1092</v>
      </c>
      <c r="H1544" s="134">
        <v>131</v>
      </c>
      <c r="I1544" s="135">
        <v>0.99318741846644465</v>
      </c>
      <c r="J1544" s="135" t="s">
        <v>41</v>
      </c>
      <c r="K1544" s="133"/>
      <c r="L1544" s="136" t="s">
        <v>41</v>
      </c>
    </row>
    <row r="1545" spans="1:12" x14ac:dyDescent="0.25">
      <c r="A1545" s="111" t="s">
        <v>2963</v>
      </c>
      <c r="B1545" s="111" t="s">
        <v>2915</v>
      </c>
      <c r="C1545" s="112">
        <v>8.6969125960284098E-4</v>
      </c>
      <c r="E1545" s="132">
        <v>997</v>
      </c>
      <c r="F1545" s="132">
        <v>999</v>
      </c>
      <c r="G1545" s="133" t="s">
        <v>2916</v>
      </c>
      <c r="H1545" s="134">
        <v>132</v>
      </c>
      <c r="I1545" s="135">
        <v>0.99405710972604744</v>
      </c>
      <c r="J1545" s="135" t="s">
        <v>41</v>
      </c>
      <c r="K1545" s="133"/>
      <c r="L1545" s="136" t="s">
        <v>41</v>
      </c>
    </row>
    <row r="1546" spans="1:12" x14ac:dyDescent="0.25">
      <c r="A1546" s="111" t="s">
        <v>2963</v>
      </c>
      <c r="B1546" s="111" t="s">
        <v>1088</v>
      </c>
      <c r="C1546" s="112">
        <v>8.6969125960284098E-4</v>
      </c>
      <c r="E1546" s="132">
        <v>1005</v>
      </c>
      <c r="F1546" s="132">
        <v>1007</v>
      </c>
      <c r="G1546" s="133" t="s">
        <v>1089</v>
      </c>
      <c r="H1546" s="134">
        <v>133</v>
      </c>
      <c r="I1546" s="135">
        <v>0.99492680098565023</v>
      </c>
      <c r="J1546" s="135" t="s">
        <v>41</v>
      </c>
      <c r="K1546" s="133"/>
      <c r="L1546" s="136" t="s">
        <v>41</v>
      </c>
    </row>
    <row r="1547" spans="1:12" x14ac:dyDescent="0.25">
      <c r="A1547" s="111" t="s">
        <v>2963</v>
      </c>
      <c r="B1547" s="111" t="s">
        <v>774</v>
      </c>
      <c r="C1547" s="112">
        <v>8.6969125960284098E-4</v>
      </c>
      <c r="E1547" s="132">
        <v>990</v>
      </c>
      <c r="F1547" s="132">
        <v>992</v>
      </c>
      <c r="G1547" s="133" t="s">
        <v>775</v>
      </c>
      <c r="H1547" s="134">
        <v>134</v>
      </c>
      <c r="I1547" s="135">
        <v>0.99579649224525302</v>
      </c>
      <c r="J1547" s="135" t="s">
        <v>41</v>
      </c>
      <c r="K1547" s="133"/>
      <c r="L1547" s="136" t="s">
        <v>41</v>
      </c>
    </row>
    <row r="1548" spans="1:12" x14ac:dyDescent="0.25">
      <c r="A1548" s="111" t="s">
        <v>2963</v>
      </c>
      <c r="B1548" s="111" t="s">
        <v>1306</v>
      </c>
      <c r="C1548" s="112">
        <v>7.2474271633570105E-4</v>
      </c>
      <c r="E1548" s="132">
        <v>635</v>
      </c>
      <c r="F1548" s="132">
        <v>637</v>
      </c>
      <c r="G1548" s="133" t="s">
        <v>1307</v>
      </c>
      <c r="H1548" s="134">
        <v>135</v>
      </c>
      <c r="I1548" s="135">
        <v>0.99652123496158873</v>
      </c>
      <c r="J1548" s="135" t="s">
        <v>41</v>
      </c>
      <c r="K1548" s="133"/>
      <c r="L1548" s="136" t="s">
        <v>41</v>
      </c>
    </row>
    <row r="1549" spans="1:12" x14ac:dyDescent="0.25">
      <c r="A1549" s="111" t="s">
        <v>2963</v>
      </c>
      <c r="B1549" s="111" t="s">
        <v>1983</v>
      </c>
      <c r="C1549" s="112">
        <v>7.2474271633570105E-4</v>
      </c>
      <c r="E1549" s="132" t="e">
        <v>#N/A</v>
      </c>
      <c r="F1549" s="132">
        <v>2033</v>
      </c>
      <c r="G1549" s="133" t="s">
        <v>1984</v>
      </c>
      <c r="H1549" s="134">
        <v>136</v>
      </c>
      <c r="I1549" s="135">
        <v>0.99724597767792444</v>
      </c>
      <c r="J1549" s="135" t="s">
        <v>41</v>
      </c>
      <c r="K1549" s="133"/>
      <c r="L1549" s="136" t="s">
        <v>41</v>
      </c>
    </row>
    <row r="1550" spans="1:12" x14ac:dyDescent="0.25">
      <c r="A1550" s="111" t="s">
        <v>2963</v>
      </c>
      <c r="B1550" s="111" t="s">
        <v>2917</v>
      </c>
      <c r="C1550" s="112">
        <v>7.2474271633570105E-4</v>
      </c>
      <c r="E1550" s="132">
        <v>830</v>
      </c>
      <c r="F1550" s="132">
        <v>832</v>
      </c>
      <c r="G1550" s="133" t="s">
        <v>2918</v>
      </c>
      <c r="H1550" s="134">
        <v>137</v>
      </c>
      <c r="I1550" s="135">
        <v>0.99797072039426016</v>
      </c>
      <c r="J1550" s="135" t="s">
        <v>41</v>
      </c>
      <c r="K1550" s="133"/>
      <c r="L1550" s="136" t="s">
        <v>41</v>
      </c>
    </row>
    <row r="1551" spans="1:12" x14ac:dyDescent="0.25">
      <c r="A1551" s="111" t="s">
        <v>2963</v>
      </c>
      <c r="B1551" s="111" t="s">
        <v>2921</v>
      </c>
      <c r="C1551" s="112">
        <v>5.797941730685608E-4</v>
      </c>
      <c r="E1551" s="132">
        <v>658</v>
      </c>
      <c r="F1551" s="132">
        <v>660</v>
      </c>
      <c r="G1551" s="133" t="s">
        <v>2922</v>
      </c>
      <c r="H1551" s="134">
        <v>138</v>
      </c>
      <c r="I1551" s="135">
        <v>0.99855051456732868</v>
      </c>
      <c r="J1551" s="135" t="s">
        <v>41</v>
      </c>
      <c r="K1551" s="133"/>
      <c r="L1551" s="136" t="s">
        <v>41</v>
      </c>
    </row>
    <row r="1552" spans="1:12" x14ac:dyDescent="0.25">
      <c r="A1552" s="111" t="s">
        <v>2963</v>
      </c>
      <c r="B1552" s="111" t="s">
        <v>689</v>
      </c>
      <c r="C1552" s="112">
        <v>2.898970865342804E-4</v>
      </c>
      <c r="E1552" s="132">
        <v>659</v>
      </c>
      <c r="F1552" s="132">
        <v>661</v>
      </c>
      <c r="G1552" s="133" t="s">
        <v>690</v>
      </c>
      <c r="H1552" s="134">
        <v>139</v>
      </c>
      <c r="I1552" s="135">
        <v>0.99884041165386295</v>
      </c>
      <c r="J1552" s="135" t="s">
        <v>41</v>
      </c>
      <c r="K1552" s="133"/>
      <c r="L1552" s="136" t="s">
        <v>41</v>
      </c>
    </row>
    <row r="1553" spans="1:12" x14ac:dyDescent="0.25">
      <c r="A1553" s="111" t="s">
        <v>2963</v>
      </c>
      <c r="B1553" s="111" t="s">
        <v>692</v>
      </c>
      <c r="C1553" s="112">
        <v>2.898970865342804E-4</v>
      </c>
      <c r="E1553" s="132">
        <v>663</v>
      </c>
      <c r="F1553" s="132">
        <v>665</v>
      </c>
      <c r="G1553" s="133" t="s">
        <v>693</v>
      </c>
      <c r="H1553" s="134">
        <v>140</v>
      </c>
      <c r="I1553" s="135">
        <v>0.99913030874039721</v>
      </c>
      <c r="J1553" s="135" t="s">
        <v>41</v>
      </c>
      <c r="K1553" s="133"/>
      <c r="L1553" s="136" t="s">
        <v>41</v>
      </c>
    </row>
    <row r="1554" spans="1:12" x14ac:dyDescent="0.25">
      <c r="A1554" s="111" t="s">
        <v>2963</v>
      </c>
      <c r="B1554" s="111" t="s">
        <v>1265</v>
      </c>
      <c r="C1554" s="112">
        <v>2.898970865342804E-4</v>
      </c>
      <c r="E1554" s="132">
        <v>1352</v>
      </c>
      <c r="F1554" s="132">
        <v>1354</v>
      </c>
      <c r="G1554" s="133" t="s">
        <v>1266</v>
      </c>
      <c r="H1554" s="134">
        <v>141</v>
      </c>
      <c r="I1554" s="135">
        <v>0.99942020582693147</v>
      </c>
      <c r="J1554" s="135" t="s">
        <v>41</v>
      </c>
      <c r="K1554" s="133"/>
      <c r="L1554" s="136" t="s">
        <v>41</v>
      </c>
    </row>
    <row r="1555" spans="1:12" x14ac:dyDescent="0.25">
      <c r="A1555" s="111" t="s">
        <v>2963</v>
      </c>
      <c r="B1555" s="111" t="s">
        <v>2929</v>
      </c>
      <c r="C1555" s="112">
        <v>2.898970865342804E-4</v>
      </c>
      <c r="E1555" s="132">
        <v>999</v>
      </c>
      <c r="F1555" s="132">
        <v>1001</v>
      </c>
      <c r="G1555" s="133" t="s">
        <v>2930</v>
      </c>
      <c r="H1555" s="134">
        <v>142</v>
      </c>
      <c r="I1555" s="135">
        <v>0.99971010291346574</v>
      </c>
      <c r="J1555" s="135" t="s">
        <v>41</v>
      </c>
      <c r="K1555" s="133"/>
      <c r="L1555" s="136" t="s">
        <v>41</v>
      </c>
    </row>
    <row r="1556" spans="1:12" x14ac:dyDescent="0.25">
      <c r="A1556" s="111" t="s">
        <v>2963</v>
      </c>
      <c r="B1556" s="111" t="s">
        <v>2933</v>
      </c>
      <c r="C1556" s="112">
        <v>1.449485432671402E-4</v>
      </c>
      <c r="E1556" s="132">
        <v>353</v>
      </c>
      <c r="F1556" s="132">
        <v>355</v>
      </c>
      <c r="G1556" s="133" t="s">
        <v>2934</v>
      </c>
      <c r="H1556" s="134">
        <v>143</v>
      </c>
      <c r="I1556" s="135">
        <v>0.99985505145673292</v>
      </c>
      <c r="J1556" s="135" t="s">
        <v>41</v>
      </c>
      <c r="K1556" s="133"/>
      <c r="L1556" s="136" t="s">
        <v>41</v>
      </c>
    </row>
    <row r="1557" spans="1:12" x14ac:dyDescent="0.25">
      <c r="A1557" s="111" t="s">
        <v>2963</v>
      </c>
      <c r="B1557" s="111" t="s">
        <v>1247</v>
      </c>
      <c r="C1557" s="112">
        <v>1.449485432671402E-4</v>
      </c>
      <c r="E1557" s="132">
        <v>1009</v>
      </c>
      <c r="F1557" s="132">
        <v>1011</v>
      </c>
      <c r="G1557" s="133" t="s">
        <v>1248</v>
      </c>
      <c r="H1557" s="134">
        <v>144</v>
      </c>
      <c r="I1557" s="135">
        <v>1</v>
      </c>
      <c r="J1557" s="135">
        <v>1</v>
      </c>
      <c r="K1557" s="133"/>
      <c r="L1557" s="136" t="s">
        <v>41</v>
      </c>
    </row>
    <row r="1558" spans="1:12" x14ac:dyDescent="0.25">
      <c r="A1558" s="137" t="s">
        <v>2965</v>
      </c>
      <c r="B1558" s="111" t="s">
        <v>2966</v>
      </c>
      <c r="C1558" s="112">
        <v>0.4831146994908237</v>
      </c>
      <c r="E1558" s="132">
        <v>44</v>
      </c>
      <c r="F1558" s="132">
        <v>46</v>
      </c>
      <c r="G1558" s="133" t="s">
        <v>2967</v>
      </c>
      <c r="H1558" s="134">
        <v>1</v>
      </c>
      <c r="I1558" s="135">
        <v>0.4831146994908237</v>
      </c>
      <c r="J1558" s="135" t="s">
        <v>41</v>
      </c>
      <c r="K1558" s="133" t="s">
        <v>2968</v>
      </c>
      <c r="L1558" s="136" t="s">
        <v>41</v>
      </c>
    </row>
    <row r="1559" spans="1:12" x14ac:dyDescent="0.25">
      <c r="A1559" s="137" t="s">
        <v>2965</v>
      </c>
      <c r="B1559" s="111" t="s">
        <v>1795</v>
      </c>
      <c r="C1559" s="112">
        <v>0.20669225766540297</v>
      </c>
      <c r="E1559" s="132">
        <v>109</v>
      </c>
      <c r="F1559" s="132">
        <v>111</v>
      </c>
      <c r="G1559" s="133" t="s">
        <v>1796</v>
      </c>
      <c r="H1559" s="134">
        <v>2</v>
      </c>
      <c r="I1559" s="135">
        <v>0.68980695715622664</v>
      </c>
      <c r="J1559" s="135" t="s">
        <v>41</v>
      </c>
      <c r="K1559" s="133"/>
      <c r="L1559" s="136" t="s">
        <v>41</v>
      </c>
    </row>
    <row r="1560" spans="1:12" x14ac:dyDescent="0.25">
      <c r="A1560" s="137" t="s">
        <v>2965</v>
      </c>
      <c r="B1560" s="111" t="s">
        <v>2122</v>
      </c>
      <c r="C1560" s="112">
        <v>0.1654584965816982</v>
      </c>
      <c r="E1560" s="132">
        <v>190</v>
      </c>
      <c r="F1560" s="132">
        <v>192</v>
      </c>
      <c r="G1560" s="133" t="s">
        <v>2123</v>
      </c>
      <c r="H1560" s="134">
        <v>3</v>
      </c>
      <c r="I1560" s="135">
        <v>0.85526545373792484</v>
      </c>
      <c r="J1560" s="135" t="s">
        <v>41</v>
      </c>
      <c r="K1560" s="133"/>
      <c r="L1560" s="136" t="s">
        <v>41</v>
      </c>
    </row>
    <row r="1561" spans="1:12" x14ac:dyDescent="0.25">
      <c r="A1561" s="137" t="s">
        <v>2965</v>
      </c>
      <c r="B1561" s="111" t="s">
        <v>2804</v>
      </c>
      <c r="C1561" s="112">
        <v>0.14471868407277572</v>
      </c>
      <c r="E1561" s="132">
        <v>191</v>
      </c>
      <c r="F1561" s="132">
        <v>193</v>
      </c>
      <c r="G1561" s="133" t="s">
        <v>2805</v>
      </c>
      <c r="H1561" s="134">
        <v>4</v>
      </c>
      <c r="I1561" s="135">
        <v>0.99998413781070061</v>
      </c>
      <c r="J1561" s="135" t="s">
        <v>41</v>
      </c>
      <c r="K1561" s="133"/>
      <c r="L1561" s="136" t="s">
        <v>41</v>
      </c>
    </row>
    <row r="1562" spans="1:12" x14ac:dyDescent="0.25">
      <c r="A1562" s="137" t="s">
        <v>2965</v>
      </c>
      <c r="B1562" s="111" t="s">
        <v>1392</v>
      </c>
      <c r="C1562" s="112">
        <v>1.5862189299367097E-5</v>
      </c>
      <c r="E1562" s="132">
        <v>291</v>
      </c>
      <c r="F1562" s="132">
        <v>293</v>
      </c>
      <c r="G1562" s="133" t="s">
        <v>1393</v>
      </c>
      <c r="H1562" s="134">
        <v>5</v>
      </c>
      <c r="I1562" s="135">
        <v>1</v>
      </c>
      <c r="J1562" s="135">
        <v>1</v>
      </c>
      <c r="K1562" s="133"/>
      <c r="L1562" s="136" t="s">
        <v>41</v>
      </c>
    </row>
    <row r="1563" spans="1:12" x14ac:dyDescent="0.25">
      <c r="A1563" s="111" t="s">
        <v>2969</v>
      </c>
      <c r="B1563" s="111" t="s">
        <v>455</v>
      </c>
      <c r="C1563" s="112">
        <v>0.25</v>
      </c>
      <c r="E1563" s="132" t="e">
        <v>#N/A</v>
      </c>
      <c r="F1563" s="132">
        <v>1939</v>
      </c>
      <c r="G1563" s="133" t="s">
        <v>458</v>
      </c>
      <c r="H1563" s="134">
        <v>1</v>
      </c>
      <c r="I1563" s="135">
        <v>0.25</v>
      </c>
      <c r="J1563" s="135" t="s">
        <v>41</v>
      </c>
      <c r="K1563" s="133" t="s">
        <v>2970</v>
      </c>
      <c r="L1563" s="136" t="s">
        <v>41</v>
      </c>
    </row>
    <row r="1564" spans="1:12" x14ac:dyDescent="0.25">
      <c r="A1564" s="111" t="s">
        <v>2969</v>
      </c>
      <c r="B1564" s="111" t="s">
        <v>1005</v>
      </c>
      <c r="C1564" s="112">
        <v>0.25</v>
      </c>
      <c r="E1564" s="132" t="e">
        <v>#N/A</v>
      </c>
      <c r="F1564" s="132">
        <v>2112</v>
      </c>
      <c r="G1564" s="133" t="s">
        <v>1008</v>
      </c>
      <c r="H1564" s="134">
        <v>2</v>
      </c>
      <c r="I1564" s="135">
        <v>0.5</v>
      </c>
      <c r="J1564" s="135" t="s">
        <v>41</v>
      </c>
      <c r="K1564" s="133"/>
      <c r="L1564" s="136" t="s">
        <v>41</v>
      </c>
    </row>
    <row r="1565" spans="1:12" x14ac:dyDescent="0.25">
      <c r="A1565" s="111" t="s">
        <v>2969</v>
      </c>
      <c r="B1565" s="111" t="s">
        <v>1019</v>
      </c>
      <c r="C1565" s="112">
        <v>0.25</v>
      </c>
      <c r="E1565" s="132" t="e">
        <v>#N/A</v>
      </c>
      <c r="F1565" s="132">
        <v>2190</v>
      </c>
      <c r="G1565" s="133" t="s">
        <v>1022</v>
      </c>
      <c r="H1565" s="134">
        <v>3</v>
      </c>
      <c r="I1565" s="135">
        <v>0.75</v>
      </c>
      <c r="J1565" s="135" t="s">
        <v>41</v>
      </c>
      <c r="K1565" s="133"/>
      <c r="L1565" s="136" t="s">
        <v>41</v>
      </c>
    </row>
    <row r="1566" spans="1:12" x14ac:dyDescent="0.25">
      <c r="A1566" s="111" t="s">
        <v>2969</v>
      </c>
      <c r="B1566" s="111" t="s">
        <v>1915</v>
      </c>
      <c r="C1566" s="112">
        <v>0.25</v>
      </c>
      <c r="E1566" s="132" t="e">
        <v>#N/A</v>
      </c>
      <c r="F1566" s="132">
        <v>2219</v>
      </c>
      <c r="G1566" s="133" t="s">
        <v>1916</v>
      </c>
      <c r="H1566" s="134">
        <v>4</v>
      </c>
      <c r="I1566" s="135">
        <v>1</v>
      </c>
      <c r="J1566" s="135">
        <v>1</v>
      </c>
      <c r="K1566" s="133"/>
      <c r="L1566" s="136" t="s">
        <v>41</v>
      </c>
    </row>
    <row r="1567" spans="1:12" x14ac:dyDescent="0.25">
      <c r="A1567" s="111" t="s">
        <v>2971</v>
      </c>
      <c r="B1567" s="111" t="s">
        <v>2938</v>
      </c>
      <c r="C1567" s="112">
        <v>4.7E-2</v>
      </c>
      <c r="E1567" s="132">
        <v>39</v>
      </c>
      <c r="F1567" s="132">
        <v>41</v>
      </c>
      <c r="G1567" s="133" t="s">
        <v>2939</v>
      </c>
      <c r="H1567" s="134">
        <v>1</v>
      </c>
      <c r="I1567" s="135">
        <v>4.7E-2</v>
      </c>
      <c r="J1567" s="135" t="s">
        <v>41</v>
      </c>
      <c r="K1567" s="133" t="s">
        <v>2972</v>
      </c>
      <c r="L1567" s="136" t="s">
        <v>41</v>
      </c>
    </row>
    <row r="1568" spans="1:12" x14ac:dyDescent="0.25">
      <c r="A1568" s="111" t="s">
        <v>2971</v>
      </c>
      <c r="B1568" s="111" t="s">
        <v>2941</v>
      </c>
      <c r="C1568" s="112">
        <v>0.95299999999999996</v>
      </c>
      <c r="E1568" s="132">
        <v>103</v>
      </c>
      <c r="F1568" s="132">
        <v>105</v>
      </c>
      <c r="G1568" s="133" t="s">
        <v>2942</v>
      </c>
      <c r="H1568" s="134">
        <v>2</v>
      </c>
      <c r="I1568" s="135">
        <v>1</v>
      </c>
      <c r="J1568" s="135">
        <v>1</v>
      </c>
      <c r="K1568" s="133"/>
      <c r="L1568" s="136" t="s">
        <v>41</v>
      </c>
    </row>
    <row r="1569" spans="1:12" x14ac:dyDescent="0.25">
      <c r="A1569" s="111" t="s">
        <v>2973</v>
      </c>
      <c r="B1569" s="111" t="s">
        <v>2858</v>
      </c>
      <c r="C1569" s="112">
        <v>0.42096682257875229</v>
      </c>
      <c r="E1569" s="132">
        <v>441</v>
      </c>
      <c r="F1569" s="132">
        <v>443</v>
      </c>
      <c r="G1569" s="133" t="s">
        <v>2859</v>
      </c>
      <c r="H1569" s="134">
        <v>1</v>
      </c>
      <c r="I1569" s="135">
        <v>0.42096682257875229</v>
      </c>
      <c r="J1569" s="135" t="s">
        <v>41</v>
      </c>
      <c r="K1569" s="133" t="s">
        <v>2974</v>
      </c>
      <c r="L1569" s="136" t="s">
        <v>41</v>
      </c>
    </row>
    <row r="1570" spans="1:12" x14ac:dyDescent="0.25">
      <c r="A1570" s="111" t="s">
        <v>2973</v>
      </c>
      <c r="B1570" s="111" t="s">
        <v>2975</v>
      </c>
      <c r="C1570" s="112">
        <v>0.27120320541836401</v>
      </c>
      <c r="E1570" s="132">
        <v>327</v>
      </c>
      <c r="F1570" s="132">
        <v>329</v>
      </c>
      <c r="G1570" s="133" t="s">
        <v>2976</v>
      </c>
      <c r="H1570" s="134">
        <v>2</v>
      </c>
      <c r="I1570" s="135">
        <v>0.69217002799711635</v>
      </c>
      <c r="J1570" s="135" t="s">
        <v>41</v>
      </c>
      <c r="K1570" s="133"/>
      <c r="L1570" s="136" t="s">
        <v>41</v>
      </c>
    </row>
    <row r="1571" spans="1:12" x14ac:dyDescent="0.25">
      <c r="A1571" s="111" t="s">
        <v>2973</v>
      </c>
      <c r="B1571" s="111" t="s">
        <v>2977</v>
      </c>
      <c r="C1571" s="112">
        <v>0.22906922161310325</v>
      </c>
      <c r="E1571" s="132">
        <v>220</v>
      </c>
      <c r="F1571" s="132">
        <v>222</v>
      </c>
      <c r="G1571" s="133" t="s">
        <v>2978</v>
      </c>
      <c r="H1571" s="134">
        <v>3</v>
      </c>
      <c r="I1571" s="135">
        <v>0.92123924961021963</v>
      </c>
      <c r="J1571" s="135" t="s">
        <v>41</v>
      </c>
      <c r="K1571" s="133"/>
      <c r="L1571" s="136" t="s">
        <v>41</v>
      </c>
    </row>
    <row r="1572" spans="1:12" x14ac:dyDescent="0.25">
      <c r="A1572" s="111" t="s">
        <v>2973</v>
      </c>
      <c r="B1572" s="111" t="s">
        <v>2979</v>
      </c>
      <c r="C1572" s="112">
        <v>2.2821002866770603E-2</v>
      </c>
      <c r="E1572" s="132">
        <v>442</v>
      </c>
      <c r="F1572" s="132">
        <v>444</v>
      </c>
      <c r="G1572" s="133" t="s">
        <v>2980</v>
      </c>
      <c r="H1572" s="134">
        <v>4</v>
      </c>
      <c r="I1572" s="135">
        <v>0.94406025247699021</v>
      </c>
      <c r="J1572" s="135" t="s">
        <v>41</v>
      </c>
      <c r="K1572" s="133"/>
      <c r="L1572" s="136" t="s">
        <v>41</v>
      </c>
    </row>
    <row r="1573" spans="1:12" x14ac:dyDescent="0.25">
      <c r="A1573" s="111" t="s">
        <v>2973</v>
      </c>
      <c r="B1573" s="111" t="s">
        <v>2981</v>
      </c>
      <c r="C1573" s="112">
        <v>1.4329661855186167E-2</v>
      </c>
      <c r="E1573" s="132">
        <v>470</v>
      </c>
      <c r="F1573" s="132">
        <v>472</v>
      </c>
      <c r="G1573" s="133" t="s">
        <v>2982</v>
      </c>
      <c r="H1573" s="134">
        <v>5</v>
      </c>
      <c r="I1573" s="135">
        <v>0.95838991433217635</v>
      </c>
      <c r="J1573" s="135" t="s">
        <v>41</v>
      </c>
      <c r="K1573" s="133"/>
      <c r="L1573" s="136" t="s">
        <v>41</v>
      </c>
    </row>
    <row r="1574" spans="1:12" x14ac:dyDescent="0.25">
      <c r="A1574" s="111" t="s">
        <v>2973</v>
      </c>
      <c r="B1574" s="111" t="s">
        <v>2983</v>
      </c>
      <c r="C1574" s="112">
        <v>1.1697597612700965E-2</v>
      </c>
      <c r="E1574" s="132">
        <v>762</v>
      </c>
      <c r="F1574" s="132">
        <v>764</v>
      </c>
      <c r="G1574" s="133" t="s">
        <v>2984</v>
      </c>
      <c r="H1574" s="134">
        <v>6</v>
      </c>
      <c r="I1574" s="135">
        <v>0.9700875119448773</v>
      </c>
      <c r="J1574" s="135" t="s">
        <v>41</v>
      </c>
      <c r="K1574" s="133"/>
      <c r="L1574" s="136" t="s">
        <v>41</v>
      </c>
    </row>
    <row r="1575" spans="1:12" x14ac:dyDescent="0.25">
      <c r="A1575" s="111" t="s">
        <v>2973</v>
      </c>
      <c r="B1575" s="111" t="s">
        <v>2985</v>
      </c>
      <c r="C1575" s="112">
        <v>7.6321480661871929E-3</v>
      </c>
      <c r="E1575" s="132">
        <v>123</v>
      </c>
      <c r="F1575" s="132">
        <v>125</v>
      </c>
      <c r="G1575" s="133" t="s">
        <v>2986</v>
      </c>
      <c r="H1575" s="134">
        <v>7</v>
      </c>
      <c r="I1575" s="135">
        <v>0.97771966001106447</v>
      </c>
      <c r="J1575" s="135" t="s">
        <v>41</v>
      </c>
      <c r="K1575" s="133"/>
      <c r="L1575" s="136" t="s">
        <v>41</v>
      </c>
    </row>
    <row r="1576" spans="1:12" x14ac:dyDescent="0.25">
      <c r="A1576" s="111" t="s">
        <v>2973</v>
      </c>
      <c r="B1576" s="111" t="s">
        <v>2987</v>
      </c>
      <c r="C1576" s="112">
        <v>5.3856728528558721E-3</v>
      </c>
      <c r="E1576" s="132">
        <v>55</v>
      </c>
      <c r="F1576" s="132">
        <v>57</v>
      </c>
      <c r="G1576" s="133" t="s">
        <v>2988</v>
      </c>
      <c r="H1576" s="134">
        <v>8</v>
      </c>
      <c r="I1576" s="135">
        <v>0.98310533286392032</v>
      </c>
      <c r="J1576" s="135" t="s">
        <v>41</v>
      </c>
      <c r="K1576" s="133"/>
      <c r="L1576" s="136" t="s">
        <v>41</v>
      </c>
    </row>
    <row r="1577" spans="1:12" x14ac:dyDescent="0.25">
      <c r="A1577" s="111" t="s">
        <v>2973</v>
      </c>
      <c r="B1577" s="111" t="s">
        <v>2989</v>
      </c>
      <c r="C1577" s="112">
        <v>4.7737598283290571E-3</v>
      </c>
      <c r="E1577" s="132">
        <v>623</v>
      </c>
      <c r="F1577" s="132">
        <v>625</v>
      </c>
      <c r="G1577" s="133" t="s">
        <v>2990</v>
      </c>
      <c r="H1577" s="134">
        <v>9</v>
      </c>
      <c r="I1577" s="135">
        <v>0.98787909269224938</v>
      </c>
      <c r="J1577" s="135" t="s">
        <v>41</v>
      </c>
      <c r="K1577" s="133"/>
      <c r="L1577" s="136" t="s">
        <v>41</v>
      </c>
    </row>
    <row r="1578" spans="1:12" x14ac:dyDescent="0.25">
      <c r="A1578" s="111" t="s">
        <v>2973</v>
      </c>
      <c r="B1578" s="111" t="s">
        <v>2991</v>
      </c>
      <c r="C1578" s="112">
        <v>3.9271404382303131E-3</v>
      </c>
      <c r="E1578" s="132">
        <v>471</v>
      </c>
      <c r="F1578" s="132">
        <v>473</v>
      </c>
      <c r="G1578" s="133" t="s">
        <v>2992</v>
      </c>
      <c r="H1578" s="134">
        <v>10</v>
      </c>
      <c r="I1578" s="135">
        <v>0.99180623313047966</v>
      </c>
      <c r="J1578" s="135" t="s">
        <v>41</v>
      </c>
      <c r="K1578" s="133"/>
      <c r="L1578" s="136" t="s">
        <v>41</v>
      </c>
    </row>
    <row r="1579" spans="1:12" x14ac:dyDescent="0.25">
      <c r="A1579" s="111" t="s">
        <v>2973</v>
      </c>
      <c r="B1579" s="111" t="s">
        <v>2993</v>
      </c>
      <c r="C1579" s="112">
        <v>2.0830189944508705E-3</v>
      </c>
      <c r="E1579" s="132">
        <v>438</v>
      </c>
      <c r="F1579" s="132">
        <v>440</v>
      </c>
      <c r="G1579" s="133" t="s">
        <v>2994</v>
      </c>
      <c r="H1579" s="134">
        <v>11</v>
      </c>
      <c r="I1579" s="135">
        <v>0.99388925212493051</v>
      </c>
      <c r="J1579" s="135" t="s">
        <v>41</v>
      </c>
      <c r="K1579" s="133"/>
      <c r="L1579" s="136" t="s">
        <v>41</v>
      </c>
    </row>
    <row r="1580" spans="1:12" x14ac:dyDescent="0.25">
      <c r="A1580" s="111" t="s">
        <v>2973</v>
      </c>
      <c r="B1580" s="111" t="s">
        <v>2995</v>
      </c>
      <c r="C1580" s="112">
        <v>1.9237539606699184E-3</v>
      </c>
      <c r="E1580" s="132">
        <v>1219</v>
      </c>
      <c r="F1580" s="132">
        <v>1221</v>
      </c>
      <c r="G1580" s="133" t="s">
        <v>2996</v>
      </c>
      <c r="H1580" s="134">
        <v>12</v>
      </c>
      <c r="I1580" s="135">
        <v>0.99581300608560042</v>
      </c>
      <c r="J1580" s="135" t="s">
        <v>41</v>
      </c>
      <c r="K1580" s="133"/>
      <c r="L1580" s="136" t="s">
        <v>41</v>
      </c>
    </row>
    <row r="1581" spans="1:12" x14ac:dyDescent="0.25">
      <c r="A1581" s="111" t="s">
        <v>2973</v>
      </c>
      <c r="B1581" s="111" t="s">
        <v>2997</v>
      </c>
      <c r="C1581" s="112">
        <v>1.3495616020385921E-3</v>
      </c>
      <c r="E1581" s="132">
        <v>326</v>
      </c>
      <c r="F1581" s="132">
        <v>328</v>
      </c>
      <c r="G1581" s="133" t="s">
        <v>2998</v>
      </c>
      <c r="H1581" s="134">
        <v>13</v>
      </c>
      <c r="I1581" s="135">
        <v>0.997162567687639</v>
      </c>
      <c r="J1581" s="135" t="s">
        <v>41</v>
      </c>
      <c r="K1581" s="133"/>
      <c r="L1581" s="136" t="s">
        <v>41</v>
      </c>
    </row>
    <row r="1582" spans="1:12" x14ac:dyDescent="0.25">
      <c r="A1582" s="111" t="s">
        <v>2973</v>
      </c>
      <c r="B1582" s="111" t="s">
        <v>2999</v>
      </c>
      <c r="C1582" s="112">
        <v>6.3286895002430865E-4</v>
      </c>
      <c r="E1582" s="132">
        <v>947</v>
      </c>
      <c r="F1582" s="132">
        <v>949</v>
      </c>
      <c r="G1582" s="133" t="s">
        <v>3000</v>
      </c>
      <c r="H1582" s="134">
        <v>14</v>
      </c>
      <c r="I1582" s="135">
        <v>0.99779543663766335</v>
      </c>
      <c r="J1582" s="135" t="s">
        <v>41</v>
      </c>
      <c r="K1582" s="133"/>
      <c r="L1582" s="136" t="s">
        <v>41</v>
      </c>
    </row>
    <row r="1583" spans="1:12" x14ac:dyDescent="0.25">
      <c r="A1583" s="111" t="s">
        <v>2973</v>
      </c>
      <c r="B1583" s="111" t="s">
        <v>3001</v>
      </c>
      <c r="C1583" s="112">
        <v>6.1191302452681499E-4</v>
      </c>
      <c r="E1583" s="132">
        <v>981</v>
      </c>
      <c r="F1583" s="132">
        <v>983</v>
      </c>
      <c r="G1583" s="133" t="s">
        <v>3002</v>
      </c>
      <c r="H1583" s="134">
        <v>15</v>
      </c>
      <c r="I1583" s="135">
        <v>0.99840734966219014</v>
      </c>
      <c r="J1583" s="135" t="s">
        <v>41</v>
      </c>
      <c r="K1583" s="133"/>
      <c r="L1583" s="136" t="s">
        <v>41</v>
      </c>
    </row>
    <row r="1584" spans="1:12" x14ac:dyDescent="0.25">
      <c r="A1584" s="111" t="s">
        <v>2973</v>
      </c>
      <c r="B1584" s="111" t="s">
        <v>3003</v>
      </c>
      <c r="C1584" s="112">
        <v>6.0353065432781764E-4</v>
      </c>
      <c r="E1584" s="132">
        <v>242</v>
      </c>
      <c r="F1584" s="132">
        <v>244</v>
      </c>
      <c r="G1584" s="133" t="s">
        <v>3004</v>
      </c>
      <c r="H1584" s="134">
        <v>16</v>
      </c>
      <c r="I1584" s="135">
        <v>0.99901088031651797</v>
      </c>
      <c r="J1584" s="135" t="s">
        <v>41</v>
      </c>
      <c r="K1584" s="133"/>
      <c r="L1584" s="136" t="s">
        <v>41</v>
      </c>
    </row>
    <row r="1585" spans="1:12" x14ac:dyDescent="0.25">
      <c r="A1585" s="111" t="s">
        <v>2973</v>
      </c>
      <c r="B1585" s="111" t="s">
        <v>3005</v>
      </c>
      <c r="C1585" s="112">
        <v>3.9397139935288096E-4</v>
      </c>
      <c r="E1585" s="132">
        <v>1624</v>
      </c>
      <c r="F1585" s="132">
        <v>1626</v>
      </c>
      <c r="G1585" s="133" t="s">
        <v>3006</v>
      </c>
      <c r="H1585" s="134">
        <v>17</v>
      </c>
      <c r="I1585" s="135">
        <v>0.9994048517158709</v>
      </c>
      <c r="J1585" s="135" t="s">
        <v>41</v>
      </c>
      <c r="K1585" s="133"/>
      <c r="L1585" s="136" t="s">
        <v>41</v>
      </c>
    </row>
    <row r="1586" spans="1:12" x14ac:dyDescent="0.25">
      <c r="A1586" s="111" t="s">
        <v>2973</v>
      </c>
      <c r="B1586" s="111" t="s">
        <v>3007</v>
      </c>
      <c r="C1586" s="112">
        <v>3.8558902915388345E-4</v>
      </c>
      <c r="E1586" s="132">
        <v>607</v>
      </c>
      <c r="F1586" s="132">
        <v>609</v>
      </c>
      <c r="G1586" s="133" t="s">
        <v>3008</v>
      </c>
      <c r="H1586" s="134">
        <v>18</v>
      </c>
      <c r="I1586" s="135">
        <v>0.99979044074502477</v>
      </c>
      <c r="J1586" s="135" t="s">
        <v>41</v>
      </c>
      <c r="K1586" s="133"/>
      <c r="L1586" s="136" t="s">
        <v>41</v>
      </c>
    </row>
    <row r="1587" spans="1:12" x14ac:dyDescent="0.25">
      <c r="A1587" s="111" t="s">
        <v>2973</v>
      </c>
      <c r="B1587" s="111" t="s">
        <v>3009</v>
      </c>
      <c r="C1587" s="112">
        <v>2.0955925497493665E-4</v>
      </c>
      <c r="E1587" s="132">
        <v>322</v>
      </c>
      <c r="F1587" s="132">
        <v>324</v>
      </c>
      <c r="G1587" s="133" t="s">
        <v>3010</v>
      </c>
      <c r="H1587" s="134">
        <v>19</v>
      </c>
      <c r="I1587" s="135">
        <v>1</v>
      </c>
      <c r="J1587" s="135">
        <v>1</v>
      </c>
      <c r="K1587" s="133"/>
      <c r="L1587" s="136" t="s">
        <v>41</v>
      </c>
    </row>
    <row r="1588" spans="1:12" x14ac:dyDescent="0.25">
      <c r="A1588" s="138" t="s">
        <v>3011</v>
      </c>
      <c r="B1588" s="111" t="s">
        <v>1450</v>
      </c>
      <c r="C1588" s="112">
        <v>0.3</v>
      </c>
      <c r="E1588" s="132" t="e">
        <v>#N/A</v>
      </c>
      <c r="F1588" s="132">
        <v>2065</v>
      </c>
      <c r="G1588" s="133" t="s">
        <v>75</v>
      </c>
      <c r="H1588" s="134">
        <v>1</v>
      </c>
      <c r="I1588" s="135">
        <v>0.3</v>
      </c>
      <c r="J1588" s="135" t="s">
        <v>41</v>
      </c>
      <c r="K1588" s="133" t="s">
        <v>3012</v>
      </c>
      <c r="L1588" s="136" t="s">
        <v>41</v>
      </c>
    </row>
    <row r="1589" spans="1:12" x14ac:dyDescent="0.25">
      <c r="A1589" s="138" t="s">
        <v>3011</v>
      </c>
      <c r="B1589" s="111" t="s">
        <v>979</v>
      </c>
      <c r="C1589" s="112">
        <v>0.3</v>
      </c>
      <c r="E1589" s="132" t="e">
        <v>#N/A</v>
      </c>
      <c r="F1589" s="132">
        <v>2131</v>
      </c>
      <c r="G1589" s="133" t="s">
        <v>982</v>
      </c>
      <c r="H1589" s="134">
        <v>2</v>
      </c>
      <c r="I1589" s="135">
        <v>0.6</v>
      </c>
      <c r="J1589" s="135" t="s">
        <v>41</v>
      </c>
      <c r="K1589" s="133"/>
      <c r="L1589" s="136" t="s">
        <v>41</v>
      </c>
    </row>
    <row r="1590" spans="1:12" x14ac:dyDescent="0.25">
      <c r="A1590" s="138" t="s">
        <v>3011</v>
      </c>
      <c r="B1590" s="111" t="s">
        <v>1485</v>
      </c>
      <c r="C1590" s="112">
        <v>0.3</v>
      </c>
      <c r="E1590" s="132" t="e">
        <v>#N/A</v>
      </c>
      <c r="F1590" s="132">
        <v>2177</v>
      </c>
      <c r="G1590" s="133" t="s">
        <v>1488</v>
      </c>
      <c r="H1590" s="134">
        <v>3</v>
      </c>
      <c r="I1590" s="135">
        <v>0.9</v>
      </c>
      <c r="J1590" s="135" t="s">
        <v>41</v>
      </c>
      <c r="K1590" s="133"/>
      <c r="L1590" s="136" t="s">
        <v>41</v>
      </c>
    </row>
    <row r="1591" spans="1:12" x14ac:dyDescent="0.25">
      <c r="A1591" s="138" t="s">
        <v>3011</v>
      </c>
      <c r="B1591" s="111" t="s">
        <v>2884</v>
      </c>
      <c r="C1591" s="112">
        <v>0.05</v>
      </c>
      <c r="E1591" s="132">
        <v>1068</v>
      </c>
      <c r="F1591" s="132">
        <v>1070</v>
      </c>
      <c r="G1591" s="133" t="s">
        <v>133</v>
      </c>
      <c r="H1591" s="134">
        <v>4</v>
      </c>
      <c r="I1591" s="135">
        <v>0.95</v>
      </c>
      <c r="J1591" s="135" t="s">
        <v>41</v>
      </c>
      <c r="K1591" s="133"/>
      <c r="L1591" s="136" t="s">
        <v>41</v>
      </c>
    </row>
    <row r="1592" spans="1:12" x14ac:dyDescent="0.25">
      <c r="A1592" s="138" t="s">
        <v>3011</v>
      </c>
      <c r="B1592" s="111" t="s">
        <v>463</v>
      </c>
      <c r="C1592" s="112">
        <v>0.05</v>
      </c>
      <c r="E1592" s="132" t="e">
        <v>#N/A</v>
      </c>
      <c r="F1592" s="132">
        <v>2169</v>
      </c>
      <c r="G1592" s="133" t="s">
        <v>465</v>
      </c>
      <c r="H1592" s="134">
        <v>5</v>
      </c>
      <c r="I1592" s="135">
        <v>1</v>
      </c>
      <c r="J1592" s="135">
        <v>1</v>
      </c>
      <c r="K1592" s="133"/>
      <c r="L1592" s="136" t="s">
        <v>41</v>
      </c>
    </row>
    <row r="1593" spans="1:12" x14ac:dyDescent="0.25">
      <c r="A1593" s="138" t="s">
        <v>3013</v>
      </c>
      <c r="B1593" s="111" t="s">
        <v>2975</v>
      </c>
      <c r="C1593" s="112">
        <v>0.33333333333333331</v>
      </c>
      <c r="E1593" s="132">
        <v>327</v>
      </c>
      <c r="F1593" s="132">
        <v>329</v>
      </c>
      <c r="G1593" s="133" t="s">
        <v>2976</v>
      </c>
      <c r="H1593" s="134">
        <v>1</v>
      </c>
      <c r="I1593" s="135">
        <v>0.33333333333333331</v>
      </c>
      <c r="J1593" s="135" t="s">
        <v>41</v>
      </c>
      <c r="K1593" s="133" t="s">
        <v>3014</v>
      </c>
      <c r="L1593" s="136" t="s">
        <v>41</v>
      </c>
    </row>
    <row r="1594" spans="1:12" x14ac:dyDescent="0.25">
      <c r="A1594" s="138" t="s">
        <v>3013</v>
      </c>
      <c r="B1594" s="111" t="s">
        <v>2997</v>
      </c>
      <c r="C1594" s="112">
        <v>0.33333333333333331</v>
      </c>
      <c r="E1594" s="132">
        <v>326</v>
      </c>
      <c r="F1594" s="132">
        <v>328</v>
      </c>
      <c r="G1594" s="133" t="s">
        <v>2998</v>
      </c>
      <c r="H1594" s="134">
        <v>2</v>
      </c>
      <c r="I1594" s="135">
        <v>0.66666666666666663</v>
      </c>
      <c r="J1594" s="135" t="s">
        <v>41</v>
      </c>
      <c r="K1594" s="133"/>
      <c r="L1594" s="136" t="s">
        <v>41</v>
      </c>
    </row>
    <row r="1595" spans="1:12" x14ac:dyDescent="0.25">
      <c r="A1595" s="138" t="s">
        <v>3013</v>
      </c>
      <c r="B1595" s="111" t="s">
        <v>3009</v>
      </c>
      <c r="C1595" s="112">
        <v>0.33333333333333331</v>
      </c>
      <c r="E1595" s="132">
        <v>322</v>
      </c>
      <c r="F1595" s="132">
        <v>324</v>
      </c>
      <c r="G1595" s="133" t="s">
        <v>3010</v>
      </c>
      <c r="H1595" s="134">
        <v>3</v>
      </c>
      <c r="I1595" s="135">
        <v>1</v>
      </c>
      <c r="J1595" s="135">
        <v>1</v>
      </c>
      <c r="K1595" s="133"/>
      <c r="L1595" s="136" t="s">
        <v>41</v>
      </c>
    </row>
    <row r="1596" spans="1:12" x14ac:dyDescent="0.25">
      <c r="A1596" s="138" t="s">
        <v>3015</v>
      </c>
      <c r="B1596" s="111" t="s">
        <v>1915</v>
      </c>
      <c r="C1596" s="112">
        <v>0.5</v>
      </c>
      <c r="E1596" s="132" t="e">
        <v>#N/A</v>
      </c>
      <c r="F1596" s="132">
        <v>2219</v>
      </c>
      <c r="G1596" s="133" t="s">
        <v>1916</v>
      </c>
      <c r="H1596" s="134">
        <v>1</v>
      </c>
      <c r="I1596" s="135">
        <v>0.5</v>
      </c>
      <c r="J1596" s="135" t="s">
        <v>41</v>
      </c>
      <c r="K1596" s="133" t="s">
        <v>3016</v>
      </c>
      <c r="L1596" s="136" t="s">
        <v>41</v>
      </c>
    </row>
    <row r="1597" spans="1:12" x14ac:dyDescent="0.25">
      <c r="A1597" s="138" t="s">
        <v>3015</v>
      </c>
      <c r="B1597" s="111" t="s">
        <v>997</v>
      </c>
      <c r="C1597" s="112">
        <v>0.5</v>
      </c>
      <c r="E1597" s="132" t="e">
        <v>#N/A</v>
      </c>
      <c r="F1597" s="132">
        <v>2240</v>
      </c>
      <c r="G1597" s="133" t="s">
        <v>1000</v>
      </c>
      <c r="H1597" s="134">
        <v>2</v>
      </c>
      <c r="I1597" s="135">
        <v>1</v>
      </c>
      <c r="J1597" s="135">
        <v>1</v>
      </c>
      <c r="K1597" s="133"/>
      <c r="L1597" s="136" t="s">
        <v>41</v>
      </c>
    </row>
    <row r="1598" spans="1:12" x14ac:dyDescent="0.25">
      <c r="A1598" s="111" t="s">
        <v>3017</v>
      </c>
      <c r="B1598" s="111" t="s">
        <v>561</v>
      </c>
      <c r="C1598" s="112">
        <v>0.33211192917508287</v>
      </c>
      <c r="E1598" s="132">
        <v>890</v>
      </c>
      <c r="F1598" s="132">
        <v>892</v>
      </c>
      <c r="G1598" s="133" t="s">
        <v>43</v>
      </c>
      <c r="H1598" s="134">
        <v>1</v>
      </c>
      <c r="I1598" s="135">
        <v>0.33211192917508287</v>
      </c>
      <c r="J1598" s="135" t="s">
        <v>41</v>
      </c>
      <c r="K1598" s="133" t="s">
        <v>3018</v>
      </c>
      <c r="L1598" s="136" t="s">
        <v>41</v>
      </c>
    </row>
    <row r="1599" spans="1:12" x14ac:dyDescent="0.25">
      <c r="A1599" s="111" t="s">
        <v>3017</v>
      </c>
      <c r="B1599" s="111" t="s">
        <v>554</v>
      </c>
      <c r="C1599" s="112">
        <v>0.18149826848434961</v>
      </c>
      <c r="E1599" s="132">
        <v>886</v>
      </c>
      <c r="F1599" s="132">
        <v>888</v>
      </c>
      <c r="G1599" s="133" t="s">
        <v>154</v>
      </c>
      <c r="H1599" s="134">
        <v>2</v>
      </c>
      <c r="I1599" s="135">
        <v>0.5136101976594325</v>
      </c>
      <c r="J1599" s="135" t="s">
        <v>41</v>
      </c>
      <c r="K1599" s="133"/>
      <c r="L1599" s="136" t="s">
        <v>41</v>
      </c>
    </row>
    <row r="1600" spans="1:12" x14ac:dyDescent="0.25">
      <c r="A1600" s="111" t="s">
        <v>3017</v>
      </c>
      <c r="B1600" s="111" t="s">
        <v>564</v>
      </c>
      <c r="C1600" s="112">
        <v>9.6231281493335818E-2</v>
      </c>
      <c r="E1600" s="132">
        <v>891</v>
      </c>
      <c r="F1600" s="132">
        <v>893</v>
      </c>
      <c r="G1600" s="133" t="s">
        <v>44</v>
      </c>
      <c r="H1600" s="134">
        <v>3</v>
      </c>
      <c r="I1600" s="135">
        <v>0.60984147915276832</v>
      </c>
      <c r="J1600" s="135" t="s">
        <v>41</v>
      </c>
      <c r="K1600" s="133"/>
      <c r="L1600" s="136" t="s">
        <v>41</v>
      </c>
    </row>
    <row r="1601" spans="1:12" x14ac:dyDescent="0.25">
      <c r="A1601" s="111" t="s">
        <v>3017</v>
      </c>
      <c r="B1601" s="111" t="s">
        <v>552</v>
      </c>
      <c r="C1601" s="112">
        <v>8.1832996930827503E-2</v>
      </c>
      <c r="E1601" s="132">
        <v>888</v>
      </c>
      <c r="F1601" s="132">
        <v>890</v>
      </c>
      <c r="G1601" s="133" t="s">
        <v>122</v>
      </c>
      <c r="H1601" s="134">
        <v>4</v>
      </c>
      <c r="I1601" s="135">
        <v>0.69167447608359578</v>
      </c>
      <c r="J1601" s="135" t="s">
        <v>41</v>
      </c>
      <c r="K1601" s="133"/>
      <c r="L1601" s="136" t="s">
        <v>41</v>
      </c>
    </row>
    <row r="1602" spans="1:12" x14ac:dyDescent="0.25">
      <c r="A1602" s="111" t="s">
        <v>3017</v>
      </c>
      <c r="B1602" s="111" t="s">
        <v>563</v>
      </c>
      <c r="C1602" s="112">
        <v>6.9305129660685735E-2</v>
      </c>
      <c r="E1602" s="132">
        <v>889</v>
      </c>
      <c r="F1602" s="132">
        <v>891</v>
      </c>
      <c r="G1602" s="133" t="s">
        <v>42</v>
      </c>
      <c r="H1602" s="134">
        <v>5</v>
      </c>
      <c r="I1602" s="135">
        <v>0.76097960574428147</v>
      </c>
      <c r="J1602" s="135" t="s">
        <v>41</v>
      </c>
      <c r="K1602" s="133"/>
      <c r="L1602" s="136" t="s">
        <v>41</v>
      </c>
    </row>
    <row r="1603" spans="1:12" x14ac:dyDescent="0.25">
      <c r="A1603" s="111" t="s">
        <v>3017</v>
      </c>
      <c r="B1603" s="111" t="s">
        <v>555</v>
      </c>
      <c r="C1603" s="112">
        <v>6.4070641860942232E-2</v>
      </c>
      <c r="E1603" s="132">
        <v>887</v>
      </c>
      <c r="F1603" s="132">
        <v>889</v>
      </c>
      <c r="G1603" s="133" t="s">
        <v>20</v>
      </c>
      <c r="H1603" s="134">
        <v>6</v>
      </c>
      <c r="I1603" s="135">
        <v>0.82505024760522372</v>
      </c>
      <c r="J1603" s="135" t="s">
        <v>41</v>
      </c>
      <c r="K1603" s="133"/>
      <c r="L1603" s="136" t="s">
        <v>41</v>
      </c>
    </row>
    <row r="1604" spans="1:12" x14ac:dyDescent="0.25">
      <c r="A1604" s="111" t="s">
        <v>3017</v>
      </c>
      <c r="B1604" s="111" t="s">
        <v>1452</v>
      </c>
      <c r="C1604" s="112">
        <v>4.4184152568846925E-2</v>
      </c>
      <c r="E1604" s="132">
        <v>884</v>
      </c>
      <c r="F1604" s="132">
        <v>886</v>
      </c>
      <c r="G1604" s="133" t="s">
        <v>110</v>
      </c>
      <c r="H1604" s="134">
        <v>7</v>
      </c>
      <c r="I1604" s="135">
        <v>0.86923440017407061</v>
      </c>
      <c r="J1604" s="135" t="s">
        <v>41</v>
      </c>
      <c r="K1604" s="133"/>
      <c r="L1604" s="136" t="s">
        <v>41</v>
      </c>
    </row>
    <row r="1605" spans="1:12" x14ac:dyDescent="0.25">
      <c r="A1605" s="111" t="s">
        <v>3017</v>
      </c>
      <c r="B1605" s="111" t="s">
        <v>468</v>
      </c>
      <c r="C1605" s="112">
        <v>1.7140325445505068E-2</v>
      </c>
      <c r="E1605" s="132">
        <v>686</v>
      </c>
      <c r="F1605" s="132">
        <v>688</v>
      </c>
      <c r="G1605" s="133" t="s">
        <v>85</v>
      </c>
      <c r="H1605" s="134">
        <v>8</v>
      </c>
      <c r="I1605" s="135">
        <v>0.88637472561957564</v>
      </c>
      <c r="J1605" s="135" t="s">
        <v>41</v>
      </c>
      <c r="K1605" s="133"/>
      <c r="L1605" s="136" t="s">
        <v>41</v>
      </c>
    </row>
    <row r="1606" spans="1:12" x14ac:dyDescent="0.25">
      <c r="A1606" s="111" t="s">
        <v>3017</v>
      </c>
      <c r="B1606" s="111" t="s">
        <v>1451</v>
      </c>
      <c r="C1606" s="112">
        <v>1.5713565352581487E-2</v>
      </c>
      <c r="E1606" s="132">
        <v>885</v>
      </c>
      <c r="F1606" s="132">
        <v>887</v>
      </c>
      <c r="G1606" s="133" t="s">
        <v>103</v>
      </c>
      <c r="H1606" s="134">
        <v>9</v>
      </c>
      <c r="I1606" s="135">
        <v>0.90208829097215715</v>
      </c>
      <c r="J1606" s="135" t="s">
        <v>41</v>
      </c>
      <c r="K1606" s="133"/>
      <c r="L1606" s="136" t="s">
        <v>41</v>
      </c>
    </row>
    <row r="1607" spans="1:12" x14ac:dyDescent="0.25">
      <c r="A1607" s="111" t="s">
        <v>3017</v>
      </c>
      <c r="B1607" s="111" t="s">
        <v>1476</v>
      </c>
      <c r="C1607" s="112">
        <v>1.2910044757143198E-2</v>
      </c>
      <c r="E1607" s="132">
        <v>1099</v>
      </c>
      <c r="F1607" s="132">
        <v>1101</v>
      </c>
      <c r="G1607" s="133" t="s">
        <v>1477</v>
      </c>
      <c r="H1607" s="134">
        <v>10</v>
      </c>
      <c r="I1607" s="135">
        <v>0.91499833572930034</v>
      </c>
      <c r="J1607" s="135" t="s">
        <v>41</v>
      </c>
      <c r="K1607" s="133"/>
      <c r="L1607" s="136" t="s">
        <v>41</v>
      </c>
    </row>
    <row r="1608" spans="1:12" x14ac:dyDescent="0.25">
      <c r="A1608" s="111" t="s">
        <v>3017</v>
      </c>
      <c r="B1608" s="111" t="s">
        <v>2698</v>
      </c>
      <c r="C1608" s="112">
        <v>1.0158564457498269E-2</v>
      </c>
      <c r="E1608" s="132">
        <v>1102</v>
      </c>
      <c r="F1608" s="132">
        <v>1104</v>
      </c>
      <c r="G1608" s="133" t="s">
        <v>2699</v>
      </c>
      <c r="H1608" s="134">
        <v>11</v>
      </c>
      <c r="I1608" s="135">
        <v>0.92515690018679864</v>
      </c>
      <c r="J1608" s="135" t="s">
        <v>41</v>
      </c>
      <c r="K1608" s="133"/>
      <c r="L1608" s="136" t="s">
        <v>41</v>
      </c>
    </row>
    <row r="1609" spans="1:12" x14ac:dyDescent="0.25">
      <c r="A1609" s="111" t="s">
        <v>3017</v>
      </c>
      <c r="B1609" s="111" t="s">
        <v>1473</v>
      </c>
      <c r="C1609" s="112">
        <v>1.0026193317850266E-2</v>
      </c>
      <c r="E1609" s="132">
        <v>1096</v>
      </c>
      <c r="F1609" s="132">
        <v>1098</v>
      </c>
      <c r="G1609" s="133" t="s">
        <v>1474</v>
      </c>
      <c r="H1609" s="134">
        <v>12</v>
      </c>
      <c r="I1609" s="135">
        <v>0.9351830935046489</v>
      </c>
      <c r="J1609" s="135" t="s">
        <v>41</v>
      </c>
      <c r="K1609" s="133"/>
      <c r="L1609" s="136" t="s">
        <v>41</v>
      </c>
    </row>
    <row r="1610" spans="1:12" x14ac:dyDescent="0.25">
      <c r="A1610" s="111" t="s">
        <v>3017</v>
      </c>
      <c r="B1610" s="111" t="s">
        <v>2887</v>
      </c>
      <c r="C1610" s="112">
        <v>9.5117589614683168E-3</v>
      </c>
      <c r="E1610" s="132">
        <v>878</v>
      </c>
      <c r="F1610" s="132">
        <v>880</v>
      </c>
      <c r="G1610" s="133" t="s">
        <v>7</v>
      </c>
      <c r="H1610" s="134">
        <v>13</v>
      </c>
      <c r="I1610" s="135">
        <v>0.94469485246611717</v>
      </c>
      <c r="J1610" s="135" t="s">
        <v>41</v>
      </c>
      <c r="K1610" s="133"/>
      <c r="L1610" s="136" t="s">
        <v>41</v>
      </c>
    </row>
    <row r="1611" spans="1:12" x14ac:dyDescent="0.25">
      <c r="A1611" s="111" t="s">
        <v>3017</v>
      </c>
      <c r="B1611" s="111" t="s">
        <v>992</v>
      </c>
      <c r="C1611" s="112">
        <v>6.4295603081938281E-3</v>
      </c>
      <c r="E1611" s="132">
        <v>1098</v>
      </c>
      <c r="F1611" s="132">
        <v>1100</v>
      </c>
      <c r="G1611" s="133" t="s">
        <v>993</v>
      </c>
      <c r="H1611" s="134">
        <v>14</v>
      </c>
      <c r="I1611" s="135">
        <v>0.95112441277431103</v>
      </c>
      <c r="J1611" s="135" t="s">
        <v>41</v>
      </c>
      <c r="K1611" s="133"/>
      <c r="L1611" s="136" t="s">
        <v>41</v>
      </c>
    </row>
    <row r="1612" spans="1:12" x14ac:dyDescent="0.25">
      <c r="A1612" s="111" t="s">
        <v>3017</v>
      </c>
      <c r="B1612" s="111" t="s">
        <v>989</v>
      </c>
      <c r="C1612" s="112">
        <v>6.4029803514105942E-3</v>
      </c>
      <c r="E1612" s="132">
        <v>1093</v>
      </c>
      <c r="F1612" s="132">
        <v>1095</v>
      </c>
      <c r="G1612" s="133" t="s">
        <v>123</v>
      </c>
      <c r="H1612" s="134">
        <v>15</v>
      </c>
      <c r="I1612" s="135">
        <v>0.95752739312572166</v>
      </c>
      <c r="J1612" s="135" t="s">
        <v>41</v>
      </c>
      <c r="K1612" s="133"/>
      <c r="L1612" s="136" t="s">
        <v>41</v>
      </c>
    </row>
    <row r="1613" spans="1:12" x14ac:dyDescent="0.25">
      <c r="A1613" s="111" t="s">
        <v>3017</v>
      </c>
      <c r="B1613" s="111" t="s">
        <v>1478</v>
      </c>
      <c r="C1613" s="112">
        <v>5.4306800380730137E-3</v>
      </c>
      <c r="E1613" s="132">
        <v>1097</v>
      </c>
      <c r="F1613" s="132">
        <v>1099</v>
      </c>
      <c r="G1613" s="133" t="s">
        <v>1479</v>
      </c>
      <c r="H1613" s="134">
        <v>16</v>
      </c>
      <c r="I1613" s="135">
        <v>0.96295807316379467</v>
      </c>
      <c r="J1613" s="135" t="s">
        <v>41</v>
      </c>
      <c r="K1613" s="133"/>
      <c r="L1613" s="136" t="s">
        <v>41</v>
      </c>
    </row>
    <row r="1614" spans="1:12" x14ac:dyDescent="0.25">
      <c r="A1614" s="111" t="s">
        <v>3017</v>
      </c>
      <c r="B1614" s="111" t="s">
        <v>1481</v>
      </c>
      <c r="C1614" s="112">
        <v>4.6392248312958524E-3</v>
      </c>
      <c r="E1614" s="132">
        <v>1092</v>
      </c>
      <c r="F1614" s="132">
        <v>1094</v>
      </c>
      <c r="G1614" s="133" t="s">
        <v>1482</v>
      </c>
      <c r="H1614" s="134">
        <v>17</v>
      </c>
      <c r="I1614" s="135">
        <v>0.96759729799509053</v>
      </c>
      <c r="J1614" s="135" t="s">
        <v>41</v>
      </c>
      <c r="K1614" s="133"/>
      <c r="L1614" s="136" t="s">
        <v>41</v>
      </c>
    </row>
    <row r="1615" spans="1:12" x14ac:dyDescent="0.25">
      <c r="A1615" s="111" t="s">
        <v>3017</v>
      </c>
      <c r="B1615" s="111" t="s">
        <v>986</v>
      </c>
      <c r="C1615" s="112">
        <v>3.8450952385595608E-3</v>
      </c>
      <c r="E1615" s="132">
        <v>1100</v>
      </c>
      <c r="F1615" s="132">
        <v>1102</v>
      </c>
      <c r="G1615" s="133" t="s">
        <v>137</v>
      </c>
      <c r="H1615" s="134">
        <v>18</v>
      </c>
      <c r="I1615" s="135">
        <v>0.97144239323365011</v>
      </c>
      <c r="J1615" s="135" t="s">
        <v>41</v>
      </c>
      <c r="K1615" s="133"/>
      <c r="L1615" s="136" t="s">
        <v>41</v>
      </c>
    </row>
    <row r="1616" spans="1:12" x14ac:dyDescent="0.25">
      <c r="A1616" s="111" t="s">
        <v>3017</v>
      </c>
      <c r="B1616" s="111" t="s">
        <v>2700</v>
      </c>
      <c r="C1616" s="112">
        <v>3.1515664967683051E-3</v>
      </c>
      <c r="E1616" s="132">
        <v>1107</v>
      </c>
      <c r="F1616" s="132">
        <v>1109</v>
      </c>
      <c r="G1616" s="133" t="s">
        <v>2701</v>
      </c>
      <c r="H1616" s="134">
        <v>19</v>
      </c>
      <c r="I1616" s="135">
        <v>0.9745939597304184</v>
      </c>
      <c r="J1616" s="135" t="s">
        <v>41</v>
      </c>
      <c r="K1616" s="133"/>
      <c r="L1616" s="136" t="s">
        <v>41</v>
      </c>
    </row>
    <row r="1617" spans="1:12" x14ac:dyDescent="0.25">
      <c r="A1617" s="111" t="s">
        <v>3017</v>
      </c>
      <c r="B1617" s="111" t="s">
        <v>2696</v>
      </c>
      <c r="C1617" s="112">
        <v>2.9954605947201292E-3</v>
      </c>
      <c r="E1617" s="132">
        <v>1105</v>
      </c>
      <c r="F1617" s="132">
        <v>1107</v>
      </c>
      <c r="G1617" s="133" t="s">
        <v>2697</v>
      </c>
      <c r="H1617" s="134">
        <v>20</v>
      </c>
      <c r="I1617" s="135">
        <v>0.97758942032513851</v>
      </c>
      <c r="J1617" s="135" t="s">
        <v>41</v>
      </c>
      <c r="K1617" s="133"/>
      <c r="L1617" s="136" t="s">
        <v>41</v>
      </c>
    </row>
    <row r="1618" spans="1:12" x14ac:dyDescent="0.25">
      <c r="A1618" s="111" t="s">
        <v>3017</v>
      </c>
      <c r="B1618" s="111" t="s">
        <v>1812</v>
      </c>
      <c r="C1618" s="112">
        <v>2.4226092954862228E-3</v>
      </c>
      <c r="E1618" s="132">
        <v>1106</v>
      </c>
      <c r="F1618" s="132">
        <v>1108</v>
      </c>
      <c r="G1618" s="133" t="s">
        <v>138</v>
      </c>
      <c r="H1618" s="134">
        <v>21</v>
      </c>
      <c r="I1618" s="135">
        <v>0.98001202962062473</v>
      </c>
      <c r="J1618" s="135" t="s">
        <v>41</v>
      </c>
      <c r="K1618" s="133"/>
      <c r="L1618" s="136" t="s">
        <v>41</v>
      </c>
    </row>
    <row r="1619" spans="1:12" x14ac:dyDescent="0.25">
      <c r="A1619" s="111" t="s">
        <v>3017</v>
      </c>
      <c r="B1619" s="111" t="s">
        <v>987</v>
      </c>
      <c r="C1619" s="112">
        <v>1.5917841058096316E-3</v>
      </c>
      <c r="E1619" s="132">
        <v>1094</v>
      </c>
      <c r="F1619" s="132">
        <v>1096</v>
      </c>
      <c r="G1619" s="133" t="s">
        <v>988</v>
      </c>
      <c r="H1619" s="134">
        <v>22</v>
      </c>
      <c r="I1619" s="135">
        <v>0.98160381372643435</v>
      </c>
      <c r="J1619" s="135" t="s">
        <v>41</v>
      </c>
      <c r="K1619" s="133"/>
      <c r="L1619" s="136" t="s">
        <v>41</v>
      </c>
    </row>
    <row r="1620" spans="1:12" x14ac:dyDescent="0.25">
      <c r="A1620" s="111" t="s">
        <v>3017</v>
      </c>
      <c r="B1620" s="111" t="s">
        <v>980</v>
      </c>
      <c r="C1620" s="112">
        <v>1.5473690418861595E-3</v>
      </c>
      <c r="E1620" s="132">
        <v>1087</v>
      </c>
      <c r="F1620" s="132">
        <v>1089</v>
      </c>
      <c r="G1620" s="133" t="s">
        <v>981</v>
      </c>
      <c r="H1620" s="134">
        <v>23</v>
      </c>
      <c r="I1620" s="135">
        <v>0.98315118276832048</v>
      </c>
      <c r="J1620" s="135" t="s">
        <v>41</v>
      </c>
      <c r="K1620" s="133"/>
      <c r="L1620" s="136" t="s">
        <v>41</v>
      </c>
    </row>
    <row r="1621" spans="1:12" x14ac:dyDescent="0.25">
      <c r="A1621" s="111" t="s">
        <v>3017</v>
      </c>
      <c r="B1621" s="111" t="s">
        <v>2906</v>
      </c>
      <c r="C1621" s="112">
        <v>1.4966810885396688E-3</v>
      </c>
      <c r="E1621" s="132">
        <v>1088</v>
      </c>
      <c r="F1621" s="132">
        <v>1090</v>
      </c>
      <c r="G1621" s="133" t="s">
        <v>170</v>
      </c>
      <c r="H1621" s="134">
        <v>24</v>
      </c>
      <c r="I1621" s="135">
        <v>0.98464786385686009</v>
      </c>
      <c r="J1621" s="135" t="s">
        <v>41</v>
      </c>
      <c r="K1621" s="133"/>
      <c r="L1621" s="136" t="s">
        <v>41</v>
      </c>
    </row>
    <row r="1622" spans="1:12" x14ac:dyDescent="0.25">
      <c r="A1622" s="111" t="s">
        <v>3017</v>
      </c>
      <c r="B1622" s="111" t="s">
        <v>1486</v>
      </c>
      <c r="C1622" s="112">
        <v>1.3885851667176452E-3</v>
      </c>
      <c r="E1622" s="132">
        <v>1277</v>
      </c>
      <c r="F1622" s="132">
        <v>1279</v>
      </c>
      <c r="G1622" s="133" t="s">
        <v>1487</v>
      </c>
      <c r="H1622" s="134">
        <v>25</v>
      </c>
      <c r="I1622" s="135">
        <v>0.98603644902357779</v>
      </c>
      <c r="J1622" s="135" t="s">
        <v>41</v>
      </c>
      <c r="K1622" s="133"/>
      <c r="L1622" s="136" t="s">
        <v>41</v>
      </c>
    </row>
    <row r="1623" spans="1:12" x14ac:dyDescent="0.25">
      <c r="A1623" s="111" t="s">
        <v>3017</v>
      </c>
      <c r="B1623" s="111" t="s">
        <v>1483</v>
      </c>
      <c r="C1623" s="112">
        <v>1.2595486412413403E-3</v>
      </c>
      <c r="E1623" s="132">
        <v>1091</v>
      </c>
      <c r="F1623" s="132">
        <v>1093</v>
      </c>
      <c r="G1623" s="133" t="s">
        <v>1484</v>
      </c>
      <c r="H1623" s="134">
        <v>26</v>
      </c>
      <c r="I1623" s="135">
        <v>0.98729599766481912</v>
      </c>
      <c r="J1623" s="135" t="s">
        <v>41</v>
      </c>
      <c r="K1623" s="133"/>
      <c r="L1623" s="136" t="s">
        <v>41</v>
      </c>
    </row>
    <row r="1624" spans="1:12" x14ac:dyDescent="0.25">
      <c r="A1624" s="111" t="s">
        <v>3017</v>
      </c>
      <c r="B1624" s="111" t="s">
        <v>1809</v>
      </c>
      <c r="C1624" s="112">
        <v>1.191221297443958E-3</v>
      </c>
      <c r="E1624" s="132">
        <v>1101</v>
      </c>
      <c r="F1624" s="132">
        <v>1103</v>
      </c>
      <c r="G1624" s="133" t="s">
        <v>1810</v>
      </c>
      <c r="H1624" s="134">
        <v>27</v>
      </c>
      <c r="I1624" s="135">
        <v>0.9884872189622631</v>
      </c>
      <c r="J1624" s="135" t="s">
        <v>41</v>
      </c>
      <c r="K1624" s="133"/>
      <c r="L1624" s="136" t="s">
        <v>41</v>
      </c>
    </row>
    <row r="1625" spans="1:12" x14ac:dyDescent="0.25">
      <c r="A1625" s="111" t="s">
        <v>3017</v>
      </c>
      <c r="B1625" s="111" t="s">
        <v>979</v>
      </c>
      <c r="C1625" s="112">
        <v>1.023962161009914E-3</v>
      </c>
      <c r="E1625" s="132" t="e">
        <v>#N/A</v>
      </c>
      <c r="F1625" s="132">
        <v>2131</v>
      </c>
      <c r="G1625" s="133" t="s">
        <v>982</v>
      </c>
      <c r="H1625" s="134">
        <v>28</v>
      </c>
      <c r="I1625" s="135">
        <v>0.98951118112327296</v>
      </c>
      <c r="J1625" s="135" t="s">
        <v>41</v>
      </c>
      <c r="K1625" s="133"/>
      <c r="L1625" s="136" t="s">
        <v>41</v>
      </c>
    </row>
    <row r="1626" spans="1:12" x14ac:dyDescent="0.25">
      <c r="A1626" s="111" t="s">
        <v>3017</v>
      </c>
      <c r="B1626" s="111" t="s">
        <v>3019</v>
      </c>
      <c r="C1626" s="112">
        <v>9.3442664510976631E-4</v>
      </c>
      <c r="E1626" s="132">
        <v>1310</v>
      </c>
      <c r="F1626" s="132">
        <v>1312</v>
      </c>
      <c r="G1626" s="133" t="s">
        <v>3020</v>
      </c>
      <c r="H1626" s="134">
        <v>29</v>
      </c>
      <c r="I1626" s="135">
        <v>0.99044560776838275</v>
      </c>
      <c r="J1626" s="135" t="s">
        <v>41</v>
      </c>
      <c r="K1626" s="133"/>
      <c r="L1626" s="136" t="s">
        <v>41</v>
      </c>
    </row>
    <row r="1627" spans="1:12" x14ac:dyDescent="0.25">
      <c r="A1627" s="111" t="s">
        <v>3017</v>
      </c>
      <c r="B1627" s="111" t="s">
        <v>525</v>
      </c>
      <c r="C1627" s="112">
        <v>9.0685908733979033E-4</v>
      </c>
      <c r="E1627" s="132">
        <v>1413</v>
      </c>
      <c r="F1627" s="132">
        <v>1415</v>
      </c>
      <c r="G1627" s="133" t="s">
        <v>526</v>
      </c>
      <c r="H1627" s="134">
        <v>30</v>
      </c>
      <c r="I1627" s="135">
        <v>0.99135246685572254</v>
      </c>
      <c r="J1627" s="135" t="s">
        <v>41</v>
      </c>
      <c r="K1627" s="133"/>
      <c r="L1627" s="136" t="s">
        <v>41</v>
      </c>
    </row>
    <row r="1628" spans="1:12" x14ac:dyDescent="0.25">
      <c r="A1628" s="111" t="s">
        <v>3017</v>
      </c>
      <c r="B1628" s="111" t="s">
        <v>3021</v>
      </c>
      <c r="C1628" s="112">
        <v>8.7943963364766427E-4</v>
      </c>
      <c r="E1628" s="132">
        <v>1296</v>
      </c>
      <c r="F1628" s="132">
        <v>1298</v>
      </c>
      <c r="G1628" s="133" t="s">
        <v>3022</v>
      </c>
      <c r="H1628" s="134">
        <v>31</v>
      </c>
      <c r="I1628" s="135">
        <v>0.99223190648937021</v>
      </c>
      <c r="J1628" s="135" t="s">
        <v>41</v>
      </c>
      <c r="K1628" s="133"/>
      <c r="L1628" s="136" t="s">
        <v>41</v>
      </c>
    </row>
    <row r="1629" spans="1:12" x14ac:dyDescent="0.25">
      <c r="A1629" s="111" t="s">
        <v>3017</v>
      </c>
      <c r="B1629" s="111" t="s">
        <v>3023</v>
      </c>
      <c r="C1629" s="112">
        <v>7.7959375101078153E-4</v>
      </c>
      <c r="E1629" s="132">
        <v>1293</v>
      </c>
      <c r="F1629" s="132">
        <v>1295</v>
      </c>
      <c r="G1629" s="133" t="s">
        <v>3024</v>
      </c>
      <c r="H1629" s="134">
        <v>32</v>
      </c>
      <c r="I1629" s="135">
        <v>0.99301150024038098</v>
      </c>
      <c r="J1629" s="135" t="s">
        <v>41</v>
      </c>
      <c r="K1629" s="133"/>
      <c r="L1629" s="136" t="s">
        <v>41</v>
      </c>
    </row>
    <row r="1630" spans="1:12" x14ac:dyDescent="0.25">
      <c r="A1630" s="111" t="s">
        <v>3017</v>
      </c>
      <c r="B1630" s="111" t="s">
        <v>2907</v>
      </c>
      <c r="C1630" s="112">
        <v>7.4899161066175289E-4</v>
      </c>
      <c r="E1630" s="132">
        <v>1076</v>
      </c>
      <c r="F1630" s="132">
        <v>1078</v>
      </c>
      <c r="G1630" s="133" t="s">
        <v>2908</v>
      </c>
      <c r="H1630" s="134">
        <v>33</v>
      </c>
      <c r="I1630" s="135">
        <v>0.99376049185104276</v>
      </c>
      <c r="J1630" s="135" t="s">
        <v>41</v>
      </c>
      <c r="K1630" s="133"/>
      <c r="L1630" s="136" t="s">
        <v>41</v>
      </c>
    </row>
    <row r="1631" spans="1:12" x14ac:dyDescent="0.25">
      <c r="A1631" s="111" t="s">
        <v>3017</v>
      </c>
      <c r="B1631" s="111" t="s">
        <v>2868</v>
      </c>
      <c r="C1631" s="112">
        <v>7.2696421308013977E-4</v>
      </c>
      <c r="E1631" s="132">
        <v>1077</v>
      </c>
      <c r="F1631" s="132">
        <v>1079</v>
      </c>
      <c r="G1631" s="133" t="s">
        <v>2869</v>
      </c>
      <c r="H1631" s="134">
        <v>34</v>
      </c>
      <c r="I1631" s="135">
        <v>0.99448745606412292</v>
      </c>
      <c r="J1631" s="135" t="s">
        <v>41</v>
      </c>
      <c r="K1631" s="133"/>
      <c r="L1631" s="136" t="s">
        <v>41</v>
      </c>
    </row>
    <row r="1632" spans="1:12" x14ac:dyDescent="0.25">
      <c r="A1632" s="111" t="s">
        <v>3017</v>
      </c>
      <c r="B1632" s="111" t="s">
        <v>1491</v>
      </c>
      <c r="C1632" s="112">
        <v>6.7666141690445384E-4</v>
      </c>
      <c r="E1632" s="132">
        <v>1299</v>
      </c>
      <c r="F1632" s="132">
        <v>1301</v>
      </c>
      <c r="G1632" s="133" t="s">
        <v>1492</v>
      </c>
      <c r="H1632" s="134">
        <v>35</v>
      </c>
      <c r="I1632" s="135">
        <v>0.9951641174810274</v>
      </c>
      <c r="J1632" s="135" t="s">
        <v>41</v>
      </c>
      <c r="K1632" s="133"/>
      <c r="L1632" s="136" t="s">
        <v>41</v>
      </c>
    </row>
    <row r="1633" spans="1:12" x14ac:dyDescent="0.25">
      <c r="A1633" s="111" t="s">
        <v>3017</v>
      </c>
      <c r="B1633" s="111" t="s">
        <v>1461</v>
      </c>
      <c r="C1633" s="112">
        <v>6.5439958199405631E-4</v>
      </c>
      <c r="E1633" s="132">
        <v>1073</v>
      </c>
      <c r="F1633" s="132">
        <v>1075</v>
      </c>
      <c r="G1633" s="133" t="s">
        <v>111</v>
      </c>
      <c r="H1633" s="134">
        <v>36</v>
      </c>
      <c r="I1633" s="135">
        <v>0.99581851706302149</v>
      </c>
      <c r="J1633" s="135" t="s">
        <v>41</v>
      </c>
      <c r="K1633" s="133"/>
      <c r="L1633" s="136" t="s">
        <v>41</v>
      </c>
    </row>
    <row r="1634" spans="1:12" x14ac:dyDescent="0.25">
      <c r="A1634" s="111" t="s">
        <v>3017</v>
      </c>
      <c r="B1634" s="111" t="s">
        <v>2884</v>
      </c>
      <c r="C1634" s="112">
        <v>6.3829560741064651E-4</v>
      </c>
      <c r="E1634" s="132">
        <v>1068</v>
      </c>
      <c r="F1634" s="132">
        <v>1070</v>
      </c>
      <c r="G1634" s="133" t="s">
        <v>133</v>
      </c>
      <c r="H1634" s="134">
        <v>37</v>
      </c>
      <c r="I1634" s="135">
        <v>0.99645681267043218</v>
      </c>
      <c r="J1634" s="135" t="s">
        <v>41</v>
      </c>
      <c r="K1634" s="133"/>
      <c r="L1634" s="136" t="s">
        <v>41</v>
      </c>
    </row>
    <row r="1635" spans="1:12" x14ac:dyDescent="0.25">
      <c r="A1635" s="111" t="s">
        <v>3017</v>
      </c>
      <c r="B1635" s="111" t="s">
        <v>1028</v>
      </c>
      <c r="C1635" s="112">
        <v>6.023959869111943E-4</v>
      </c>
      <c r="E1635" s="132">
        <v>1267</v>
      </c>
      <c r="F1635" s="132">
        <v>1269</v>
      </c>
      <c r="G1635" s="133" t="s">
        <v>1029</v>
      </c>
      <c r="H1635" s="134">
        <v>38</v>
      </c>
      <c r="I1635" s="135">
        <v>0.99705920865734332</v>
      </c>
      <c r="J1635" s="135" t="s">
        <v>41</v>
      </c>
      <c r="K1635" s="133"/>
      <c r="L1635" s="136" t="s">
        <v>41</v>
      </c>
    </row>
    <row r="1636" spans="1:12" x14ac:dyDescent="0.25">
      <c r="A1636" s="111" t="s">
        <v>3017</v>
      </c>
      <c r="B1636" s="111" t="s">
        <v>990</v>
      </c>
      <c r="C1636" s="112">
        <v>5.3758685440105354E-4</v>
      </c>
      <c r="E1636" s="132">
        <v>1095</v>
      </c>
      <c r="F1636" s="132">
        <v>1097</v>
      </c>
      <c r="G1636" s="133" t="s">
        <v>991</v>
      </c>
      <c r="H1636" s="134">
        <v>39</v>
      </c>
      <c r="I1636" s="135">
        <v>0.99759679551174441</v>
      </c>
      <c r="J1636" s="135" t="s">
        <v>41</v>
      </c>
      <c r="K1636" s="133"/>
      <c r="L1636" s="136" t="s">
        <v>41</v>
      </c>
    </row>
    <row r="1637" spans="1:12" x14ac:dyDescent="0.25">
      <c r="A1637" s="111" t="s">
        <v>3017</v>
      </c>
      <c r="B1637" s="111" t="s">
        <v>1811</v>
      </c>
      <c r="C1637" s="112">
        <v>5.2019620377501065E-4</v>
      </c>
      <c r="E1637" s="132">
        <v>1103</v>
      </c>
      <c r="F1637" s="132">
        <v>1105</v>
      </c>
      <c r="G1637" s="133" t="s">
        <v>124</v>
      </c>
      <c r="H1637" s="134">
        <v>40</v>
      </c>
      <c r="I1637" s="135">
        <v>0.99811699171551937</v>
      </c>
      <c r="J1637" s="135" t="s">
        <v>41</v>
      </c>
      <c r="K1637" s="133"/>
      <c r="L1637" s="136" t="s">
        <v>41</v>
      </c>
    </row>
    <row r="1638" spans="1:12" x14ac:dyDescent="0.25">
      <c r="A1638" s="111" t="s">
        <v>3017</v>
      </c>
      <c r="B1638" s="111" t="s">
        <v>3025</v>
      </c>
      <c r="C1638" s="112">
        <v>5.1225461788741969E-4</v>
      </c>
      <c r="E1638" s="132">
        <v>1295</v>
      </c>
      <c r="F1638" s="132">
        <v>1297</v>
      </c>
      <c r="G1638" s="133" t="s">
        <v>3026</v>
      </c>
      <c r="H1638" s="134">
        <v>41</v>
      </c>
      <c r="I1638" s="135">
        <v>0.99862924633340677</v>
      </c>
      <c r="J1638" s="135" t="s">
        <v>41</v>
      </c>
      <c r="K1638" s="133"/>
      <c r="L1638" s="136" t="s">
        <v>41</v>
      </c>
    </row>
    <row r="1639" spans="1:12" x14ac:dyDescent="0.25">
      <c r="A1639" s="111" t="s">
        <v>3017</v>
      </c>
      <c r="B1639" s="111" t="s">
        <v>2273</v>
      </c>
      <c r="C1639" s="112">
        <v>3.9241015861310962E-4</v>
      </c>
      <c r="E1639" s="132">
        <v>1303</v>
      </c>
      <c r="F1639" s="132">
        <v>1305</v>
      </c>
      <c r="G1639" s="133" t="s">
        <v>2274</v>
      </c>
      <c r="H1639" s="134">
        <v>42</v>
      </c>
      <c r="I1639" s="135">
        <v>0.9990216564920199</v>
      </c>
      <c r="J1639" s="135" t="s">
        <v>41</v>
      </c>
      <c r="K1639" s="133"/>
      <c r="L1639" s="136" t="s">
        <v>41</v>
      </c>
    </row>
    <row r="1640" spans="1:12" x14ac:dyDescent="0.25">
      <c r="A1640" s="111" t="s">
        <v>3017</v>
      </c>
      <c r="B1640" s="111" t="s">
        <v>2693</v>
      </c>
      <c r="C1640" s="112">
        <v>2.6914177477282188E-4</v>
      </c>
      <c r="E1640" s="132">
        <v>1104</v>
      </c>
      <c r="F1640" s="132">
        <v>1106</v>
      </c>
      <c r="G1640" s="133" t="s">
        <v>2694</v>
      </c>
      <c r="H1640" s="134">
        <v>43</v>
      </c>
      <c r="I1640" s="135">
        <v>0.99929079826679268</v>
      </c>
      <c r="J1640" s="135" t="s">
        <v>41</v>
      </c>
      <c r="K1640" s="133"/>
      <c r="L1640" s="136" t="s">
        <v>41</v>
      </c>
    </row>
    <row r="1641" spans="1:12" x14ac:dyDescent="0.25">
      <c r="A1641" s="111" t="s">
        <v>3017</v>
      </c>
      <c r="B1641" s="111" t="s">
        <v>3027</v>
      </c>
      <c r="C1641" s="112">
        <v>2.4362220855964412E-4</v>
      </c>
      <c r="E1641" s="132">
        <v>1292</v>
      </c>
      <c r="F1641" s="132">
        <v>1294</v>
      </c>
      <c r="G1641" s="133" t="s">
        <v>3028</v>
      </c>
      <c r="H1641" s="134">
        <v>44</v>
      </c>
      <c r="I1641" s="135">
        <v>0.99953442047535235</v>
      </c>
      <c r="J1641" s="135" t="s">
        <v>41</v>
      </c>
      <c r="K1641" s="133"/>
      <c r="L1641" s="136" t="s">
        <v>41</v>
      </c>
    </row>
    <row r="1642" spans="1:12" x14ac:dyDescent="0.25">
      <c r="A1642" s="111" t="s">
        <v>3017</v>
      </c>
      <c r="B1642" s="111" t="s">
        <v>582</v>
      </c>
      <c r="C1642" s="112">
        <v>2.1920334132056663E-4</v>
      </c>
      <c r="E1642" s="132">
        <v>1074</v>
      </c>
      <c r="F1642" s="132">
        <v>1076</v>
      </c>
      <c r="G1642" s="133" t="s">
        <v>583</v>
      </c>
      <c r="H1642" s="134">
        <v>45</v>
      </c>
      <c r="I1642" s="135">
        <v>0.99975362381667288</v>
      </c>
      <c r="J1642" s="135" t="s">
        <v>41</v>
      </c>
      <c r="K1642" s="133"/>
      <c r="L1642" s="136" t="s">
        <v>41</v>
      </c>
    </row>
    <row r="1643" spans="1:12" x14ac:dyDescent="0.25">
      <c r="A1643" s="111" t="s">
        <v>3017</v>
      </c>
      <c r="B1643" s="111" t="s">
        <v>464</v>
      </c>
      <c r="C1643" s="112">
        <v>1.3014676500778028E-4</v>
      </c>
      <c r="E1643" s="132">
        <v>1262</v>
      </c>
      <c r="F1643" s="132">
        <v>1264</v>
      </c>
      <c r="G1643" s="133" t="s">
        <v>128</v>
      </c>
      <c r="H1643" s="134">
        <v>46</v>
      </c>
      <c r="I1643" s="135">
        <v>0.99988377058168065</v>
      </c>
      <c r="J1643" s="135" t="s">
        <v>41</v>
      </c>
      <c r="K1643" s="133"/>
      <c r="L1643" s="136" t="s">
        <v>41</v>
      </c>
    </row>
    <row r="1644" spans="1:12" x14ac:dyDescent="0.25">
      <c r="A1644" s="111" t="s">
        <v>3017</v>
      </c>
      <c r="B1644" s="111" t="s">
        <v>1456</v>
      </c>
      <c r="C1644" s="112">
        <v>1.1622941831950908E-4</v>
      </c>
      <c r="E1644" s="132">
        <v>1075</v>
      </c>
      <c r="F1644" s="132">
        <v>1077</v>
      </c>
      <c r="G1644" s="133" t="s">
        <v>1457</v>
      </c>
      <c r="H1644" s="134">
        <v>47</v>
      </c>
      <c r="I1644" s="135">
        <v>1</v>
      </c>
      <c r="J1644" s="135">
        <v>1</v>
      </c>
      <c r="K1644" s="133"/>
      <c r="L1644" s="136" t="s">
        <v>41</v>
      </c>
    </row>
    <row r="1645" spans="1:12" x14ac:dyDescent="0.25">
      <c r="A1645" s="111" t="s">
        <v>3029</v>
      </c>
      <c r="B1645" s="111" t="s">
        <v>960</v>
      </c>
      <c r="C1645" s="112">
        <v>0.2</v>
      </c>
      <c r="E1645" s="132">
        <v>265</v>
      </c>
      <c r="F1645" s="132">
        <v>267</v>
      </c>
      <c r="G1645" s="133" t="s">
        <v>88</v>
      </c>
      <c r="H1645" s="134">
        <v>1</v>
      </c>
      <c r="I1645" s="135">
        <v>0.2</v>
      </c>
      <c r="J1645" s="135" t="s">
        <v>41</v>
      </c>
      <c r="K1645" s="133" t="s">
        <v>3030</v>
      </c>
      <c r="L1645" s="136" t="s">
        <v>41</v>
      </c>
    </row>
    <row r="1646" spans="1:12" x14ac:dyDescent="0.25">
      <c r="A1646" s="111" t="s">
        <v>3029</v>
      </c>
      <c r="B1646" s="111" t="s">
        <v>956</v>
      </c>
      <c r="C1646" s="112">
        <v>0.2</v>
      </c>
      <c r="E1646" s="132" t="e">
        <v>#N/A</v>
      </c>
      <c r="F1646" s="132">
        <v>1873</v>
      </c>
      <c r="G1646" s="133" t="s">
        <v>959</v>
      </c>
      <c r="H1646" s="134">
        <v>2</v>
      </c>
      <c r="I1646" s="135">
        <v>0.4</v>
      </c>
      <c r="J1646" s="135" t="s">
        <v>41</v>
      </c>
      <c r="K1646" s="133"/>
      <c r="L1646" s="136" t="s">
        <v>41</v>
      </c>
    </row>
    <row r="1647" spans="1:12" x14ac:dyDescent="0.25">
      <c r="A1647" s="111" t="s">
        <v>3029</v>
      </c>
      <c r="B1647" s="111" t="s">
        <v>2757</v>
      </c>
      <c r="C1647" s="112">
        <v>0.2</v>
      </c>
      <c r="E1647" s="132">
        <v>264</v>
      </c>
      <c r="F1647" s="132">
        <v>266</v>
      </c>
      <c r="G1647" s="133" t="s">
        <v>10</v>
      </c>
      <c r="H1647" s="134">
        <v>3</v>
      </c>
      <c r="I1647" s="135">
        <v>0.6</v>
      </c>
      <c r="J1647" s="135" t="s">
        <v>41</v>
      </c>
      <c r="K1647" s="133"/>
      <c r="L1647" s="136" t="s">
        <v>41</v>
      </c>
    </row>
    <row r="1648" spans="1:12" x14ac:dyDescent="0.25">
      <c r="A1648" s="111" t="s">
        <v>3029</v>
      </c>
      <c r="B1648" s="111" t="s">
        <v>542</v>
      </c>
      <c r="C1648" s="112">
        <v>0.2</v>
      </c>
      <c r="E1648" s="132">
        <v>279</v>
      </c>
      <c r="F1648" s="132">
        <v>281</v>
      </c>
      <c r="G1648" s="133" t="s">
        <v>543</v>
      </c>
      <c r="H1648" s="134">
        <v>4</v>
      </c>
      <c r="I1648" s="135">
        <v>0.8</v>
      </c>
      <c r="J1648" s="135" t="s">
        <v>41</v>
      </c>
      <c r="K1648" s="133"/>
      <c r="L1648" s="136" t="s">
        <v>41</v>
      </c>
    </row>
    <row r="1649" spans="1:12" x14ac:dyDescent="0.25">
      <c r="A1649" s="111" t="s">
        <v>3029</v>
      </c>
      <c r="B1649" s="111" t="s">
        <v>431</v>
      </c>
      <c r="C1649" s="112">
        <v>0.2</v>
      </c>
      <c r="E1649" s="132" t="e">
        <v>#N/A</v>
      </c>
      <c r="F1649" s="132">
        <v>1882</v>
      </c>
      <c r="G1649" s="133" t="s">
        <v>434</v>
      </c>
      <c r="H1649" s="134">
        <v>5</v>
      </c>
      <c r="I1649" s="135">
        <v>1</v>
      </c>
      <c r="J1649" s="135">
        <v>1</v>
      </c>
      <c r="K1649" s="133"/>
      <c r="L1649" s="136" t="s">
        <v>41</v>
      </c>
    </row>
    <row r="1650" spans="1:12" x14ac:dyDescent="0.25">
      <c r="A1650" s="111" t="s">
        <v>3031</v>
      </c>
      <c r="B1650" s="111" t="s">
        <v>1937</v>
      </c>
      <c r="C1650" s="112">
        <v>0.25</v>
      </c>
      <c r="E1650" s="132" t="e">
        <v>#N/A</v>
      </c>
      <c r="F1650" s="132">
        <v>2037</v>
      </c>
      <c r="G1650" s="133" t="s">
        <v>39</v>
      </c>
      <c r="H1650" s="134">
        <v>1</v>
      </c>
      <c r="I1650" s="135">
        <v>0.25</v>
      </c>
      <c r="J1650" s="135" t="s">
        <v>41</v>
      </c>
      <c r="K1650" s="133" t="s">
        <v>3032</v>
      </c>
      <c r="L1650" s="136" t="s">
        <v>41</v>
      </c>
    </row>
    <row r="1651" spans="1:12" x14ac:dyDescent="0.25">
      <c r="A1651" s="111" t="s">
        <v>3031</v>
      </c>
      <c r="B1651" s="111" t="s">
        <v>1926</v>
      </c>
      <c r="C1651" s="112">
        <v>0.25</v>
      </c>
      <c r="E1651" s="132" t="e">
        <v>#N/A</v>
      </c>
      <c r="F1651" s="132">
        <v>2106</v>
      </c>
      <c r="G1651" s="133" t="s">
        <v>148</v>
      </c>
      <c r="H1651" s="134">
        <v>2</v>
      </c>
      <c r="I1651" s="135">
        <v>0.5</v>
      </c>
      <c r="J1651" s="135" t="s">
        <v>41</v>
      </c>
      <c r="K1651" s="133"/>
      <c r="L1651" s="136" t="s">
        <v>41</v>
      </c>
    </row>
    <row r="1652" spans="1:12" x14ac:dyDescent="0.25">
      <c r="A1652" s="111" t="s">
        <v>3031</v>
      </c>
      <c r="B1652" s="111" t="s">
        <v>1931</v>
      </c>
      <c r="C1652" s="112">
        <v>0.25</v>
      </c>
      <c r="E1652" s="132" t="e">
        <v>#N/A</v>
      </c>
      <c r="F1652" s="132">
        <v>2161</v>
      </c>
      <c r="G1652" s="133" t="s">
        <v>150</v>
      </c>
      <c r="H1652" s="134">
        <v>3</v>
      </c>
      <c r="I1652" s="135">
        <v>0.75</v>
      </c>
      <c r="J1652" s="135" t="s">
        <v>41</v>
      </c>
      <c r="K1652" s="133"/>
      <c r="L1652" s="136" t="s">
        <v>41</v>
      </c>
    </row>
    <row r="1653" spans="1:12" x14ac:dyDescent="0.25">
      <c r="A1653" s="111" t="s">
        <v>3031</v>
      </c>
      <c r="B1653" s="111" t="s">
        <v>1932</v>
      </c>
      <c r="C1653" s="112">
        <v>0.25</v>
      </c>
      <c r="E1653" s="132" t="e">
        <v>#N/A</v>
      </c>
      <c r="F1653" s="132">
        <v>2199</v>
      </c>
      <c r="G1653" s="133" t="s">
        <v>108</v>
      </c>
      <c r="H1653" s="134">
        <v>4</v>
      </c>
      <c r="I1653" s="135">
        <v>1</v>
      </c>
      <c r="J1653" s="135">
        <v>1</v>
      </c>
      <c r="K1653" s="133"/>
      <c r="L1653" s="136" t="s">
        <v>41</v>
      </c>
    </row>
    <row r="1654" spans="1:12" x14ac:dyDescent="0.25">
      <c r="A1654" s="139" t="s">
        <v>3033</v>
      </c>
      <c r="B1654" s="111" t="s">
        <v>2840</v>
      </c>
      <c r="C1654" s="112">
        <v>8.3333333333333329E-2</v>
      </c>
      <c r="E1654" s="132">
        <v>115</v>
      </c>
      <c r="F1654" s="132">
        <v>117</v>
      </c>
      <c r="G1654" s="133" t="s">
        <v>2841</v>
      </c>
      <c r="H1654" s="134">
        <v>1</v>
      </c>
      <c r="I1654" s="135">
        <v>8.3333333333333329E-2</v>
      </c>
      <c r="J1654" s="135" t="s">
        <v>41</v>
      </c>
      <c r="K1654" s="133" t="s">
        <v>3034</v>
      </c>
      <c r="L1654" s="136" t="s">
        <v>41</v>
      </c>
    </row>
    <row r="1655" spans="1:12" x14ac:dyDescent="0.25">
      <c r="A1655" s="139" t="s">
        <v>3033</v>
      </c>
      <c r="B1655" s="111" t="s">
        <v>2843</v>
      </c>
      <c r="C1655" s="112">
        <v>8.3333333333333329E-2</v>
      </c>
      <c r="E1655" s="132">
        <v>116</v>
      </c>
      <c r="F1655" s="132">
        <v>118</v>
      </c>
      <c r="G1655" s="133" t="s">
        <v>2844</v>
      </c>
      <c r="H1655" s="134">
        <v>2</v>
      </c>
      <c r="I1655" s="135">
        <v>0.16666666666666666</v>
      </c>
      <c r="J1655" s="135" t="s">
        <v>41</v>
      </c>
      <c r="K1655" s="133"/>
      <c r="L1655" s="136" t="s">
        <v>41</v>
      </c>
    </row>
    <row r="1656" spans="1:12" x14ac:dyDescent="0.25">
      <c r="A1656" s="139" t="s">
        <v>3033</v>
      </c>
      <c r="B1656" s="111" t="s">
        <v>3035</v>
      </c>
      <c r="C1656" s="112">
        <v>8.3333333333333329E-2</v>
      </c>
      <c r="E1656" s="132">
        <v>199</v>
      </c>
      <c r="F1656" s="132">
        <v>201</v>
      </c>
      <c r="G1656" s="133" t="s">
        <v>3036</v>
      </c>
      <c r="H1656" s="134">
        <v>3</v>
      </c>
      <c r="I1656" s="135">
        <v>0.25</v>
      </c>
      <c r="J1656" s="135" t="s">
        <v>41</v>
      </c>
      <c r="K1656" s="133"/>
      <c r="L1656" s="136" t="s">
        <v>41</v>
      </c>
    </row>
    <row r="1657" spans="1:12" x14ac:dyDescent="0.25">
      <c r="A1657" s="139" t="s">
        <v>3033</v>
      </c>
      <c r="B1657" s="111" t="s">
        <v>2927</v>
      </c>
      <c r="C1657" s="112">
        <v>8.3333333333333329E-2</v>
      </c>
      <c r="E1657" s="132">
        <v>200</v>
      </c>
      <c r="F1657" s="132">
        <v>202</v>
      </c>
      <c r="G1657" s="133" t="s">
        <v>2928</v>
      </c>
      <c r="H1657" s="134">
        <v>4</v>
      </c>
      <c r="I1657" s="135">
        <v>0.33333333333333331</v>
      </c>
      <c r="J1657" s="135" t="s">
        <v>41</v>
      </c>
      <c r="K1657" s="133"/>
      <c r="L1657" s="136" t="s">
        <v>41</v>
      </c>
    </row>
    <row r="1658" spans="1:12" x14ac:dyDescent="0.25">
      <c r="A1658" s="139" t="s">
        <v>3033</v>
      </c>
      <c r="B1658" s="111" t="s">
        <v>3037</v>
      </c>
      <c r="C1658" s="112">
        <v>8.3333333333333329E-2</v>
      </c>
      <c r="E1658" s="132">
        <v>202</v>
      </c>
      <c r="F1658" s="132">
        <v>204</v>
      </c>
      <c r="G1658" s="133" t="s">
        <v>3038</v>
      </c>
      <c r="H1658" s="134">
        <v>5</v>
      </c>
      <c r="I1658" s="135">
        <v>0.41666666666666663</v>
      </c>
      <c r="J1658" s="135" t="s">
        <v>41</v>
      </c>
      <c r="K1658" s="133"/>
      <c r="L1658" s="136" t="s">
        <v>41</v>
      </c>
    </row>
    <row r="1659" spans="1:12" x14ac:dyDescent="0.25">
      <c r="A1659" s="139" t="s">
        <v>3033</v>
      </c>
      <c r="B1659" s="111" t="s">
        <v>3039</v>
      </c>
      <c r="C1659" s="112">
        <v>8.3333333333333329E-2</v>
      </c>
      <c r="E1659" s="132">
        <v>201</v>
      </c>
      <c r="F1659" s="132">
        <v>203</v>
      </c>
      <c r="G1659" s="133" t="s">
        <v>3040</v>
      </c>
      <c r="H1659" s="134">
        <v>6</v>
      </c>
      <c r="I1659" s="135">
        <v>0.5</v>
      </c>
      <c r="J1659" s="135" t="s">
        <v>41</v>
      </c>
      <c r="K1659" s="133"/>
      <c r="L1659" s="136" t="s">
        <v>41</v>
      </c>
    </row>
    <row r="1660" spans="1:12" x14ac:dyDescent="0.25">
      <c r="A1660" s="139" t="s">
        <v>3033</v>
      </c>
      <c r="B1660" s="111" t="s">
        <v>3041</v>
      </c>
      <c r="C1660" s="112">
        <v>8.3333333333333329E-2</v>
      </c>
      <c r="E1660" s="132">
        <v>422</v>
      </c>
      <c r="F1660" s="132">
        <v>424</v>
      </c>
      <c r="G1660" s="133" t="s">
        <v>3042</v>
      </c>
      <c r="H1660" s="134">
        <v>7</v>
      </c>
      <c r="I1660" s="135">
        <v>0.58333333333333326</v>
      </c>
      <c r="J1660" s="135" t="s">
        <v>41</v>
      </c>
      <c r="K1660" s="133"/>
      <c r="L1660" s="136" t="s">
        <v>41</v>
      </c>
    </row>
    <row r="1661" spans="1:12" x14ac:dyDescent="0.25">
      <c r="A1661" s="139" t="s">
        <v>3033</v>
      </c>
      <c r="B1661" s="111" t="s">
        <v>3043</v>
      </c>
      <c r="C1661" s="112">
        <v>8.3333333333333329E-2</v>
      </c>
      <c r="E1661" s="132">
        <v>421</v>
      </c>
      <c r="F1661" s="132">
        <v>423</v>
      </c>
      <c r="G1661" s="133" t="s">
        <v>3044</v>
      </c>
      <c r="H1661" s="134">
        <v>8</v>
      </c>
      <c r="I1661" s="135">
        <v>0.66666666666666663</v>
      </c>
      <c r="J1661" s="135" t="s">
        <v>41</v>
      </c>
      <c r="K1661" s="133"/>
      <c r="L1661" s="136" t="s">
        <v>41</v>
      </c>
    </row>
    <row r="1662" spans="1:12" x14ac:dyDescent="0.25">
      <c r="A1662" s="139" t="s">
        <v>3033</v>
      </c>
      <c r="B1662" s="111" t="s">
        <v>3045</v>
      </c>
      <c r="C1662" s="112">
        <v>8.3333333333333329E-2</v>
      </c>
      <c r="E1662" s="132">
        <v>412</v>
      </c>
      <c r="F1662" s="132">
        <v>414</v>
      </c>
      <c r="G1662" s="133" t="s">
        <v>3046</v>
      </c>
      <c r="H1662" s="134">
        <v>9</v>
      </c>
      <c r="I1662" s="135">
        <v>0.75</v>
      </c>
      <c r="J1662" s="135" t="s">
        <v>41</v>
      </c>
      <c r="K1662" s="133"/>
      <c r="L1662" s="136" t="s">
        <v>41</v>
      </c>
    </row>
    <row r="1663" spans="1:12" x14ac:dyDescent="0.25">
      <c r="A1663" s="139" t="s">
        <v>3033</v>
      </c>
      <c r="B1663" s="111" t="s">
        <v>3047</v>
      </c>
      <c r="C1663" s="112">
        <v>8.3333333333333329E-2</v>
      </c>
      <c r="E1663" s="132">
        <v>594</v>
      </c>
      <c r="F1663" s="132">
        <v>596</v>
      </c>
      <c r="G1663" s="133" t="s">
        <v>3048</v>
      </c>
      <c r="H1663" s="134">
        <v>10</v>
      </c>
      <c r="I1663" s="135">
        <v>0.83333333333333337</v>
      </c>
      <c r="J1663" s="135" t="s">
        <v>41</v>
      </c>
      <c r="K1663" s="133"/>
      <c r="L1663" s="136" t="s">
        <v>41</v>
      </c>
    </row>
    <row r="1664" spans="1:12" x14ac:dyDescent="0.25">
      <c r="A1664" s="139" t="s">
        <v>3033</v>
      </c>
      <c r="B1664" s="111" t="s">
        <v>3049</v>
      </c>
      <c r="C1664" s="112">
        <v>8.3333333333333329E-2</v>
      </c>
      <c r="E1664" s="132">
        <v>741</v>
      </c>
      <c r="F1664" s="132">
        <v>743</v>
      </c>
      <c r="G1664" s="133" t="s">
        <v>3050</v>
      </c>
      <c r="H1664" s="134">
        <v>11</v>
      </c>
      <c r="I1664" s="135">
        <v>0.91666666666666674</v>
      </c>
      <c r="J1664" s="135" t="s">
        <v>41</v>
      </c>
      <c r="K1664" s="133"/>
      <c r="L1664" s="136" t="s">
        <v>41</v>
      </c>
    </row>
    <row r="1665" spans="1:12" x14ac:dyDescent="0.25">
      <c r="A1665" s="139" t="s">
        <v>3033</v>
      </c>
      <c r="B1665" s="111" t="s">
        <v>3051</v>
      </c>
      <c r="C1665" s="112">
        <v>8.3333333333333329E-2</v>
      </c>
      <c r="E1665" s="132">
        <v>933</v>
      </c>
      <c r="F1665" s="132">
        <v>935</v>
      </c>
      <c r="G1665" s="133" t="s">
        <v>3052</v>
      </c>
      <c r="H1665" s="134">
        <v>12</v>
      </c>
      <c r="I1665" s="135">
        <v>1</v>
      </c>
      <c r="J1665" s="135">
        <v>1</v>
      </c>
      <c r="K1665" s="133"/>
      <c r="L1665" s="136" t="s">
        <v>41</v>
      </c>
    </row>
    <row r="1666" spans="1:12" x14ac:dyDescent="0.25">
      <c r="A1666" s="138" t="s">
        <v>3053</v>
      </c>
      <c r="B1666" s="111" t="s">
        <v>2991</v>
      </c>
      <c r="C1666" s="112">
        <v>0.5</v>
      </c>
      <c r="E1666" s="132">
        <v>471</v>
      </c>
      <c r="F1666" s="132">
        <v>473</v>
      </c>
      <c r="G1666" s="133" t="s">
        <v>2992</v>
      </c>
      <c r="H1666" s="134">
        <v>1</v>
      </c>
      <c r="I1666" s="135">
        <v>0.5</v>
      </c>
      <c r="J1666" s="135" t="s">
        <v>41</v>
      </c>
      <c r="K1666" s="133" t="s">
        <v>3054</v>
      </c>
      <c r="L1666" s="136" t="s">
        <v>41</v>
      </c>
    </row>
    <row r="1667" spans="1:12" x14ac:dyDescent="0.25">
      <c r="A1667" s="138" t="s">
        <v>3053</v>
      </c>
      <c r="B1667" s="111" t="s">
        <v>2995</v>
      </c>
      <c r="C1667" s="112">
        <v>0.5</v>
      </c>
      <c r="E1667" s="132">
        <v>1219</v>
      </c>
      <c r="F1667" s="132">
        <v>1221</v>
      </c>
      <c r="G1667" s="133" t="s">
        <v>2996</v>
      </c>
      <c r="H1667" s="134">
        <v>2</v>
      </c>
      <c r="I1667" s="135">
        <v>1</v>
      </c>
      <c r="J1667" s="135">
        <v>1</v>
      </c>
      <c r="K1667" s="133"/>
      <c r="L1667" s="136" t="s">
        <v>41</v>
      </c>
    </row>
    <row r="1668" spans="1:12" x14ac:dyDescent="0.25">
      <c r="A1668" s="139" t="s">
        <v>3055</v>
      </c>
      <c r="B1668" s="111" t="s">
        <v>2870</v>
      </c>
      <c r="C1668" s="112">
        <v>0.19478543511919871</v>
      </c>
      <c r="E1668" s="132">
        <v>452</v>
      </c>
      <c r="F1668" s="132">
        <v>454</v>
      </c>
      <c r="G1668" s="133" t="s">
        <v>2871</v>
      </c>
      <c r="H1668" s="134">
        <v>1</v>
      </c>
      <c r="I1668" s="135">
        <v>0.19478543511919871</v>
      </c>
      <c r="J1668" s="135" t="s">
        <v>41</v>
      </c>
      <c r="K1668" s="133" t="s">
        <v>3056</v>
      </c>
      <c r="L1668" s="136" t="s">
        <v>41</v>
      </c>
    </row>
    <row r="1669" spans="1:12" x14ac:dyDescent="0.25">
      <c r="A1669" s="139" t="s">
        <v>3055</v>
      </c>
      <c r="B1669" s="111" t="s">
        <v>2858</v>
      </c>
      <c r="C1669" s="112">
        <v>0.17957762846895681</v>
      </c>
      <c r="E1669" s="132">
        <v>441</v>
      </c>
      <c r="F1669" s="132">
        <v>443</v>
      </c>
      <c r="G1669" s="133" t="s">
        <v>2859</v>
      </c>
      <c r="H1669" s="134">
        <v>2</v>
      </c>
      <c r="I1669" s="135">
        <v>0.37436306358815552</v>
      </c>
      <c r="J1669" s="135" t="s">
        <v>41</v>
      </c>
      <c r="K1669" s="133"/>
      <c r="L1669" s="136" t="s">
        <v>41</v>
      </c>
    </row>
    <row r="1670" spans="1:12" x14ac:dyDescent="0.25">
      <c r="A1670" s="139" t="s">
        <v>3055</v>
      </c>
      <c r="B1670" s="111" t="s">
        <v>3057</v>
      </c>
      <c r="C1670" s="112">
        <v>0.14740272975302063</v>
      </c>
      <c r="E1670" s="132">
        <v>130</v>
      </c>
      <c r="F1670" s="132">
        <v>132</v>
      </c>
      <c r="G1670" s="133" t="s">
        <v>3058</v>
      </c>
      <c r="H1670" s="134">
        <v>3</v>
      </c>
      <c r="I1670" s="135">
        <v>0.52176579334117612</v>
      </c>
      <c r="J1670" s="135" t="s">
        <v>41</v>
      </c>
      <c r="K1670" s="133"/>
      <c r="L1670" s="136" t="s">
        <v>41</v>
      </c>
    </row>
    <row r="1671" spans="1:12" x14ac:dyDescent="0.25">
      <c r="A1671" s="139" t="s">
        <v>3055</v>
      </c>
      <c r="B1671" s="111" t="s">
        <v>2975</v>
      </c>
      <c r="C1671" s="112">
        <v>0.11569089498281834</v>
      </c>
      <c r="E1671" s="132">
        <v>327</v>
      </c>
      <c r="F1671" s="132">
        <v>329</v>
      </c>
      <c r="G1671" s="133" t="s">
        <v>2976</v>
      </c>
      <c r="H1671" s="134">
        <v>4</v>
      </c>
      <c r="I1671" s="135">
        <v>0.63745668832399449</v>
      </c>
      <c r="J1671" s="135" t="s">
        <v>41</v>
      </c>
      <c r="K1671" s="133"/>
      <c r="L1671" s="136" t="s">
        <v>41</v>
      </c>
    </row>
    <row r="1672" spans="1:12" x14ac:dyDescent="0.25">
      <c r="A1672" s="139" t="s">
        <v>3055</v>
      </c>
      <c r="B1672" s="111" t="s">
        <v>2977</v>
      </c>
      <c r="C1672" s="112">
        <v>9.7717219899949567E-2</v>
      </c>
      <c r="E1672" s="132">
        <v>220</v>
      </c>
      <c r="F1672" s="132">
        <v>222</v>
      </c>
      <c r="G1672" s="133" t="s">
        <v>2978</v>
      </c>
      <c r="H1672" s="134">
        <v>5</v>
      </c>
      <c r="I1672" s="135">
        <v>0.73517390822394402</v>
      </c>
      <c r="J1672" s="135" t="s">
        <v>41</v>
      </c>
      <c r="K1672" s="133"/>
      <c r="L1672" s="136" t="s">
        <v>41</v>
      </c>
    </row>
    <row r="1673" spans="1:12" x14ac:dyDescent="0.25">
      <c r="A1673" s="139" t="s">
        <v>3055</v>
      </c>
      <c r="B1673" s="111" t="s">
        <v>3059</v>
      </c>
      <c r="C1673" s="112">
        <v>8.3390843849116228E-2</v>
      </c>
      <c r="E1673" s="132">
        <v>58</v>
      </c>
      <c r="F1673" s="132">
        <v>60</v>
      </c>
      <c r="G1673" s="133" t="s">
        <v>3060</v>
      </c>
      <c r="H1673" s="134">
        <v>6</v>
      </c>
      <c r="I1673" s="135">
        <v>0.81856475207306023</v>
      </c>
      <c r="J1673" s="135" t="s">
        <v>41</v>
      </c>
      <c r="K1673" s="133"/>
      <c r="L1673" s="136" t="s">
        <v>41</v>
      </c>
    </row>
    <row r="1674" spans="1:12" x14ac:dyDescent="0.25">
      <c r="A1674" s="139" t="s">
        <v>3055</v>
      </c>
      <c r="B1674" s="111" t="s">
        <v>3061</v>
      </c>
      <c r="C1674" s="112">
        <v>3.8092820184581926E-2</v>
      </c>
      <c r="E1674" s="132">
        <v>49</v>
      </c>
      <c r="F1674" s="132">
        <v>51</v>
      </c>
      <c r="G1674" s="133" t="s">
        <v>3062</v>
      </c>
      <c r="H1674" s="134">
        <v>7</v>
      </c>
      <c r="I1674" s="135">
        <v>0.85665757225764216</v>
      </c>
      <c r="J1674" s="135" t="s">
        <v>41</v>
      </c>
      <c r="K1674" s="133"/>
      <c r="L1674" s="136" t="s">
        <v>41</v>
      </c>
    </row>
    <row r="1675" spans="1:12" x14ac:dyDescent="0.25">
      <c r="A1675" s="139" t="s">
        <v>3055</v>
      </c>
      <c r="B1675" s="111" t="s">
        <v>3063</v>
      </c>
      <c r="C1675" s="112">
        <v>3.5877622390125111E-2</v>
      </c>
      <c r="E1675" s="132">
        <v>791</v>
      </c>
      <c r="F1675" s="132">
        <v>793</v>
      </c>
      <c r="G1675" s="133" t="s">
        <v>3064</v>
      </c>
      <c r="H1675" s="134">
        <v>8</v>
      </c>
      <c r="I1675" s="135">
        <v>0.89253519464776732</v>
      </c>
      <c r="J1675" s="135" t="s">
        <v>41</v>
      </c>
      <c r="K1675" s="133"/>
      <c r="L1675" s="136" t="s">
        <v>41</v>
      </c>
    </row>
    <row r="1676" spans="1:12" x14ac:dyDescent="0.25">
      <c r="A1676" s="139" t="s">
        <v>3055</v>
      </c>
      <c r="B1676" s="111" t="s">
        <v>3065</v>
      </c>
      <c r="C1676" s="112">
        <v>1.2327513149943323E-2</v>
      </c>
      <c r="E1676" s="132">
        <v>232</v>
      </c>
      <c r="F1676" s="132">
        <v>234</v>
      </c>
      <c r="G1676" s="133" t="s">
        <v>3066</v>
      </c>
      <c r="H1676" s="134">
        <v>9</v>
      </c>
      <c r="I1676" s="135">
        <v>0.90486270779771061</v>
      </c>
      <c r="J1676" s="135" t="s">
        <v>41</v>
      </c>
      <c r="K1676" s="133"/>
      <c r="L1676" s="136" t="s">
        <v>41</v>
      </c>
    </row>
    <row r="1677" spans="1:12" x14ac:dyDescent="0.25">
      <c r="A1677" s="139" t="s">
        <v>3055</v>
      </c>
      <c r="B1677" s="111" t="s">
        <v>3067</v>
      </c>
      <c r="C1677" s="112">
        <v>1.0477045258690046E-2</v>
      </c>
      <c r="E1677" s="132">
        <v>340</v>
      </c>
      <c r="F1677" s="132">
        <v>342</v>
      </c>
      <c r="G1677" s="133" t="s">
        <v>3068</v>
      </c>
      <c r="H1677" s="134">
        <v>10</v>
      </c>
      <c r="I1677" s="135">
        <v>0.9153397530564007</v>
      </c>
      <c r="J1677" s="135" t="s">
        <v>41</v>
      </c>
      <c r="K1677" s="133"/>
      <c r="L1677" s="136" t="s">
        <v>41</v>
      </c>
    </row>
    <row r="1678" spans="1:12" x14ac:dyDescent="0.25">
      <c r="A1678" s="139" t="s">
        <v>3055</v>
      </c>
      <c r="B1678" s="111" t="s">
        <v>2979</v>
      </c>
      <c r="C1678" s="112">
        <v>9.7350702105063643E-3</v>
      </c>
      <c r="E1678" s="132">
        <v>442</v>
      </c>
      <c r="F1678" s="132">
        <v>444</v>
      </c>
      <c r="G1678" s="133" t="s">
        <v>2980</v>
      </c>
      <c r="H1678" s="134">
        <v>11</v>
      </c>
      <c r="I1678" s="135">
        <v>0.92507482326690704</v>
      </c>
      <c r="J1678" s="135" t="s">
        <v>41</v>
      </c>
      <c r="K1678" s="133"/>
      <c r="L1678" s="136" t="s">
        <v>41</v>
      </c>
    </row>
    <row r="1679" spans="1:12" x14ac:dyDescent="0.25">
      <c r="A1679" s="139" t="s">
        <v>3055</v>
      </c>
      <c r="B1679" s="111" t="s">
        <v>3069</v>
      </c>
      <c r="C1679" s="112">
        <v>9.3542492821614889E-3</v>
      </c>
      <c r="E1679" s="132">
        <v>475</v>
      </c>
      <c r="F1679" s="132">
        <v>477</v>
      </c>
      <c r="G1679" s="133" t="s">
        <v>3070</v>
      </c>
      <c r="H1679" s="134">
        <v>12</v>
      </c>
      <c r="I1679" s="135">
        <v>0.93442907254906848</v>
      </c>
      <c r="J1679" s="135" t="s">
        <v>41</v>
      </c>
      <c r="K1679" s="133"/>
      <c r="L1679" s="136" t="s">
        <v>41</v>
      </c>
    </row>
    <row r="1680" spans="1:12" x14ac:dyDescent="0.25">
      <c r="A1680" s="139" t="s">
        <v>3055</v>
      </c>
      <c r="B1680" s="111" t="s">
        <v>1986</v>
      </c>
      <c r="C1680" s="112">
        <v>8.5050007330355892E-3</v>
      </c>
      <c r="E1680" s="132">
        <v>615</v>
      </c>
      <c r="F1680" s="132">
        <v>617</v>
      </c>
      <c r="G1680" s="133" t="s">
        <v>1987</v>
      </c>
      <c r="H1680" s="134">
        <v>13</v>
      </c>
      <c r="I1680" s="135">
        <v>0.9429340732821041</v>
      </c>
      <c r="J1680" s="135" t="s">
        <v>41</v>
      </c>
      <c r="K1680" s="133"/>
      <c r="L1680" s="136" t="s">
        <v>41</v>
      </c>
    </row>
    <row r="1681" spans="1:12" x14ac:dyDescent="0.25">
      <c r="A1681" s="139" t="s">
        <v>3055</v>
      </c>
      <c r="B1681" s="111" t="s">
        <v>2981</v>
      </c>
      <c r="C1681" s="112">
        <v>6.1128016620241058E-3</v>
      </c>
      <c r="E1681" s="132">
        <v>470</v>
      </c>
      <c r="F1681" s="132">
        <v>472</v>
      </c>
      <c r="G1681" s="133" t="s">
        <v>2982</v>
      </c>
      <c r="H1681" s="134">
        <v>14</v>
      </c>
      <c r="I1681" s="135">
        <v>0.9490468749441282</v>
      </c>
      <c r="J1681" s="135" t="s">
        <v>41</v>
      </c>
      <c r="K1681" s="133"/>
      <c r="L1681" s="136" t="s">
        <v>41</v>
      </c>
    </row>
    <row r="1682" spans="1:12" x14ac:dyDescent="0.25">
      <c r="A1682" s="139" t="s">
        <v>3055</v>
      </c>
      <c r="B1682" s="111" t="s">
        <v>3071</v>
      </c>
      <c r="C1682" s="112">
        <v>5.1884616622386538E-3</v>
      </c>
      <c r="E1682" s="132">
        <v>250</v>
      </c>
      <c r="F1682" s="132">
        <v>252</v>
      </c>
      <c r="G1682" s="133" t="s">
        <v>3072</v>
      </c>
      <c r="H1682" s="134">
        <v>15</v>
      </c>
      <c r="I1682" s="135">
        <v>0.95423533660636684</v>
      </c>
      <c r="J1682" s="135" t="s">
        <v>41</v>
      </c>
      <c r="K1682" s="133"/>
      <c r="L1682" s="136" t="s">
        <v>41</v>
      </c>
    </row>
    <row r="1683" spans="1:12" x14ac:dyDescent="0.25">
      <c r="A1683" s="139" t="s">
        <v>3055</v>
      </c>
      <c r="B1683" s="111" t="s">
        <v>2983</v>
      </c>
      <c r="C1683" s="112">
        <v>4.9900056854955497E-3</v>
      </c>
      <c r="E1683" s="132">
        <v>762</v>
      </c>
      <c r="F1683" s="132">
        <v>764</v>
      </c>
      <c r="G1683" s="133" t="s">
        <v>2984</v>
      </c>
      <c r="H1683" s="134">
        <v>16</v>
      </c>
      <c r="I1683" s="135">
        <v>0.9592253422918624</v>
      </c>
      <c r="J1683" s="135" t="s">
        <v>41</v>
      </c>
      <c r="K1683" s="133"/>
      <c r="L1683" s="136" t="s">
        <v>41</v>
      </c>
    </row>
    <row r="1684" spans="1:12" x14ac:dyDescent="0.25">
      <c r="A1684" s="139" t="s">
        <v>3055</v>
      </c>
      <c r="B1684" s="111" t="s">
        <v>3073</v>
      </c>
      <c r="C1684" s="112">
        <v>4.8219438673527395E-3</v>
      </c>
      <c r="E1684" s="132">
        <v>194</v>
      </c>
      <c r="F1684" s="132">
        <v>196</v>
      </c>
      <c r="G1684" s="133" t="s">
        <v>3074</v>
      </c>
      <c r="H1684" s="134">
        <v>17</v>
      </c>
      <c r="I1684" s="135">
        <v>0.96404728615921509</v>
      </c>
      <c r="J1684" s="135" t="s">
        <v>41</v>
      </c>
      <c r="K1684" s="133"/>
      <c r="L1684" s="136" t="s">
        <v>41</v>
      </c>
    </row>
    <row r="1685" spans="1:12" x14ac:dyDescent="0.25">
      <c r="A1685" s="139" t="s">
        <v>3055</v>
      </c>
      <c r="B1685" s="111" t="s">
        <v>3075</v>
      </c>
      <c r="C1685" s="112">
        <v>4.6789125327631144E-3</v>
      </c>
      <c r="E1685" s="132">
        <v>309</v>
      </c>
      <c r="F1685" s="132">
        <v>311</v>
      </c>
      <c r="G1685" s="133" t="s">
        <v>3076</v>
      </c>
      <c r="H1685" s="134">
        <v>18</v>
      </c>
      <c r="I1685" s="135">
        <v>0.96872619869197818</v>
      </c>
      <c r="J1685" s="135" t="s">
        <v>41</v>
      </c>
      <c r="K1685" s="133"/>
      <c r="L1685" s="136" t="s">
        <v>41</v>
      </c>
    </row>
    <row r="1686" spans="1:12" x14ac:dyDescent="0.25">
      <c r="A1686" s="139" t="s">
        <v>3055</v>
      </c>
      <c r="B1686" s="111" t="s">
        <v>2985</v>
      </c>
      <c r="C1686" s="112">
        <v>3.2557507535963433E-3</v>
      </c>
      <c r="E1686" s="132">
        <v>123</v>
      </c>
      <c r="F1686" s="132">
        <v>125</v>
      </c>
      <c r="G1686" s="133" t="s">
        <v>2986</v>
      </c>
      <c r="H1686" s="134">
        <v>19</v>
      </c>
      <c r="I1686" s="135">
        <v>0.97198194944557448</v>
      </c>
      <c r="J1686" s="135" t="s">
        <v>41</v>
      </c>
      <c r="K1686" s="133"/>
      <c r="L1686" s="136" t="s">
        <v>41</v>
      </c>
    </row>
    <row r="1687" spans="1:12" x14ac:dyDescent="0.25">
      <c r="A1687" s="139" t="s">
        <v>3055</v>
      </c>
      <c r="B1687" s="111" t="s">
        <v>3077</v>
      </c>
      <c r="C1687" s="112">
        <v>2.9839912178760562E-3</v>
      </c>
      <c r="E1687" s="132">
        <v>1212</v>
      </c>
      <c r="F1687" s="132">
        <v>1214</v>
      </c>
      <c r="G1687" s="133" t="s">
        <v>3078</v>
      </c>
      <c r="H1687" s="134">
        <v>20</v>
      </c>
      <c r="I1687" s="135">
        <v>0.97496594066345055</v>
      </c>
      <c r="J1687" s="135" t="s">
        <v>41</v>
      </c>
      <c r="K1687" s="133"/>
      <c r="L1687" s="136" t="s">
        <v>41</v>
      </c>
    </row>
    <row r="1688" spans="1:12" x14ac:dyDescent="0.25">
      <c r="A1688" s="139" t="s">
        <v>3055</v>
      </c>
      <c r="B1688" s="111" t="s">
        <v>510</v>
      </c>
      <c r="C1688" s="112">
        <v>2.6961406570144351E-3</v>
      </c>
      <c r="E1688" s="132">
        <v>474</v>
      </c>
      <c r="F1688" s="132">
        <v>476</v>
      </c>
      <c r="G1688" s="133" t="s">
        <v>511</v>
      </c>
      <c r="H1688" s="134">
        <v>21</v>
      </c>
      <c r="I1688" s="135">
        <v>0.97766208132046495</v>
      </c>
      <c r="J1688" s="135" t="s">
        <v>41</v>
      </c>
      <c r="K1688" s="133"/>
      <c r="L1688" s="136" t="s">
        <v>41</v>
      </c>
    </row>
    <row r="1689" spans="1:12" x14ac:dyDescent="0.25">
      <c r="A1689" s="139" t="s">
        <v>3055</v>
      </c>
      <c r="B1689" s="111" t="s">
        <v>2987</v>
      </c>
      <c r="C1689" s="112">
        <v>2.2974408118458549E-3</v>
      </c>
      <c r="E1689" s="132">
        <v>55</v>
      </c>
      <c r="F1689" s="132">
        <v>57</v>
      </c>
      <c r="G1689" s="133" t="s">
        <v>2988</v>
      </c>
      <c r="H1689" s="134">
        <v>22</v>
      </c>
      <c r="I1689" s="135">
        <v>0.97995952213231086</v>
      </c>
      <c r="J1689" s="135" t="s">
        <v>41</v>
      </c>
      <c r="K1689" s="133"/>
      <c r="L1689" s="136" t="s">
        <v>41</v>
      </c>
    </row>
    <row r="1690" spans="1:12" x14ac:dyDescent="0.25">
      <c r="A1690" s="139" t="s">
        <v>3055</v>
      </c>
      <c r="B1690" s="111" t="s">
        <v>3079</v>
      </c>
      <c r="C1690" s="112">
        <v>2.2384403863276343E-3</v>
      </c>
      <c r="E1690" s="132">
        <v>203</v>
      </c>
      <c r="F1690" s="132">
        <v>205</v>
      </c>
      <c r="G1690" s="133" t="s">
        <v>3080</v>
      </c>
      <c r="H1690" s="134">
        <v>23</v>
      </c>
      <c r="I1690" s="135">
        <v>0.98219796251863845</v>
      </c>
      <c r="J1690" s="135" t="s">
        <v>41</v>
      </c>
      <c r="K1690" s="133"/>
      <c r="L1690" s="136" t="s">
        <v>41</v>
      </c>
    </row>
    <row r="1691" spans="1:12" x14ac:dyDescent="0.25">
      <c r="A1691" s="139" t="s">
        <v>3055</v>
      </c>
      <c r="B1691" s="111" t="s">
        <v>3081</v>
      </c>
      <c r="C1691" s="112">
        <v>2.0364086262197887E-3</v>
      </c>
      <c r="E1691" s="132">
        <v>454</v>
      </c>
      <c r="F1691" s="132">
        <v>456</v>
      </c>
      <c r="G1691" s="133" t="s">
        <v>3082</v>
      </c>
      <c r="H1691" s="134">
        <v>24</v>
      </c>
      <c r="I1691" s="135">
        <v>0.98423437114485823</v>
      </c>
      <c r="J1691" s="135" t="s">
        <v>41</v>
      </c>
      <c r="K1691" s="133"/>
      <c r="L1691" s="136" t="s">
        <v>41</v>
      </c>
    </row>
    <row r="1692" spans="1:12" x14ac:dyDescent="0.25">
      <c r="A1692" s="139" t="s">
        <v>3055</v>
      </c>
      <c r="B1692" s="111" t="s">
        <v>2989</v>
      </c>
      <c r="C1692" s="112">
        <v>2.0364086262197887E-3</v>
      </c>
      <c r="E1692" s="132">
        <v>623</v>
      </c>
      <c r="F1692" s="132">
        <v>625</v>
      </c>
      <c r="G1692" s="133" t="s">
        <v>2990</v>
      </c>
      <c r="H1692" s="134">
        <v>25</v>
      </c>
      <c r="I1692" s="135">
        <v>0.98627077977107802</v>
      </c>
      <c r="J1692" s="135" t="s">
        <v>41</v>
      </c>
      <c r="K1692" s="133"/>
      <c r="L1692" s="136" t="s">
        <v>41</v>
      </c>
    </row>
    <row r="1693" spans="1:12" x14ac:dyDescent="0.25">
      <c r="A1693" s="139" t="s">
        <v>3055</v>
      </c>
      <c r="B1693" s="111" t="s">
        <v>3083</v>
      </c>
      <c r="C1693" s="112">
        <v>1.8057705991940181E-3</v>
      </c>
      <c r="E1693" s="132">
        <v>231</v>
      </c>
      <c r="F1693" s="132">
        <v>233</v>
      </c>
      <c r="G1693" s="133" t="s">
        <v>3084</v>
      </c>
      <c r="H1693" s="134">
        <v>26</v>
      </c>
      <c r="I1693" s="135">
        <v>0.98807655037027209</v>
      </c>
      <c r="J1693" s="135" t="s">
        <v>41</v>
      </c>
      <c r="K1693" s="133"/>
      <c r="L1693" s="136" t="s">
        <v>41</v>
      </c>
    </row>
    <row r="1694" spans="1:12" x14ac:dyDescent="0.25">
      <c r="A1694" s="139" t="s">
        <v>3055</v>
      </c>
      <c r="B1694" s="111" t="s">
        <v>2991</v>
      </c>
      <c r="C1694" s="112">
        <v>1.6752545063809853E-3</v>
      </c>
      <c r="E1694" s="132">
        <v>471</v>
      </c>
      <c r="F1694" s="132">
        <v>473</v>
      </c>
      <c r="G1694" s="133" t="s">
        <v>2992</v>
      </c>
      <c r="H1694" s="134">
        <v>27</v>
      </c>
      <c r="I1694" s="135">
        <v>0.98975180487665304</v>
      </c>
      <c r="J1694" s="135" t="s">
        <v>41</v>
      </c>
      <c r="K1694" s="133"/>
      <c r="L1694" s="136" t="s">
        <v>41</v>
      </c>
    </row>
    <row r="1695" spans="1:12" x14ac:dyDescent="0.25">
      <c r="A1695" s="139" t="s">
        <v>3055</v>
      </c>
      <c r="B1695" s="111" t="s">
        <v>3085</v>
      </c>
      <c r="C1695" s="112">
        <v>1.5572536553445442E-3</v>
      </c>
      <c r="E1695" s="132">
        <v>332</v>
      </c>
      <c r="F1695" s="132">
        <v>334</v>
      </c>
      <c r="G1695" s="133" t="s">
        <v>3086</v>
      </c>
      <c r="H1695" s="134">
        <v>28</v>
      </c>
      <c r="I1695" s="135">
        <v>0.99130905853199758</v>
      </c>
      <c r="J1695" s="135" t="s">
        <v>41</v>
      </c>
      <c r="K1695" s="133"/>
      <c r="L1695" s="136" t="s">
        <v>41</v>
      </c>
    </row>
    <row r="1696" spans="1:12" x14ac:dyDescent="0.25">
      <c r="A1696" s="139" t="s">
        <v>3055</v>
      </c>
      <c r="B1696" s="111" t="s">
        <v>703</v>
      </c>
      <c r="C1696" s="112">
        <v>1.2586757443887018E-3</v>
      </c>
      <c r="E1696" s="132">
        <v>333</v>
      </c>
      <c r="F1696" s="132">
        <v>335</v>
      </c>
      <c r="G1696" s="133" t="s">
        <v>704</v>
      </c>
      <c r="H1696" s="134">
        <v>29</v>
      </c>
      <c r="I1696" s="135">
        <v>0.99256773427638623</v>
      </c>
      <c r="J1696" s="135" t="s">
        <v>41</v>
      </c>
      <c r="K1696" s="133"/>
      <c r="L1696" s="136" t="s">
        <v>41</v>
      </c>
    </row>
    <row r="1697" spans="1:12" x14ac:dyDescent="0.25">
      <c r="A1697" s="139" t="s">
        <v>3055</v>
      </c>
      <c r="B1697" s="111" t="s">
        <v>3087</v>
      </c>
      <c r="C1697" s="112">
        <v>9.8512831698604358E-4</v>
      </c>
      <c r="E1697" s="132">
        <v>455</v>
      </c>
      <c r="F1697" s="132">
        <v>457</v>
      </c>
      <c r="G1697" s="133" t="s">
        <v>3088</v>
      </c>
      <c r="H1697" s="134">
        <v>30</v>
      </c>
      <c r="I1697" s="135">
        <v>0.99355286259337228</v>
      </c>
      <c r="J1697" s="135" t="s">
        <v>41</v>
      </c>
      <c r="K1697" s="133"/>
      <c r="L1697" s="136" t="s">
        <v>41</v>
      </c>
    </row>
    <row r="1698" spans="1:12" x14ac:dyDescent="0.25">
      <c r="A1698" s="139" t="s">
        <v>3055</v>
      </c>
      <c r="B1698" s="111" t="s">
        <v>2993</v>
      </c>
      <c r="C1698" s="112">
        <v>8.8858216613804664E-4</v>
      </c>
      <c r="E1698" s="132">
        <v>438</v>
      </c>
      <c r="F1698" s="132">
        <v>440</v>
      </c>
      <c r="G1698" s="133" t="s">
        <v>2994</v>
      </c>
      <c r="H1698" s="134">
        <v>31</v>
      </c>
      <c r="I1698" s="135">
        <v>0.99444144475951035</v>
      </c>
      <c r="J1698" s="135" t="s">
        <v>41</v>
      </c>
      <c r="K1698" s="133"/>
      <c r="L1698" s="136" t="s">
        <v>41</v>
      </c>
    </row>
    <row r="1699" spans="1:12" x14ac:dyDescent="0.25">
      <c r="A1699" s="139" t="s">
        <v>3055</v>
      </c>
      <c r="B1699" s="111" t="s">
        <v>3089</v>
      </c>
      <c r="C1699" s="112">
        <v>8.8321849109093556E-4</v>
      </c>
      <c r="E1699" s="132">
        <v>128</v>
      </c>
      <c r="F1699" s="132">
        <v>130</v>
      </c>
      <c r="G1699" s="133" t="s">
        <v>3090</v>
      </c>
      <c r="H1699" s="134">
        <v>32</v>
      </c>
      <c r="I1699" s="135">
        <v>0.99532466325060132</v>
      </c>
      <c r="J1699" s="135" t="s">
        <v>41</v>
      </c>
      <c r="K1699" s="133"/>
      <c r="L1699" s="136" t="s">
        <v>41</v>
      </c>
    </row>
    <row r="1700" spans="1:12" x14ac:dyDescent="0.25">
      <c r="A1700" s="139" t="s">
        <v>3055</v>
      </c>
      <c r="B1700" s="111" t="s">
        <v>2995</v>
      </c>
      <c r="C1700" s="112">
        <v>8.2064228220797455E-4</v>
      </c>
      <c r="E1700" s="132">
        <v>1219</v>
      </c>
      <c r="F1700" s="132">
        <v>1221</v>
      </c>
      <c r="G1700" s="133" t="s">
        <v>2996</v>
      </c>
      <c r="H1700" s="134">
        <v>33</v>
      </c>
      <c r="I1700" s="135">
        <v>0.99614530553280933</v>
      </c>
      <c r="J1700" s="135" t="s">
        <v>41</v>
      </c>
      <c r="K1700" s="133"/>
      <c r="L1700" s="136" t="s">
        <v>41</v>
      </c>
    </row>
    <row r="1701" spans="1:12" x14ac:dyDescent="0.25">
      <c r="A1701" s="139" t="s">
        <v>3055</v>
      </c>
      <c r="B1701" s="111" t="s">
        <v>3091</v>
      </c>
      <c r="C1701" s="112">
        <v>5.8642847181746319E-4</v>
      </c>
      <c r="E1701" s="132">
        <v>139</v>
      </c>
      <c r="F1701" s="132">
        <v>141</v>
      </c>
      <c r="G1701" s="133" t="s">
        <v>3092</v>
      </c>
      <c r="H1701" s="134">
        <v>34</v>
      </c>
      <c r="I1701" s="135">
        <v>0.99673173400462678</v>
      </c>
      <c r="J1701" s="135" t="s">
        <v>41</v>
      </c>
      <c r="K1701" s="133"/>
      <c r="L1701" s="136" t="s">
        <v>41</v>
      </c>
    </row>
    <row r="1702" spans="1:12" x14ac:dyDescent="0.25">
      <c r="A1702" s="139" t="s">
        <v>3055</v>
      </c>
      <c r="B1702" s="111" t="s">
        <v>2997</v>
      </c>
      <c r="C1702" s="112">
        <v>5.7570112172324148E-4</v>
      </c>
      <c r="E1702" s="132">
        <v>326</v>
      </c>
      <c r="F1702" s="132">
        <v>328</v>
      </c>
      <c r="G1702" s="133" t="s">
        <v>2998</v>
      </c>
      <c r="H1702" s="134">
        <v>35</v>
      </c>
      <c r="I1702" s="135">
        <v>0.99730743512635001</v>
      </c>
      <c r="J1702" s="135" t="s">
        <v>41</v>
      </c>
      <c r="K1702" s="133"/>
      <c r="L1702" s="136" t="s">
        <v>41</v>
      </c>
    </row>
    <row r="1703" spans="1:12" x14ac:dyDescent="0.25">
      <c r="A1703" s="139" t="s">
        <v>3055</v>
      </c>
      <c r="B1703" s="111" t="s">
        <v>3093</v>
      </c>
      <c r="C1703" s="112">
        <v>4.2194243703939439E-4</v>
      </c>
      <c r="E1703" s="132">
        <v>234</v>
      </c>
      <c r="F1703" s="132">
        <v>236</v>
      </c>
      <c r="G1703" s="133" t="s">
        <v>3094</v>
      </c>
      <c r="H1703" s="134">
        <v>36</v>
      </c>
      <c r="I1703" s="135">
        <v>0.99772937756338942</v>
      </c>
      <c r="J1703" s="135" t="s">
        <v>41</v>
      </c>
      <c r="K1703" s="133"/>
      <c r="L1703" s="136" t="s">
        <v>41</v>
      </c>
    </row>
    <row r="1704" spans="1:12" x14ac:dyDescent="0.25">
      <c r="A1704" s="139" t="s">
        <v>3055</v>
      </c>
      <c r="B1704" s="111" t="s">
        <v>3095</v>
      </c>
      <c r="C1704" s="112">
        <v>3.9154827843909895E-4</v>
      </c>
      <c r="E1704" s="132">
        <v>450</v>
      </c>
      <c r="F1704" s="132">
        <v>452</v>
      </c>
      <c r="G1704" s="133" t="s">
        <v>3096</v>
      </c>
      <c r="H1704" s="134">
        <v>37</v>
      </c>
      <c r="I1704" s="135">
        <v>0.99812092584182854</v>
      </c>
      <c r="J1704" s="135" t="s">
        <v>41</v>
      </c>
      <c r="K1704" s="133"/>
      <c r="L1704" s="136" t="s">
        <v>41</v>
      </c>
    </row>
    <row r="1705" spans="1:12" x14ac:dyDescent="0.25">
      <c r="A1705" s="139" t="s">
        <v>3055</v>
      </c>
      <c r="B1705" s="111" t="s">
        <v>2999</v>
      </c>
      <c r="C1705" s="112">
        <v>2.6997164403791754E-4</v>
      </c>
      <c r="E1705" s="132">
        <v>947</v>
      </c>
      <c r="F1705" s="132">
        <v>949</v>
      </c>
      <c r="G1705" s="133" t="s">
        <v>3000</v>
      </c>
      <c r="H1705" s="134">
        <v>38</v>
      </c>
      <c r="I1705" s="135">
        <v>0.99839089748586651</v>
      </c>
      <c r="J1705" s="135" t="s">
        <v>41</v>
      </c>
      <c r="K1705" s="133"/>
      <c r="L1705" s="136" t="s">
        <v>41</v>
      </c>
    </row>
    <row r="1706" spans="1:12" x14ac:dyDescent="0.25">
      <c r="A1706" s="139" t="s">
        <v>3055</v>
      </c>
      <c r="B1706" s="111" t="s">
        <v>3001</v>
      </c>
      <c r="C1706" s="112">
        <v>2.6103218562606597E-4</v>
      </c>
      <c r="E1706" s="132">
        <v>981</v>
      </c>
      <c r="F1706" s="132">
        <v>983</v>
      </c>
      <c r="G1706" s="133" t="s">
        <v>3002</v>
      </c>
      <c r="H1706" s="134">
        <v>39</v>
      </c>
      <c r="I1706" s="135">
        <v>0.99865192967149263</v>
      </c>
      <c r="J1706" s="135" t="s">
        <v>41</v>
      </c>
      <c r="K1706" s="133"/>
      <c r="L1706" s="136" t="s">
        <v>41</v>
      </c>
    </row>
    <row r="1707" spans="1:12" x14ac:dyDescent="0.25">
      <c r="A1707" s="139" t="s">
        <v>3055</v>
      </c>
      <c r="B1707" s="111" t="s">
        <v>3003</v>
      </c>
      <c r="C1707" s="112">
        <v>2.5745640226132536E-4</v>
      </c>
      <c r="E1707" s="132">
        <v>242</v>
      </c>
      <c r="F1707" s="132">
        <v>244</v>
      </c>
      <c r="G1707" s="133" t="s">
        <v>3004</v>
      </c>
      <c r="H1707" s="134">
        <v>40</v>
      </c>
      <c r="I1707" s="135">
        <v>0.99890938607375401</v>
      </c>
      <c r="J1707" s="135" t="s">
        <v>41</v>
      </c>
      <c r="K1707" s="133"/>
      <c r="L1707" s="136" t="s">
        <v>41</v>
      </c>
    </row>
    <row r="1708" spans="1:12" x14ac:dyDescent="0.25">
      <c r="A1708" s="139" t="s">
        <v>3055</v>
      </c>
      <c r="B1708" s="111" t="s">
        <v>3097</v>
      </c>
      <c r="C1708" s="112">
        <v>2.1275911020206747E-4</v>
      </c>
      <c r="E1708" s="132">
        <v>612</v>
      </c>
      <c r="F1708" s="132">
        <v>614</v>
      </c>
      <c r="G1708" s="133" t="s">
        <v>3098</v>
      </c>
      <c r="H1708" s="134">
        <v>41</v>
      </c>
      <c r="I1708" s="135">
        <v>0.99912214518395603</v>
      </c>
      <c r="J1708" s="135" t="s">
        <v>41</v>
      </c>
      <c r="K1708" s="133"/>
      <c r="L1708" s="136" t="s">
        <v>41</v>
      </c>
    </row>
    <row r="1709" spans="1:12" x14ac:dyDescent="0.25">
      <c r="A1709" s="139" t="s">
        <v>3055</v>
      </c>
      <c r="B1709" s="111" t="s">
        <v>3099</v>
      </c>
      <c r="C1709" s="112">
        <v>1.8057705991940181E-4</v>
      </c>
      <c r="E1709" s="132">
        <v>746</v>
      </c>
      <c r="F1709" s="132">
        <v>748</v>
      </c>
      <c r="G1709" s="133" t="s">
        <v>3100</v>
      </c>
      <c r="H1709" s="134">
        <v>42</v>
      </c>
      <c r="I1709" s="135">
        <v>0.9993027222438754</v>
      </c>
      <c r="J1709" s="135" t="s">
        <v>41</v>
      </c>
      <c r="K1709" s="133"/>
      <c r="L1709" s="136" t="s">
        <v>41</v>
      </c>
    </row>
    <row r="1710" spans="1:12" x14ac:dyDescent="0.25">
      <c r="A1710" s="139" t="s">
        <v>3055</v>
      </c>
      <c r="B1710" s="111" t="s">
        <v>3005</v>
      </c>
      <c r="C1710" s="112">
        <v>1.6806181814280961E-4</v>
      </c>
      <c r="E1710" s="132">
        <v>1624</v>
      </c>
      <c r="F1710" s="132">
        <v>1626</v>
      </c>
      <c r="G1710" s="133" t="s">
        <v>3006</v>
      </c>
      <c r="H1710" s="134">
        <v>43</v>
      </c>
      <c r="I1710" s="135">
        <v>0.99947078406201817</v>
      </c>
      <c r="J1710" s="135" t="s">
        <v>41</v>
      </c>
      <c r="K1710" s="133"/>
      <c r="L1710" s="136" t="s">
        <v>41</v>
      </c>
    </row>
    <row r="1711" spans="1:12" x14ac:dyDescent="0.25">
      <c r="A1711" s="139" t="s">
        <v>3055</v>
      </c>
      <c r="B1711" s="111" t="s">
        <v>3101</v>
      </c>
      <c r="C1711" s="112">
        <v>1.6448603477806897E-4</v>
      </c>
      <c r="E1711" s="132">
        <v>418</v>
      </c>
      <c r="F1711" s="132">
        <v>420</v>
      </c>
      <c r="G1711" s="133" t="s">
        <v>3102</v>
      </c>
      <c r="H1711" s="134">
        <v>44</v>
      </c>
      <c r="I1711" s="135">
        <v>0.9996352700967962</v>
      </c>
      <c r="J1711" s="135" t="s">
        <v>41</v>
      </c>
      <c r="K1711" s="133"/>
      <c r="L1711" s="136" t="s">
        <v>41</v>
      </c>
    </row>
    <row r="1712" spans="1:12" x14ac:dyDescent="0.25">
      <c r="A1712" s="139" t="s">
        <v>3055</v>
      </c>
      <c r="B1712" s="111" t="s">
        <v>3007</v>
      </c>
      <c r="C1712" s="112">
        <v>1.6448603477806897E-4</v>
      </c>
      <c r="E1712" s="132">
        <v>607</v>
      </c>
      <c r="F1712" s="132">
        <v>609</v>
      </c>
      <c r="G1712" s="133" t="s">
        <v>3008</v>
      </c>
      <c r="H1712" s="134">
        <v>45</v>
      </c>
      <c r="I1712" s="135">
        <v>0.99979975613157424</v>
      </c>
      <c r="J1712" s="135" t="s">
        <v>41</v>
      </c>
      <c r="K1712" s="133"/>
      <c r="L1712" s="136" t="s">
        <v>41</v>
      </c>
    </row>
    <row r="1713" spans="1:12" x14ac:dyDescent="0.25">
      <c r="A1713" s="139" t="s">
        <v>3055</v>
      </c>
      <c r="B1713" s="111" t="s">
        <v>3103</v>
      </c>
      <c r="C1713" s="112">
        <v>8.9394584118515741E-5</v>
      </c>
      <c r="E1713" s="132">
        <v>738</v>
      </c>
      <c r="F1713" s="132">
        <v>740</v>
      </c>
      <c r="G1713" s="133" t="s">
        <v>3104</v>
      </c>
      <c r="H1713" s="134">
        <v>46</v>
      </c>
      <c r="I1713" s="135">
        <v>0.99988915071569273</v>
      </c>
      <c r="J1713" s="135" t="s">
        <v>41</v>
      </c>
      <c r="K1713" s="133"/>
      <c r="L1713" s="136" t="s">
        <v>41</v>
      </c>
    </row>
    <row r="1714" spans="1:12" x14ac:dyDescent="0.25">
      <c r="A1714" s="139" t="s">
        <v>3055</v>
      </c>
      <c r="B1714" s="111" t="s">
        <v>3009</v>
      </c>
      <c r="C1714" s="112">
        <v>8.9394584118515741E-5</v>
      </c>
      <c r="E1714" s="132">
        <v>322</v>
      </c>
      <c r="F1714" s="132">
        <v>324</v>
      </c>
      <c r="G1714" s="133" t="s">
        <v>3010</v>
      </c>
      <c r="H1714" s="134">
        <v>47</v>
      </c>
      <c r="I1714" s="135">
        <v>0.99997854529981123</v>
      </c>
      <c r="J1714" s="135" t="s">
        <v>41</v>
      </c>
      <c r="K1714" s="133"/>
      <c r="L1714" s="136" t="s">
        <v>41</v>
      </c>
    </row>
    <row r="1715" spans="1:12" x14ac:dyDescent="0.25">
      <c r="A1715" s="139" t="s">
        <v>3055</v>
      </c>
      <c r="B1715" s="111" t="s">
        <v>3105</v>
      </c>
      <c r="C1715" s="112">
        <v>2.145470018844378E-5</v>
      </c>
      <c r="E1715" s="132">
        <v>129</v>
      </c>
      <c r="F1715" s="132">
        <v>131</v>
      </c>
      <c r="G1715" s="133" t="s">
        <v>3106</v>
      </c>
      <c r="H1715" s="134">
        <v>48</v>
      </c>
      <c r="I1715" s="135">
        <v>1</v>
      </c>
      <c r="J1715" s="135">
        <v>1</v>
      </c>
      <c r="K1715" s="133"/>
      <c r="L1715" s="136" t="s">
        <v>41</v>
      </c>
    </row>
    <row r="1716" spans="1:12" x14ac:dyDescent="0.25">
      <c r="A1716" s="111" t="s">
        <v>3107</v>
      </c>
      <c r="B1716" s="111" t="s">
        <v>3007</v>
      </c>
      <c r="C1716" s="112">
        <v>0.5</v>
      </c>
      <c r="E1716" s="132">
        <v>607</v>
      </c>
      <c r="F1716" s="132">
        <v>609</v>
      </c>
      <c r="G1716" s="133" t="s">
        <v>3008</v>
      </c>
      <c r="H1716" s="134">
        <v>1</v>
      </c>
      <c r="I1716" s="135">
        <v>0.5</v>
      </c>
      <c r="J1716" s="135" t="s">
        <v>41</v>
      </c>
      <c r="K1716" s="133" t="s">
        <v>3108</v>
      </c>
      <c r="L1716" s="136" t="s">
        <v>41</v>
      </c>
    </row>
    <row r="1717" spans="1:12" x14ac:dyDescent="0.25">
      <c r="A1717" s="111" t="s">
        <v>3107</v>
      </c>
      <c r="B1717" s="111" t="s">
        <v>2989</v>
      </c>
      <c r="C1717" s="112">
        <v>0.5</v>
      </c>
      <c r="E1717" s="132">
        <v>623</v>
      </c>
      <c r="F1717" s="132">
        <v>625</v>
      </c>
      <c r="G1717" s="133" t="s">
        <v>2990</v>
      </c>
      <c r="H1717" s="134">
        <v>2</v>
      </c>
      <c r="I1717" s="135">
        <v>1</v>
      </c>
      <c r="J1717" s="135">
        <v>1</v>
      </c>
      <c r="K1717" s="133"/>
      <c r="L1717" s="136" t="s">
        <v>41</v>
      </c>
    </row>
    <row r="1718" spans="1:12" x14ac:dyDescent="0.25">
      <c r="A1718" s="138" t="s">
        <v>3109</v>
      </c>
      <c r="B1718" s="111" t="s">
        <v>2938</v>
      </c>
      <c r="C1718" s="112">
        <v>0.5</v>
      </c>
      <c r="E1718" s="132">
        <v>39</v>
      </c>
      <c r="F1718" s="132">
        <v>41</v>
      </c>
      <c r="G1718" s="133" t="s">
        <v>2939</v>
      </c>
      <c r="H1718" s="134">
        <v>1</v>
      </c>
      <c r="I1718" s="135">
        <v>0.5</v>
      </c>
      <c r="J1718" s="135" t="s">
        <v>41</v>
      </c>
      <c r="K1718" s="133" t="s">
        <v>3110</v>
      </c>
      <c r="L1718" s="136" t="s">
        <v>41</v>
      </c>
    </row>
    <row r="1719" spans="1:12" x14ac:dyDescent="0.25">
      <c r="A1719" s="138" t="s">
        <v>3109</v>
      </c>
      <c r="B1719" s="111" t="s">
        <v>3111</v>
      </c>
      <c r="C1719" s="112">
        <v>0.5</v>
      </c>
      <c r="E1719" s="132">
        <v>40</v>
      </c>
      <c r="F1719" s="132">
        <v>42</v>
      </c>
      <c r="G1719" s="133" t="s">
        <v>3112</v>
      </c>
      <c r="H1719" s="134">
        <v>2</v>
      </c>
      <c r="I1719" s="135">
        <v>1</v>
      </c>
      <c r="J1719" s="135">
        <v>1</v>
      </c>
      <c r="K1719" s="133"/>
      <c r="L1719" s="136" t="s">
        <v>41</v>
      </c>
    </row>
    <row r="1720" spans="1:12" x14ac:dyDescent="0.25">
      <c r="A1720" s="138" t="s">
        <v>3113</v>
      </c>
      <c r="B1720" s="111" t="s">
        <v>2870</v>
      </c>
      <c r="C1720" s="112">
        <v>0.67434807098335592</v>
      </c>
      <c r="E1720" s="132">
        <v>452</v>
      </c>
      <c r="F1720" s="132">
        <v>454</v>
      </c>
      <c r="G1720" s="133" t="s">
        <v>2871</v>
      </c>
      <c r="H1720" s="134">
        <v>1</v>
      </c>
      <c r="I1720" s="135">
        <v>0.67434807098335592</v>
      </c>
      <c r="J1720" s="135" t="s">
        <v>41</v>
      </c>
      <c r="K1720" s="133" t="s">
        <v>3114</v>
      </c>
      <c r="L1720" s="136" t="s">
        <v>41</v>
      </c>
    </row>
    <row r="1721" spans="1:12" x14ac:dyDescent="0.25">
      <c r="A1721" s="138" t="s">
        <v>3113</v>
      </c>
      <c r="B1721" s="111" t="s">
        <v>3063</v>
      </c>
      <c r="C1721" s="112">
        <v>0.12420849349154178</v>
      </c>
      <c r="E1721" s="132">
        <v>791</v>
      </c>
      <c r="F1721" s="132">
        <v>793</v>
      </c>
      <c r="G1721" s="133" t="s">
        <v>3064</v>
      </c>
      <c r="H1721" s="134">
        <v>2</v>
      </c>
      <c r="I1721" s="135">
        <v>0.79855656447489776</v>
      </c>
      <c r="J1721" s="135" t="s">
        <v>41</v>
      </c>
      <c r="K1721" s="133"/>
      <c r="L1721" s="136" t="s">
        <v>41</v>
      </c>
    </row>
    <row r="1722" spans="1:12" x14ac:dyDescent="0.25">
      <c r="A1722" s="138" t="s">
        <v>3113</v>
      </c>
      <c r="B1722" s="111" t="s">
        <v>3065</v>
      </c>
      <c r="C1722" s="112">
        <v>4.2677907142282381E-2</v>
      </c>
      <c r="E1722" s="132">
        <v>232</v>
      </c>
      <c r="F1722" s="132">
        <v>234</v>
      </c>
      <c r="G1722" s="133" t="s">
        <v>3066</v>
      </c>
      <c r="H1722" s="134">
        <v>3</v>
      </c>
      <c r="I1722" s="135">
        <v>0.84123447161718012</v>
      </c>
      <c r="J1722" s="135" t="s">
        <v>41</v>
      </c>
      <c r="K1722" s="133"/>
      <c r="L1722" s="136" t="s">
        <v>41</v>
      </c>
    </row>
    <row r="1723" spans="1:12" x14ac:dyDescent="0.25">
      <c r="A1723" s="138" t="s">
        <v>3113</v>
      </c>
      <c r="B1723" s="111" t="s">
        <v>3067</v>
      </c>
      <c r="C1723" s="112">
        <v>3.6271578804028246E-2</v>
      </c>
      <c r="E1723" s="132">
        <v>340</v>
      </c>
      <c r="F1723" s="132">
        <v>342</v>
      </c>
      <c r="G1723" s="133" t="s">
        <v>3068</v>
      </c>
      <c r="H1723" s="134">
        <v>4</v>
      </c>
      <c r="I1723" s="135">
        <v>0.87750605042120833</v>
      </c>
      <c r="J1723" s="135" t="s">
        <v>41</v>
      </c>
      <c r="K1723" s="133"/>
      <c r="L1723" s="136" t="s">
        <v>41</v>
      </c>
    </row>
    <row r="1724" spans="1:12" x14ac:dyDescent="0.25">
      <c r="A1724" s="138" t="s">
        <v>3113</v>
      </c>
      <c r="B1724" s="111" t="s">
        <v>3069</v>
      </c>
      <c r="C1724" s="112">
        <v>3.2384453976565836E-2</v>
      </c>
      <c r="E1724" s="132">
        <v>475</v>
      </c>
      <c r="F1724" s="132">
        <v>477</v>
      </c>
      <c r="G1724" s="133" t="s">
        <v>3070</v>
      </c>
      <c r="H1724" s="134">
        <v>5</v>
      </c>
      <c r="I1724" s="135">
        <v>0.90989050439777419</v>
      </c>
      <c r="J1724" s="135" t="s">
        <v>41</v>
      </c>
      <c r="K1724" s="133"/>
      <c r="L1724" s="136" t="s">
        <v>41</v>
      </c>
    </row>
    <row r="1725" spans="1:12" x14ac:dyDescent="0.25">
      <c r="A1725" s="138" t="s">
        <v>3113</v>
      </c>
      <c r="B1725" s="111" t="s">
        <v>1986</v>
      </c>
      <c r="C1725" s="112">
        <v>2.9444351599106206E-2</v>
      </c>
      <c r="E1725" s="132">
        <v>615</v>
      </c>
      <c r="F1725" s="132">
        <v>617</v>
      </c>
      <c r="G1725" s="133" t="s">
        <v>1987</v>
      </c>
      <c r="H1725" s="134">
        <v>6</v>
      </c>
      <c r="I1725" s="135">
        <v>0.93933485599688038</v>
      </c>
      <c r="J1725" s="135" t="s">
        <v>41</v>
      </c>
      <c r="K1725" s="133"/>
      <c r="L1725" s="136" t="s">
        <v>41</v>
      </c>
    </row>
    <row r="1726" spans="1:12" x14ac:dyDescent="0.25">
      <c r="A1726" s="138" t="s">
        <v>3113</v>
      </c>
      <c r="B1726" s="111" t="s">
        <v>3071</v>
      </c>
      <c r="C1726" s="112">
        <v>1.7962478103974396E-2</v>
      </c>
      <c r="E1726" s="132">
        <v>250</v>
      </c>
      <c r="F1726" s="132">
        <v>252</v>
      </c>
      <c r="G1726" s="133" t="s">
        <v>3072</v>
      </c>
      <c r="H1726" s="134">
        <v>7</v>
      </c>
      <c r="I1726" s="135">
        <v>0.95729733410085482</v>
      </c>
      <c r="J1726" s="135" t="s">
        <v>41</v>
      </c>
      <c r="K1726" s="133"/>
      <c r="L1726" s="136" t="s">
        <v>41</v>
      </c>
    </row>
    <row r="1727" spans="1:12" x14ac:dyDescent="0.25">
      <c r="A1727" s="138" t="s">
        <v>3113</v>
      </c>
      <c r="B1727" s="111" t="s">
        <v>3077</v>
      </c>
      <c r="C1727" s="112">
        <v>1.0330591301010775E-2</v>
      </c>
      <c r="E1727" s="132">
        <v>1212</v>
      </c>
      <c r="F1727" s="132">
        <v>1214</v>
      </c>
      <c r="G1727" s="133" t="s">
        <v>3078</v>
      </c>
      <c r="H1727" s="134">
        <v>8</v>
      </c>
      <c r="I1727" s="135">
        <v>0.9676279254018656</v>
      </c>
      <c r="J1727" s="135" t="s">
        <v>41</v>
      </c>
      <c r="K1727" s="133"/>
      <c r="L1727" s="136" t="s">
        <v>41</v>
      </c>
    </row>
    <row r="1728" spans="1:12" x14ac:dyDescent="0.25">
      <c r="A1728" s="138" t="s">
        <v>3113</v>
      </c>
      <c r="B1728" s="111" t="s">
        <v>510</v>
      </c>
      <c r="C1728" s="112">
        <v>9.3340513372823543E-3</v>
      </c>
      <c r="E1728" s="132">
        <v>474</v>
      </c>
      <c r="F1728" s="132">
        <v>476</v>
      </c>
      <c r="G1728" s="133" t="s">
        <v>511</v>
      </c>
      <c r="H1728" s="134">
        <v>9</v>
      </c>
      <c r="I1728" s="135">
        <v>0.97696197673914797</v>
      </c>
      <c r="J1728" s="135" t="s">
        <v>41</v>
      </c>
      <c r="K1728" s="133"/>
      <c r="L1728" s="136" t="s">
        <v>41</v>
      </c>
    </row>
    <row r="1729" spans="1:12" x14ac:dyDescent="0.25">
      <c r="A1729" s="138" t="s">
        <v>3113</v>
      </c>
      <c r="B1729" s="111" t="s">
        <v>3083</v>
      </c>
      <c r="C1729" s="112">
        <v>6.2515861078615235E-3</v>
      </c>
      <c r="E1729" s="132">
        <v>231</v>
      </c>
      <c r="F1729" s="132">
        <v>233</v>
      </c>
      <c r="G1729" s="133" t="s">
        <v>3084</v>
      </c>
      <c r="H1729" s="134">
        <v>10</v>
      </c>
      <c r="I1729" s="135">
        <v>0.98321356284700945</v>
      </c>
      <c r="J1729" s="135" t="s">
        <v>41</v>
      </c>
      <c r="K1729" s="133"/>
      <c r="L1729" s="136" t="s">
        <v>41</v>
      </c>
    </row>
    <row r="1730" spans="1:12" x14ac:dyDescent="0.25">
      <c r="A1730" s="138" t="s">
        <v>3113</v>
      </c>
      <c r="B1730" s="111" t="s">
        <v>3085</v>
      </c>
      <c r="C1730" s="112">
        <v>5.3912193068786007E-3</v>
      </c>
      <c r="E1730" s="132">
        <v>332</v>
      </c>
      <c r="F1730" s="132">
        <v>334</v>
      </c>
      <c r="G1730" s="133" t="s">
        <v>3086</v>
      </c>
      <c r="H1730" s="134">
        <v>11</v>
      </c>
      <c r="I1730" s="135">
        <v>0.98860478215388803</v>
      </c>
      <c r="J1730" s="135" t="s">
        <v>41</v>
      </c>
      <c r="K1730" s="133"/>
      <c r="L1730" s="136" t="s">
        <v>41</v>
      </c>
    </row>
    <row r="1731" spans="1:12" x14ac:dyDescent="0.25">
      <c r="A1731" s="138" t="s">
        <v>3113</v>
      </c>
      <c r="B1731" s="111" t="s">
        <v>703</v>
      </c>
      <c r="C1731" s="112">
        <v>4.3575412078559533E-3</v>
      </c>
      <c r="E1731" s="132">
        <v>333</v>
      </c>
      <c r="F1731" s="132">
        <v>335</v>
      </c>
      <c r="G1731" s="133" t="s">
        <v>704</v>
      </c>
      <c r="H1731" s="134">
        <v>12</v>
      </c>
      <c r="I1731" s="135">
        <v>0.99296232336174395</v>
      </c>
      <c r="J1731" s="135" t="s">
        <v>41</v>
      </c>
      <c r="K1731" s="133"/>
      <c r="L1731" s="136" t="s">
        <v>41</v>
      </c>
    </row>
    <row r="1732" spans="1:12" x14ac:dyDescent="0.25">
      <c r="A1732" s="138" t="s">
        <v>3113</v>
      </c>
      <c r="B1732" s="111" t="s">
        <v>3087</v>
      </c>
      <c r="C1732" s="112">
        <v>3.4105187578531678E-3</v>
      </c>
      <c r="E1732" s="132">
        <v>455</v>
      </c>
      <c r="F1732" s="132">
        <v>457</v>
      </c>
      <c r="G1732" s="133" t="s">
        <v>3088</v>
      </c>
      <c r="H1732" s="134">
        <v>13</v>
      </c>
      <c r="I1732" s="135">
        <v>0.99637284211959709</v>
      </c>
      <c r="J1732" s="135" t="s">
        <v>41</v>
      </c>
      <c r="K1732" s="133"/>
      <c r="L1732" s="136" t="s">
        <v>41</v>
      </c>
    </row>
    <row r="1733" spans="1:12" x14ac:dyDescent="0.25">
      <c r="A1733" s="138" t="s">
        <v>3113</v>
      </c>
      <c r="B1733" s="111" t="s">
        <v>3093</v>
      </c>
      <c r="C1733" s="112">
        <v>1.4607666549062571E-3</v>
      </c>
      <c r="E1733" s="132">
        <v>234</v>
      </c>
      <c r="F1733" s="132">
        <v>236</v>
      </c>
      <c r="G1733" s="133" t="s">
        <v>3094</v>
      </c>
      <c r="H1733" s="134">
        <v>14</v>
      </c>
      <c r="I1733" s="135">
        <v>0.99783360877450333</v>
      </c>
      <c r="J1733" s="135" t="s">
        <v>41</v>
      </c>
      <c r="K1733" s="133"/>
      <c r="L1733" s="136" t="s">
        <v>41</v>
      </c>
    </row>
    <row r="1734" spans="1:12" x14ac:dyDescent="0.25">
      <c r="A1734" s="138" t="s">
        <v>3113</v>
      </c>
      <c r="B1734" s="111" t="s">
        <v>3095</v>
      </c>
      <c r="C1734" s="112">
        <v>1.3555419382392808E-3</v>
      </c>
      <c r="E1734" s="132">
        <v>450</v>
      </c>
      <c r="F1734" s="132">
        <v>452</v>
      </c>
      <c r="G1734" s="133" t="s">
        <v>3096</v>
      </c>
      <c r="H1734" s="134">
        <v>15</v>
      </c>
      <c r="I1734" s="135">
        <v>0.99918915071274261</v>
      </c>
      <c r="J1734" s="135" t="s">
        <v>41</v>
      </c>
      <c r="K1734" s="133"/>
      <c r="L1734" s="136" t="s">
        <v>41</v>
      </c>
    </row>
    <row r="1735" spans="1:12" x14ac:dyDescent="0.25">
      <c r="A1735" s="138" t="s">
        <v>3113</v>
      </c>
      <c r="B1735" s="111" t="s">
        <v>3097</v>
      </c>
      <c r="C1735" s="112">
        <v>7.36573016668833E-4</v>
      </c>
      <c r="E1735" s="132">
        <v>612</v>
      </c>
      <c r="F1735" s="132">
        <v>614</v>
      </c>
      <c r="G1735" s="133" t="s">
        <v>3098</v>
      </c>
      <c r="H1735" s="134">
        <v>16</v>
      </c>
      <c r="I1735" s="135">
        <v>0.99992572372941146</v>
      </c>
      <c r="J1735" s="135" t="s">
        <v>41</v>
      </c>
      <c r="K1735" s="133"/>
      <c r="L1735" s="136" t="s">
        <v>41</v>
      </c>
    </row>
    <row r="1736" spans="1:12" x14ac:dyDescent="0.25">
      <c r="A1736" s="138" t="s">
        <v>3113</v>
      </c>
      <c r="B1736" s="111" t="s">
        <v>3105</v>
      </c>
      <c r="C1736" s="112">
        <v>7.4276270588453748E-5</v>
      </c>
      <c r="E1736" s="132">
        <v>129</v>
      </c>
      <c r="F1736" s="132">
        <v>131</v>
      </c>
      <c r="G1736" s="133" t="s">
        <v>3106</v>
      </c>
      <c r="H1736" s="134">
        <v>17</v>
      </c>
      <c r="I1736" s="135">
        <v>1</v>
      </c>
      <c r="J1736" s="135">
        <v>1</v>
      </c>
      <c r="K1736" s="133"/>
      <c r="L1736" s="136" t="s">
        <v>41</v>
      </c>
    </row>
    <row r="1737" spans="1:12" x14ac:dyDescent="0.25">
      <c r="A1737" s="138" t="s">
        <v>3115</v>
      </c>
      <c r="B1737" s="111" t="s">
        <v>3116</v>
      </c>
      <c r="C1737" s="112">
        <v>0.5</v>
      </c>
      <c r="E1737" s="132">
        <v>351</v>
      </c>
      <c r="F1737" s="132">
        <v>353</v>
      </c>
      <c r="G1737" s="133" t="s">
        <v>3117</v>
      </c>
      <c r="H1737" s="134">
        <v>1</v>
      </c>
      <c r="I1737" s="135">
        <v>0.5</v>
      </c>
      <c r="J1737" s="135" t="s">
        <v>41</v>
      </c>
      <c r="K1737" s="133" t="s">
        <v>3118</v>
      </c>
      <c r="L1737" s="136" t="s">
        <v>41</v>
      </c>
    </row>
    <row r="1738" spans="1:12" x14ac:dyDescent="0.25">
      <c r="A1738" s="138" t="s">
        <v>3115</v>
      </c>
      <c r="B1738" s="111" t="s">
        <v>3119</v>
      </c>
      <c r="C1738" s="112">
        <v>0.5</v>
      </c>
      <c r="E1738" s="132">
        <v>505</v>
      </c>
      <c r="F1738" s="132">
        <v>507</v>
      </c>
      <c r="G1738" s="133" t="s">
        <v>3120</v>
      </c>
      <c r="H1738" s="134">
        <v>2</v>
      </c>
      <c r="I1738" s="135">
        <v>1</v>
      </c>
      <c r="J1738" s="135">
        <v>1</v>
      </c>
      <c r="K1738" s="133"/>
      <c r="L1738" s="136" t="s">
        <v>41</v>
      </c>
    </row>
    <row r="1739" spans="1:12" x14ac:dyDescent="0.25">
      <c r="A1739" s="138" t="s">
        <v>3121</v>
      </c>
      <c r="B1739" s="111" t="s">
        <v>1774</v>
      </c>
      <c r="C1739" s="112">
        <v>0.25</v>
      </c>
      <c r="E1739" s="132" t="e">
        <v>#N/A</v>
      </c>
      <c r="F1739" s="132">
        <v>2275</v>
      </c>
      <c r="G1739" s="133" t="s">
        <v>1775</v>
      </c>
      <c r="H1739" s="134">
        <v>1</v>
      </c>
      <c r="I1739" s="135">
        <v>0.25</v>
      </c>
      <c r="J1739" s="135" t="s">
        <v>41</v>
      </c>
      <c r="K1739" s="133" t="s">
        <v>3122</v>
      </c>
      <c r="L1739" s="136" t="s">
        <v>41</v>
      </c>
    </row>
    <row r="1740" spans="1:12" x14ac:dyDescent="0.25">
      <c r="A1740" s="138" t="s">
        <v>3121</v>
      </c>
      <c r="B1740" s="111" t="s">
        <v>1950</v>
      </c>
      <c r="C1740" s="112">
        <v>0.25</v>
      </c>
      <c r="E1740" s="132" t="e">
        <v>#N/A</v>
      </c>
      <c r="F1740" s="132">
        <v>2270</v>
      </c>
      <c r="G1740" s="133" t="s">
        <v>78</v>
      </c>
      <c r="H1740" s="134">
        <v>2</v>
      </c>
      <c r="I1740" s="135">
        <v>0.5</v>
      </c>
      <c r="J1740" s="135" t="s">
        <v>41</v>
      </c>
      <c r="K1740" s="133"/>
      <c r="L1740" s="136" t="s">
        <v>41</v>
      </c>
    </row>
    <row r="1741" spans="1:12" x14ac:dyDescent="0.25">
      <c r="A1741" s="138" t="s">
        <v>3121</v>
      </c>
      <c r="B1741" s="111" t="s">
        <v>1938</v>
      </c>
      <c r="C1741" s="112">
        <v>0.5</v>
      </c>
      <c r="E1741" s="132" t="e">
        <v>#N/A</v>
      </c>
      <c r="F1741" s="132">
        <v>2271</v>
      </c>
      <c r="G1741" s="133" t="s">
        <v>1941</v>
      </c>
      <c r="H1741" s="134">
        <v>3</v>
      </c>
      <c r="I1741" s="135">
        <v>1</v>
      </c>
      <c r="J1741" s="135">
        <v>1</v>
      </c>
      <c r="K1741" s="133"/>
      <c r="L1741" s="136" t="s">
        <v>41</v>
      </c>
    </row>
    <row r="1742" spans="1:12" x14ac:dyDescent="0.25">
      <c r="A1742" s="138" t="s">
        <v>3123</v>
      </c>
      <c r="B1742" s="111" t="s">
        <v>3124</v>
      </c>
      <c r="C1742" s="112">
        <v>0.1</v>
      </c>
      <c r="E1742" s="132">
        <v>1200</v>
      </c>
      <c r="F1742" s="132">
        <v>1202</v>
      </c>
      <c r="G1742" s="133" t="s">
        <v>3125</v>
      </c>
      <c r="H1742" s="134">
        <v>1</v>
      </c>
      <c r="I1742" s="135">
        <v>0.1</v>
      </c>
      <c r="J1742" s="135" t="s">
        <v>41</v>
      </c>
      <c r="K1742" s="133" t="s">
        <v>3126</v>
      </c>
      <c r="L1742" s="136" t="s">
        <v>41</v>
      </c>
    </row>
    <row r="1743" spans="1:12" x14ac:dyDescent="0.25">
      <c r="A1743" s="138" t="s">
        <v>3123</v>
      </c>
      <c r="B1743" s="111" t="s">
        <v>3127</v>
      </c>
      <c r="C1743" s="112">
        <v>0.1</v>
      </c>
      <c r="E1743" s="132">
        <v>1346</v>
      </c>
      <c r="F1743" s="132">
        <v>1348</v>
      </c>
      <c r="G1743" s="133" t="s">
        <v>3128</v>
      </c>
      <c r="H1743" s="134">
        <v>2</v>
      </c>
      <c r="I1743" s="135">
        <v>0.2</v>
      </c>
      <c r="J1743" s="135" t="s">
        <v>41</v>
      </c>
      <c r="K1743" s="133"/>
      <c r="L1743" s="136" t="s">
        <v>41</v>
      </c>
    </row>
    <row r="1744" spans="1:12" x14ac:dyDescent="0.25">
      <c r="A1744" s="138" t="s">
        <v>3123</v>
      </c>
      <c r="B1744" s="111" t="s">
        <v>3129</v>
      </c>
      <c r="C1744" s="112">
        <v>0.1</v>
      </c>
      <c r="E1744" s="132">
        <v>1445</v>
      </c>
      <c r="F1744" s="132">
        <v>1447</v>
      </c>
      <c r="G1744" s="133" t="s">
        <v>3130</v>
      </c>
      <c r="H1744" s="134">
        <v>3</v>
      </c>
      <c r="I1744" s="135">
        <v>0.3</v>
      </c>
      <c r="J1744" s="135" t="s">
        <v>41</v>
      </c>
      <c r="K1744" s="133"/>
      <c r="L1744" s="136" t="s">
        <v>41</v>
      </c>
    </row>
    <row r="1745" spans="1:12" x14ac:dyDescent="0.25">
      <c r="A1745" s="138" t="s">
        <v>3123</v>
      </c>
      <c r="B1745" s="111" t="s">
        <v>3131</v>
      </c>
      <c r="C1745" s="112">
        <v>0.1</v>
      </c>
      <c r="E1745" s="132">
        <v>1520</v>
      </c>
      <c r="F1745" s="132">
        <v>1522</v>
      </c>
      <c r="G1745" s="133" t="s">
        <v>3132</v>
      </c>
      <c r="H1745" s="134">
        <v>4</v>
      </c>
      <c r="I1745" s="135">
        <v>0.4</v>
      </c>
      <c r="J1745" s="135" t="s">
        <v>41</v>
      </c>
      <c r="K1745" s="133"/>
      <c r="L1745" s="136" t="s">
        <v>41</v>
      </c>
    </row>
    <row r="1746" spans="1:12" x14ac:dyDescent="0.25">
      <c r="A1746" s="138" t="s">
        <v>3123</v>
      </c>
      <c r="B1746" s="111" t="s">
        <v>3133</v>
      </c>
      <c r="C1746" s="112">
        <v>0.1</v>
      </c>
      <c r="E1746" s="132">
        <v>1571</v>
      </c>
      <c r="F1746" s="132">
        <v>1573</v>
      </c>
      <c r="G1746" s="133" t="s">
        <v>3134</v>
      </c>
      <c r="H1746" s="134">
        <v>5</v>
      </c>
      <c r="I1746" s="135">
        <v>0.5</v>
      </c>
      <c r="J1746" s="135" t="s">
        <v>41</v>
      </c>
      <c r="K1746" s="133"/>
      <c r="L1746" s="136" t="s">
        <v>41</v>
      </c>
    </row>
    <row r="1747" spans="1:12" x14ac:dyDescent="0.25">
      <c r="A1747" s="138" t="s">
        <v>3123</v>
      </c>
      <c r="B1747" s="111" t="s">
        <v>3135</v>
      </c>
      <c r="C1747" s="112">
        <v>0.1</v>
      </c>
      <c r="E1747" s="132">
        <v>1629</v>
      </c>
      <c r="F1747" s="132">
        <v>1631</v>
      </c>
      <c r="G1747" s="133" t="s">
        <v>3136</v>
      </c>
      <c r="H1747" s="134">
        <v>6</v>
      </c>
      <c r="I1747" s="135">
        <v>0.6</v>
      </c>
      <c r="J1747" s="135" t="s">
        <v>41</v>
      </c>
      <c r="K1747" s="133"/>
      <c r="L1747" s="136" t="s">
        <v>41</v>
      </c>
    </row>
    <row r="1748" spans="1:12" x14ac:dyDescent="0.25">
      <c r="A1748" s="138" t="s">
        <v>3123</v>
      </c>
      <c r="B1748" s="111" t="s">
        <v>3137</v>
      </c>
      <c r="C1748" s="112">
        <v>0.1</v>
      </c>
      <c r="E1748" s="132">
        <v>1675</v>
      </c>
      <c r="F1748" s="132">
        <v>1677</v>
      </c>
      <c r="G1748" s="133" t="s">
        <v>3138</v>
      </c>
      <c r="H1748" s="134">
        <v>7</v>
      </c>
      <c r="I1748" s="135">
        <v>0.7</v>
      </c>
      <c r="J1748" s="135" t="s">
        <v>41</v>
      </c>
      <c r="K1748" s="133"/>
      <c r="L1748" s="136" t="s">
        <v>41</v>
      </c>
    </row>
    <row r="1749" spans="1:12" x14ac:dyDescent="0.25">
      <c r="A1749" s="138" t="s">
        <v>3123</v>
      </c>
      <c r="B1749" s="111" t="s">
        <v>3139</v>
      </c>
      <c r="C1749" s="112">
        <v>0.1</v>
      </c>
      <c r="E1749" s="132">
        <v>1703</v>
      </c>
      <c r="F1749" s="132">
        <v>1705</v>
      </c>
      <c r="G1749" s="133" t="s">
        <v>3140</v>
      </c>
      <c r="H1749" s="134">
        <v>8</v>
      </c>
      <c r="I1749" s="135">
        <v>0.8</v>
      </c>
      <c r="J1749" s="135" t="s">
        <v>41</v>
      </c>
      <c r="K1749" s="133"/>
      <c r="L1749" s="136" t="s">
        <v>41</v>
      </c>
    </row>
    <row r="1750" spans="1:12" x14ac:dyDescent="0.25">
      <c r="A1750" s="138" t="s">
        <v>3123</v>
      </c>
      <c r="B1750" s="111" t="s">
        <v>3141</v>
      </c>
      <c r="C1750" s="112">
        <v>0.1</v>
      </c>
      <c r="E1750" s="132">
        <v>1732</v>
      </c>
      <c r="F1750" s="132">
        <v>1734</v>
      </c>
      <c r="G1750" s="133" t="s">
        <v>3142</v>
      </c>
      <c r="H1750" s="134">
        <v>9</v>
      </c>
      <c r="I1750" s="135">
        <v>0.9</v>
      </c>
      <c r="J1750" s="135" t="s">
        <v>41</v>
      </c>
      <c r="K1750" s="133"/>
      <c r="L1750" s="136" t="s">
        <v>41</v>
      </c>
    </row>
    <row r="1751" spans="1:12" x14ac:dyDescent="0.25">
      <c r="A1751" s="138" t="s">
        <v>3123</v>
      </c>
      <c r="B1751" s="111" t="s">
        <v>3143</v>
      </c>
      <c r="C1751" s="112">
        <v>0.1</v>
      </c>
      <c r="E1751" s="132">
        <v>1756</v>
      </c>
      <c r="F1751" s="132">
        <v>1758</v>
      </c>
      <c r="G1751" s="133" t="s">
        <v>3144</v>
      </c>
      <c r="H1751" s="134">
        <v>10</v>
      </c>
      <c r="I1751" s="135">
        <v>1</v>
      </c>
      <c r="J1751" s="135">
        <v>1</v>
      </c>
      <c r="K1751" s="133"/>
      <c r="L1751" s="136" t="s">
        <v>41</v>
      </c>
    </row>
    <row r="1752" spans="1:12" x14ac:dyDescent="0.25">
      <c r="A1752" s="138" t="s">
        <v>3145</v>
      </c>
      <c r="B1752" s="111" t="s">
        <v>3146</v>
      </c>
      <c r="C1752" s="112">
        <v>0.14285714285714285</v>
      </c>
      <c r="E1752" s="132">
        <v>1159</v>
      </c>
      <c r="F1752" s="132">
        <v>1161</v>
      </c>
      <c r="G1752" s="133" t="s">
        <v>3147</v>
      </c>
      <c r="H1752" s="134">
        <v>1</v>
      </c>
      <c r="I1752" s="135">
        <v>0.14285714285714285</v>
      </c>
      <c r="J1752" s="135" t="s">
        <v>41</v>
      </c>
      <c r="K1752" s="133" t="s">
        <v>3148</v>
      </c>
      <c r="L1752" s="136" t="s">
        <v>41</v>
      </c>
    </row>
    <row r="1753" spans="1:12" x14ac:dyDescent="0.25">
      <c r="A1753" s="138" t="s">
        <v>3145</v>
      </c>
      <c r="B1753" s="111" t="s">
        <v>3149</v>
      </c>
      <c r="C1753" s="112">
        <v>0.14285714285714285</v>
      </c>
      <c r="E1753" s="132">
        <v>1436</v>
      </c>
      <c r="F1753" s="132">
        <v>1438</v>
      </c>
      <c r="G1753" s="133" t="s">
        <v>3150</v>
      </c>
      <c r="H1753" s="134">
        <v>2</v>
      </c>
      <c r="I1753" s="135">
        <v>0.2857142857142857</v>
      </c>
      <c r="J1753" s="135" t="s">
        <v>41</v>
      </c>
      <c r="K1753" s="133"/>
      <c r="L1753" s="136" t="s">
        <v>41</v>
      </c>
    </row>
    <row r="1754" spans="1:12" x14ac:dyDescent="0.25">
      <c r="A1754" s="138" t="s">
        <v>3145</v>
      </c>
      <c r="B1754" s="111" t="s">
        <v>3151</v>
      </c>
      <c r="C1754" s="112">
        <v>0.14285714285714285</v>
      </c>
      <c r="E1754" s="132">
        <v>1123</v>
      </c>
      <c r="F1754" s="132">
        <v>1125</v>
      </c>
      <c r="G1754" s="133" t="s">
        <v>3152</v>
      </c>
      <c r="H1754" s="134">
        <v>3</v>
      </c>
      <c r="I1754" s="135">
        <v>0.42857142857142855</v>
      </c>
      <c r="J1754" s="135" t="s">
        <v>41</v>
      </c>
      <c r="K1754" s="133"/>
      <c r="L1754" s="136" t="s">
        <v>41</v>
      </c>
    </row>
    <row r="1755" spans="1:12" x14ac:dyDescent="0.25">
      <c r="A1755" s="138" t="s">
        <v>3145</v>
      </c>
      <c r="B1755" s="111" t="s">
        <v>3153</v>
      </c>
      <c r="C1755" s="112">
        <v>0.14285714285714285</v>
      </c>
      <c r="E1755" s="132">
        <v>1125</v>
      </c>
      <c r="F1755" s="132">
        <v>1127</v>
      </c>
      <c r="G1755" s="133" t="s">
        <v>3154</v>
      </c>
      <c r="H1755" s="134">
        <v>4</v>
      </c>
      <c r="I1755" s="135">
        <v>0.5714285714285714</v>
      </c>
      <c r="J1755" s="135" t="s">
        <v>41</v>
      </c>
      <c r="K1755" s="133"/>
      <c r="L1755" s="136" t="s">
        <v>41</v>
      </c>
    </row>
    <row r="1756" spans="1:12" x14ac:dyDescent="0.25">
      <c r="A1756" s="138" t="s">
        <v>3145</v>
      </c>
      <c r="B1756" s="111" t="s">
        <v>1909</v>
      </c>
      <c r="C1756" s="112">
        <v>0.14285714285714285</v>
      </c>
      <c r="E1756" s="132">
        <v>1111</v>
      </c>
      <c r="F1756" s="132">
        <v>1113</v>
      </c>
      <c r="G1756" s="133" t="s">
        <v>1910</v>
      </c>
      <c r="H1756" s="134">
        <v>5</v>
      </c>
      <c r="I1756" s="135">
        <v>0.71428571428571419</v>
      </c>
      <c r="J1756" s="135" t="s">
        <v>41</v>
      </c>
      <c r="K1756" s="133"/>
      <c r="L1756" s="136" t="s">
        <v>41</v>
      </c>
    </row>
    <row r="1757" spans="1:12" x14ac:dyDescent="0.25">
      <c r="A1757" s="138" t="s">
        <v>3145</v>
      </c>
      <c r="B1757" s="111" t="s">
        <v>1906</v>
      </c>
      <c r="C1757" s="112">
        <v>0.14285714285714285</v>
      </c>
      <c r="E1757" s="132">
        <v>1110</v>
      </c>
      <c r="F1757" s="132">
        <v>1112</v>
      </c>
      <c r="G1757" s="133" t="s">
        <v>1907</v>
      </c>
      <c r="H1757" s="134">
        <v>6</v>
      </c>
      <c r="I1757" s="135">
        <v>0.85714285714285698</v>
      </c>
      <c r="J1757" s="135" t="s">
        <v>41</v>
      </c>
      <c r="K1757" s="133"/>
      <c r="L1757" s="136" t="s">
        <v>41</v>
      </c>
    </row>
    <row r="1758" spans="1:12" x14ac:dyDescent="0.25">
      <c r="A1758" s="138" t="s">
        <v>3145</v>
      </c>
      <c r="B1758" s="111" t="s">
        <v>1911</v>
      </c>
      <c r="C1758" s="112">
        <v>0.14285714285714285</v>
      </c>
      <c r="E1758" s="132">
        <v>1108</v>
      </c>
      <c r="F1758" s="132">
        <v>1110</v>
      </c>
      <c r="G1758" s="133" t="s">
        <v>1912</v>
      </c>
      <c r="H1758" s="134">
        <v>7</v>
      </c>
      <c r="I1758" s="135">
        <v>1</v>
      </c>
      <c r="J1758" s="135">
        <v>1</v>
      </c>
      <c r="K1758" s="133"/>
      <c r="L1758" s="136" t="s">
        <v>41</v>
      </c>
    </row>
    <row r="1759" spans="1:12" x14ac:dyDescent="0.25">
      <c r="A1759" s="138" t="s">
        <v>3155</v>
      </c>
      <c r="B1759" s="111" t="s">
        <v>797</v>
      </c>
      <c r="C1759" s="112">
        <v>0.25</v>
      </c>
      <c r="E1759" s="132">
        <v>356</v>
      </c>
      <c r="F1759" s="132">
        <v>358</v>
      </c>
      <c r="G1759" s="133" t="s">
        <v>798</v>
      </c>
      <c r="H1759" s="134">
        <v>1</v>
      </c>
      <c r="I1759" s="135">
        <v>0.25</v>
      </c>
      <c r="J1759" s="135" t="s">
        <v>41</v>
      </c>
      <c r="K1759" s="133" t="s">
        <v>3156</v>
      </c>
      <c r="L1759" s="136" t="s">
        <v>41</v>
      </c>
    </row>
    <row r="1760" spans="1:12" x14ac:dyDescent="0.25">
      <c r="A1760" s="138" t="s">
        <v>3155</v>
      </c>
      <c r="B1760" s="111" t="s">
        <v>789</v>
      </c>
      <c r="C1760" s="112">
        <v>0.25</v>
      </c>
      <c r="E1760" s="132">
        <v>355</v>
      </c>
      <c r="F1760" s="132">
        <v>357</v>
      </c>
      <c r="G1760" s="133" t="s">
        <v>77</v>
      </c>
      <c r="H1760" s="134">
        <v>2</v>
      </c>
      <c r="I1760" s="135">
        <v>0.5</v>
      </c>
      <c r="J1760" s="135" t="s">
        <v>41</v>
      </c>
      <c r="K1760" s="133"/>
      <c r="L1760" s="136" t="s">
        <v>41</v>
      </c>
    </row>
    <row r="1761" spans="1:12" x14ac:dyDescent="0.25">
      <c r="A1761" s="138" t="s">
        <v>3155</v>
      </c>
      <c r="B1761" s="111" t="s">
        <v>800</v>
      </c>
      <c r="C1761" s="112">
        <v>0.25</v>
      </c>
      <c r="E1761" s="132">
        <v>520</v>
      </c>
      <c r="F1761" s="132">
        <v>522</v>
      </c>
      <c r="G1761" s="133" t="s">
        <v>35</v>
      </c>
      <c r="H1761" s="134">
        <v>3</v>
      </c>
      <c r="I1761" s="135">
        <v>0.75</v>
      </c>
      <c r="J1761" s="135" t="s">
        <v>41</v>
      </c>
      <c r="K1761" s="133"/>
      <c r="L1761" s="136" t="s">
        <v>41</v>
      </c>
    </row>
    <row r="1762" spans="1:12" x14ac:dyDescent="0.25">
      <c r="A1762" s="138" t="s">
        <v>3155</v>
      </c>
      <c r="B1762" s="111" t="s">
        <v>960</v>
      </c>
      <c r="C1762" s="112">
        <v>0.25</v>
      </c>
      <c r="E1762" s="132">
        <v>265</v>
      </c>
      <c r="F1762" s="132">
        <v>267</v>
      </c>
      <c r="G1762" s="133" t="s">
        <v>88</v>
      </c>
      <c r="H1762" s="134">
        <v>4</v>
      </c>
      <c r="I1762" s="135">
        <v>1</v>
      </c>
      <c r="J1762" s="135">
        <v>1</v>
      </c>
      <c r="K1762" s="133"/>
      <c r="L1762" s="136" t="s">
        <v>41</v>
      </c>
    </row>
    <row r="1763" spans="1:12" x14ac:dyDescent="0.25">
      <c r="A1763" s="138" t="s">
        <v>3157</v>
      </c>
      <c r="B1763" s="111" t="s">
        <v>2935</v>
      </c>
      <c r="C1763" s="112">
        <v>0.6597041834520998</v>
      </c>
      <c r="E1763" s="132">
        <v>192</v>
      </c>
      <c r="F1763" s="132">
        <v>194</v>
      </c>
      <c r="G1763" s="133" t="s">
        <v>2936</v>
      </c>
      <c r="H1763" s="134">
        <v>1</v>
      </c>
      <c r="I1763" s="135">
        <v>0.6597041834520998</v>
      </c>
      <c r="J1763" s="135" t="s">
        <v>41</v>
      </c>
      <c r="K1763" s="133" t="s">
        <v>3158</v>
      </c>
      <c r="L1763" s="136" t="s">
        <v>41</v>
      </c>
    </row>
    <row r="1764" spans="1:12" x14ac:dyDescent="0.25">
      <c r="A1764" s="138" t="s">
        <v>3157</v>
      </c>
      <c r="B1764" s="111" t="s">
        <v>3159</v>
      </c>
      <c r="C1764" s="112">
        <v>1.2394005751078539E-2</v>
      </c>
      <c r="E1764" s="132">
        <v>437</v>
      </c>
      <c r="F1764" s="132">
        <v>439</v>
      </c>
      <c r="G1764" s="133" t="s">
        <v>3160</v>
      </c>
      <c r="H1764" s="134">
        <v>2</v>
      </c>
      <c r="I1764" s="135">
        <v>0.67209818920317832</v>
      </c>
      <c r="J1764" s="135" t="s">
        <v>41</v>
      </c>
      <c r="K1764" s="133"/>
      <c r="L1764" s="136" t="s">
        <v>41</v>
      </c>
    </row>
    <row r="1765" spans="1:12" x14ac:dyDescent="0.25">
      <c r="A1765" s="138" t="s">
        <v>3157</v>
      </c>
      <c r="B1765" s="111" t="s">
        <v>1398</v>
      </c>
      <c r="C1765" s="112">
        <v>1.0803985276433596E-3</v>
      </c>
      <c r="E1765" s="132">
        <v>297</v>
      </c>
      <c r="F1765" s="132">
        <v>299</v>
      </c>
      <c r="G1765" s="133" t="s">
        <v>1399</v>
      </c>
      <c r="H1765" s="134">
        <v>3</v>
      </c>
      <c r="I1765" s="135">
        <v>0.67317858773082173</v>
      </c>
      <c r="J1765" s="135" t="s">
        <v>41</v>
      </c>
      <c r="K1765" s="133"/>
      <c r="L1765" s="136" t="s">
        <v>41</v>
      </c>
    </row>
    <row r="1766" spans="1:12" x14ac:dyDescent="0.25">
      <c r="A1766" s="138" t="s">
        <v>3157</v>
      </c>
      <c r="B1766" s="111" t="s">
        <v>3161</v>
      </c>
      <c r="C1766" s="112">
        <v>0.11919038096473063</v>
      </c>
      <c r="E1766" s="132">
        <v>588</v>
      </c>
      <c r="F1766" s="132">
        <v>590</v>
      </c>
      <c r="G1766" s="133" t="s">
        <v>3162</v>
      </c>
      <c r="H1766" s="134">
        <v>4</v>
      </c>
      <c r="I1766" s="135">
        <v>0.7923689686955524</v>
      </c>
      <c r="J1766" s="135" t="s">
        <v>41</v>
      </c>
      <c r="K1766" s="133"/>
      <c r="L1766" s="136" t="s">
        <v>41</v>
      </c>
    </row>
    <row r="1767" spans="1:12" x14ac:dyDescent="0.25">
      <c r="A1767" s="138" t="s">
        <v>3157</v>
      </c>
      <c r="B1767" s="111" t="s">
        <v>657</v>
      </c>
      <c r="C1767" s="112">
        <v>8.4555311508463765E-2</v>
      </c>
      <c r="E1767" s="132">
        <v>590</v>
      </c>
      <c r="F1767" s="132">
        <v>592</v>
      </c>
      <c r="G1767" s="133" t="s">
        <v>658</v>
      </c>
      <c r="H1767" s="134">
        <v>5</v>
      </c>
      <c r="I1767" s="135">
        <v>0.87692428020401614</v>
      </c>
      <c r="J1767" s="135" t="s">
        <v>41</v>
      </c>
      <c r="K1767" s="133"/>
      <c r="L1767" s="136" t="s">
        <v>41</v>
      </c>
    </row>
    <row r="1768" spans="1:12" x14ac:dyDescent="0.25">
      <c r="A1768" s="138" t="s">
        <v>3157</v>
      </c>
      <c r="B1768" s="111" t="s">
        <v>2925</v>
      </c>
      <c r="C1768" s="112">
        <v>7.7963698166922238E-2</v>
      </c>
      <c r="E1768" s="132">
        <v>410</v>
      </c>
      <c r="F1768" s="132">
        <v>412</v>
      </c>
      <c r="G1768" s="133" t="s">
        <v>2926</v>
      </c>
      <c r="H1768" s="134">
        <v>6</v>
      </c>
      <c r="I1768" s="135">
        <v>0.95488797837093842</v>
      </c>
      <c r="J1768" s="135" t="s">
        <v>41</v>
      </c>
      <c r="K1768" s="133"/>
      <c r="L1768" s="136" t="s">
        <v>41</v>
      </c>
    </row>
    <row r="1769" spans="1:12" x14ac:dyDescent="0.25">
      <c r="A1769" s="138" t="s">
        <v>3157</v>
      </c>
      <c r="B1769" s="111" t="s">
        <v>2145</v>
      </c>
      <c r="C1769" s="112">
        <v>2.9680382193372292E-2</v>
      </c>
      <c r="E1769" s="132">
        <v>409</v>
      </c>
      <c r="F1769" s="132">
        <v>411</v>
      </c>
      <c r="G1769" s="133" t="s">
        <v>2146</v>
      </c>
      <c r="H1769" s="134">
        <v>7</v>
      </c>
      <c r="I1769" s="135">
        <v>0.98456836056431074</v>
      </c>
      <c r="J1769" s="135" t="s">
        <v>41</v>
      </c>
      <c r="K1769" s="133"/>
      <c r="L1769" s="136" t="s">
        <v>41</v>
      </c>
    </row>
    <row r="1770" spans="1:12" x14ac:dyDescent="0.25">
      <c r="A1770" s="138" t="s">
        <v>3157</v>
      </c>
      <c r="B1770" s="111" t="s">
        <v>2149</v>
      </c>
      <c r="C1770" s="112">
        <v>9.5136225066255829E-3</v>
      </c>
      <c r="E1770" s="132">
        <v>401</v>
      </c>
      <c r="F1770" s="132">
        <v>403</v>
      </c>
      <c r="G1770" s="133" t="s">
        <v>2150</v>
      </c>
      <c r="H1770" s="134">
        <v>8</v>
      </c>
      <c r="I1770" s="135">
        <v>0.99408198307093631</v>
      </c>
      <c r="J1770" s="135" t="s">
        <v>41</v>
      </c>
      <c r="K1770" s="133"/>
      <c r="L1770" s="136" t="s">
        <v>41</v>
      </c>
    </row>
    <row r="1771" spans="1:12" x14ac:dyDescent="0.25">
      <c r="A1771" s="138" t="s">
        <v>3157</v>
      </c>
      <c r="B1771" s="111" t="s">
        <v>3163</v>
      </c>
      <c r="C1771" s="112">
        <v>4.0198979179484999E-3</v>
      </c>
      <c r="E1771" s="132">
        <v>930</v>
      </c>
      <c r="F1771" s="132">
        <v>932</v>
      </c>
      <c r="G1771" s="133" t="s">
        <v>3164</v>
      </c>
      <c r="H1771" s="134">
        <v>9</v>
      </c>
      <c r="I1771" s="135">
        <v>0.99810188098888486</v>
      </c>
      <c r="J1771" s="135" t="s">
        <v>41</v>
      </c>
      <c r="K1771" s="133"/>
      <c r="L1771" s="136" t="s">
        <v>41</v>
      </c>
    </row>
    <row r="1772" spans="1:12" x14ac:dyDescent="0.25">
      <c r="A1772" s="138" t="s">
        <v>3157</v>
      </c>
      <c r="B1772" s="111" t="s">
        <v>1890</v>
      </c>
      <c r="C1772" s="112">
        <v>9.4687757752894442E-4</v>
      </c>
      <c r="E1772" s="132">
        <v>926</v>
      </c>
      <c r="F1772" s="132">
        <v>928</v>
      </c>
      <c r="G1772" s="133" t="s">
        <v>1891</v>
      </c>
      <c r="H1772" s="134">
        <v>10</v>
      </c>
      <c r="I1772" s="135">
        <v>0.99904875856641384</v>
      </c>
      <c r="J1772" s="135" t="s">
        <v>41</v>
      </c>
      <c r="K1772" s="133"/>
      <c r="L1772" s="136" t="s">
        <v>41</v>
      </c>
    </row>
    <row r="1773" spans="1:12" x14ac:dyDescent="0.25">
      <c r="A1773" s="138" t="s">
        <v>3157</v>
      </c>
      <c r="B1773" s="111" t="s">
        <v>1893</v>
      </c>
      <c r="C1773" s="112">
        <v>9.4687757752894442E-4</v>
      </c>
      <c r="E1773" s="132">
        <v>927</v>
      </c>
      <c r="F1773" s="132">
        <v>929</v>
      </c>
      <c r="G1773" s="133" t="s">
        <v>1894</v>
      </c>
      <c r="H1773" s="134">
        <v>11</v>
      </c>
      <c r="I1773" s="135">
        <v>0.99999563614394282</v>
      </c>
      <c r="J1773" s="135" t="s">
        <v>41</v>
      </c>
      <c r="K1773" s="133"/>
      <c r="L1773" s="136" t="s">
        <v>41</v>
      </c>
    </row>
    <row r="1774" spans="1:12" x14ac:dyDescent="0.25">
      <c r="A1774" s="138" t="s">
        <v>3157</v>
      </c>
      <c r="B1774" s="111" t="s">
        <v>976</v>
      </c>
      <c r="C1774" s="112">
        <v>4.3638560573330796E-6</v>
      </c>
      <c r="E1774" s="132">
        <v>732</v>
      </c>
      <c r="F1774" s="132">
        <v>734</v>
      </c>
      <c r="G1774" s="133" t="s">
        <v>977</v>
      </c>
      <c r="H1774" s="134">
        <v>12</v>
      </c>
      <c r="I1774" s="135">
        <v>1</v>
      </c>
      <c r="J1774" s="135">
        <v>1</v>
      </c>
      <c r="K1774" s="133"/>
      <c r="L1774" s="136" t="s">
        <v>41</v>
      </c>
    </row>
    <row r="1775" spans="1:12" x14ac:dyDescent="0.25">
      <c r="A1775" s="138" t="s">
        <v>3165</v>
      </c>
      <c r="B1775" s="111" t="s">
        <v>3166</v>
      </c>
      <c r="C1775" s="112">
        <v>8.3333333333333329E-2</v>
      </c>
      <c r="E1775" s="132">
        <v>782</v>
      </c>
      <c r="F1775" s="132">
        <v>784</v>
      </c>
      <c r="G1775" s="133" t="s">
        <v>3167</v>
      </c>
      <c r="H1775" s="134">
        <v>1</v>
      </c>
      <c r="I1775" s="135">
        <v>8.3333333333333329E-2</v>
      </c>
      <c r="J1775" s="135" t="s">
        <v>41</v>
      </c>
      <c r="K1775" s="133" t="s">
        <v>3168</v>
      </c>
      <c r="L1775" s="136" t="s">
        <v>41</v>
      </c>
    </row>
    <row r="1776" spans="1:12" x14ac:dyDescent="0.25">
      <c r="A1776" s="138" t="s">
        <v>3165</v>
      </c>
      <c r="B1776" s="111" t="s">
        <v>3169</v>
      </c>
      <c r="C1776" s="112">
        <v>8.3333333333333329E-2</v>
      </c>
      <c r="E1776" s="132">
        <v>285</v>
      </c>
      <c r="F1776" s="132">
        <v>287</v>
      </c>
      <c r="G1776" s="133" t="s">
        <v>3170</v>
      </c>
      <c r="H1776" s="134">
        <v>2</v>
      </c>
      <c r="I1776" s="135">
        <v>0.16666666666666666</v>
      </c>
      <c r="J1776" s="135" t="s">
        <v>41</v>
      </c>
      <c r="K1776" s="133"/>
      <c r="L1776" s="136" t="s">
        <v>41</v>
      </c>
    </row>
    <row r="1777" spans="1:12" x14ac:dyDescent="0.25">
      <c r="A1777" s="138" t="s">
        <v>3165</v>
      </c>
      <c r="B1777" s="111" t="s">
        <v>3171</v>
      </c>
      <c r="C1777" s="112">
        <v>8.3333333333333329E-2</v>
      </c>
      <c r="E1777" s="132">
        <v>1425</v>
      </c>
      <c r="F1777" s="132">
        <v>1427</v>
      </c>
      <c r="G1777" s="133" t="s">
        <v>3172</v>
      </c>
      <c r="H1777" s="134">
        <v>3</v>
      </c>
      <c r="I1777" s="135">
        <v>0.25</v>
      </c>
      <c r="J1777" s="135" t="s">
        <v>41</v>
      </c>
      <c r="K1777" s="133"/>
      <c r="L1777" s="136" t="s">
        <v>41</v>
      </c>
    </row>
    <row r="1778" spans="1:12" x14ac:dyDescent="0.25">
      <c r="A1778" s="138" t="s">
        <v>3165</v>
      </c>
      <c r="B1778" s="111" t="s">
        <v>3173</v>
      </c>
      <c r="C1778" s="112">
        <v>8.3333333333333329E-2</v>
      </c>
      <c r="E1778" s="132">
        <v>717</v>
      </c>
      <c r="F1778" s="132">
        <v>719</v>
      </c>
      <c r="G1778" s="133" t="s">
        <v>3174</v>
      </c>
      <c r="H1778" s="134">
        <v>4</v>
      </c>
      <c r="I1778" s="135">
        <v>0.33333333333333331</v>
      </c>
      <c r="J1778" s="135" t="s">
        <v>41</v>
      </c>
      <c r="K1778" s="133"/>
      <c r="L1778" s="136" t="s">
        <v>41</v>
      </c>
    </row>
    <row r="1779" spans="1:12" x14ac:dyDescent="0.25">
      <c r="A1779" s="138" t="s">
        <v>3165</v>
      </c>
      <c r="B1779" s="111" t="s">
        <v>3175</v>
      </c>
      <c r="C1779" s="112">
        <v>8.3333333333333329E-2</v>
      </c>
      <c r="E1779" s="132">
        <v>912</v>
      </c>
      <c r="F1779" s="132">
        <v>914</v>
      </c>
      <c r="G1779" s="133" t="s">
        <v>3176</v>
      </c>
      <c r="H1779" s="134">
        <v>5</v>
      </c>
      <c r="I1779" s="135">
        <v>0.41666666666666663</v>
      </c>
      <c r="J1779" s="135" t="s">
        <v>41</v>
      </c>
      <c r="K1779" s="133"/>
      <c r="L1779" s="136" t="s">
        <v>41</v>
      </c>
    </row>
    <row r="1780" spans="1:12" x14ac:dyDescent="0.25">
      <c r="A1780" s="138" t="s">
        <v>3165</v>
      </c>
      <c r="B1780" s="111" t="s">
        <v>3177</v>
      </c>
      <c r="C1780" s="112">
        <v>8.3333333333333329E-2</v>
      </c>
      <c r="E1780" s="132">
        <v>913</v>
      </c>
      <c r="F1780" s="132">
        <v>915</v>
      </c>
      <c r="G1780" s="133" t="s">
        <v>3178</v>
      </c>
      <c r="H1780" s="134">
        <v>6</v>
      </c>
      <c r="I1780" s="135">
        <v>0.5</v>
      </c>
      <c r="J1780" s="135" t="s">
        <v>41</v>
      </c>
      <c r="K1780" s="133"/>
      <c r="L1780" s="136" t="s">
        <v>41</v>
      </c>
    </row>
    <row r="1781" spans="1:12" x14ac:dyDescent="0.25">
      <c r="A1781" s="138" t="s">
        <v>3165</v>
      </c>
      <c r="B1781" s="111" t="s">
        <v>3179</v>
      </c>
      <c r="C1781" s="112">
        <v>8.3333333333333329E-2</v>
      </c>
      <c r="E1781" s="132">
        <v>914</v>
      </c>
      <c r="F1781" s="132">
        <v>916</v>
      </c>
      <c r="G1781" s="133" t="s">
        <v>3180</v>
      </c>
      <c r="H1781" s="134">
        <v>7</v>
      </c>
      <c r="I1781" s="135">
        <v>0.58333333333333326</v>
      </c>
      <c r="J1781" s="135" t="s">
        <v>41</v>
      </c>
      <c r="K1781" s="133"/>
      <c r="L1781" s="136" t="s">
        <v>41</v>
      </c>
    </row>
    <row r="1782" spans="1:12" x14ac:dyDescent="0.25">
      <c r="A1782" s="138" t="s">
        <v>3165</v>
      </c>
      <c r="B1782" s="111" t="s">
        <v>3181</v>
      </c>
      <c r="C1782" s="112">
        <v>8.3333333333333329E-2</v>
      </c>
      <c r="E1782" s="132">
        <v>1500</v>
      </c>
      <c r="F1782" s="132">
        <v>1502</v>
      </c>
      <c r="G1782" s="133" t="s">
        <v>3182</v>
      </c>
      <c r="H1782" s="134">
        <v>8</v>
      </c>
      <c r="I1782" s="135">
        <v>0.66666666666666663</v>
      </c>
      <c r="J1782" s="135" t="s">
        <v>41</v>
      </c>
      <c r="K1782" s="133"/>
      <c r="L1782" s="136" t="s">
        <v>41</v>
      </c>
    </row>
    <row r="1783" spans="1:12" x14ac:dyDescent="0.25">
      <c r="A1783" s="138" t="s">
        <v>3165</v>
      </c>
      <c r="B1783" s="111" t="s">
        <v>3183</v>
      </c>
      <c r="C1783" s="112">
        <v>8.3333333333333329E-2</v>
      </c>
      <c r="E1783" s="132">
        <v>1510</v>
      </c>
      <c r="F1783" s="132">
        <v>1512</v>
      </c>
      <c r="G1783" s="133" t="s">
        <v>3184</v>
      </c>
      <c r="H1783" s="134">
        <v>9</v>
      </c>
      <c r="I1783" s="135">
        <v>0.75</v>
      </c>
      <c r="J1783" s="135" t="s">
        <v>41</v>
      </c>
      <c r="K1783" s="133"/>
      <c r="L1783" s="136" t="s">
        <v>41</v>
      </c>
    </row>
    <row r="1784" spans="1:12" x14ac:dyDescent="0.25">
      <c r="A1784" s="138" t="s">
        <v>3165</v>
      </c>
      <c r="B1784" s="111" t="s">
        <v>3185</v>
      </c>
      <c r="C1784" s="112">
        <v>8.3333333333333329E-2</v>
      </c>
      <c r="E1784" s="132">
        <v>937</v>
      </c>
      <c r="F1784" s="132">
        <v>939</v>
      </c>
      <c r="G1784" s="133" t="s">
        <v>3186</v>
      </c>
      <c r="H1784" s="134">
        <v>10</v>
      </c>
      <c r="I1784" s="135">
        <v>0.83333333333333337</v>
      </c>
      <c r="J1784" s="135" t="s">
        <v>41</v>
      </c>
      <c r="K1784" s="133"/>
      <c r="L1784" s="136" t="s">
        <v>41</v>
      </c>
    </row>
    <row r="1785" spans="1:12" x14ac:dyDescent="0.25">
      <c r="A1785" s="138" t="s">
        <v>3165</v>
      </c>
      <c r="B1785" s="111" t="s">
        <v>3187</v>
      </c>
      <c r="C1785" s="112">
        <v>8.3333333333333329E-2</v>
      </c>
      <c r="E1785" s="132">
        <v>1164</v>
      </c>
      <c r="F1785" s="132">
        <v>1166</v>
      </c>
      <c r="G1785" s="133" t="s">
        <v>3188</v>
      </c>
      <c r="H1785" s="134">
        <v>11</v>
      </c>
      <c r="I1785" s="135">
        <v>0.91666666666666674</v>
      </c>
      <c r="J1785" s="135" t="s">
        <v>41</v>
      </c>
      <c r="K1785" s="133"/>
      <c r="L1785" s="136" t="s">
        <v>41</v>
      </c>
    </row>
    <row r="1786" spans="1:12" x14ac:dyDescent="0.25">
      <c r="A1786" s="138" t="s">
        <v>3165</v>
      </c>
      <c r="B1786" s="111" t="s">
        <v>3189</v>
      </c>
      <c r="C1786" s="112">
        <v>8.3333333333333329E-2</v>
      </c>
      <c r="E1786" s="132">
        <v>1179</v>
      </c>
      <c r="F1786" s="132">
        <v>1181</v>
      </c>
      <c r="G1786" s="133" t="s">
        <v>3190</v>
      </c>
      <c r="H1786" s="134">
        <v>12</v>
      </c>
      <c r="I1786" s="135">
        <v>1</v>
      </c>
      <c r="J1786" s="135">
        <v>1</v>
      </c>
      <c r="K1786" s="133"/>
      <c r="L1786" s="136" t="s">
        <v>41</v>
      </c>
    </row>
    <row r="1787" spans="1:12" x14ac:dyDescent="0.25">
      <c r="A1787" s="138" t="s">
        <v>3191</v>
      </c>
      <c r="B1787" s="111" t="s">
        <v>561</v>
      </c>
      <c r="C1787" s="112">
        <v>0.30869799999999997</v>
      </c>
      <c r="E1787" s="132">
        <v>890</v>
      </c>
      <c r="F1787" s="132">
        <v>892</v>
      </c>
      <c r="G1787" s="133" t="s">
        <v>43</v>
      </c>
      <c r="H1787" s="134">
        <v>1</v>
      </c>
      <c r="I1787" s="135">
        <v>0.30869799999999997</v>
      </c>
      <c r="J1787" s="135" t="s">
        <v>41</v>
      </c>
      <c r="K1787" s="133" t="s">
        <v>3192</v>
      </c>
      <c r="L1787" s="136" t="s">
        <v>41</v>
      </c>
    </row>
    <row r="1788" spans="1:12" x14ac:dyDescent="0.25">
      <c r="A1788" s="138" t="s">
        <v>3191</v>
      </c>
      <c r="B1788" s="111" t="s">
        <v>563</v>
      </c>
      <c r="C1788" s="112">
        <v>0.15873300000000001</v>
      </c>
      <c r="E1788" s="132">
        <v>889</v>
      </c>
      <c r="F1788" s="132">
        <v>891</v>
      </c>
      <c r="G1788" s="133" t="s">
        <v>42</v>
      </c>
      <c r="H1788" s="134">
        <v>2</v>
      </c>
      <c r="I1788" s="135">
        <v>0.46743099999999999</v>
      </c>
      <c r="J1788" s="135" t="s">
        <v>41</v>
      </c>
      <c r="K1788" s="133"/>
      <c r="L1788" s="136" t="s">
        <v>41</v>
      </c>
    </row>
    <row r="1789" spans="1:12" x14ac:dyDescent="0.25">
      <c r="A1789" s="138" t="s">
        <v>3191</v>
      </c>
      <c r="B1789" s="111" t="s">
        <v>554</v>
      </c>
      <c r="C1789" s="112">
        <v>0.14901400000000001</v>
      </c>
      <c r="E1789" s="132">
        <v>886</v>
      </c>
      <c r="F1789" s="132">
        <v>888</v>
      </c>
      <c r="G1789" s="133" t="s">
        <v>154</v>
      </c>
      <c r="H1789" s="134">
        <v>3</v>
      </c>
      <c r="I1789" s="135">
        <v>0.61644500000000002</v>
      </c>
      <c r="J1789" s="135" t="s">
        <v>41</v>
      </c>
      <c r="K1789" s="133"/>
      <c r="L1789" s="136" t="s">
        <v>41</v>
      </c>
    </row>
    <row r="1790" spans="1:12" x14ac:dyDescent="0.25">
      <c r="A1790" s="138" t="s">
        <v>3191</v>
      </c>
      <c r="B1790" s="111" t="s">
        <v>564</v>
      </c>
      <c r="C1790" s="112">
        <v>0.102159</v>
      </c>
      <c r="E1790" s="132">
        <v>891</v>
      </c>
      <c r="F1790" s="132">
        <v>893</v>
      </c>
      <c r="G1790" s="133" t="s">
        <v>44</v>
      </c>
      <c r="H1790" s="134">
        <v>4</v>
      </c>
      <c r="I1790" s="135">
        <v>0.71860400000000002</v>
      </c>
      <c r="J1790" s="135" t="s">
        <v>41</v>
      </c>
      <c r="K1790" s="133"/>
      <c r="L1790" s="136" t="s">
        <v>41</v>
      </c>
    </row>
    <row r="1791" spans="1:12" x14ac:dyDescent="0.25">
      <c r="A1791" s="138" t="s">
        <v>3191</v>
      </c>
      <c r="B1791" s="111" t="s">
        <v>552</v>
      </c>
      <c r="C1791" s="112">
        <v>8.2548289999999996E-2</v>
      </c>
      <c r="E1791" s="132">
        <v>888</v>
      </c>
      <c r="F1791" s="132">
        <v>890</v>
      </c>
      <c r="G1791" s="133" t="s">
        <v>122</v>
      </c>
      <c r="H1791" s="134">
        <v>5</v>
      </c>
      <c r="I1791" s="135">
        <v>0.80115228999999999</v>
      </c>
      <c r="J1791" s="135" t="s">
        <v>41</v>
      </c>
      <c r="K1791" s="133"/>
      <c r="L1791" s="136" t="s">
        <v>41</v>
      </c>
    </row>
    <row r="1792" spans="1:12" x14ac:dyDescent="0.25">
      <c r="A1792" s="138" t="s">
        <v>3191</v>
      </c>
      <c r="B1792" s="111" t="s">
        <v>555</v>
      </c>
      <c r="C1792" s="112">
        <v>6.0606189999999997E-2</v>
      </c>
      <c r="E1792" s="132">
        <v>887</v>
      </c>
      <c r="F1792" s="132">
        <v>889</v>
      </c>
      <c r="G1792" s="133" t="s">
        <v>20</v>
      </c>
      <c r="H1792" s="134">
        <v>6</v>
      </c>
      <c r="I1792" s="135">
        <v>0.86175847999999999</v>
      </c>
      <c r="J1792" s="135" t="s">
        <v>41</v>
      </c>
      <c r="K1792" s="133"/>
      <c r="L1792" s="136" t="s">
        <v>41</v>
      </c>
    </row>
    <row r="1793" spans="1:12" x14ac:dyDescent="0.25">
      <c r="A1793" s="138" t="s">
        <v>3191</v>
      </c>
      <c r="B1793" s="111" t="s">
        <v>1452</v>
      </c>
      <c r="C1793" s="112">
        <v>5.2758039999999999E-2</v>
      </c>
      <c r="E1793" s="132">
        <v>884</v>
      </c>
      <c r="F1793" s="132">
        <v>886</v>
      </c>
      <c r="G1793" s="133" t="s">
        <v>110</v>
      </c>
      <c r="H1793" s="134">
        <v>7</v>
      </c>
      <c r="I1793" s="135">
        <v>0.91451651999999994</v>
      </c>
      <c r="J1793" s="135" t="s">
        <v>41</v>
      </c>
      <c r="K1793" s="133"/>
      <c r="L1793" s="136" t="s">
        <v>41</v>
      </c>
    </row>
    <row r="1794" spans="1:12" x14ac:dyDescent="0.25">
      <c r="A1794" s="138" t="s">
        <v>3191</v>
      </c>
      <c r="B1794" s="111" t="s">
        <v>2887</v>
      </c>
      <c r="C1794" s="112">
        <v>5.0274859999999998E-2</v>
      </c>
      <c r="E1794" s="132">
        <v>878</v>
      </c>
      <c r="F1794" s="132">
        <v>880</v>
      </c>
      <c r="G1794" s="133" t="s">
        <v>7</v>
      </c>
      <c r="H1794" s="134">
        <v>8</v>
      </c>
      <c r="I1794" s="135">
        <v>0.96479137999999998</v>
      </c>
      <c r="J1794" s="135" t="s">
        <v>41</v>
      </c>
      <c r="K1794" s="133"/>
      <c r="L1794" s="136" t="s">
        <v>41</v>
      </c>
    </row>
    <row r="1795" spans="1:12" x14ac:dyDescent="0.25">
      <c r="A1795" s="138" t="s">
        <v>3191</v>
      </c>
      <c r="B1795" s="111" t="s">
        <v>1451</v>
      </c>
      <c r="C1795" s="112">
        <v>3.5209240000000003E-2</v>
      </c>
      <c r="E1795" s="132">
        <v>885</v>
      </c>
      <c r="F1795" s="132">
        <v>887</v>
      </c>
      <c r="G1795" s="133" t="s">
        <v>103</v>
      </c>
      <c r="H1795" s="134">
        <v>9</v>
      </c>
      <c r="I1795" s="135">
        <v>1.00000062</v>
      </c>
      <c r="J1795" s="135">
        <v>1.00000062</v>
      </c>
      <c r="K1795" s="133"/>
      <c r="L1795" s="136" t="s">
        <v>41</v>
      </c>
    </row>
    <row r="1796" spans="1:12" x14ac:dyDescent="0.25">
      <c r="A1796" s="138" t="s">
        <v>3193</v>
      </c>
      <c r="B1796" s="111" t="s">
        <v>989</v>
      </c>
      <c r="C1796" s="112">
        <v>9.9277450000000003E-2</v>
      </c>
      <c r="E1796" s="132">
        <v>1093</v>
      </c>
      <c r="F1796" s="132">
        <v>1095</v>
      </c>
      <c r="G1796" s="133" t="s">
        <v>123</v>
      </c>
      <c r="H1796" s="134">
        <v>1</v>
      </c>
      <c r="I1796" s="135">
        <v>9.9277450000000003E-2</v>
      </c>
      <c r="J1796" s="135" t="s">
        <v>41</v>
      </c>
      <c r="K1796" s="133" t="s">
        <v>3194</v>
      </c>
      <c r="L1796" s="136" t="s">
        <v>41</v>
      </c>
    </row>
    <row r="1797" spans="1:12" x14ac:dyDescent="0.25">
      <c r="A1797" s="138" t="s">
        <v>3193</v>
      </c>
      <c r="B1797" s="111" t="s">
        <v>1812</v>
      </c>
      <c r="C1797" s="112">
        <v>8.7015519999999999E-2</v>
      </c>
      <c r="E1797" s="132">
        <v>1106</v>
      </c>
      <c r="F1797" s="132">
        <v>1108</v>
      </c>
      <c r="G1797" s="133" t="s">
        <v>138</v>
      </c>
      <c r="H1797" s="134">
        <v>2</v>
      </c>
      <c r="I1797" s="135">
        <v>0.18629297</v>
      </c>
      <c r="J1797" s="135" t="s">
        <v>41</v>
      </c>
      <c r="K1797" s="133"/>
      <c r="L1797" s="136" t="s">
        <v>41</v>
      </c>
    </row>
    <row r="1798" spans="1:12" x14ac:dyDescent="0.25">
      <c r="A1798" s="138" t="s">
        <v>3193</v>
      </c>
      <c r="B1798" s="111" t="s">
        <v>582</v>
      </c>
      <c r="C1798" s="112">
        <v>7.1334969999999998E-2</v>
      </c>
      <c r="E1798" s="132">
        <v>1074</v>
      </c>
      <c r="F1798" s="132">
        <v>1076</v>
      </c>
      <c r="G1798" s="133" t="s">
        <v>583</v>
      </c>
      <c r="H1798" s="134">
        <v>3</v>
      </c>
      <c r="I1798" s="135">
        <v>0.25762794</v>
      </c>
      <c r="J1798" s="135" t="s">
        <v>41</v>
      </c>
      <c r="K1798" s="133"/>
      <c r="L1798" s="136" t="s">
        <v>41</v>
      </c>
    </row>
    <row r="1799" spans="1:12" x14ac:dyDescent="0.25">
      <c r="A1799" s="138" t="s">
        <v>3193</v>
      </c>
      <c r="B1799" s="111" t="s">
        <v>1811</v>
      </c>
      <c r="C1799" s="112">
        <v>7.133457E-2</v>
      </c>
      <c r="E1799" s="132">
        <v>1103</v>
      </c>
      <c r="F1799" s="132">
        <v>1105</v>
      </c>
      <c r="G1799" s="133" t="s">
        <v>124</v>
      </c>
      <c r="H1799" s="134">
        <v>4</v>
      </c>
      <c r="I1799" s="135">
        <v>0.32896250999999999</v>
      </c>
      <c r="J1799" s="135" t="s">
        <v>41</v>
      </c>
      <c r="K1799" s="133"/>
      <c r="L1799" s="136" t="s">
        <v>41</v>
      </c>
    </row>
    <row r="1800" spans="1:12" x14ac:dyDescent="0.25">
      <c r="A1800" s="138" t="s">
        <v>3193</v>
      </c>
      <c r="B1800" s="111" t="s">
        <v>1473</v>
      </c>
      <c r="C1800" s="112">
        <v>6.0452039999999999E-2</v>
      </c>
      <c r="E1800" s="132">
        <v>1096</v>
      </c>
      <c r="F1800" s="132">
        <v>1098</v>
      </c>
      <c r="G1800" s="133" t="s">
        <v>1474</v>
      </c>
      <c r="H1800" s="134">
        <v>5</v>
      </c>
      <c r="I1800" s="135">
        <v>0.38941454999999997</v>
      </c>
      <c r="J1800" s="135" t="s">
        <v>41</v>
      </c>
      <c r="K1800" s="133"/>
      <c r="L1800" s="136" t="s">
        <v>41</v>
      </c>
    </row>
    <row r="1801" spans="1:12" x14ac:dyDescent="0.25">
      <c r="A1801" s="138" t="s">
        <v>3193</v>
      </c>
      <c r="B1801" s="111" t="s">
        <v>1476</v>
      </c>
      <c r="C1801" s="112">
        <v>6.0452039999999999E-2</v>
      </c>
      <c r="E1801" s="132">
        <v>1099</v>
      </c>
      <c r="F1801" s="132">
        <v>1101</v>
      </c>
      <c r="G1801" s="133" t="s">
        <v>1477</v>
      </c>
      <c r="H1801" s="134">
        <v>6</v>
      </c>
      <c r="I1801" s="135">
        <v>0.44986658999999996</v>
      </c>
      <c r="J1801" s="135" t="s">
        <v>41</v>
      </c>
      <c r="K1801" s="133"/>
      <c r="L1801" s="136" t="s">
        <v>41</v>
      </c>
    </row>
    <row r="1802" spans="1:12" x14ac:dyDescent="0.25">
      <c r="A1802" s="138" t="s">
        <v>3193</v>
      </c>
      <c r="B1802" s="111" t="s">
        <v>987</v>
      </c>
      <c r="C1802" s="112">
        <v>6.0452039999999999E-2</v>
      </c>
      <c r="E1802" s="132">
        <v>1094</v>
      </c>
      <c r="F1802" s="132">
        <v>1096</v>
      </c>
      <c r="G1802" s="133" t="s">
        <v>988</v>
      </c>
      <c r="H1802" s="134">
        <v>7</v>
      </c>
      <c r="I1802" s="135">
        <v>0.51031863</v>
      </c>
      <c r="J1802" s="135" t="s">
        <v>41</v>
      </c>
      <c r="K1802" s="133"/>
      <c r="L1802" s="136" t="s">
        <v>41</v>
      </c>
    </row>
    <row r="1803" spans="1:12" x14ac:dyDescent="0.25">
      <c r="A1803" s="138" t="s">
        <v>3193</v>
      </c>
      <c r="B1803" s="111" t="s">
        <v>1478</v>
      </c>
      <c r="C1803" s="112">
        <v>6.0452039999999999E-2</v>
      </c>
      <c r="E1803" s="132">
        <v>1097</v>
      </c>
      <c r="F1803" s="132">
        <v>1099</v>
      </c>
      <c r="G1803" s="133" t="s">
        <v>1479</v>
      </c>
      <c r="H1803" s="134">
        <v>8</v>
      </c>
      <c r="I1803" s="135">
        <v>0.57077067000000004</v>
      </c>
      <c r="J1803" s="135" t="s">
        <v>41</v>
      </c>
      <c r="K1803" s="133"/>
      <c r="L1803" s="136" t="s">
        <v>41</v>
      </c>
    </row>
    <row r="1804" spans="1:12" x14ac:dyDescent="0.25">
      <c r="A1804" s="138" t="s">
        <v>3193</v>
      </c>
      <c r="B1804" s="111" t="s">
        <v>990</v>
      </c>
      <c r="C1804" s="112">
        <v>6.0452039999999999E-2</v>
      </c>
      <c r="E1804" s="132">
        <v>1095</v>
      </c>
      <c r="F1804" s="132">
        <v>1097</v>
      </c>
      <c r="G1804" s="133" t="s">
        <v>991</v>
      </c>
      <c r="H1804" s="134">
        <v>9</v>
      </c>
      <c r="I1804" s="135">
        <v>0.63122271000000008</v>
      </c>
      <c r="J1804" s="135" t="s">
        <v>41</v>
      </c>
      <c r="K1804" s="133"/>
      <c r="L1804" s="136" t="s">
        <v>41</v>
      </c>
    </row>
    <row r="1805" spans="1:12" x14ac:dyDescent="0.25">
      <c r="A1805" s="138" t="s">
        <v>3193</v>
      </c>
      <c r="B1805" s="111" t="s">
        <v>992</v>
      </c>
      <c r="C1805" s="112">
        <v>6.0452039999999999E-2</v>
      </c>
      <c r="E1805" s="132">
        <v>1098</v>
      </c>
      <c r="F1805" s="132">
        <v>1100</v>
      </c>
      <c r="G1805" s="133" t="s">
        <v>993</v>
      </c>
      <c r="H1805" s="134">
        <v>10</v>
      </c>
      <c r="I1805" s="135">
        <v>0.69167475000000012</v>
      </c>
      <c r="J1805" s="135" t="s">
        <v>41</v>
      </c>
      <c r="K1805" s="133"/>
      <c r="L1805" s="136" t="s">
        <v>41</v>
      </c>
    </row>
    <row r="1806" spans="1:12" x14ac:dyDescent="0.25">
      <c r="A1806" s="138" t="s">
        <v>3193</v>
      </c>
      <c r="B1806" s="111" t="s">
        <v>984</v>
      </c>
      <c r="C1806" s="112">
        <v>5.7099940000000002E-2</v>
      </c>
      <c r="E1806" s="132">
        <v>1090</v>
      </c>
      <c r="F1806" s="132">
        <v>1092</v>
      </c>
      <c r="G1806" s="133" t="s">
        <v>985</v>
      </c>
      <c r="H1806" s="134">
        <v>11</v>
      </c>
      <c r="I1806" s="135">
        <v>0.74877469000000008</v>
      </c>
      <c r="J1806" s="135" t="s">
        <v>41</v>
      </c>
      <c r="K1806" s="133"/>
      <c r="L1806" s="136" t="s">
        <v>41</v>
      </c>
    </row>
    <row r="1807" spans="1:12" x14ac:dyDescent="0.25">
      <c r="A1807" s="138" t="s">
        <v>3193</v>
      </c>
      <c r="B1807" s="111" t="s">
        <v>1809</v>
      </c>
      <c r="C1807" s="112">
        <v>5.7099940000000002E-2</v>
      </c>
      <c r="E1807" s="132">
        <v>1101</v>
      </c>
      <c r="F1807" s="132">
        <v>1103</v>
      </c>
      <c r="G1807" s="133" t="s">
        <v>1810</v>
      </c>
      <c r="H1807" s="134">
        <v>12</v>
      </c>
      <c r="I1807" s="135">
        <v>0.80587463000000004</v>
      </c>
      <c r="J1807" s="135" t="s">
        <v>41</v>
      </c>
      <c r="K1807" s="133"/>
      <c r="L1807" s="136" t="s">
        <v>41</v>
      </c>
    </row>
    <row r="1808" spans="1:12" x14ac:dyDescent="0.25">
      <c r="A1808" s="138" t="s">
        <v>3193</v>
      </c>
      <c r="B1808" s="111" t="s">
        <v>986</v>
      </c>
      <c r="C1808" s="112">
        <v>4.8226730000000002E-2</v>
      </c>
      <c r="E1808" s="132">
        <v>1100</v>
      </c>
      <c r="F1808" s="132">
        <v>1102</v>
      </c>
      <c r="G1808" s="133" t="s">
        <v>137</v>
      </c>
      <c r="H1808" s="134">
        <v>13</v>
      </c>
      <c r="I1808" s="135">
        <v>0.85410136000000003</v>
      </c>
      <c r="J1808" s="135" t="s">
        <v>41</v>
      </c>
      <c r="K1808" s="133"/>
      <c r="L1808" s="136" t="s">
        <v>41</v>
      </c>
    </row>
    <row r="1809" spans="1:12" x14ac:dyDescent="0.25">
      <c r="A1809" s="138" t="s">
        <v>3193</v>
      </c>
      <c r="B1809" s="111" t="s">
        <v>1481</v>
      </c>
      <c r="C1809" s="112">
        <v>2.8345660000000002E-2</v>
      </c>
      <c r="E1809" s="132">
        <v>1092</v>
      </c>
      <c r="F1809" s="132">
        <v>1094</v>
      </c>
      <c r="G1809" s="133" t="s">
        <v>1482</v>
      </c>
      <c r="H1809" s="134">
        <v>14</v>
      </c>
      <c r="I1809" s="135">
        <v>0.88244702000000008</v>
      </c>
      <c r="J1809" s="135" t="s">
        <v>41</v>
      </c>
      <c r="K1809" s="133"/>
      <c r="L1809" s="136" t="s">
        <v>41</v>
      </c>
    </row>
    <row r="1810" spans="1:12" x14ac:dyDescent="0.25">
      <c r="A1810" s="138" t="s">
        <v>3193</v>
      </c>
      <c r="B1810" s="111" t="s">
        <v>1483</v>
      </c>
      <c r="C1810" s="112">
        <v>2.8345660000000002E-2</v>
      </c>
      <c r="E1810" s="132">
        <v>1091</v>
      </c>
      <c r="F1810" s="132">
        <v>1093</v>
      </c>
      <c r="G1810" s="133" t="s">
        <v>1484</v>
      </c>
      <c r="H1810" s="134">
        <v>15</v>
      </c>
      <c r="I1810" s="135">
        <v>0.91079268000000013</v>
      </c>
      <c r="J1810" s="135" t="s">
        <v>41</v>
      </c>
      <c r="K1810" s="133"/>
      <c r="L1810" s="136" t="s">
        <v>41</v>
      </c>
    </row>
    <row r="1811" spans="1:12" x14ac:dyDescent="0.25">
      <c r="A1811" s="138" t="s">
        <v>3193</v>
      </c>
      <c r="B1811" s="111" t="s">
        <v>983</v>
      </c>
      <c r="C1811" s="112">
        <v>2.8113470000000002E-2</v>
      </c>
      <c r="E1811" s="132">
        <v>1089</v>
      </c>
      <c r="F1811" s="132">
        <v>1091</v>
      </c>
      <c r="G1811" s="133" t="s">
        <v>151</v>
      </c>
      <c r="H1811" s="134">
        <v>16</v>
      </c>
      <c r="I1811" s="135">
        <v>0.93890615000000011</v>
      </c>
      <c r="J1811" s="135" t="s">
        <v>41</v>
      </c>
      <c r="K1811" s="133"/>
      <c r="L1811" s="136" t="s">
        <v>41</v>
      </c>
    </row>
    <row r="1812" spans="1:12" x14ac:dyDescent="0.25">
      <c r="A1812" s="138" t="s">
        <v>3193</v>
      </c>
      <c r="B1812" s="111" t="s">
        <v>2884</v>
      </c>
      <c r="C1812" s="112">
        <v>2.5754849999999999E-2</v>
      </c>
      <c r="E1812" s="132">
        <v>1068</v>
      </c>
      <c r="F1812" s="132">
        <v>1070</v>
      </c>
      <c r="G1812" s="133" t="s">
        <v>133</v>
      </c>
      <c r="H1812" s="134">
        <v>17</v>
      </c>
      <c r="I1812" s="135">
        <v>0.9646610000000001</v>
      </c>
      <c r="J1812" s="135" t="s">
        <v>41</v>
      </c>
      <c r="K1812" s="133"/>
      <c r="L1812" s="136" t="s">
        <v>41</v>
      </c>
    </row>
    <row r="1813" spans="1:12" x14ac:dyDescent="0.25">
      <c r="A1813" s="138" t="s">
        <v>3193</v>
      </c>
      <c r="B1813" s="111" t="s">
        <v>1977</v>
      </c>
      <c r="C1813" s="112">
        <v>1.5610789999999999E-2</v>
      </c>
      <c r="E1813" s="132">
        <v>1086</v>
      </c>
      <c r="F1813" s="132">
        <v>1088</v>
      </c>
      <c r="G1813" s="133" t="s">
        <v>1978</v>
      </c>
      <c r="H1813" s="134">
        <v>18</v>
      </c>
      <c r="I1813" s="135">
        <v>0.98027179000000009</v>
      </c>
      <c r="J1813" s="135" t="s">
        <v>41</v>
      </c>
      <c r="K1813" s="133"/>
      <c r="L1813" s="136" t="s">
        <v>41</v>
      </c>
    </row>
    <row r="1814" spans="1:12" x14ac:dyDescent="0.25">
      <c r="A1814" s="138" t="s">
        <v>3193</v>
      </c>
      <c r="B1814" s="111" t="s">
        <v>980</v>
      </c>
      <c r="C1814" s="112">
        <v>1.5610789999999999E-2</v>
      </c>
      <c r="E1814" s="132">
        <v>1087</v>
      </c>
      <c r="F1814" s="132">
        <v>1089</v>
      </c>
      <c r="G1814" s="133" t="s">
        <v>981</v>
      </c>
      <c r="H1814" s="134">
        <v>19</v>
      </c>
      <c r="I1814" s="135">
        <v>0.99588258000000007</v>
      </c>
      <c r="J1814" s="135" t="s">
        <v>41</v>
      </c>
      <c r="K1814" s="133"/>
      <c r="L1814" s="136" t="s">
        <v>41</v>
      </c>
    </row>
    <row r="1815" spans="1:12" x14ac:dyDescent="0.25">
      <c r="A1815" s="138" t="s">
        <v>3193</v>
      </c>
      <c r="B1815" s="111" t="s">
        <v>1461</v>
      </c>
      <c r="C1815" s="112">
        <v>2.32519E-3</v>
      </c>
      <c r="E1815" s="132">
        <v>1073</v>
      </c>
      <c r="F1815" s="132">
        <v>1075</v>
      </c>
      <c r="G1815" s="133" t="s">
        <v>111</v>
      </c>
      <c r="H1815" s="134">
        <v>20</v>
      </c>
      <c r="I1815" s="135">
        <v>0.99820777000000005</v>
      </c>
      <c r="J1815" s="135" t="s">
        <v>41</v>
      </c>
      <c r="K1815" s="133"/>
      <c r="L1815" s="136" t="s">
        <v>41</v>
      </c>
    </row>
    <row r="1816" spans="1:12" x14ac:dyDescent="0.25">
      <c r="A1816" s="138" t="s">
        <v>3193</v>
      </c>
      <c r="B1816" s="111" t="s">
        <v>2906</v>
      </c>
      <c r="C1816" s="112">
        <v>1.79229E-3</v>
      </c>
      <c r="E1816" s="132">
        <v>1088</v>
      </c>
      <c r="F1816" s="132">
        <v>1090</v>
      </c>
      <c r="G1816" s="133" t="s">
        <v>170</v>
      </c>
      <c r="H1816" s="134">
        <v>21</v>
      </c>
      <c r="I1816" s="135">
        <v>1.0000000600000001</v>
      </c>
      <c r="J1816" s="135">
        <v>1.0000000600000001</v>
      </c>
      <c r="K1816" s="133"/>
      <c r="L1816" s="136" t="s">
        <v>41</v>
      </c>
    </row>
    <row r="1817" spans="1:12" x14ac:dyDescent="0.25">
      <c r="A1817" s="138" t="s">
        <v>3195</v>
      </c>
      <c r="B1817" s="111" t="s">
        <v>1491</v>
      </c>
      <c r="C1817" s="112">
        <v>0.237458</v>
      </c>
      <c r="E1817" s="132">
        <v>1299</v>
      </c>
      <c r="F1817" s="132">
        <v>1301</v>
      </c>
      <c r="G1817" s="133" t="s">
        <v>1492</v>
      </c>
      <c r="H1817" s="134">
        <v>1</v>
      </c>
      <c r="I1817" s="135">
        <v>0.237458</v>
      </c>
      <c r="J1817" s="135" t="s">
        <v>41</v>
      </c>
      <c r="K1817" s="133" t="s">
        <v>3196</v>
      </c>
      <c r="L1817" s="136" t="s">
        <v>41</v>
      </c>
    </row>
    <row r="1818" spans="1:12" x14ac:dyDescent="0.25">
      <c r="A1818" s="138" t="s">
        <v>3195</v>
      </c>
      <c r="B1818" s="111" t="s">
        <v>1496</v>
      </c>
      <c r="C1818" s="112">
        <v>0.237458</v>
      </c>
      <c r="E1818" s="132">
        <v>1291</v>
      </c>
      <c r="F1818" s="132">
        <v>1293</v>
      </c>
      <c r="G1818" s="133" t="s">
        <v>1497</v>
      </c>
      <c r="H1818" s="134">
        <v>2</v>
      </c>
      <c r="I1818" s="135">
        <v>0.474916</v>
      </c>
      <c r="J1818" s="135" t="s">
        <v>41</v>
      </c>
      <c r="K1818" s="133"/>
      <c r="L1818" s="136" t="s">
        <v>41</v>
      </c>
    </row>
    <row r="1819" spans="1:12" x14ac:dyDescent="0.25">
      <c r="A1819" s="138" t="s">
        <v>3195</v>
      </c>
      <c r="B1819" s="111" t="s">
        <v>2054</v>
      </c>
      <c r="C1819" s="112">
        <v>0.11745899999999999</v>
      </c>
      <c r="E1819" s="132">
        <v>1300</v>
      </c>
      <c r="F1819" s="132">
        <v>1302</v>
      </c>
      <c r="G1819" s="133" t="s">
        <v>80</v>
      </c>
      <c r="H1819" s="134">
        <v>3</v>
      </c>
      <c r="I1819" s="135">
        <v>0.59237499999999998</v>
      </c>
      <c r="J1819" s="135" t="s">
        <v>41</v>
      </c>
      <c r="K1819" s="133"/>
      <c r="L1819" s="136" t="s">
        <v>41</v>
      </c>
    </row>
    <row r="1820" spans="1:12" x14ac:dyDescent="0.25">
      <c r="A1820" s="138" t="s">
        <v>3195</v>
      </c>
      <c r="B1820" s="111" t="s">
        <v>2052</v>
      </c>
      <c r="C1820" s="112">
        <v>7.9609589999999994E-2</v>
      </c>
      <c r="E1820" s="132">
        <v>1309</v>
      </c>
      <c r="F1820" s="132">
        <v>1311</v>
      </c>
      <c r="G1820" s="133" t="s">
        <v>2053</v>
      </c>
      <c r="H1820" s="134">
        <v>4</v>
      </c>
      <c r="I1820" s="135">
        <v>0.67198458999999999</v>
      </c>
      <c r="J1820" s="135" t="s">
        <v>41</v>
      </c>
      <c r="K1820" s="133"/>
      <c r="L1820" s="136" t="s">
        <v>41</v>
      </c>
    </row>
    <row r="1821" spans="1:12" x14ac:dyDescent="0.25">
      <c r="A1821" s="138" t="s">
        <v>3195</v>
      </c>
      <c r="B1821" s="111" t="s">
        <v>2050</v>
      </c>
      <c r="C1821" s="112">
        <v>7.9609589999999994E-2</v>
      </c>
      <c r="E1821" s="132">
        <v>1301</v>
      </c>
      <c r="F1821" s="132">
        <v>1303</v>
      </c>
      <c r="G1821" s="133" t="s">
        <v>2051</v>
      </c>
      <c r="H1821" s="134">
        <v>5</v>
      </c>
      <c r="I1821" s="135">
        <v>0.75159418</v>
      </c>
      <c r="J1821" s="135" t="s">
        <v>41</v>
      </c>
      <c r="K1821" s="133"/>
      <c r="L1821" s="136" t="s">
        <v>41</v>
      </c>
    </row>
    <row r="1822" spans="1:12" x14ac:dyDescent="0.25">
      <c r="A1822" s="138" t="s">
        <v>3195</v>
      </c>
      <c r="B1822" s="111" t="s">
        <v>464</v>
      </c>
      <c r="C1822" s="112">
        <v>4.4700379999999998E-2</v>
      </c>
      <c r="E1822" s="132">
        <v>1262</v>
      </c>
      <c r="F1822" s="132">
        <v>1264</v>
      </c>
      <c r="G1822" s="133" t="s">
        <v>128</v>
      </c>
      <c r="H1822" s="134">
        <v>6</v>
      </c>
      <c r="I1822" s="135">
        <v>0.79629455999999998</v>
      </c>
      <c r="J1822" s="135" t="s">
        <v>41</v>
      </c>
      <c r="K1822" s="133"/>
      <c r="L1822" s="136" t="s">
        <v>41</v>
      </c>
    </row>
    <row r="1823" spans="1:12" x14ac:dyDescent="0.25">
      <c r="A1823" s="138" t="s">
        <v>3195</v>
      </c>
      <c r="B1823" s="111" t="s">
        <v>1493</v>
      </c>
      <c r="C1823" s="112">
        <v>3.6286449999999998E-2</v>
      </c>
      <c r="E1823" s="132">
        <v>1313</v>
      </c>
      <c r="F1823" s="132">
        <v>1315</v>
      </c>
      <c r="G1823" s="133" t="s">
        <v>115</v>
      </c>
      <c r="H1823" s="134">
        <v>7</v>
      </c>
      <c r="I1823" s="135">
        <v>0.83258100999999995</v>
      </c>
      <c r="J1823" s="135" t="s">
        <v>41</v>
      </c>
      <c r="K1823" s="133"/>
      <c r="L1823" s="136" t="s">
        <v>41</v>
      </c>
    </row>
    <row r="1824" spans="1:12" x14ac:dyDescent="0.25">
      <c r="A1824" s="138" t="s">
        <v>3195</v>
      </c>
      <c r="B1824" s="111" t="s">
        <v>1494</v>
      </c>
      <c r="C1824" s="112">
        <v>3.6286449999999998E-2</v>
      </c>
      <c r="E1824" s="132">
        <v>1308</v>
      </c>
      <c r="F1824" s="132">
        <v>1310</v>
      </c>
      <c r="G1824" s="133" t="s">
        <v>1495</v>
      </c>
      <c r="H1824" s="134">
        <v>8</v>
      </c>
      <c r="I1824" s="135">
        <v>0.86886745999999992</v>
      </c>
      <c r="J1824" s="135" t="s">
        <v>41</v>
      </c>
      <c r="K1824" s="133"/>
      <c r="L1824" s="136" t="s">
        <v>41</v>
      </c>
    </row>
    <row r="1825" spans="1:12" x14ac:dyDescent="0.25">
      <c r="A1825" s="138" t="s">
        <v>3195</v>
      </c>
      <c r="B1825" s="111" t="s">
        <v>2047</v>
      </c>
      <c r="C1825" s="112">
        <v>3.2038369999999997E-2</v>
      </c>
      <c r="E1825" s="132">
        <v>1269</v>
      </c>
      <c r="F1825" s="132">
        <v>1271</v>
      </c>
      <c r="G1825" s="133" t="s">
        <v>2048</v>
      </c>
      <c r="H1825" s="134">
        <v>9</v>
      </c>
      <c r="I1825" s="135">
        <v>0.90090582999999991</v>
      </c>
      <c r="J1825" s="135" t="s">
        <v>41</v>
      </c>
      <c r="K1825" s="133"/>
      <c r="L1825" s="136" t="s">
        <v>41</v>
      </c>
    </row>
    <row r="1826" spans="1:12" x14ac:dyDescent="0.25">
      <c r="A1826" s="138" t="s">
        <v>3195</v>
      </c>
      <c r="B1826" s="111" t="s">
        <v>1031</v>
      </c>
      <c r="C1826" s="112">
        <v>3.2038369999999997E-2</v>
      </c>
      <c r="E1826" s="132">
        <v>1265</v>
      </c>
      <c r="F1826" s="132">
        <v>1267</v>
      </c>
      <c r="G1826" s="133" t="s">
        <v>1032</v>
      </c>
      <c r="H1826" s="134">
        <v>10</v>
      </c>
      <c r="I1826" s="135">
        <v>0.93294419999999989</v>
      </c>
      <c r="J1826" s="135" t="s">
        <v>41</v>
      </c>
      <c r="K1826" s="133"/>
      <c r="L1826" s="136" t="s">
        <v>41</v>
      </c>
    </row>
    <row r="1827" spans="1:12" x14ac:dyDescent="0.25">
      <c r="A1827" s="138" t="s">
        <v>3195</v>
      </c>
      <c r="B1827" s="111" t="s">
        <v>1035</v>
      </c>
      <c r="C1827" s="112">
        <v>3.2038369999999997E-2</v>
      </c>
      <c r="E1827" s="132">
        <v>1268</v>
      </c>
      <c r="F1827" s="132">
        <v>1270</v>
      </c>
      <c r="G1827" s="133" t="s">
        <v>1036</v>
      </c>
      <c r="H1827" s="134">
        <v>11</v>
      </c>
      <c r="I1827" s="135">
        <v>0.96498256999999987</v>
      </c>
      <c r="J1827" s="135" t="s">
        <v>41</v>
      </c>
      <c r="K1827" s="133"/>
      <c r="L1827" s="136" t="s">
        <v>41</v>
      </c>
    </row>
    <row r="1828" spans="1:12" x14ac:dyDescent="0.25">
      <c r="A1828" s="138" t="s">
        <v>3195</v>
      </c>
      <c r="B1828" s="111" t="s">
        <v>466</v>
      </c>
      <c r="C1828" s="112">
        <v>1.0309260000000001E-2</v>
      </c>
      <c r="E1828" s="132">
        <v>1261</v>
      </c>
      <c r="F1828" s="132">
        <v>1263</v>
      </c>
      <c r="G1828" s="133" t="s">
        <v>127</v>
      </c>
      <c r="H1828" s="134">
        <v>12</v>
      </c>
      <c r="I1828" s="135">
        <v>0.97529182999999986</v>
      </c>
      <c r="J1828" s="135" t="s">
        <v>41</v>
      </c>
      <c r="K1828" s="133"/>
      <c r="L1828" s="136" t="s">
        <v>41</v>
      </c>
    </row>
    <row r="1829" spans="1:12" x14ac:dyDescent="0.25">
      <c r="A1829" s="138" t="s">
        <v>3195</v>
      </c>
      <c r="B1829" s="111" t="s">
        <v>1486</v>
      </c>
      <c r="C1829" s="112">
        <v>8.2362830000000005E-3</v>
      </c>
      <c r="E1829" s="132">
        <v>1277</v>
      </c>
      <c r="F1829" s="132">
        <v>1279</v>
      </c>
      <c r="G1829" s="133" t="s">
        <v>1487</v>
      </c>
      <c r="H1829" s="134">
        <v>13</v>
      </c>
      <c r="I1829" s="135">
        <v>0.98352811299999987</v>
      </c>
      <c r="J1829" s="135" t="s">
        <v>41</v>
      </c>
      <c r="K1829" s="133"/>
      <c r="L1829" s="136" t="s">
        <v>41</v>
      </c>
    </row>
    <row r="1830" spans="1:12" x14ac:dyDescent="0.25">
      <c r="A1830" s="138" t="s">
        <v>3195</v>
      </c>
      <c r="B1830" s="111" t="s">
        <v>1489</v>
      </c>
      <c r="C1830" s="112">
        <v>8.2362830000000005E-3</v>
      </c>
      <c r="E1830" s="132">
        <v>1274</v>
      </c>
      <c r="F1830" s="132">
        <v>1276</v>
      </c>
      <c r="G1830" s="133" t="s">
        <v>1490</v>
      </c>
      <c r="H1830" s="134">
        <v>14</v>
      </c>
      <c r="I1830" s="135">
        <v>0.99176439599999988</v>
      </c>
      <c r="J1830" s="135" t="s">
        <v>41</v>
      </c>
      <c r="K1830" s="133"/>
      <c r="L1830" s="136" t="s">
        <v>41</v>
      </c>
    </row>
    <row r="1831" spans="1:12" x14ac:dyDescent="0.25">
      <c r="A1831" s="138" t="s">
        <v>3195</v>
      </c>
      <c r="B1831" s="111" t="s">
        <v>2056</v>
      </c>
      <c r="C1831" s="112">
        <v>8.2362830000000005E-3</v>
      </c>
      <c r="E1831" s="132">
        <v>1273</v>
      </c>
      <c r="F1831" s="132">
        <v>1275</v>
      </c>
      <c r="G1831" s="133" t="s">
        <v>2057</v>
      </c>
      <c r="H1831" s="134">
        <v>15</v>
      </c>
      <c r="I1831" s="135">
        <v>1.0000006789999998</v>
      </c>
      <c r="J1831" s="135">
        <v>1.0000006789999998</v>
      </c>
      <c r="K1831" s="133"/>
      <c r="L1831" s="136" t="s">
        <v>41</v>
      </c>
    </row>
    <row r="1832" spans="1:12" x14ac:dyDescent="0.25">
      <c r="A1832" s="138" t="s">
        <v>3197</v>
      </c>
      <c r="B1832" s="111" t="s">
        <v>2067</v>
      </c>
      <c r="C1832" s="112">
        <v>0.26666666666666666</v>
      </c>
      <c r="E1832" s="132">
        <v>1410</v>
      </c>
      <c r="F1832" s="132">
        <v>1412</v>
      </c>
      <c r="G1832" s="133" t="s">
        <v>2068</v>
      </c>
      <c r="H1832" s="134">
        <v>1</v>
      </c>
      <c r="I1832" s="135">
        <v>0.26666666666666666</v>
      </c>
      <c r="J1832" s="135" t="s">
        <v>41</v>
      </c>
      <c r="K1832" s="133" t="s">
        <v>3198</v>
      </c>
      <c r="L1832" s="136" t="s">
        <v>41</v>
      </c>
    </row>
    <row r="1833" spans="1:12" x14ac:dyDescent="0.25">
      <c r="A1833" s="138" t="s">
        <v>3197</v>
      </c>
      <c r="B1833" s="111" t="s">
        <v>1917</v>
      </c>
      <c r="C1833" s="112">
        <v>0.26666666666666666</v>
      </c>
      <c r="E1833" s="132">
        <v>1408</v>
      </c>
      <c r="F1833" s="132">
        <v>1410</v>
      </c>
      <c r="G1833" s="133" t="s">
        <v>1918</v>
      </c>
      <c r="H1833" s="134">
        <v>2</v>
      </c>
      <c r="I1833" s="135">
        <v>0.53333333333333333</v>
      </c>
      <c r="J1833" s="135" t="s">
        <v>41</v>
      </c>
      <c r="K1833" s="133"/>
      <c r="L1833" s="136" t="s">
        <v>41</v>
      </c>
    </row>
    <row r="1834" spans="1:12" x14ac:dyDescent="0.25">
      <c r="A1834" s="138" t="s">
        <v>3197</v>
      </c>
      <c r="B1834" s="111" t="s">
        <v>2065</v>
      </c>
      <c r="C1834" s="112">
        <v>0.26666666666666666</v>
      </c>
      <c r="E1834" s="132">
        <v>1411</v>
      </c>
      <c r="F1834" s="132">
        <v>1413</v>
      </c>
      <c r="G1834" s="133" t="s">
        <v>2066</v>
      </c>
      <c r="H1834" s="134">
        <v>3</v>
      </c>
      <c r="I1834" s="135">
        <v>0.8</v>
      </c>
      <c r="J1834" s="135" t="s">
        <v>41</v>
      </c>
      <c r="K1834" s="133"/>
      <c r="L1834" s="136" t="s">
        <v>41</v>
      </c>
    </row>
    <row r="1835" spans="1:12" x14ac:dyDescent="0.25">
      <c r="A1835" s="138" t="s">
        <v>3197</v>
      </c>
      <c r="B1835" s="111" t="s">
        <v>632</v>
      </c>
      <c r="C1835" s="112">
        <v>2.5000000000000001E-2</v>
      </c>
      <c r="E1835" s="132">
        <v>1390</v>
      </c>
      <c r="F1835" s="132">
        <v>1392</v>
      </c>
      <c r="G1835" s="133" t="s">
        <v>633</v>
      </c>
      <c r="H1835" s="134">
        <v>4</v>
      </c>
      <c r="I1835" s="135">
        <v>0.82499999999999996</v>
      </c>
      <c r="J1835" s="135" t="s">
        <v>41</v>
      </c>
      <c r="K1835" s="133"/>
      <c r="L1835" s="136" t="s">
        <v>41</v>
      </c>
    </row>
    <row r="1836" spans="1:12" x14ac:dyDescent="0.25">
      <c r="A1836" s="138" t="s">
        <v>3197</v>
      </c>
      <c r="B1836" s="111" t="s">
        <v>1020</v>
      </c>
      <c r="C1836" s="112">
        <v>2.5000000000000001E-2</v>
      </c>
      <c r="E1836" s="132">
        <v>1394</v>
      </c>
      <c r="F1836" s="132">
        <v>1396</v>
      </c>
      <c r="G1836" s="133" t="s">
        <v>1021</v>
      </c>
      <c r="H1836" s="134">
        <v>5</v>
      </c>
      <c r="I1836" s="135">
        <v>0.85</v>
      </c>
      <c r="J1836" s="135" t="s">
        <v>41</v>
      </c>
      <c r="K1836" s="133"/>
      <c r="L1836" s="136" t="s">
        <v>41</v>
      </c>
    </row>
    <row r="1837" spans="1:12" x14ac:dyDescent="0.25">
      <c r="A1837" s="138" t="s">
        <v>3197</v>
      </c>
      <c r="B1837" s="111" t="s">
        <v>636</v>
      </c>
      <c r="C1837" s="112">
        <v>2.5000000000000001E-2</v>
      </c>
      <c r="E1837" s="132">
        <v>1392</v>
      </c>
      <c r="F1837" s="132">
        <v>1394</v>
      </c>
      <c r="G1837" s="133" t="s">
        <v>637</v>
      </c>
      <c r="H1837" s="134">
        <v>6</v>
      </c>
      <c r="I1837" s="135">
        <v>0.875</v>
      </c>
      <c r="J1837" s="135" t="s">
        <v>41</v>
      </c>
      <c r="K1837" s="133"/>
      <c r="L1837" s="136" t="s">
        <v>41</v>
      </c>
    </row>
    <row r="1838" spans="1:12" x14ac:dyDescent="0.25">
      <c r="A1838" s="138" t="s">
        <v>3197</v>
      </c>
      <c r="B1838" s="111" t="s">
        <v>634</v>
      </c>
      <c r="C1838" s="112">
        <v>2.5000000000000001E-2</v>
      </c>
      <c r="E1838" s="132">
        <v>1391</v>
      </c>
      <c r="F1838" s="132">
        <v>1393</v>
      </c>
      <c r="G1838" s="133" t="s">
        <v>635</v>
      </c>
      <c r="H1838" s="134">
        <v>7</v>
      </c>
      <c r="I1838" s="135">
        <v>0.9</v>
      </c>
      <c r="J1838" s="135" t="s">
        <v>41</v>
      </c>
      <c r="K1838" s="133"/>
      <c r="L1838" s="136" t="s">
        <v>41</v>
      </c>
    </row>
    <row r="1839" spans="1:12" x14ac:dyDescent="0.25">
      <c r="A1839" s="138" t="s">
        <v>3197</v>
      </c>
      <c r="B1839" s="111" t="s">
        <v>629</v>
      </c>
      <c r="C1839" s="112">
        <v>2.5000000000000001E-2</v>
      </c>
      <c r="E1839" s="132">
        <v>1393</v>
      </c>
      <c r="F1839" s="132">
        <v>1395</v>
      </c>
      <c r="G1839" s="133" t="s">
        <v>630</v>
      </c>
      <c r="H1839" s="134">
        <v>8</v>
      </c>
      <c r="I1839" s="135">
        <v>0.92500000000000004</v>
      </c>
      <c r="J1839" s="135" t="s">
        <v>41</v>
      </c>
      <c r="K1839" s="133"/>
      <c r="L1839" s="136" t="s">
        <v>41</v>
      </c>
    </row>
    <row r="1840" spans="1:12" x14ac:dyDescent="0.25">
      <c r="A1840" s="138" t="s">
        <v>3197</v>
      </c>
      <c r="B1840" s="111" t="s">
        <v>2257</v>
      </c>
      <c r="C1840" s="112">
        <v>2.5000000000000001E-2</v>
      </c>
      <c r="E1840" s="132">
        <v>1395</v>
      </c>
      <c r="F1840" s="132">
        <v>1397</v>
      </c>
      <c r="G1840" s="133" t="s">
        <v>2258</v>
      </c>
      <c r="H1840" s="134">
        <v>9</v>
      </c>
      <c r="I1840" s="135">
        <v>0.95</v>
      </c>
      <c r="J1840" s="135" t="s">
        <v>41</v>
      </c>
      <c r="K1840" s="133"/>
      <c r="L1840" s="136" t="s">
        <v>41</v>
      </c>
    </row>
    <row r="1841" spans="1:12" x14ac:dyDescent="0.25">
      <c r="A1841" s="138" t="s">
        <v>3197</v>
      </c>
      <c r="B1841" s="111" t="s">
        <v>1053</v>
      </c>
      <c r="C1841" s="112">
        <v>2.5000000000000001E-2</v>
      </c>
      <c r="E1841" s="132">
        <v>1398</v>
      </c>
      <c r="F1841" s="132">
        <v>1400</v>
      </c>
      <c r="G1841" s="133" t="s">
        <v>1054</v>
      </c>
      <c r="H1841" s="134">
        <v>10</v>
      </c>
      <c r="I1841" s="135">
        <v>0.97499999999999998</v>
      </c>
      <c r="J1841" s="135" t="s">
        <v>41</v>
      </c>
      <c r="K1841" s="133"/>
      <c r="L1841" s="136" t="s">
        <v>41</v>
      </c>
    </row>
    <row r="1842" spans="1:12" x14ac:dyDescent="0.25">
      <c r="A1842" s="138" t="s">
        <v>3197</v>
      </c>
      <c r="B1842" s="111" t="s">
        <v>1050</v>
      </c>
      <c r="C1842" s="112">
        <v>2.5000000000000001E-2</v>
      </c>
      <c r="E1842" s="132">
        <v>1397</v>
      </c>
      <c r="F1842" s="132">
        <v>1399</v>
      </c>
      <c r="G1842" s="133" t="s">
        <v>1051</v>
      </c>
      <c r="H1842" s="134">
        <v>11</v>
      </c>
      <c r="I1842" s="135">
        <v>1</v>
      </c>
      <c r="J1842" s="135">
        <v>1</v>
      </c>
      <c r="K1842" s="133"/>
      <c r="L1842" s="136" t="s">
        <v>41</v>
      </c>
    </row>
    <row r="1843" spans="1:12" x14ac:dyDescent="0.25">
      <c r="A1843" s="138" t="s">
        <v>3199</v>
      </c>
      <c r="B1843" s="111" t="s">
        <v>1003</v>
      </c>
      <c r="C1843" s="112">
        <v>0.75</v>
      </c>
      <c r="E1843" s="132">
        <v>1496</v>
      </c>
      <c r="F1843" s="132">
        <v>1498</v>
      </c>
      <c r="G1843" s="133" t="s">
        <v>1004</v>
      </c>
      <c r="H1843" s="134">
        <v>1</v>
      </c>
      <c r="I1843" s="135">
        <v>0.75</v>
      </c>
      <c r="J1843" s="135" t="s">
        <v>41</v>
      </c>
      <c r="K1843" s="133" t="s">
        <v>3200</v>
      </c>
      <c r="L1843" s="136" t="s">
        <v>41</v>
      </c>
    </row>
    <row r="1844" spans="1:12" x14ac:dyDescent="0.25">
      <c r="A1844" s="138" t="s">
        <v>3199</v>
      </c>
      <c r="B1844" s="111" t="s">
        <v>620</v>
      </c>
      <c r="C1844" s="112">
        <v>8.3333333333333329E-2</v>
      </c>
      <c r="E1844" s="132">
        <v>1488</v>
      </c>
      <c r="F1844" s="132">
        <v>1490</v>
      </c>
      <c r="G1844" s="133" t="s">
        <v>621</v>
      </c>
      <c r="H1844" s="134">
        <v>2</v>
      </c>
      <c r="I1844" s="135">
        <v>0.83333333333333337</v>
      </c>
      <c r="J1844" s="135" t="s">
        <v>41</v>
      </c>
      <c r="K1844" s="133"/>
      <c r="L1844" s="136" t="s">
        <v>41</v>
      </c>
    </row>
    <row r="1845" spans="1:12" x14ac:dyDescent="0.25">
      <c r="A1845" s="138" t="s">
        <v>3199</v>
      </c>
      <c r="B1845" s="111" t="s">
        <v>617</v>
      </c>
      <c r="C1845" s="112">
        <v>8.3333333333333329E-2</v>
      </c>
      <c r="E1845" s="132">
        <v>1486</v>
      </c>
      <c r="F1845" s="132">
        <v>1488</v>
      </c>
      <c r="G1845" s="133" t="s">
        <v>618</v>
      </c>
      <c r="H1845" s="134">
        <v>3</v>
      </c>
      <c r="I1845" s="135">
        <v>0.91666666666666674</v>
      </c>
      <c r="J1845" s="135" t="s">
        <v>41</v>
      </c>
      <c r="K1845" s="133"/>
      <c r="L1845" s="136" t="s">
        <v>41</v>
      </c>
    </row>
    <row r="1846" spans="1:12" x14ac:dyDescent="0.25">
      <c r="A1846" s="138" t="s">
        <v>3199</v>
      </c>
      <c r="B1846" s="111" t="s">
        <v>1852</v>
      </c>
      <c r="C1846" s="112">
        <v>8.3333333333333329E-2</v>
      </c>
      <c r="E1846" s="132">
        <v>1487</v>
      </c>
      <c r="F1846" s="132">
        <v>1489</v>
      </c>
      <c r="G1846" s="133" t="s">
        <v>1853</v>
      </c>
      <c r="H1846" s="134">
        <v>4</v>
      </c>
      <c r="I1846" s="135">
        <v>1</v>
      </c>
      <c r="J1846" s="135">
        <v>1</v>
      </c>
      <c r="K1846" s="133"/>
      <c r="L1846" s="136" t="s">
        <v>41</v>
      </c>
    </row>
    <row r="1847" spans="1:12" x14ac:dyDescent="0.25">
      <c r="A1847" s="138" t="s">
        <v>3201</v>
      </c>
      <c r="B1847" s="111" t="s">
        <v>3202</v>
      </c>
      <c r="C1847" s="112">
        <v>0.7</v>
      </c>
      <c r="E1847" s="132">
        <v>1556</v>
      </c>
      <c r="F1847" s="132">
        <v>1558</v>
      </c>
      <c r="G1847" s="133" t="s">
        <v>3203</v>
      </c>
      <c r="H1847" s="134">
        <v>1</v>
      </c>
      <c r="I1847" s="135">
        <v>0.7</v>
      </c>
      <c r="J1847" s="135" t="s">
        <v>41</v>
      </c>
      <c r="K1847" s="133" t="s">
        <v>3204</v>
      </c>
      <c r="L1847" s="136" t="s">
        <v>41</v>
      </c>
    </row>
    <row r="1848" spans="1:12" x14ac:dyDescent="0.25">
      <c r="A1848" s="138" t="s">
        <v>3201</v>
      </c>
      <c r="B1848" s="111" t="s">
        <v>1822</v>
      </c>
      <c r="C1848" s="112">
        <v>0.3</v>
      </c>
      <c r="E1848" s="132">
        <v>1547</v>
      </c>
      <c r="F1848" s="132">
        <v>1549</v>
      </c>
      <c r="G1848" s="133" t="s">
        <v>1823</v>
      </c>
      <c r="H1848" s="134">
        <v>2</v>
      </c>
      <c r="I1848" s="135">
        <v>1</v>
      </c>
      <c r="J1848" s="135">
        <v>1</v>
      </c>
      <c r="K1848" s="133"/>
      <c r="L1848" s="136" t="s">
        <v>41</v>
      </c>
    </row>
    <row r="1849" spans="1:12" x14ac:dyDescent="0.25">
      <c r="A1849" s="138" t="s">
        <v>3205</v>
      </c>
      <c r="B1849" s="111" t="s">
        <v>869</v>
      </c>
      <c r="C1849" s="112">
        <v>0.11545999999999999</v>
      </c>
      <c r="E1849" s="132">
        <v>1358</v>
      </c>
      <c r="F1849" s="132">
        <v>1360</v>
      </c>
      <c r="G1849" s="133" t="s">
        <v>109</v>
      </c>
      <c r="H1849" s="134">
        <v>1</v>
      </c>
      <c r="I1849" s="135">
        <v>0.11545999999999999</v>
      </c>
      <c r="J1849" s="135" t="s">
        <v>41</v>
      </c>
      <c r="K1849" s="133" t="s">
        <v>3206</v>
      </c>
      <c r="L1849" s="136" t="s">
        <v>41</v>
      </c>
    </row>
    <row r="1850" spans="1:12" x14ac:dyDescent="0.25">
      <c r="A1850" s="138" t="s">
        <v>3205</v>
      </c>
      <c r="B1850" s="111" t="s">
        <v>860</v>
      </c>
      <c r="C1850" s="112">
        <v>9.4482200000000002E-2</v>
      </c>
      <c r="E1850" s="132">
        <v>1241</v>
      </c>
      <c r="F1850" s="132">
        <v>1243</v>
      </c>
      <c r="G1850" s="133" t="s">
        <v>172</v>
      </c>
      <c r="H1850" s="134">
        <v>2</v>
      </c>
      <c r="I1850" s="135">
        <v>0.2099422</v>
      </c>
      <c r="J1850" s="135" t="s">
        <v>41</v>
      </c>
      <c r="K1850" s="133"/>
      <c r="L1850" s="136" t="s">
        <v>41</v>
      </c>
    </row>
    <row r="1851" spans="1:12" x14ac:dyDescent="0.25">
      <c r="A1851" s="138" t="s">
        <v>3205</v>
      </c>
      <c r="B1851" s="111" t="s">
        <v>880</v>
      </c>
      <c r="C1851" s="112">
        <v>4.8937910000000001E-2</v>
      </c>
      <c r="E1851" s="132">
        <v>1469</v>
      </c>
      <c r="F1851" s="132">
        <v>1471</v>
      </c>
      <c r="G1851" s="133" t="s">
        <v>72</v>
      </c>
      <c r="H1851" s="134">
        <v>3</v>
      </c>
      <c r="I1851" s="135">
        <v>0.25888011</v>
      </c>
      <c r="J1851" s="135" t="s">
        <v>41</v>
      </c>
      <c r="K1851" s="133"/>
      <c r="L1851" s="136" t="s">
        <v>41</v>
      </c>
    </row>
    <row r="1852" spans="1:12" x14ac:dyDescent="0.25">
      <c r="A1852" s="138" t="s">
        <v>3205</v>
      </c>
      <c r="B1852" s="111" t="s">
        <v>858</v>
      </c>
      <c r="C1852" s="112">
        <v>4.8638710000000002E-2</v>
      </c>
      <c r="E1852" s="132">
        <v>1039</v>
      </c>
      <c r="F1852" s="132">
        <v>1041</v>
      </c>
      <c r="G1852" s="133" t="s">
        <v>87</v>
      </c>
      <c r="H1852" s="134">
        <v>4</v>
      </c>
      <c r="I1852" s="135">
        <v>0.30751881999999997</v>
      </c>
      <c r="J1852" s="135" t="s">
        <v>41</v>
      </c>
      <c r="K1852" s="133"/>
      <c r="L1852" s="136" t="s">
        <v>41</v>
      </c>
    </row>
    <row r="1853" spans="1:12" x14ac:dyDescent="0.25">
      <c r="A1853" s="138" t="s">
        <v>3205</v>
      </c>
      <c r="B1853" s="111" t="s">
        <v>895</v>
      </c>
      <c r="C1853" s="112">
        <v>3.7255839999999998E-2</v>
      </c>
      <c r="E1853" s="132">
        <v>1536</v>
      </c>
      <c r="F1853" s="132">
        <v>1538</v>
      </c>
      <c r="G1853" s="133" t="s">
        <v>36</v>
      </c>
      <c r="H1853" s="134">
        <v>5</v>
      </c>
      <c r="I1853" s="135">
        <v>0.34477465999999996</v>
      </c>
      <c r="J1853" s="135" t="s">
        <v>41</v>
      </c>
      <c r="K1853" s="133"/>
      <c r="L1853" s="136" t="s">
        <v>41</v>
      </c>
    </row>
    <row r="1854" spans="1:12" x14ac:dyDescent="0.25">
      <c r="A1854" s="138" t="s">
        <v>3205</v>
      </c>
      <c r="B1854" s="111" t="s">
        <v>1262</v>
      </c>
      <c r="C1854" s="112">
        <v>3.6670029999999999E-2</v>
      </c>
      <c r="E1854" s="132">
        <v>1353</v>
      </c>
      <c r="F1854" s="132">
        <v>1355</v>
      </c>
      <c r="G1854" s="133" t="s">
        <v>1263</v>
      </c>
      <c r="H1854" s="134">
        <v>6</v>
      </c>
      <c r="I1854" s="135">
        <v>0.38144468999999998</v>
      </c>
      <c r="J1854" s="135" t="s">
        <v>41</v>
      </c>
      <c r="K1854" s="133"/>
      <c r="L1854" s="136" t="s">
        <v>41</v>
      </c>
    </row>
    <row r="1855" spans="1:12" x14ac:dyDescent="0.25">
      <c r="A1855" s="138" t="s">
        <v>3205</v>
      </c>
      <c r="B1855" s="111" t="s">
        <v>1265</v>
      </c>
      <c r="C1855" s="112">
        <v>3.6670029999999999E-2</v>
      </c>
      <c r="E1855" s="132">
        <v>1352</v>
      </c>
      <c r="F1855" s="132">
        <v>1354</v>
      </c>
      <c r="G1855" s="133" t="s">
        <v>1266</v>
      </c>
      <c r="H1855" s="134">
        <v>7</v>
      </c>
      <c r="I1855" s="135">
        <v>0.41811472</v>
      </c>
      <c r="J1855" s="135" t="s">
        <v>41</v>
      </c>
      <c r="K1855" s="133"/>
      <c r="L1855" s="136" t="s">
        <v>41</v>
      </c>
    </row>
    <row r="1856" spans="1:12" x14ac:dyDescent="0.25">
      <c r="A1856" s="138" t="s">
        <v>3205</v>
      </c>
      <c r="B1856" s="111" t="s">
        <v>1267</v>
      </c>
      <c r="C1856" s="112">
        <v>3.6670029999999999E-2</v>
      </c>
      <c r="E1856" s="132">
        <v>1354</v>
      </c>
      <c r="F1856" s="132">
        <v>1356</v>
      </c>
      <c r="G1856" s="133" t="s">
        <v>1268</v>
      </c>
      <c r="H1856" s="134">
        <v>8</v>
      </c>
      <c r="I1856" s="135">
        <v>0.45478475000000002</v>
      </c>
      <c r="J1856" s="135" t="s">
        <v>41</v>
      </c>
      <c r="K1856" s="133"/>
      <c r="L1856" s="136" t="s">
        <v>41</v>
      </c>
    </row>
    <row r="1857" spans="1:12" x14ac:dyDescent="0.25">
      <c r="A1857" s="138" t="s">
        <v>3205</v>
      </c>
      <c r="B1857" s="111" t="s">
        <v>1003</v>
      </c>
      <c r="C1857" s="112">
        <v>2.599634E-2</v>
      </c>
      <c r="E1857" s="132">
        <v>1496</v>
      </c>
      <c r="F1857" s="132">
        <v>1498</v>
      </c>
      <c r="G1857" s="133" t="s">
        <v>1004</v>
      </c>
      <c r="H1857" s="134">
        <v>9</v>
      </c>
      <c r="I1857" s="135">
        <v>0.48078109000000002</v>
      </c>
      <c r="J1857" s="135" t="s">
        <v>41</v>
      </c>
      <c r="K1857" s="133"/>
      <c r="L1857" s="136" t="s">
        <v>41</v>
      </c>
    </row>
    <row r="1858" spans="1:12" x14ac:dyDescent="0.25">
      <c r="A1858" s="138" t="s">
        <v>3205</v>
      </c>
      <c r="B1858" s="111" t="s">
        <v>1948</v>
      </c>
      <c r="C1858" s="112">
        <v>2.3313899999999999E-2</v>
      </c>
      <c r="E1858" s="132">
        <v>1467</v>
      </c>
      <c r="F1858" s="132">
        <v>1469</v>
      </c>
      <c r="G1858" s="133" t="s">
        <v>1949</v>
      </c>
      <c r="H1858" s="134">
        <v>10</v>
      </c>
      <c r="I1858" s="135">
        <v>0.50409499000000002</v>
      </c>
      <c r="J1858" s="135" t="s">
        <v>41</v>
      </c>
      <c r="K1858" s="133"/>
      <c r="L1858" s="136" t="s">
        <v>41</v>
      </c>
    </row>
    <row r="1859" spans="1:12" x14ac:dyDescent="0.25">
      <c r="A1859" s="138" t="s">
        <v>3205</v>
      </c>
      <c r="B1859" s="111" t="s">
        <v>1946</v>
      </c>
      <c r="C1859" s="112">
        <v>2.3313899999999999E-2</v>
      </c>
      <c r="E1859" s="132">
        <v>1466</v>
      </c>
      <c r="F1859" s="132">
        <v>1468</v>
      </c>
      <c r="G1859" s="133" t="s">
        <v>1947</v>
      </c>
      <c r="H1859" s="134">
        <v>11</v>
      </c>
      <c r="I1859" s="135">
        <v>0.52740889000000002</v>
      </c>
      <c r="J1859" s="135" t="s">
        <v>41</v>
      </c>
      <c r="K1859" s="133"/>
      <c r="L1859" s="136" t="s">
        <v>41</v>
      </c>
    </row>
    <row r="1860" spans="1:12" x14ac:dyDescent="0.25">
      <c r="A1860" s="138" t="s">
        <v>3205</v>
      </c>
      <c r="B1860" s="111" t="s">
        <v>1099</v>
      </c>
      <c r="C1860" s="112">
        <v>1.9859849999999998E-2</v>
      </c>
      <c r="E1860" s="132">
        <v>1362</v>
      </c>
      <c r="F1860" s="132">
        <v>1364</v>
      </c>
      <c r="G1860" s="133" t="s">
        <v>1100</v>
      </c>
      <c r="H1860" s="134">
        <v>12</v>
      </c>
      <c r="I1860" s="135">
        <v>0.54726874000000003</v>
      </c>
      <c r="J1860" s="135" t="s">
        <v>41</v>
      </c>
      <c r="K1860" s="133"/>
      <c r="L1860" s="136" t="s">
        <v>41</v>
      </c>
    </row>
    <row r="1861" spans="1:12" x14ac:dyDescent="0.25">
      <c r="A1861" s="138" t="s">
        <v>3205</v>
      </c>
      <c r="B1861" s="111" t="s">
        <v>2065</v>
      </c>
      <c r="C1861" s="112">
        <v>1.8217199999999999E-2</v>
      </c>
      <c r="E1861" s="132">
        <v>1411</v>
      </c>
      <c r="F1861" s="132">
        <v>1413</v>
      </c>
      <c r="G1861" s="133" t="s">
        <v>2066</v>
      </c>
      <c r="H1861" s="134">
        <v>13</v>
      </c>
      <c r="I1861" s="135">
        <v>0.56548594000000008</v>
      </c>
      <c r="J1861" s="135" t="s">
        <v>41</v>
      </c>
      <c r="K1861" s="133"/>
      <c r="L1861" s="136" t="s">
        <v>41</v>
      </c>
    </row>
    <row r="1862" spans="1:12" x14ac:dyDescent="0.25">
      <c r="A1862" s="138" t="s">
        <v>3205</v>
      </c>
      <c r="B1862" s="111" t="s">
        <v>1917</v>
      </c>
      <c r="C1862" s="112">
        <v>1.8217199999999999E-2</v>
      </c>
      <c r="E1862" s="132">
        <v>1408</v>
      </c>
      <c r="F1862" s="132">
        <v>1410</v>
      </c>
      <c r="G1862" s="133" t="s">
        <v>1918</v>
      </c>
      <c r="H1862" s="134">
        <v>14</v>
      </c>
      <c r="I1862" s="135">
        <v>0.58370314000000012</v>
      </c>
      <c r="J1862" s="135" t="s">
        <v>41</v>
      </c>
      <c r="K1862" s="133"/>
      <c r="L1862" s="136" t="s">
        <v>41</v>
      </c>
    </row>
    <row r="1863" spans="1:12" x14ac:dyDescent="0.25">
      <c r="A1863" s="138" t="s">
        <v>3205</v>
      </c>
      <c r="B1863" s="111" t="s">
        <v>2067</v>
      </c>
      <c r="C1863" s="112">
        <v>1.8217199999999999E-2</v>
      </c>
      <c r="E1863" s="132">
        <v>1410</v>
      </c>
      <c r="F1863" s="132">
        <v>1412</v>
      </c>
      <c r="G1863" s="133" t="s">
        <v>2068</v>
      </c>
      <c r="H1863" s="134">
        <v>15</v>
      </c>
      <c r="I1863" s="135">
        <v>0.60192034000000016</v>
      </c>
      <c r="J1863" s="135" t="s">
        <v>41</v>
      </c>
      <c r="K1863" s="133"/>
      <c r="L1863" s="136" t="s">
        <v>41</v>
      </c>
    </row>
    <row r="1864" spans="1:12" x14ac:dyDescent="0.25">
      <c r="A1864" s="138" t="s">
        <v>3205</v>
      </c>
      <c r="B1864" s="111" t="s">
        <v>1170</v>
      </c>
      <c r="C1864" s="112">
        <v>1.800444E-2</v>
      </c>
      <c r="E1864" s="132">
        <v>1236</v>
      </c>
      <c r="F1864" s="132">
        <v>1238</v>
      </c>
      <c r="G1864" s="133" t="s">
        <v>1171</v>
      </c>
      <c r="H1864" s="134">
        <v>16</v>
      </c>
      <c r="I1864" s="135">
        <v>0.61992478000000018</v>
      </c>
      <c r="J1864" s="135" t="s">
        <v>41</v>
      </c>
      <c r="K1864" s="133"/>
      <c r="L1864" s="136" t="s">
        <v>41</v>
      </c>
    </row>
    <row r="1865" spans="1:12" x14ac:dyDescent="0.25">
      <c r="A1865" s="138" t="s">
        <v>3205</v>
      </c>
      <c r="B1865" s="111" t="s">
        <v>1257</v>
      </c>
      <c r="C1865" s="112">
        <v>1.800444E-2</v>
      </c>
      <c r="E1865" s="132">
        <v>1234</v>
      </c>
      <c r="F1865" s="132">
        <v>1236</v>
      </c>
      <c r="G1865" s="133" t="s">
        <v>1258</v>
      </c>
      <c r="H1865" s="134">
        <v>17</v>
      </c>
      <c r="I1865" s="135">
        <v>0.63792922000000019</v>
      </c>
      <c r="J1865" s="135" t="s">
        <v>41</v>
      </c>
      <c r="K1865" s="133"/>
      <c r="L1865" s="136" t="s">
        <v>41</v>
      </c>
    </row>
    <row r="1866" spans="1:12" x14ac:dyDescent="0.25">
      <c r="A1866" s="138" t="s">
        <v>3205</v>
      </c>
      <c r="B1866" s="111" t="s">
        <v>1869</v>
      </c>
      <c r="C1866" s="112">
        <v>1.800444E-2</v>
      </c>
      <c r="E1866" s="132">
        <v>1238</v>
      </c>
      <c r="F1866" s="132">
        <v>1240</v>
      </c>
      <c r="G1866" s="133" t="s">
        <v>1870</v>
      </c>
      <c r="H1866" s="134">
        <v>18</v>
      </c>
      <c r="I1866" s="135">
        <v>0.6559336600000002</v>
      </c>
      <c r="J1866" s="135" t="s">
        <v>41</v>
      </c>
      <c r="K1866" s="133"/>
      <c r="L1866" s="136" t="s">
        <v>41</v>
      </c>
    </row>
    <row r="1867" spans="1:12" x14ac:dyDescent="0.25">
      <c r="A1867" s="138" t="s">
        <v>3205</v>
      </c>
      <c r="B1867" s="111" t="s">
        <v>1871</v>
      </c>
      <c r="C1867" s="112">
        <v>1.800444E-2</v>
      </c>
      <c r="E1867" s="132">
        <v>1239</v>
      </c>
      <c r="F1867" s="132">
        <v>1241</v>
      </c>
      <c r="G1867" s="133" t="s">
        <v>1872</v>
      </c>
      <c r="H1867" s="134">
        <v>19</v>
      </c>
      <c r="I1867" s="135">
        <v>0.67393810000000021</v>
      </c>
      <c r="J1867" s="135" t="s">
        <v>41</v>
      </c>
      <c r="K1867" s="133"/>
      <c r="L1867" s="136" t="s">
        <v>41</v>
      </c>
    </row>
    <row r="1868" spans="1:12" x14ac:dyDescent="0.25">
      <c r="A1868" s="138" t="s">
        <v>3205</v>
      </c>
      <c r="B1868" s="111" t="s">
        <v>1173</v>
      </c>
      <c r="C1868" s="112">
        <v>1.800444E-2</v>
      </c>
      <c r="E1868" s="132">
        <v>1233</v>
      </c>
      <c r="F1868" s="132">
        <v>1235</v>
      </c>
      <c r="G1868" s="133" t="s">
        <v>1174</v>
      </c>
      <c r="H1868" s="134">
        <v>20</v>
      </c>
      <c r="I1868" s="135">
        <v>0.69194254000000022</v>
      </c>
      <c r="J1868" s="135" t="s">
        <v>41</v>
      </c>
      <c r="K1868" s="133"/>
      <c r="L1868" s="136" t="s">
        <v>41</v>
      </c>
    </row>
    <row r="1869" spans="1:12" x14ac:dyDescent="0.25">
      <c r="A1869" s="138" t="s">
        <v>3205</v>
      </c>
      <c r="B1869" s="111" t="s">
        <v>1253</v>
      </c>
      <c r="C1869" s="112">
        <v>1.5756530000000001E-2</v>
      </c>
      <c r="E1869" s="132">
        <v>992</v>
      </c>
      <c r="F1869" s="132">
        <v>994</v>
      </c>
      <c r="G1869" s="133" t="s">
        <v>1254</v>
      </c>
      <c r="H1869" s="134">
        <v>21</v>
      </c>
      <c r="I1869" s="135">
        <v>0.70769907000000021</v>
      </c>
      <c r="J1869" s="135" t="s">
        <v>41</v>
      </c>
      <c r="K1869" s="133"/>
      <c r="L1869" s="136" t="s">
        <v>41</v>
      </c>
    </row>
    <row r="1870" spans="1:12" x14ac:dyDescent="0.25">
      <c r="A1870" s="138" t="s">
        <v>3205</v>
      </c>
      <c r="B1870" s="111" t="s">
        <v>1184</v>
      </c>
      <c r="C1870" s="112">
        <v>1.52931E-2</v>
      </c>
      <c r="E1870" s="132">
        <v>995</v>
      </c>
      <c r="F1870" s="132">
        <v>997</v>
      </c>
      <c r="G1870" s="133" t="s">
        <v>1185</v>
      </c>
      <c r="H1870" s="134">
        <v>22</v>
      </c>
      <c r="I1870" s="135">
        <v>0.72299217000000016</v>
      </c>
      <c r="J1870" s="135" t="s">
        <v>41</v>
      </c>
      <c r="K1870" s="133"/>
      <c r="L1870" s="136" t="s">
        <v>41</v>
      </c>
    </row>
    <row r="1871" spans="1:12" x14ac:dyDescent="0.25">
      <c r="A1871" s="138" t="s">
        <v>3205</v>
      </c>
      <c r="B1871" s="111" t="s">
        <v>1176</v>
      </c>
      <c r="C1871" s="112">
        <v>1.52931E-2</v>
      </c>
      <c r="E1871" s="132">
        <v>993</v>
      </c>
      <c r="F1871" s="132">
        <v>995</v>
      </c>
      <c r="G1871" s="133" t="s">
        <v>1177</v>
      </c>
      <c r="H1871" s="134">
        <v>23</v>
      </c>
      <c r="I1871" s="135">
        <v>0.7382852700000001</v>
      </c>
      <c r="J1871" s="135" t="s">
        <v>41</v>
      </c>
      <c r="K1871" s="133"/>
      <c r="L1871" s="136" t="s">
        <v>41</v>
      </c>
    </row>
    <row r="1872" spans="1:12" x14ac:dyDescent="0.25">
      <c r="A1872" s="138" t="s">
        <v>3205</v>
      </c>
      <c r="B1872" s="111" t="s">
        <v>782</v>
      </c>
      <c r="C1872" s="112">
        <v>1.375271E-2</v>
      </c>
      <c r="E1872" s="132">
        <v>1242</v>
      </c>
      <c r="F1872" s="132">
        <v>1244</v>
      </c>
      <c r="G1872" s="133" t="s">
        <v>783</v>
      </c>
      <c r="H1872" s="134">
        <v>24</v>
      </c>
      <c r="I1872" s="135">
        <v>0.75203798000000011</v>
      </c>
      <c r="J1872" s="135" t="s">
        <v>41</v>
      </c>
      <c r="K1872" s="133"/>
      <c r="L1872" s="136" t="s">
        <v>41</v>
      </c>
    </row>
    <row r="1873" spans="1:12" x14ac:dyDescent="0.25">
      <c r="A1873" s="138" t="s">
        <v>3205</v>
      </c>
      <c r="B1873" s="111" t="s">
        <v>3202</v>
      </c>
      <c r="C1873" s="112">
        <v>1.2801750000000001E-2</v>
      </c>
      <c r="E1873" s="132">
        <v>1556</v>
      </c>
      <c r="F1873" s="132">
        <v>1558</v>
      </c>
      <c r="G1873" s="133" t="s">
        <v>3203</v>
      </c>
      <c r="H1873" s="134">
        <v>25</v>
      </c>
      <c r="I1873" s="135">
        <v>0.76483973000000005</v>
      </c>
      <c r="J1873" s="135" t="s">
        <v>41</v>
      </c>
      <c r="K1873" s="133"/>
      <c r="L1873" s="136" t="s">
        <v>41</v>
      </c>
    </row>
    <row r="1874" spans="1:12" x14ac:dyDescent="0.25">
      <c r="A1874" s="138" t="s">
        <v>3205</v>
      </c>
      <c r="B1874" s="111" t="s">
        <v>1951</v>
      </c>
      <c r="C1874" s="112">
        <v>1.206904E-2</v>
      </c>
      <c r="E1874" s="132">
        <v>1531</v>
      </c>
      <c r="F1874" s="132">
        <v>1533</v>
      </c>
      <c r="G1874" s="133" t="s">
        <v>1952</v>
      </c>
      <c r="H1874" s="134">
        <v>26</v>
      </c>
      <c r="I1874" s="135">
        <v>0.77690877000000003</v>
      </c>
      <c r="J1874" s="135" t="s">
        <v>41</v>
      </c>
      <c r="K1874" s="133"/>
      <c r="L1874" s="136" t="s">
        <v>41</v>
      </c>
    </row>
    <row r="1875" spans="1:12" x14ac:dyDescent="0.25">
      <c r="A1875" s="138" t="s">
        <v>3205</v>
      </c>
      <c r="B1875" s="111" t="s">
        <v>1953</v>
      </c>
      <c r="C1875" s="112">
        <v>1.171407E-2</v>
      </c>
      <c r="E1875" s="132">
        <v>1530</v>
      </c>
      <c r="F1875" s="132">
        <v>1532</v>
      </c>
      <c r="G1875" s="133" t="s">
        <v>1954</v>
      </c>
      <c r="H1875" s="134">
        <v>27</v>
      </c>
      <c r="I1875" s="135">
        <v>0.78862284000000005</v>
      </c>
      <c r="J1875" s="135" t="s">
        <v>41</v>
      </c>
      <c r="K1875" s="133"/>
      <c r="L1875" s="136" t="s">
        <v>41</v>
      </c>
    </row>
    <row r="1876" spans="1:12" x14ac:dyDescent="0.25">
      <c r="A1876" s="138" t="s">
        <v>3205</v>
      </c>
      <c r="B1876" s="111" t="s">
        <v>1955</v>
      </c>
      <c r="C1876" s="112">
        <v>1.171407E-2</v>
      </c>
      <c r="E1876" s="132">
        <v>1529</v>
      </c>
      <c r="F1876" s="132">
        <v>1531</v>
      </c>
      <c r="G1876" s="133" t="s">
        <v>1956</v>
      </c>
      <c r="H1876" s="134">
        <v>28</v>
      </c>
      <c r="I1876" s="135">
        <v>0.80033691000000007</v>
      </c>
      <c r="J1876" s="135" t="s">
        <v>41</v>
      </c>
      <c r="K1876" s="133"/>
      <c r="L1876" s="136" t="s">
        <v>41</v>
      </c>
    </row>
    <row r="1877" spans="1:12" x14ac:dyDescent="0.25">
      <c r="A1877" s="138" t="s">
        <v>3205</v>
      </c>
      <c r="B1877" s="111" t="s">
        <v>1491</v>
      </c>
      <c r="C1877" s="112">
        <v>1.1439349999999999E-2</v>
      </c>
      <c r="E1877" s="132">
        <v>1299</v>
      </c>
      <c r="F1877" s="132">
        <v>1301</v>
      </c>
      <c r="G1877" s="133" t="s">
        <v>1492</v>
      </c>
      <c r="H1877" s="134">
        <v>29</v>
      </c>
      <c r="I1877" s="135">
        <v>0.81177626000000003</v>
      </c>
      <c r="J1877" s="135" t="s">
        <v>41</v>
      </c>
      <c r="K1877" s="133"/>
      <c r="L1877" s="136" t="s">
        <v>41</v>
      </c>
    </row>
    <row r="1878" spans="1:12" x14ac:dyDescent="0.25">
      <c r="A1878" s="138" t="s">
        <v>3205</v>
      </c>
      <c r="B1878" s="111" t="s">
        <v>1496</v>
      </c>
      <c r="C1878" s="112">
        <v>1.1439349999999999E-2</v>
      </c>
      <c r="E1878" s="132">
        <v>1291</v>
      </c>
      <c r="F1878" s="132">
        <v>1293</v>
      </c>
      <c r="G1878" s="133" t="s">
        <v>1497</v>
      </c>
      <c r="H1878" s="134">
        <v>30</v>
      </c>
      <c r="I1878" s="135">
        <v>0.82321560999999999</v>
      </c>
      <c r="J1878" s="135" t="s">
        <v>41</v>
      </c>
      <c r="K1878" s="133"/>
      <c r="L1878" s="136" t="s">
        <v>41</v>
      </c>
    </row>
    <row r="1879" spans="1:12" x14ac:dyDescent="0.25">
      <c r="A1879" s="138" t="s">
        <v>3205</v>
      </c>
      <c r="B1879" s="111" t="s">
        <v>1933</v>
      </c>
      <c r="C1879" s="112">
        <v>9.9299249999999992E-3</v>
      </c>
      <c r="E1879" s="132">
        <v>1359</v>
      </c>
      <c r="F1879" s="132">
        <v>1361</v>
      </c>
      <c r="G1879" s="133" t="s">
        <v>1934</v>
      </c>
      <c r="H1879" s="134">
        <v>31</v>
      </c>
      <c r="I1879" s="135">
        <v>0.83314553499999999</v>
      </c>
      <c r="J1879" s="135" t="s">
        <v>41</v>
      </c>
      <c r="K1879" s="133"/>
      <c r="L1879" s="136" t="s">
        <v>41</v>
      </c>
    </row>
    <row r="1880" spans="1:12" x14ac:dyDescent="0.25">
      <c r="A1880" s="138" t="s">
        <v>3205</v>
      </c>
      <c r="B1880" s="111" t="s">
        <v>1081</v>
      </c>
      <c r="C1880" s="112">
        <v>9.9299249999999992E-3</v>
      </c>
      <c r="E1880" s="132">
        <v>1360</v>
      </c>
      <c r="F1880" s="132">
        <v>1362</v>
      </c>
      <c r="G1880" s="133" t="s">
        <v>1082</v>
      </c>
      <c r="H1880" s="134">
        <v>32</v>
      </c>
      <c r="I1880" s="135">
        <v>0.84307546</v>
      </c>
      <c r="J1880" s="135" t="s">
        <v>41</v>
      </c>
      <c r="K1880" s="133"/>
      <c r="L1880" s="136" t="s">
        <v>41</v>
      </c>
    </row>
    <row r="1881" spans="1:12" x14ac:dyDescent="0.25">
      <c r="A1881" s="138" t="s">
        <v>3205</v>
      </c>
      <c r="B1881" s="111" t="s">
        <v>866</v>
      </c>
      <c r="C1881" s="112">
        <v>6.8763549999999998E-3</v>
      </c>
      <c r="E1881" s="132">
        <v>1244</v>
      </c>
      <c r="F1881" s="132">
        <v>1246</v>
      </c>
      <c r="G1881" s="133" t="s">
        <v>867</v>
      </c>
      <c r="H1881" s="134">
        <v>33</v>
      </c>
      <c r="I1881" s="135">
        <v>0.84995181499999994</v>
      </c>
      <c r="J1881" s="135" t="s">
        <v>41</v>
      </c>
      <c r="K1881" s="133"/>
      <c r="L1881" s="136" t="s">
        <v>41</v>
      </c>
    </row>
    <row r="1882" spans="1:12" x14ac:dyDescent="0.25">
      <c r="A1882" s="138" t="s">
        <v>3205</v>
      </c>
      <c r="B1882" s="111" t="s">
        <v>1071</v>
      </c>
      <c r="C1882" s="112">
        <v>6.8763549999999998E-3</v>
      </c>
      <c r="E1882" s="132">
        <v>1243</v>
      </c>
      <c r="F1882" s="132">
        <v>1245</v>
      </c>
      <c r="G1882" s="133" t="s">
        <v>1072</v>
      </c>
      <c r="H1882" s="134">
        <v>34</v>
      </c>
      <c r="I1882" s="135">
        <v>0.85682816999999989</v>
      </c>
      <c r="J1882" s="135" t="s">
        <v>41</v>
      </c>
      <c r="K1882" s="133"/>
      <c r="L1882" s="136" t="s">
        <v>41</v>
      </c>
    </row>
    <row r="1883" spans="1:12" x14ac:dyDescent="0.25">
      <c r="A1883" s="138" t="s">
        <v>3205</v>
      </c>
      <c r="B1883" s="111" t="s">
        <v>897</v>
      </c>
      <c r="C1883" s="112">
        <v>5.9657249999999998E-3</v>
      </c>
      <c r="E1883" s="132">
        <v>1534</v>
      </c>
      <c r="F1883" s="132">
        <v>1536</v>
      </c>
      <c r="G1883" s="133" t="s">
        <v>898</v>
      </c>
      <c r="H1883" s="134">
        <v>35</v>
      </c>
      <c r="I1883" s="135">
        <v>0.86279389499999992</v>
      </c>
      <c r="J1883" s="135" t="s">
        <v>41</v>
      </c>
      <c r="K1883" s="133"/>
      <c r="L1883" s="136" t="s">
        <v>41</v>
      </c>
    </row>
    <row r="1884" spans="1:12" x14ac:dyDescent="0.25">
      <c r="A1884" s="138" t="s">
        <v>3205</v>
      </c>
      <c r="B1884" s="111" t="s">
        <v>899</v>
      </c>
      <c r="C1884" s="112">
        <v>5.9657249999999998E-3</v>
      </c>
      <c r="E1884" s="132">
        <v>1532</v>
      </c>
      <c r="F1884" s="132">
        <v>1534</v>
      </c>
      <c r="G1884" s="133" t="s">
        <v>900</v>
      </c>
      <c r="H1884" s="134">
        <v>36</v>
      </c>
      <c r="I1884" s="135">
        <v>0.86875961999999995</v>
      </c>
      <c r="J1884" s="135" t="s">
        <v>41</v>
      </c>
      <c r="K1884" s="133"/>
      <c r="L1884" s="136" t="s">
        <v>41</v>
      </c>
    </row>
    <row r="1885" spans="1:12" x14ac:dyDescent="0.25">
      <c r="A1885" s="138" t="s">
        <v>3205</v>
      </c>
      <c r="B1885" s="111" t="s">
        <v>901</v>
      </c>
      <c r="C1885" s="112">
        <v>5.9657249999999998E-3</v>
      </c>
      <c r="E1885" s="132">
        <v>1538</v>
      </c>
      <c r="F1885" s="132">
        <v>1540</v>
      </c>
      <c r="G1885" s="133" t="s">
        <v>902</v>
      </c>
      <c r="H1885" s="134">
        <v>37</v>
      </c>
      <c r="I1885" s="135">
        <v>0.87472534499999999</v>
      </c>
      <c r="J1885" s="135" t="s">
        <v>41</v>
      </c>
      <c r="K1885" s="133"/>
      <c r="L1885" s="136" t="s">
        <v>41</v>
      </c>
    </row>
    <row r="1886" spans="1:12" x14ac:dyDescent="0.25">
      <c r="A1886" s="138" t="s">
        <v>3205</v>
      </c>
      <c r="B1886" s="111" t="s">
        <v>903</v>
      </c>
      <c r="C1886" s="112">
        <v>5.9657249999999998E-3</v>
      </c>
      <c r="E1886" s="132">
        <v>1533</v>
      </c>
      <c r="F1886" s="132">
        <v>1535</v>
      </c>
      <c r="G1886" s="133" t="s">
        <v>904</v>
      </c>
      <c r="H1886" s="134">
        <v>38</v>
      </c>
      <c r="I1886" s="135">
        <v>0.88069107000000002</v>
      </c>
      <c r="J1886" s="135" t="s">
        <v>41</v>
      </c>
      <c r="K1886" s="133"/>
      <c r="L1886" s="136" t="s">
        <v>41</v>
      </c>
    </row>
    <row r="1887" spans="1:12" x14ac:dyDescent="0.25">
      <c r="A1887" s="138" t="s">
        <v>3205</v>
      </c>
      <c r="B1887" s="111" t="s">
        <v>2054</v>
      </c>
      <c r="C1887" s="112">
        <v>5.6585170000000001E-3</v>
      </c>
      <c r="E1887" s="132">
        <v>1300</v>
      </c>
      <c r="F1887" s="132">
        <v>1302</v>
      </c>
      <c r="G1887" s="133" t="s">
        <v>80</v>
      </c>
      <c r="H1887" s="134">
        <v>39</v>
      </c>
      <c r="I1887" s="135">
        <v>0.88634958699999999</v>
      </c>
      <c r="J1887" s="135" t="s">
        <v>41</v>
      </c>
      <c r="K1887" s="133"/>
      <c r="L1887" s="136" t="s">
        <v>41</v>
      </c>
    </row>
    <row r="1888" spans="1:12" x14ac:dyDescent="0.25">
      <c r="A1888" s="138" t="s">
        <v>3205</v>
      </c>
      <c r="B1888" s="111" t="s">
        <v>1822</v>
      </c>
      <c r="C1888" s="112">
        <v>5.4864629999999996E-3</v>
      </c>
      <c r="E1888" s="132">
        <v>1547</v>
      </c>
      <c r="F1888" s="132">
        <v>1549</v>
      </c>
      <c r="G1888" s="133" t="s">
        <v>1823</v>
      </c>
      <c r="H1888" s="134">
        <v>40</v>
      </c>
      <c r="I1888" s="135">
        <v>0.89183604999999999</v>
      </c>
      <c r="J1888" s="135" t="s">
        <v>41</v>
      </c>
      <c r="K1888" s="133"/>
      <c r="L1888" s="136" t="s">
        <v>41</v>
      </c>
    </row>
    <row r="1889" spans="1:12" x14ac:dyDescent="0.25">
      <c r="A1889" s="138" t="s">
        <v>3205</v>
      </c>
      <c r="B1889" s="111" t="s">
        <v>2052</v>
      </c>
      <c r="C1889" s="112">
        <v>3.8351370000000002E-3</v>
      </c>
      <c r="E1889" s="132">
        <v>1309</v>
      </c>
      <c r="F1889" s="132">
        <v>1311</v>
      </c>
      <c r="G1889" s="133" t="s">
        <v>2053</v>
      </c>
      <c r="H1889" s="134">
        <v>41</v>
      </c>
      <c r="I1889" s="135">
        <v>0.89567118700000004</v>
      </c>
      <c r="J1889" s="135" t="s">
        <v>41</v>
      </c>
      <c r="K1889" s="133"/>
      <c r="L1889" s="136" t="s">
        <v>41</v>
      </c>
    </row>
    <row r="1890" spans="1:12" x14ac:dyDescent="0.25">
      <c r="A1890" s="138" t="s">
        <v>3205</v>
      </c>
      <c r="B1890" s="111" t="s">
        <v>2050</v>
      </c>
      <c r="C1890" s="112">
        <v>3.8351370000000002E-3</v>
      </c>
      <c r="E1890" s="132">
        <v>1301</v>
      </c>
      <c r="F1890" s="132">
        <v>1303</v>
      </c>
      <c r="G1890" s="133" t="s">
        <v>2051</v>
      </c>
      <c r="H1890" s="134">
        <v>42</v>
      </c>
      <c r="I1890" s="135">
        <v>0.89950632400000008</v>
      </c>
      <c r="J1890" s="135" t="s">
        <v>41</v>
      </c>
      <c r="K1890" s="133"/>
      <c r="L1890" s="136" t="s">
        <v>41</v>
      </c>
    </row>
    <row r="1891" spans="1:12" x14ac:dyDescent="0.25">
      <c r="A1891" s="138" t="s">
        <v>3205</v>
      </c>
      <c r="B1891" s="111" t="s">
        <v>1812</v>
      </c>
      <c r="C1891" s="112">
        <v>3.6586019999999999E-3</v>
      </c>
      <c r="E1891" s="132">
        <v>1106</v>
      </c>
      <c r="F1891" s="132">
        <v>1108</v>
      </c>
      <c r="G1891" s="133" t="s">
        <v>138</v>
      </c>
      <c r="H1891" s="134">
        <v>43</v>
      </c>
      <c r="I1891" s="135">
        <v>0.90316492600000009</v>
      </c>
      <c r="J1891" s="135" t="s">
        <v>41</v>
      </c>
      <c r="K1891" s="133"/>
      <c r="L1891" s="136" t="s">
        <v>41</v>
      </c>
    </row>
    <row r="1892" spans="1:12" x14ac:dyDescent="0.25">
      <c r="A1892" s="138" t="s">
        <v>3205</v>
      </c>
      <c r="B1892" s="111" t="s">
        <v>882</v>
      </c>
      <c r="C1892" s="112">
        <v>3.1614400000000002E-3</v>
      </c>
      <c r="E1892" s="132">
        <v>1476</v>
      </c>
      <c r="F1892" s="132">
        <v>1478</v>
      </c>
      <c r="G1892" s="133" t="s">
        <v>883</v>
      </c>
      <c r="H1892" s="134">
        <v>44</v>
      </c>
      <c r="I1892" s="135">
        <v>0.90632636600000005</v>
      </c>
      <c r="J1892" s="135" t="s">
        <v>41</v>
      </c>
      <c r="K1892" s="133"/>
      <c r="L1892" s="136" t="s">
        <v>41</v>
      </c>
    </row>
    <row r="1893" spans="1:12" x14ac:dyDescent="0.25">
      <c r="A1893" s="138" t="s">
        <v>3205</v>
      </c>
      <c r="B1893" s="111" t="s">
        <v>884</v>
      </c>
      <c r="C1893" s="112">
        <v>3.1614400000000002E-3</v>
      </c>
      <c r="E1893" s="132">
        <v>1471</v>
      </c>
      <c r="F1893" s="132">
        <v>1473</v>
      </c>
      <c r="G1893" s="133" t="s">
        <v>885</v>
      </c>
      <c r="H1893" s="134">
        <v>45</v>
      </c>
      <c r="I1893" s="135">
        <v>0.90948780600000001</v>
      </c>
      <c r="J1893" s="135" t="s">
        <v>41</v>
      </c>
      <c r="K1893" s="133"/>
      <c r="L1893" s="136" t="s">
        <v>41</v>
      </c>
    </row>
    <row r="1894" spans="1:12" x14ac:dyDescent="0.25">
      <c r="A1894" s="138" t="s">
        <v>3205</v>
      </c>
      <c r="B1894" s="111" t="s">
        <v>886</v>
      </c>
      <c r="C1894" s="112">
        <v>3.1614400000000002E-3</v>
      </c>
      <c r="E1894" s="132">
        <v>1470</v>
      </c>
      <c r="F1894" s="132">
        <v>1472</v>
      </c>
      <c r="G1894" s="133" t="s">
        <v>887</v>
      </c>
      <c r="H1894" s="134">
        <v>46</v>
      </c>
      <c r="I1894" s="135">
        <v>0.91264924599999997</v>
      </c>
      <c r="J1894" s="135" t="s">
        <v>41</v>
      </c>
      <c r="K1894" s="133"/>
      <c r="L1894" s="136" t="s">
        <v>41</v>
      </c>
    </row>
    <row r="1895" spans="1:12" x14ac:dyDescent="0.25">
      <c r="A1895" s="138" t="s">
        <v>3205</v>
      </c>
      <c r="B1895" s="111" t="s">
        <v>888</v>
      </c>
      <c r="C1895" s="112">
        <v>3.1614400000000002E-3</v>
      </c>
      <c r="E1895" s="132">
        <v>1473</v>
      </c>
      <c r="F1895" s="132">
        <v>1475</v>
      </c>
      <c r="G1895" s="133" t="s">
        <v>889</v>
      </c>
      <c r="H1895" s="134">
        <v>47</v>
      </c>
      <c r="I1895" s="135">
        <v>0.91581068599999993</v>
      </c>
      <c r="J1895" s="135" t="s">
        <v>41</v>
      </c>
      <c r="K1895" s="133"/>
      <c r="L1895" s="136" t="s">
        <v>41</v>
      </c>
    </row>
    <row r="1896" spans="1:12" x14ac:dyDescent="0.25">
      <c r="A1896" s="138" t="s">
        <v>3205</v>
      </c>
      <c r="B1896" s="111" t="s">
        <v>890</v>
      </c>
      <c r="C1896" s="112">
        <v>3.1614400000000002E-3</v>
      </c>
      <c r="E1896" s="132">
        <v>1477</v>
      </c>
      <c r="F1896" s="132">
        <v>1479</v>
      </c>
      <c r="G1896" s="133" t="s">
        <v>891</v>
      </c>
      <c r="H1896" s="134">
        <v>48</v>
      </c>
      <c r="I1896" s="135">
        <v>0.91897212599999989</v>
      </c>
      <c r="J1896" s="135" t="s">
        <v>41</v>
      </c>
      <c r="K1896" s="133"/>
      <c r="L1896" s="136" t="s">
        <v>41</v>
      </c>
    </row>
    <row r="1897" spans="1:12" x14ac:dyDescent="0.25">
      <c r="A1897" s="138" t="s">
        <v>3205</v>
      </c>
      <c r="B1897" s="111" t="s">
        <v>892</v>
      </c>
      <c r="C1897" s="112">
        <v>3.1614400000000002E-3</v>
      </c>
      <c r="E1897" s="132">
        <v>1472</v>
      </c>
      <c r="F1897" s="132">
        <v>1474</v>
      </c>
      <c r="G1897" s="133" t="s">
        <v>893</v>
      </c>
      <c r="H1897" s="134">
        <v>49</v>
      </c>
      <c r="I1897" s="135">
        <v>0.92213356599999985</v>
      </c>
      <c r="J1897" s="135" t="s">
        <v>41</v>
      </c>
      <c r="K1897" s="133"/>
      <c r="L1897" s="136" t="s">
        <v>41</v>
      </c>
    </row>
    <row r="1898" spans="1:12" x14ac:dyDescent="0.25">
      <c r="A1898" s="138" t="s">
        <v>3205</v>
      </c>
      <c r="B1898" s="111" t="s">
        <v>987</v>
      </c>
      <c r="C1898" s="112">
        <v>3.138821E-3</v>
      </c>
      <c r="E1898" s="132">
        <v>1094</v>
      </c>
      <c r="F1898" s="132">
        <v>1096</v>
      </c>
      <c r="G1898" s="133" t="s">
        <v>988</v>
      </c>
      <c r="H1898" s="134">
        <v>50</v>
      </c>
      <c r="I1898" s="135">
        <v>0.92527238699999981</v>
      </c>
      <c r="J1898" s="135" t="s">
        <v>41</v>
      </c>
      <c r="K1898" s="133"/>
      <c r="L1898" s="136" t="s">
        <v>41</v>
      </c>
    </row>
    <row r="1899" spans="1:12" x14ac:dyDescent="0.25">
      <c r="A1899" s="138" t="s">
        <v>3205</v>
      </c>
      <c r="B1899" s="111" t="s">
        <v>990</v>
      </c>
      <c r="C1899" s="112">
        <v>3.138821E-3</v>
      </c>
      <c r="E1899" s="132">
        <v>1095</v>
      </c>
      <c r="F1899" s="132">
        <v>1097</v>
      </c>
      <c r="G1899" s="133" t="s">
        <v>991</v>
      </c>
      <c r="H1899" s="134">
        <v>51</v>
      </c>
      <c r="I1899" s="135">
        <v>0.92841120799999977</v>
      </c>
      <c r="J1899" s="135" t="s">
        <v>41</v>
      </c>
      <c r="K1899" s="133"/>
      <c r="L1899" s="136" t="s">
        <v>41</v>
      </c>
    </row>
    <row r="1900" spans="1:12" x14ac:dyDescent="0.25">
      <c r="A1900" s="138" t="s">
        <v>3205</v>
      </c>
      <c r="B1900" s="111" t="s">
        <v>992</v>
      </c>
      <c r="C1900" s="112">
        <v>3.138821E-3</v>
      </c>
      <c r="E1900" s="132">
        <v>1098</v>
      </c>
      <c r="F1900" s="132">
        <v>1100</v>
      </c>
      <c r="G1900" s="133" t="s">
        <v>993</v>
      </c>
      <c r="H1900" s="134">
        <v>52</v>
      </c>
      <c r="I1900" s="135">
        <v>0.93155002899999972</v>
      </c>
      <c r="J1900" s="135" t="s">
        <v>41</v>
      </c>
      <c r="K1900" s="133"/>
      <c r="L1900" s="136" t="s">
        <v>41</v>
      </c>
    </row>
    <row r="1901" spans="1:12" x14ac:dyDescent="0.25">
      <c r="A1901" s="138" t="s">
        <v>3205</v>
      </c>
      <c r="B1901" s="111" t="s">
        <v>1473</v>
      </c>
      <c r="C1901" s="112">
        <v>3.1363979999999999E-3</v>
      </c>
      <c r="E1901" s="132">
        <v>1096</v>
      </c>
      <c r="F1901" s="132">
        <v>1098</v>
      </c>
      <c r="G1901" s="133" t="s">
        <v>1474</v>
      </c>
      <c r="H1901" s="134">
        <v>53</v>
      </c>
      <c r="I1901" s="135">
        <v>0.93468642699999971</v>
      </c>
      <c r="J1901" s="135" t="s">
        <v>41</v>
      </c>
      <c r="K1901" s="133"/>
      <c r="L1901" s="136" t="s">
        <v>41</v>
      </c>
    </row>
    <row r="1902" spans="1:12" x14ac:dyDescent="0.25">
      <c r="A1902" s="138" t="s">
        <v>3205</v>
      </c>
      <c r="B1902" s="111" t="s">
        <v>1476</v>
      </c>
      <c r="C1902" s="112">
        <v>3.1363979999999999E-3</v>
      </c>
      <c r="E1902" s="132">
        <v>1099</v>
      </c>
      <c r="F1902" s="132">
        <v>1101</v>
      </c>
      <c r="G1902" s="133" t="s">
        <v>1477</v>
      </c>
      <c r="H1902" s="134">
        <v>54</v>
      </c>
      <c r="I1902" s="135">
        <v>0.93782282499999969</v>
      </c>
      <c r="J1902" s="135" t="s">
        <v>41</v>
      </c>
      <c r="K1902" s="133"/>
      <c r="L1902" s="136" t="s">
        <v>41</v>
      </c>
    </row>
    <row r="1903" spans="1:12" x14ac:dyDescent="0.25">
      <c r="A1903" s="138" t="s">
        <v>3205</v>
      </c>
      <c r="B1903" s="111" t="s">
        <v>1478</v>
      </c>
      <c r="C1903" s="112">
        <v>3.1363979999999999E-3</v>
      </c>
      <c r="E1903" s="132">
        <v>1097</v>
      </c>
      <c r="F1903" s="132">
        <v>1099</v>
      </c>
      <c r="G1903" s="133" t="s">
        <v>1479</v>
      </c>
      <c r="H1903" s="134">
        <v>55</v>
      </c>
      <c r="I1903" s="135">
        <v>0.94095922299999968</v>
      </c>
      <c r="J1903" s="135" t="s">
        <v>41</v>
      </c>
      <c r="K1903" s="133"/>
      <c r="L1903" s="136" t="s">
        <v>41</v>
      </c>
    </row>
    <row r="1904" spans="1:12" x14ac:dyDescent="0.25">
      <c r="A1904" s="138" t="s">
        <v>3205</v>
      </c>
      <c r="B1904" s="111" t="s">
        <v>582</v>
      </c>
      <c r="C1904" s="112">
        <v>3.1098699999999998E-3</v>
      </c>
      <c r="E1904" s="132">
        <v>1074</v>
      </c>
      <c r="F1904" s="132">
        <v>1076</v>
      </c>
      <c r="G1904" s="133" t="s">
        <v>583</v>
      </c>
      <c r="H1904" s="134">
        <v>56</v>
      </c>
      <c r="I1904" s="135">
        <v>0.94406909299999964</v>
      </c>
      <c r="J1904" s="135" t="s">
        <v>41</v>
      </c>
      <c r="K1904" s="133"/>
      <c r="L1904" s="136" t="s">
        <v>41</v>
      </c>
    </row>
    <row r="1905" spans="1:12" x14ac:dyDescent="0.25">
      <c r="A1905" s="138" t="s">
        <v>3205</v>
      </c>
      <c r="B1905" s="111" t="s">
        <v>1811</v>
      </c>
      <c r="C1905" s="112">
        <v>3.0599429999999999E-3</v>
      </c>
      <c r="E1905" s="132">
        <v>1103</v>
      </c>
      <c r="F1905" s="132">
        <v>1105</v>
      </c>
      <c r="G1905" s="133" t="s">
        <v>124</v>
      </c>
      <c r="H1905" s="134">
        <v>57</v>
      </c>
      <c r="I1905" s="135">
        <v>0.94712903599999965</v>
      </c>
      <c r="J1905" s="135" t="s">
        <v>41</v>
      </c>
      <c r="K1905" s="133"/>
      <c r="L1905" s="136" t="s">
        <v>41</v>
      </c>
    </row>
    <row r="1906" spans="1:12" x14ac:dyDescent="0.25">
      <c r="A1906" s="138" t="s">
        <v>3205</v>
      </c>
      <c r="B1906" s="111" t="s">
        <v>989</v>
      </c>
      <c r="C1906" s="112">
        <v>2.9317330000000002E-3</v>
      </c>
      <c r="E1906" s="132">
        <v>1093</v>
      </c>
      <c r="F1906" s="132">
        <v>1095</v>
      </c>
      <c r="G1906" s="133" t="s">
        <v>123</v>
      </c>
      <c r="H1906" s="134">
        <v>58</v>
      </c>
      <c r="I1906" s="135">
        <v>0.95006076899999969</v>
      </c>
      <c r="J1906" s="135" t="s">
        <v>41</v>
      </c>
      <c r="K1906" s="133"/>
      <c r="L1906" s="136" t="s">
        <v>41</v>
      </c>
    </row>
    <row r="1907" spans="1:12" x14ac:dyDescent="0.25">
      <c r="A1907" s="138" t="s">
        <v>3205</v>
      </c>
      <c r="B1907" s="111" t="s">
        <v>617</v>
      </c>
      <c r="C1907" s="112">
        <v>2.8884819999999999E-3</v>
      </c>
      <c r="E1907" s="132">
        <v>1486</v>
      </c>
      <c r="F1907" s="132">
        <v>1488</v>
      </c>
      <c r="G1907" s="133" t="s">
        <v>618</v>
      </c>
      <c r="H1907" s="134">
        <v>59</v>
      </c>
      <c r="I1907" s="135">
        <v>0.95294925099999972</v>
      </c>
      <c r="J1907" s="135" t="s">
        <v>41</v>
      </c>
      <c r="K1907" s="133"/>
      <c r="L1907" s="136" t="s">
        <v>41</v>
      </c>
    </row>
    <row r="1908" spans="1:12" x14ac:dyDescent="0.25">
      <c r="A1908" s="138" t="s">
        <v>3205</v>
      </c>
      <c r="B1908" s="111" t="s">
        <v>1852</v>
      </c>
      <c r="C1908" s="112">
        <v>2.8884819999999999E-3</v>
      </c>
      <c r="E1908" s="132">
        <v>1487</v>
      </c>
      <c r="F1908" s="132">
        <v>1489</v>
      </c>
      <c r="G1908" s="133" t="s">
        <v>1853</v>
      </c>
      <c r="H1908" s="134">
        <v>60</v>
      </c>
      <c r="I1908" s="135">
        <v>0.95583773299999975</v>
      </c>
      <c r="J1908" s="135" t="s">
        <v>41</v>
      </c>
      <c r="K1908" s="133"/>
      <c r="L1908" s="136" t="s">
        <v>41</v>
      </c>
    </row>
    <row r="1909" spans="1:12" x14ac:dyDescent="0.25">
      <c r="A1909" s="138" t="s">
        <v>3205</v>
      </c>
      <c r="B1909" s="111" t="s">
        <v>620</v>
      </c>
      <c r="C1909" s="112">
        <v>2.8884819999999999E-3</v>
      </c>
      <c r="E1909" s="132">
        <v>1488</v>
      </c>
      <c r="F1909" s="132">
        <v>1490</v>
      </c>
      <c r="G1909" s="133" t="s">
        <v>621</v>
      </c>
      <c r="H1909" s="134">
        <v>61</v>
      </c>
      <c r="I1909" s="135">
        <v>0.95872621499999977</v>
      </c>
      <c r="J1909" s="135" t="s">
        <v>41</v>
      </c>
      <c r="K1909" s="133"/>
      <c r="L1909" s="136" t="s">
        <v>41</v>
      </c>
    </row>
    <row r="1910" spans="1:12" x14ac:dyDescent="0.25">
      <c r="A1910" s="138" t="s">
        <v>3205</v>
      </c>
      <c r="B1910" s="111" t="s">
        <v>984</v>
      </c>
      <c r="C1910" s="112">
        <v>2.4827149999999999E-3</v>
      </c>
      <c r="E1910" s="132">
        <v>1090</v>
      </c>
      <c r="F1910" s="132">
        <v>1092</v>
      </c>
      <c r="G1910" s="133" t="s">
        <v>985</v>
      </c>
      <c r="H1910" s="134">
        <v>62</v>
      </c>
      <c r="I1910" s="135">
        <v>0.96120892999999974</v>
      </c>
      <c r="J1910" s="135" t="s">
        <v>41</v>
      </c>
      <c r="K1910" s="133"/>
      <c r="L1910" s="136" t="s">
        <v>41</v>
      </c>
    </row>
    <row r="1911" spans="1:12" x14ac:dyDescent="0.25">
      <c r="A1911" s="138" t="s">
        <v>3205</v>
      </c>
      <c r="B1911" s="111" t="s">
        <v>1809</v>
      </c>
      <c r="C1911" s="112">
        <v>2.4802919999999998E-3</v>
      </c>
      <c r="E1911" s="132">
        <v>1101</v>
      </c>
      <c r="F1911" s="132">
        <v>1103</v>
      </c>
      <c r="G1911" s="133" t="s">
        <v>1810</v>
      </c>
      <c r="H1911" s="134">
        <v>63</v>
      </c>
      <c r="I1911" s="135">
        <v>0.96368922199999973</v>
      </c>
      <c r="J1911" s="135" t="s">
        <v>41</v>
      </c>
      <c r="K1911" s="133"/>
      <c r="L1911" s="136" t="s">
        <v>41</v>
      </c>
    </row>
    <row r="1912" spans="1:12" x14ac:dyDescent="0.25">
      <c r="A1912" s="138" t="s">
        <v>3205</v>
      </c>
      <c r="B1912" s="111" t="s">
        <v>464</v>
      </c>
      <c r="C1912" s="112">
        <v>2.1534100000000001E-3</v>
      </c>
      <c r="E1912" s="132">
        <v>1262</v>
      </c>
      <c r="F1912" s="132">
        <v>1264</v>
      </c>
      <c r="G1912" s="133" t="s">
        <v>128</v>
      </c>
      <c r="H1912" s="134">
        <v>64</v>
      </c>
      <c r="I1912" s="135">
        <v>0.96584263199999976</v>
      </c>
      <c r="J1912" s="135" t="s">
        <v>41</v>
      </c>
      <c r="K1912" s="133"/>
      <c r="L1912" s="136" t="s">
        <v>41</v>
      </c>
    </row>
    <row r="1913" spans="1:12" x14ac:dyDescent="0.25">
      <c r="A1913" s="138" t="s">
        <v>3205</v>
      </c>
      <c r="B1913" s="111" t="s">
        <v>986</v>
      </c>
      <c r="C1913" s="112">
        <v>1.9345720000000001E-3</v>
      </c>
      <c r="E1913" s="132">
        <v>1100</v>
      </c>
      <c r="F1913" s="132">
        <v>1102</v>
      </c>
      <c r="G1913" s="133" t="s">
        <v>137</v>
      </c>
      <c r="H1913" s="134">
        <v>65</v>
      </c>
      <c r="I1913" s="135">
        <v>0.96777720399999978</v>
      </c>
      <c r="J1913" s="135" t="s">
        <v>41</v>
      </c>
      <c r="K1913" s="133"/>
      <c r="L1913" s="136" t="s">
        <v>41</v>
      </c>
    </row>
    <row r="1914" spans="1:12" x14ac:dyDescent="0.25">
      <c r="A1914" s="138" t="s">
        <v>3205</v>
      </c>
      <c r="B1914" s="111" t="s">
        <v>1493</v>
      </c>
      <c r="C1914" s="112">
        <v>1.748075E-3</v>
      </c>
      <c r="E1914" s="132">
        <v>1313</v>
      </c>
      <c r="F1914" s="132">
        <v>1315</v>
      </c>
      <c r="G1914" s="133" t="s">
        <v>115</v>
      </c>
      <c r="H1914" s="134">
        <v>66</v>
      </c>
      <c r="I1914" s="135">
        <v>0.96952527899999974</v>
      </c>
      <c r="J1914" s="135" t="s">
        <v>41</v>
      </c>
      <c r="K1914" s="133"/>
      <c r="L1914" s="136" t="s">
        <v>41</v>
      </c>
    </row>
    <row r="1915" spans="1:12" x14ac:dyDescent="0.25">
      <c r="A1915" s="138" t="s">
        <v>3205</v>
      </c>
      <c r="B1915" s="111" t="s">
        <v>1494</v>
      </c>
      <c r="C1915" s="112">
        <v>1.748075E-3</v>
      </c>
      <c r="E1915" s="132">
        <v>1308</v>
      </c>
      <c r="F1915" s="132">
        <v>1310</v>
      </c>
      <c r="G1915" s="133" t="s">
        <v>1495</v>
      </c>
      <c r="H1915" s="134">
        <v>67</v>
      </c>
      <c r="I1915" s="135">
        <v>0.9712733539999997</v>
      </c>
      <c r="J1915" s="135" t="s">
        <v>41</v>
      </c>
      <c r="K1915" s="133"/>
      <c r="L1915" s="136" t="s">
        <v>41</v>
      </c>
    </row>
    <row r="1916" spans="1:12" x14ac:dyDescent="0.25">
      <c r="A1916" s="138" t="s">
        <v>3205</v>
      </c>
      <c r="B1916" s="111" t="s">
        <v>1020</v>
      </c>
      <c r="C1916" s="112">
        <v>1.707863E-3</v>
      </c>
      <c r="E1916" s="132">
        <v>1394</v>
      </c>
      <c r="F1916" s="132">
        <v>1396</v>
      </c>
      <c r="G1916" s="133" t="s">
        <v>1021</v>
      </c>
      <c r="H1916" s="134">
        <v>68</v>
      </c>
      <c r="I1916" s="135">
        <v>0.97298121699999973</v>
      </c>
      <c r="J1916" s="135" t="s">
        <v>41</v>
      </c>
      <c r="K1916" s="133"/>
      <c r="L1916" s="136" t="s">
        <v>41</v>
      </c>
    </row>
    <row r="1917" spans="1:12" x14ac:dyDescent="0.25">
      <c r="A1917" s="138" t="s">
        <v>3205</v>
      </c>
      <c r="B1917" s="111" t="s">
        <v>629</v>
      </c>
      <c r="C1917" s="112">
        <v>1.707863E-3</v>
      </c>
      <c r="E1917" s="132">
        <v>1393</v>
      </c>
      <c r="F1917" s="132">
        <v>1395</v>
      </c>
      <c r="G1917" s="133" t="s">
        <v>630</v>
      </c>
      <c r="H1917" s="134">
        <v>69</v>
      </c>
      <c r="I1917" s="135">
        <v>0.97468907999999976</v>
      </c>
      <c r="J1917" s="135" t="s">
        <v>41</v>
      </c>
      <c r="K1917" s="133"/>
      <c r="L1917" s="136" t="s">
        <v>41</v>
      </c>
    </row>
    <row r="1918" spans="1:12" x14ac:dyDescent="0.25">
      <c r="A1918" s="138" t="s">
        <v>3205</v>
      </c>
      <c r="B1918" s="111" t="s">
        <v>632</v>
      </c>
      <c r="C1918" s="112">
        <v>1.707863E-3</v>
      </c>
      <c r="E1918" s="132">
        <v>1390</v>
      </c>
      <c r="F1918" s="132">
        <v>1392</v>
      </c>
      <c r="G1918" s="133" t="s">
        <v>633</v>
      </c>
      <c r="H1918" s="134">
        <v>70</v>
      </c>
      <c r="I1918" s="135">
        <v>0.9763969429999998</v>
      </c>
      <c r="J1918" s="135" t="s">
        <v>41</v>
      </c>
      <c r="K1918" s="133"/>
      <c r="L1918" s="136" t="s">
        <v>41</v>
      </c>
    </row>
    <row r="1919" spans="1:12" x14ac:dyDescent="0.25">
      <c r="A1919" s="138" t="s">
        <v>3205</v>
      </c>
      <c r="B1919" s="111" t="s">
        <v>2257</v>
      </c>
      <c r="C1919" s="112">
        <v>1.707863E-3</v>
      </c>
      <c r="E1919" s="132">
        <v>1395</v>
      </c>
      <c r="F1919" s="132">
        <v>1397</v>
      </c>
      <c r="G1919" s="133" t="s">
        <v>2258</v>
      </c>
      <c r="H1919" s="134">
        <v>71</v>
      </c>
      <c r="I1919" s="135">
        <v>0.97810480599999983</v>
      </c>
      <c r="J1919" s="135" t="s">
        <v>41</v>
      </c>
      <c r="K1919" s="133"/>
      <c r="L1919" s="136" t="s">
        <v>41</v>
      </c>
    </row>
    <row r="1920" spans="1:12" x14ac:dyDescent="0.25">
      <c r="A1920" s="138" t="s">
        <v>3205</v>
      </c>
      <c r="B1920" s="111" t="s">
        <v>634</v>
      </c>
      <c r="C1920" s="112">
        <v>1.707863E-3</v>
      </c>
      <c r="E1920" s="132">
        <v>1391</v>
      </c>
      <c r="F1920" s="132">
        <v>1393</v>
      </c>
      <c r="G1920" s="133" t="s">
        <v>635</v>
      </c>
      <c r="H1920" s="134">
        <v>72</v>
      </c>
      <c r="I1920" s="135">
        <v>0.97981266899999986</v>
      </c>
      <c r="J1920" s="135" t="s">
        <v>41</v>
      </c>
      <c r="K1920" s="133"/>
      <c r="L1920" s="136" t="s">
        <v>41</v>
      </c>
    </row>
    <row r="1921" spans="1:12" x14ac:dyDescent="0.25">
      <c r="A1921" s="138" t="s">
        <v>3205</v>
      </c>
      <c r="B1921" s="111" t="s">
        <v>636</v>
      </c>
      <c r="C1921" s="112">
        <v>1.707863E-3</v>
      </c>
      <c r="E1921" s="132">
        <v>1392</v>
      </c>
      <c r="F1921" s="132">
        <v>1394</v>
      </c>
      <c r="G1921" s="133" t="s">
        <v>637</v>
      </c>
      <c r="H1921" s="134">
        <v>73</v>
      </c>
      <c r="I1921" s="135">
        <v>0.98152053199999989</v>
      </c>
      <c r="J1921" s="135" t="s">
        <v>41</v>
      </c>
      <c r="K1921" s="133"/>
      <c r="L1921" s="136" t="s">
        <v>41</v>
      </c>
    </row>
    <row r="1922" spans="1:12" x14ac:dyDescent="0.25">
      <c r="A1922" s="138" t="s">
        <v>3205</v>
      </c>
      <c r="B1922" s="111" t="s">
        <v>1050</v>
      </c>
      <c r="C1922" s="112">
        <v>1.707863E-3</v>
      </c>
      <c r="E1922" s="132">
        <v>1397</v>
      </c>
      <c r="F1922" s="132">
        <v>1399</v>
      </c>
      <c r="G1922" s="133" t="s">
        <v>1051</v>
      </c>
      <c r="H1922" s="134">
        <v>74</v>
      </c>
      <c r="I1922" s="135">
        <v>0.98322839499999992</v>
      </c>
      <c r="J1922" s="135" t="s">
        <v>41</v>
      </c>
      <c r="K1922" s="133"/>
      <c r="L1922" s="136" t="s">
        <v>41</v>
      </c>
    </row>
    <row r="1923" spans="1:12" x14ac:dyDescent="0.25">
      <c r="A1923" s="138" t="s">
        <v>3205</v>
      </c>
      <c r="B1923" s="111" t="s">
        <v>1053</v>
      </c>
      <c r="C1923" s="112">
        <v>1.707863E-3</v>
      </c>
      <c r="E1923" s="132">
        <v>1398</v>
      </c>
      <c r="F1923" s="132">
        <v>1400</v>
      </c>
      <c r="G1923" s="133" t="s">
        <v>1054</v>
      </c>
      <c r="H1923" s="134">
        <v>75</v>
      </c>
      <c r="I1923" s="135">
        <v>0.98493625799999995</v>
      </c>
      <c r="J1923" s="135" t="s">
        <v>41</v>
      </c>
      <c r="K1923" s="133"/>
      <c r="L1923" s="136" t="s">
        <v>41</v>
      </c>
    </row>
    <row r="1924" spans="1:12" x14ac:dyDescent="0.25">
      <c r="A1924" s="138" t="s">
        <v>3205</v>
      </c>
      <c r="B1924" s="111" t="s">
        <v>908</v>
      </c>
      <c r="C1924" s="112">
        <v>1.622783E-3</v>
      </c>
      <c r="E1924" s="132">
        <v>1585</v>
      </c>
      <c r="F1924" s="132">
        <v>1587</v>
      </c>
      <c r="G1924" s="133" t="s">
        <v>909</v>
      </c>
      <c r="H1924" s="134">
        <v>76</v>
      </c>
      <c r="I1924" s="135">
        <v>0.98655904099999991</v>
      </c>
      <c r="J1924" s="135" t="s">
        <v>41</v>
      </c>
      <c r="K1924" s="133"/>
      <c r="L1924" s="136" t="s">
        <v>41</v>
      </c>
    </row>
    <row r="1925" spans="1:12" x14ac:dyDescent="0.25">
      <c r="A1925" s="138" t="s">
        <v>3205</v>
      </c>
      <c r="B1925" s="111" t="s">
        <v>910</v>
      </c>
      <c r="C1925" s="112">
        <v>1.622783E-3</v>
      </c>
      <c r="E1925" s="132">
        <v>1584</v>
      </c>
      <c r="F1925" s="132">
        <v>1586</v>
      </c>
      <c r="G1925" s="133" t="s">
        <v>911</v>
      </c>
      <c r="H1925" s="134">
        <v>77</v>
      </c>
      <c r="I1925" s="135">
        <v>0.98818182399999988</v>
      </c>
      <c r="J1925" s="135" t="s">
        <v>41</v>
      </c>
      <c r="K1925" s="133"/>
      <c r="L1925" s="136" t="s">
        <v>41</v>
      </c>
    </row>
    <row r="1926" spans="1:12" x14ac:dyDescent="0.25">
      <c r="A1926" s="138" t="s">
        <v>3205</v>
      </c>
      <c r="B1926" s="111" t="s">
        <v>912</v>
      </c>
      <c r="C1926" s="112">
        <v>1.622783E-3</v>
      </c>
      <c r="E1926" s="132">
        <v>1588</v>
      </c>
      <c r="F1926" s="132">
        <v>1590</v>
      </c>
      <c r="G1926" s="133" t="s">
        <v>913</v>
      </c>
      <c r="H1926" s="134">
        <v>78</v>
      </c>
      <c r="I1926" s="135">
        <v>0.98980460699999984</v>
      </c>
      <c r="J1926" s="135" t="s">
        <v>41</v>
      </c>
      <c r="K1926" s="133"/>
      <c r="L1926" s="136" t="s">
        <v>41</v>
      </c>
    </row>
    <row r="1927" spans="1:12" x14ac:dyDescent="0.25">
      <c r="A1927" s="138" t="s">
        <v>3205</v>
      </c>
      <c r="B1927" s="111" t="s">
        <v>2047</v>
      </c>
      <c r="C1927" s="112">
        <v>1.543427E-3</v>
      </c>
      <c r="E1927" s="132">
        <v>1269</v>
      </c>
      <c r="F1927" s="132">
        <v>1271</v>
      </c>
      <c r="G1927" s="133" t="s">
        <v>2048</v>
      </c>
      <c r="H1927" s="134">
        <v>79</v>
      </c>
      <c r="I1927" s="135">
        <v>0.99134803399999982</v>
      </c>
      <c r="J1927" s="135" t="s">
        <v>41</v>
      </c>
      <c r="K1927" s="133"/>
      <c r="L1927" s="136" t="s">
        <v>41</v>
      </c>
    </row>
    <row r="1928" spans="1:12" x14ac:dyDescent="0.25">
      <c r="A1928" s="138" t="s">
        <v>3205</v>
      </c>
      <c r="B1928" s="111" t="s">
        <v>1031</v>
      </c>
      <c r="C1928" s="112">
        <v>1.543427E-3</v>
      </c>
      <c r="E1928" s="132">
        <v>1265</v>
      </c>
      <c r="F1928" s="132">
        <v>1267</v>
      </c>
      <c r="G1928" s="133" t="s">
        <v>1032</v>
      </c>
      <c r="H1928" s="134">
        <v>80</v>
      </c>
      <c r="I1928" s="135">
        <v>0.99289146099999981</v>
      </c>
      <c r="J1928" s="135" t="s">
        <v>41</v>
      </c>
      <c r="K1928" s="133"/>
      <c r="L1928" s="136" t="s">
        <v>41</v>
      </c>
    </row>
    <row r="1929" spans="1:12" x14ac:dyDescent="0.25">
      <c r="A1929" s="138" t="s">
        <v>3205</v>
      </c>
      <c r="B1929" s="111" t="s">
        <v>1035</v>
      </c>
      <c r="C1929" s="112">
        <v>1.543427E-3</v>
      </c>
      <c r="E1929" s="132">
        <v>1268</v>
      </c>
      <c r="F1929" s="132">
        <v>1270</v>
      </c>
      <c r="G1929" s="133" t="s">
        <v>1036</v>
      </c>
      <c r="H1929" s="134">
        <v>81</v>
      </c>
      <c r="I1929" s="135">
        <v>0.99443488799999979</v>
      </c>
      <c r="J1929" s="135" t="s">
        <v>41</v>
      </c>
      <c r="K1929" s="133"/>
      <c r="L1929" s="136" t="s">
        <v>41</v>
      </c>
    </row>
    <row r="1930" spans="1:12" x14ac:dyDescent="0.25">
      <c r="A1930" s="138" t="s">
        <v>3205</v>
      </c>
      <c r="B1930" s="111" t="s">
        <v>983</v>
      </c>
      <c r="C1930" s="112">
        <v>1.1599830000000001E-3</v>
      </c>
      <c r="E1930" s="132">
        <v>1089</v>
      </c>
      <c r="F1930" s="132">
        <v>1091</v>
      </c>
      <c r="G1930" s="133" t="s">
        <v>151</v>
      </c>
      <c r="H1930" s="134">
        <v>82</v>
      </c>
      <c r="I1930" s="135">
        <v>0.99559487099999977</v>
      </c>
      <c r="J1930" s="135" t="s">
        <v>41</v>
      </c>
      <c r="K1930" s="133"/>
      <c r="L1930" s="136" t="s">
        <v>41</v>
      </c>
    </row>
    <row r="1931" spans="1:12" x14ac:dyDescent="0.25">
      <c r="A1931" s="138" t="s">
        <v>3205</v>
      </c>
      <c r="B1931" s="111" t="s">
        <v>2884</v>
      </c>
      <c r="C1931" s="112">
        <v>1.1354500000000001E-3</v>
      </c>
      <c r="E1931" s="132">
        <v>1068</v>
      </c>
      <c r="F1931" s="132">
        <v>1070</v>
      </c>
      <c r="G1931" s="133" t="s">
        <v>133</v>
      </c>
      <c r="H1931" s="134">
        <v>83</v>
      </c>
      <c r="I1931" s="135">
        <v>0.99673032099999981</v>
      </c>
      <c r="J1931" s="135" t="s">
        <v>41</v>
      </c>
      <c r="K1931" s="133"/>
      <c r="L1931" s="136" t="s">
        <v>41</v>
      </c>
    </row>
    <row r="1932" spans="1:12" x14ac:dyDescent="0.25">
      <c r="A1932" s="138" t="s">
        <v>3205</v>
      </c>
      <c r="B1932" s="111" t="s">
        <v>980</v>
      </c>
      <c r="C1932" s="112">
        <v>7.0522749999999996E-4</v>
      </c>
      <c r="E1932" s="132">
        <v>1087</v>
      </c>
      <c r="F1932" s="132">
        <v>1089</v>
      </c>
      <c r="G1932" s="133" t="s">
        <v>981</v>
      </c>
      <c r="H1932" s="134">
        <v>84</v>
      </c>
      <c r="I1932" s="135">
        <v>0.99743554849999982</v>
      </c>
      <c r="J1932" s="135" t="s">
        <v>41</v>
      </c>
      <c r="K1932" s="133"/>
      <c r="L1932" s="136" t="s">
        <v>41</v>
      </c>
    </row>
    <row r="1933" spans="1:12" x14ac:dyDescent="0.25">
      <c r="A1933" s="138" t="s">
        <v>3205</v>
      </c>
      <c r="B1933" s="111" t="s">
        <v>1977</v>
      </c>
      <c r="C1933" s="112">
        <v>7.0280500000000003E-4</v>
      </c>
      <c r="E1933" s="132">
        <v>1086</v>
      </c>
      <c r="F1933" s="132">
        <v>1088</v>
      </c>
      <c r="G1933" s="133" t="s">
        <v>1978</v>
      </c>
      <c r="H1933" s="134">
        <v>85</v>
      </c>
      <c r="I1933" s="135">
        <v>0.9981383534999998</v>
      </c>
      <c r="J1933" s="135" t="s">
        <v>41</v>
      </c>
      <c r="K1933" s="133"/>
      <c r="L1933" s="136" t="s">
        <v>41</v>
      </c>
    </row>
    <row r="1934" spans="1:12" x14ac:dyDescent="0.25">
      <c r="A1934" s="138" t="s">
        <v>3205</v>
      </c>
      <c r="B1934" s="111" t="s">
        <v>466</v>
      </c>
      <c r="C1934" s="112">
        <v>4.9664000000000002E-4</v>
      </c>
      <c r="E1934" s="132">
        <v>1261</v>
      </c>
      <c r="F1934" s="132">
        <v>1263</v>
      </c>
      <c r="G1934" s="133" t="s">
        <v>127</v>
      </c>
      <c r="H1934" s="134">
        <v>86</v>
      </c>
      <c r="I1934" s="135">
        <v>0.99863499349999985</v>
      </c>
      <c r="J1934" s="135" t="s">
        <v>41</v>
      </c>
      <c r="K1934" s="133"/>
      <c r="L1934" s="136" t="s">
        <v>41</v>
      </c>
    </row>
    <row r="1935" spans="1:12" x14ac:dyDescent="0.25">
      <c r="A1935" s="138" t="s">
        <v>3205</v>
      </c>
      <c r="B1935" s="111" t="s">
        <v>1486</v>
      </c>
      <c r="C1935" s="112">
        <v>3.9677670000000002E-4</v>
      </c>
      <c r="E1935" s="132">
        <v>1277</v>
      </c>
      <c r="F1935" s="132">
        <v>1279</v>
      </c>
      <c r="G1935" s="133" t="s">
        <v>1487</v>
      </c>
      <c r="H1935" s="134">
        <v>87</v>
      </c>
      <c r="I1935" s="135">
        <v>0.99903177019999989</v>
      </c>
      <c r="J1935" s="135" t="s">
        <v>41</v>
      </c>
      <c r="K1935" s="133"/>
      <c r="L1935" s="136" t="s">
        <v>41</v>
      </c>
    </row>
    <row r="1936" spans="1:12" x14ac:dyDescent="0.25">
      <c r="A1936" s="138" t="s">
        <v>3205</v>
      </c>
      <c r="B1936" s="111" t="s">
        <v>1489</v>
      </c>
      <c r="C1936" s="112">
        <v>3.9677670000000002E-4</v>
      </c>
      <c r="E1936" s="132">
        <v>1274</v>
      </c>
      <c r="F1936" s="132">
        <v>1276</v>
      </c>
      <c r="G1936" s="133" t="s">
        <v>1490</v>
      </c>
      <c r="H1936" s="134">
        <v>88</v>
      </c>
      <c r="I1936" s="135">
        <v>0.99942854689999994</v>
      </c>
      <c r="J1936" s="135" t="s">
        <v>41</v>
      </c>
      <c r="K1936" s="133"/>
      <c r="L1936" s="136" t="s">
        <v>41</v>
      </c>
    </row>
    <row r="1937" spans="1:12" x14ac:dyDescent="0.25">
      <c r="A1937" s="138" t="s">
        <v>3205</v>
      </c>
      <c r="B1937" s="111" t="s">
        <v>2056</v>
      </c>
      <c r="C1937" s="112">
        <v>3.9677670000000002E-4</v>
      </c>
      <c r="E1937" s="132">
        <v>1273</v>
      </c>
      <c r="F1937" s="132">
        <v>1275</v>
      </c>
      <c r="G1937" s="133" t="s">
        <v>2057</v>
      </c>
      <c r="H1937" s="134">
        <v>89</v>
      </c>
      <c r="I1937" s="135">
        <v>0.99982532359999998</v>
      </c>
      <c r="J1937" s="135" t="s">
        <v>41</v>
      </c>
      <c r="K1937" s="133"/>
      <c r="L1937" s="136" t="s">
        <v>41</v>
      </c>
    </row>
    <row r="1938" spans="1:12" x14ac:dyDescent="0.25">
      <c r="A1938" s="138" t="s">
        <v>3205</v>
      </c>
      <c r="B1938" s="111" t="s">
        <v>1461</v>
      </c>
      <c r="C1938" s="112">
        <v>9.8449999999999994E-5</v>
      </c>
      <c r="E1938" s="132">
        <v>1073</v>
      </c>
      <c r="F1938" s="132">
        <v>1075</v>
      </c>
      <c r="G1938" s="133" t="s">
        <v>111</v>
      </c>
      <c r="H1938" s="134">
        <v>90</v>
      </c>
      <c r="I1938" s="135">
        <v>0.99992377359999995</v>
      </c>
      <c r="J1938" s="135" t="s">
        <v>41</v>
      </c>
      <c r="K1938" s="133"/>
      <c r="L1938" s="136" t="s">
        <v>41</v>
      </c>
    </row>
    <row r="1939" spans="1:12" x14ac:dyDescent="0.25">
      <c r="A1939" s="138" t="s">
        <v>3205</v>
      </c>
      <c r="B1939" s="111" t="s">
        <v>2906</v>
      </c>
      <c r="C1939" s="112">
        <v>7.5889999999999993E-5</v>
      </c>
      <c r="E1939" s="132">
        <v>1088</v>
      </c>
      <c r="F1939" s="132">
        <v>1090</v>
      </c>
      <c r="G1939" s="133" t="s">
        <v>170</v>
      </c>
      <c r="H1939" s="134">
        <v>91</v>
      </c>
      <c r="I1939" s="135">
        <v>0.99999966359999992</v>
      </c>
      <c r="J1939" s="135">
        <v>0.99999966359999992</v>
      </c>
      <c r="K1939" s="133"/>
      <c r="L1939" s="136" t="s">
        <v>41</v>
      </c>
    </row>
    <row r="1940" spans="1:12" x14ac:dyDescent="0.25">
      <c r="A1940" s="138" t="s">
        <v>3207</v>
      </c>
      <c r="B1940" s="111" t="s">
        <v>533</v>
      </c>
      <c r="C1940" s="112">
        <v>4.3512943047636095E-2</v>
      </c>
      <c r="E1940" s="132">
        <v>482</v>
      </c>
      <c r="F1940" s="132">
        <v>484</v>
      </c>
      <c r="G1940" s="133" t="s">
        <v>534</v>
      </c>
      <c r="H1940" s="134">
        <v>1</v>
      </c>
      <c r="I1940" s="135">
        <v>4.3512943047636095E-2</v>
      </c>
      <c r="J1940" s="135" t="s">
        <v>41</v>
      </c>
      <c r="K1940" s="133" t="s">
        <v>3208</v>
      </c>
      <c r="L1940" s="136" t="s">
        <v>41</v>
      </c>
    </row>
    <row r="1941" spans="1:12" x14ac:dyDescent="0.25">
      <c r="A1941" s="138" t="s">
        <v>3207</v>
      </c>
      <c r="B1941" s="111" t="s">
        <v>3209</v>
      </c>
      <c r="C1941" s="112">
        <v>4.2514937816500502E-2</v>
      </c>
      <c r="E1941" s="132">
        <v>433</v>
      </c>
      <c r="F1941" s="132">
        <v>435</v>
      </c>
      <c r="G1941" s="133" t="s">
        <v>3210</v>
      </c>
      <c r="H1941" s="134">
        <v>2</v>
      </c>
      <c r="I1941" s="135">
        <v>8.6027880864136597E-2</v>
      </c>
      <c r="J1941" s="135" t="s">
        <v>41</v>
      </c>
      <c r="K1941" s="133"/>
      <c r="L1941" s="136" t="s">
        <v>41</v>
      </c>
    </row>
    <row r="1942" spans="1:12" x14ac:dyDescent="0.25">
      <c r="A1942" s="138" t="s">
        <v>3207</v>
      </c>
      <c r="B1942" s="111" t="s">
        <v>858</v>
      </c>
      <c r="C1942" s="112">
        <v>3.9916065535991349E-2</v>
      </c>
      <c r="E1942" s="132">
        <v>1039</v>
      </c>
      <c r="F1942" s="132">
        <v>1041</v>
      </c>
      <c r="G1942" s="133" t="s">
        <v>87</v>
      </c>
      <c r="H1942" s="134">
        <v>3</v>
      </c>
      <c r="I1942" s="135">
        <v>0.12594394640012796</v>
      </c>
      <c r="J1942" s="135" t="s">
        <v>41</v>
      </c>
      <c r="K1942" s="133"/>
      <c r="L1942" s="136" t="s">
        <v>41</v>
      </c>
    </row>
    <row r="1943" spans="1:12" x14ac:dyDescent="0.25">
      <c r="A1943" s="138" t="s">
        <v>3207</v>
      </c>
      <c r="B1943" s="111" t="s">
        <v>570</v>
      </c>
      <c r="C1943" s="112">
        <v>3.9520928111113143E-2</v>
      </c>
      <c r="E1943" s="132">
        <v>963</v>
      </c>
      <c r="F1943" s="132">
        <v>965</v>
      </c>
      <c r="G1943" s="133" t="s">
        <v>571</v>
      </c>
      <c r="H1943" s="134">
        <v>4</v>
      </c>
      <c r="I1943" s="135">
        <v>0.16546487451124109</v>
      </c>
      <c r="J1943" s="135" t="s">
        <v>41</v>
      </c>
      <c r="K1943" s="133"/>
      <c r="L1943" s="136" t="s">
        <v>41</v>
      </c>
    </row>
    <row r="1944" spans="1:12" x14ac:dyDescent="0.25">
      <c r="A1944" s="138" t="s">
        <v>3207</v>
      </c>
      <c r="B1944" s="111" t="s">
        <v>510</v>
      </c>
      <c r="C1944" s="112">
        <v>3.9520928111113143E-2</v>
      </c>
      <c r="E1944" s="132">
        <v>474</v>
      </c>
      <c r="F1944" s="132">
        <v>476</v>
      </c>
      <c r="G1944" s="133" t="s">
        <v>511</v>
      </c>
      <c r="H1944" s="134">
        <v>5</v>
      </c>
      <c r="I1944" s="135">
        <v>0.20498580262235422</v>
      </c>
      <c r="J1944" s="135" t="s">
        <v>41</v>
      </c>
      <c r="K1944" s="133"/>
      <c r="L1944" s="136" t="s">
        <v>41</v>
      </c>
    </row>
    <row r="1945" spans="1:12" x14ac:dyDescent="0.25">
      <c r="A1945" s="138" t="s">
        <v>3207</v>
      </c>
      <c r="B1945" s="111" t="s">
        <v>2858</v>
      </c>
      <c r="C1945" s="112">
        <v>3.5836380007275244E-2</v>
      </c>
      <c r="E1945" s="132">
        <v>441</v>
      </c>
      <c r="F1945" s="132">
        <v>443</v>
      </c>
      <c r="G1945" s="133" t="s">
        <v>2859</v>
      </c>
      <c r="H1945" s="134">
        <v>6</v>
      </c>
      <c r="I1945" s="135">
        <v>0.24082218262962946</v>
      </c>
      <c r="J1945" s="135" t="s">
        <v>41</v>
      </c>
      <c r="K1945" s="133"/>
      <c r="L1945" s="136" t="s">
        <v>41</v>
      </c>
    </row>
    <row r="1946" spans="1:12" x14ac:dyDescent="0.25">
      <c r="A1946" s="138" t="s">
        <v>3207</v>
      </c>
      <c r="B1946" s="111" t="s">
        <v>657</v>
      </c>
      <c r="C1946" s="112">
        <v>3.1373149859260201E-2</v>
      </c>
      <c r="E1946" s="132">
        <v>590</v>
      </c>
      <c r="F1946" s="132">
        <v>592</v>
      </c>
      <c r="G1946" s="133" t="s">
        <v>658</v>
      </c>
      <c r="H1946" s="134">
        <v>7</v>
      </c>
      <c r="I1946" s="135">
        <v>0.27219533248888966</v>
      </c>
      <c r="J1946" s="135" t="s">
        <v>41</v>
      </c>
      <c r="K1946" s="133"/>
      <c r="L1946" s="136" t="s">
        <v>41</v>
      </c>
    </row>
    <row r="1947" spans="1:12" x14ac:dyDescent="0.25">
      <c r="A1947" s="138" t="s">
        <v>3207</v>
      </c>
      <c r="B1947" s="111" t="s">
        <v>1299</v>
      </c>
      <c r="C1947" s="112">
        <v>2.9940097053873595E-2</v>
      </c>
      <c r="E1947" s="132">
        <v>1418</v>
      </c>
      <c r="F1947" s="132">
        <v>1420</v>
      </c>
      <c r="G1947" s="133" t="s">
        <v>1300</v>
      </c>
      <c r="H1947" s="134">
        <v>8</v>
      </c>
      <c r="I1947" s="135">
        <v>0.30213542954276323</v>
      </c>
      <c r="J1947" s="135" t="s">
        <v>41</v>
      </c>
      <c r="K1947" s="133"/>
      <c r="L1947" s="136" t="s">
        <v>41</v>
      </c>
    </row>
    <row r="1948" spans="1:12" x14ac:dyDescent="0.25">
      <c r="A1948" s="138" t="s">
        <v>3207</v>
      </c>
      <c r="B1948" s="111" t="s">
        <v>3069</v>
      </c>
      <c r="C1948" s="112">
        <v>2.7544889289563702E-2</v>
      </c>
      <c r="E1948" s="132">
        <v>475</v>
      </c>
      <c r="F1948" s="132">
        <v>477</v>
      </c>
      <c r="G1948" s="133" t="s">
        <v>3070</v>
      </c>
      <c r="H1948" s="134">
        <v>9</v>
      </c>
      <c r="I1948" s="135">
        <v>0.32968031883232696</v>
      </c>
      <c r="J1948" s="135" t="s">
        <v>41</v>
      </c>
      <c r="K1948" s="133"/>
      <c r="L1948" s="136" t="s">
        <v>41</v>
      </c>
    </row>
    <row r="1949" spans="1:12" x14ac:dyDescent="0.25">
      <c r="A1949" s="138" t="s">
        <v>3207</v>
      </c>
      <c r="B1949" s="111" t="s">
        <v>2870</v>
      </c>
      <c r="C1949" s="112">
        <v>2.6812913796790603E-2</v>
      </c>
      <c r="E1949" s="132">
        <v>452</v>
      </c>
      <c r="F1949" s="132">
        <v>454</v>
      </c>
      <c r="G1949" s="133" t="s">
        <v>2871</v>
      </c>
      <c r="H1949" s="134">
        <v>10</v>
      </c>
      <c r="I1949" s="135">
        <v>0.35649323262911758</v>
      </c>
      <c r="J1949" s="135" t="s">
        <v>41</v>
      </c>
      <c r="K1949" s="133"/>
      <c r="L1949" s="136" t="s">
        <v>41</v>
      </c>
    </row>
    <row r="1950" spans="1:12" x14ac:dyDescent="0.25">
      <c r="A1950" s="138" t="s">
        <v>3207</v>
      </c>
      <c r="B1950" s="111" t="s">
        <v>3211</v>
      </c>
      <c r="C1950" s="112">
        <v>2.5748483466331292E-2</v>
      </c>
      <c r="E1950" s="132">
        <v>603</v>
      </c>
      <c r="F1950" s="132">
        <v>605</v>
      </c>
      <c r="G1950" s="133" t="s">
        <v>3212</v>
      </c>
      <c r="H1950" s="134">
        <v>11</v>
      </c>
      <c r="I1950" s="135">
        <v>0.38224171609544888</v>
      </c>
      <c r="J1950" s="135" t="s">
        <v>41</v>
      </c>
      <c r="K1950" s="133"/>
      <c r="L1950" s="136" t="s">
        <v>41</v>
      </c>
    </row>
    <row r="1951" spans="1:12" x14ac:dyDescent="0.25">
      <c r="A1951" s="138" t="s">
        <v>3207</v>
      </c>
      <c r="B1951" s="111" t="s">
        <v>528</v>
      </c>
      <c r="C1951" s="112">
        <v>2.4351280933156992E-2</v>
      </c>
      <c r="E1951" s="132">
        <v>483</v>
      </c>
      <c r="F1951" s="132">
        <v>485</v>
      </c>
      <c r="G1951" s="133" t="s">
        <v>529</v>
      </c>
      <c r="H1951" s="134">
        <v>12</v>
      </c>
      <c r="I1951" s="135">
        <v>0.40659299702860585</v>
      </c>
      <c r="J1951" s="135" t="s">
        <v>41</v>
      </c>
      <c r="K1951" s="133"/>
      <c r="L1951" s="136" t="s">
        <v>41</v>
      </c>
    </row>
    <row r="1952" spans="1:12" x14ac:dyDescent="0.25">
      <c r="A1952" s="138" t="s">
        <v>3207</v>
      </c>
      <c r="B1952" s="111" t="s">
        <v>3213</v>
      </c>
      <c r="C1952" s="112">
        <v>2.3952077643098875E-2</v>
      </c>
      <c r="E1952" s="132">
        <v>477</v>
      </c>
      <c r="F1952" s="132">
        <v>479</v>
      </c>
      <c r="G1952" s="133" t="s">
        <v>3214</v>
      </c>
      <c r="H1952" s="134">
        <v>13</v>
      </c>
      <c r="I1952" s="135">
        <v>0.43054507467170472</v>
      </c>
      <c r="J1952" s="135" t="s">
        <v>41</v>
      </c>
      <c r="K1952" s="133"/>
      <c r="L1952" s="136" t="s">
        <v>41</v>
      </c>
    </row>
    <row r="1953" spans="1:12" x14ac:dyDescent="0.25">
      <c r="A1953" s="138" t="s">
        <v>3207</v>
      </c>
      <c r="B1953" s="111" t="s">
        <v>1451</v>
      </c>
      <c r="C1953" s="112">
        <v>2.3735790381981696E-2</v>
      </c>
      <c r="E1953" s="132">
        <v>885</v>
      </c>
      <c r="F1953" s="132">
        <v>887</v>
      </c>
      <c r="G1953" s="133" t="s">
        <v>103</v>
      </c>
      <c r="H1953" s="134">
        <v>14</v>
      </c>
      <c r="I1953" s="135">
        <v>0.45428086505368642</v>
      </c>
      <c r="J1953" s="135" t="s">
        <v>41</v>
      </c>
      <c r="K1953" s="133"/>
      <c r="L1953" s="136" t="s">
        <v>41</v>
      </c>
    </row>
    <row r="1954" spans="1:12" x14ac:dyDescent="0.25">
      <c r="A1954" s="138" t="s">
        <v>3207</v>
      </c>
      <c r="B1954" s="111" t="s">
        <v>3063</v>
      </c>
      <c r="C1954" s="112">
        <v>2.3353275702021403E-2</v>
      </c>
      <c r="E1954" s="132">
        <v>791</v>
      </c>
      <c r="F1954" s="132">
        <v>793</v>
      </c>
      <c r="G1954" s="133" t="s">
        <v>3064</v>
      </c>
      <c r="H1954" s="134">
        <v>15</v>
      </c>
      <c r="I1954" s="135">
        <v>0.47763414075570781</v>
      </c>
      <c r="J1954" s="135" t="s">
        <v>41</v>
      </c>
      <c r="K1954" s="133"/>
      <c r="L1954" s="136" t="s">
        <v>41</v>
      </c>
    </row>
    <row r="1955" spans="1:12" x14ac:dyDescent="0.25">
      <c r="A1955" s="138" t="s">
        <v>3207</v>
      </c>
      <c r="B1955" s="111" t="s">
        <v>2983</v>
      </c>
      <c r="C1955" s="112">
        <v>2.3353275702021403E-2</v>
      </c>
      <c r="E1955" s="132">
        <v>762</v>
      </c>
      <c r="F1955" s="132">
        <v>764</v>
      </c>
      <c r="G1955" s="133" t="s">
        <v>2984</v>
      </c>
      <c r="H1955" s="134">
        <v>16</v>
      </c>
      <c r="I1955" s="135">
        <v>0.50098741645772926</v>
      </c>
      <c r="J1955" s="135" t="s">
        <v>41</v>
      </c>
      <c r="K1955" s="133"/>
      <c r="L1955" s="136" t="s">
        <v>41</v>
      </c>
    </row>
    <row r="1956" spans="1:12" x14ac:dyDescent="0.25">
      <c r="A1956" s="138" t="s">
        <v>3207</v>
      </c>
      <c r="B1956" s="111" t="s">
        <v>3215</v>
      </c>
      <c r="C1956" s="112">
        <v>2.275447376094393E-2</v>
      </c>
      <c r="E1956" s="132">
        <v>604</v>
      </c>
      <c r="F1956" s="132">
        <v>606</v>
      </c>
      <c r="G1956" s="133" t="s">
        <v>3216</v>
      </c>
      <c r="H1956" s="134">
        <v>17</v>
      </c>
      <c r="I1956" s="135">
        <v>0.52374189021867323</v>
      </c>
      <c r="J1956" s="135" t="s">
        <v>41</v>
      </c>
      <c r="K1956" s="133"/>
      <c r="L1956" s="136" t="s">
        <v>41</v>
      </c>
    </row>
    <row r="1957" spans="1:12" x14ac:dyDescent="0.25">
      <c r="A1957" s="138" t="s">
        <v>3207</v>
      </c>
      <c r="B1957" s="111" t="s">
        <v>2991</v>
      </c>
      <c r="C1957" s="112">
        <v>2.1556869878788985E-2</v>
      </c>
      <c r="E1957" s="132">
        <v>471</v>
      </c>
      <c r="F1957" s="132">
        <v>473</v>
      </c>
      <c r="G1957" s="133" t="s">
        <v>2992</v>
      </c>
      <c r="H1957" s="134">
        <v>18</v>
      </c>
      <c r="I1957" s="135">
        <v>0.54529876009746225</v>
      </c>
      <c r="J1957" s="135" t="s">
        <v>41</v>
      </c>
      <c r="K1957" s="133"/>
      <c r="L1957" s="136" t="s">
        <v>41</v>
      </c>
    </row>
    <row r="1958" spans="1:12" x14ac:dyDescent="0.25">
      <c r="A1958" s="138" t="s">
        <v>3207</v>
      </c>
      <c r="B1958" s="111" t="s">
        <v>3081</v>
      </c>
      <c r="C1958" s="112">
        <v>2.1556869878788985E-2</v>
      </c>
      <c r="E1958" s="132">
        <v>454</v>
      </c>
      <c r="F1958" s="132">
        <v>456</v>
      </c>
      <c r="G1958" s="133" t="s">
        <v>3082</v>
      </c>
      <c r="H1958" s="134">
        <v>19</v>
      </c>
      <c r="I1958" s="135">
        <v>0.56685562997625127</v>
      </c>
      <c r="J1958" s="135" t="s">
        <v>41</v>
      </c>
      <c r="K1958" s="133"/>
      <c r="L1958" s="136" t="s">
        <v>41</v>
      </c>
    </row>
    <row r="1959" spans="1:12" x14ac:dyDescent="0.25">
      <c r="A1959" s="138" t="s">
        <v>3207</v>
      </c>
      <c r="B1959" s="111" t="s">
        <v>869</v>
      </c>
      <c r="C1959" s="112">
        <v>2.1161271376416154E-2</v>
      </c>
      <c r="E1959" s="132">
        <v>1358</v>
      </c>
      <c r="F1959" s="132">
        <v>1360</v>
      </c>
      <c r="G1959" s="133" t="s">
        <v>109</v>
      </c>
      <c r="H1959" s="134">
        <v>20</v>
      </c>
      <c r="I1959" s="135">
        <v>0.58801690135266738</v>
      </c>
      <c r="J1959" s="135" t="s">
        <v>41</v>
      </c>
      <c r="K1959" s="133"/>
      <c r="L1959" s="136" t="s">
        <v>41</v>
      </c>
    </row>
    <row r="1960" spans="1:12" x14ac:dyDescent="0.25">
      <c r="A1960" s="138" t="s">
        <v>3207</v>
      </c>
      <c r="B1960" s="111" t="s">
        <v>1906</v>
      </c>
      <c r="C1960" s="112">
        <v>2.0958067937711516E-2</v>
      </c>
      <c r="E1960" s="132">
        <v>1110</v>
      </c>
      <c r="F1960" s="132">
        <v>1112</v>
      </c>
      <c r="G1960" s="133" t="s">
        <v>1907</v>
      </c>
      <c r="H1960" s="134">
        <v>21</v>
      </c>
      <c r="I1960" s="135">
        <v>0.60897496929037886</v>
      </c>
      <c r="J1960" s="135" t="s">
        <v>41</v>
      </c>
      <c r="K1960" s="133"/>
      <c r="L1960" s="136" t="s">
        <v>41</v>
      </c>
    </row>
    <row r="1961" spans="1:12" x14ac:dyDescent="0.25">
      <c r="A1961" s="138" t="s">
        <v>3207</v>
      </c>
      <c r="B1961" s="111" t="s">
        <v>3217</v>
      </c>
      <c r="C1961" s="112">
        <v>1.9760464055556572E-2</v>
      </c>
      <c r="E1961" s="132">
        <v>461</v>
      </c>
      <c r="F1961" s="132">
        <v>463</v>
      </c>
      <c r="G1961" s="133" t="s">
        <v>3218</v>
      </c>
      <c r="H1961" s="134">
        <v>22</v>
      </c>
      <c r="I1961" s="135">
        <v>0.6287354333459354</v>
      </c>
      <c r="J1961" s="135" t="s">
        <v>41</v>
      </c>
      <c r="K1961" s="133"/>
      <c r="L1961" s="136" t="s">
        <v>41</v>
      </c>
    </row>
    <row r="1962" spans="1:12" x14ac:dyDescent="0.25">
      <c r="A1962" s="138" t="s">
        <v>3207</v>
      </c>
      <c r="B1962" s="111" t="s">
        <v>826</v>
      </c>
      <c r="C1962" s="112">
        <v>1.792675287139503E-2</v>
      </c>
      <c r="E1962" s="132">
        <v>672</v>
      </c>
      <c r="F1962" s="132">
        <v>674</v>
      </c>
      <c r="G1962" s="133" t="s">
        <v>101</v>
      </c>
      <c r="H1962" s="134">
        <v>23</v>
      </c>
      <c r="I1962" s="135">
        <v>0.6466621862173304</v>
      </c>
      <c r="J1962" s="135" t="s">
        <v>41</v>
      </c>
      <c r="K1962" s="133"/>
      <c r="L1962" s="136" t="s">
        <v>41</v>
      </c>
    </row>
    <row r="1963" spans="1:12" x14ac:dyDescent="0.25">
      <c r="A1963" s="138" t="s">
        <v>3207</v>
      </c>
      <c r="B1963" s="111" t="s">
        <v>906</v>
      </c>
      <c r="C1963" s="112">
        <v>1.6467053379630475E-2</v>
      </c>
      <c r="E1963" s="132">
        <v>1589</v>
      </c>
      <c r="F1963" s="132">
        <v>1591</v>
      </c>
      <c r="G1963" s="133" t="s">
        <v>155</v>
      </c>
      <c r="H1963" s="134">
        <v>24</v>
      </c>
      <c r="I1963" s="135">
        <v>0.66312923959696091</v>
      </c>
      <c r="J1963" s="135" t="s">
        <v>41</v>
      </c>
      <c r="K1963" s="133"/>
      <c r="L1963" s="136" t="s">
        <v>41</v>
      </c>
    </row>
    <row r="1964" spans="1:12" x14ac:dyDescent="0.25">
      <c r="A1964" s="138" t="s">
        <v>3207</v>
      </c>
      <c r="B1964" s="111" t="s">
        <v>860</v>
      </c>
      <c r="C1964" s="112">
        <v>1.4105372536001515E-2</v>
      </c>
      <c r="E1964" s="132">
        <v>1241</v>
      </c>
      <c r="F1964" s="132">
        <v>1243</v>
      </c>
      <c r="G1964" s="133" t="s">
        <v>172</v>
      </c>
      <c r="H1964" s="134">
        <v>25</v>
      </c>
      <c r="I1964" s="135">
        <v>0.67723461213296243</v>
      </c>
      <c r="J1964" s="135" t="s">
        <v>41</v>
      </c>
      <c r="K1964" s="133"/>
      <c r="L1964" s="136" t="s">
        <v>41</v>
      </c>
    </row>
    <row r="1965" spans="1:12" x14ac:dyDescent="0.25">
      <c r="A1965" s="138" t="s">
        <v>3207</v>
      </c>
      <c r="B1965" s="111" t="s">
        <v>1909</v>
      </c>
      <c r="C1965" s="112">
        <v>1.3772444644781851E-2</v>
      </c>
      <c r="E1965" s="132">
        <v>1111</v>
      </c>
      <c r="F1965" s="132">
        <v>1113</v>
      </c>
      <c r="G1965" s="133" t="s">
        <v>1910</v>
      </c>
      <c r="H1965" s="134">
        <v>26</v>
      </c>
      <c r="I1965" s="135">
        <v>0.69100705677774432</v>
      </c>
      <c r="J1965" s="135" t="s">
        <v>41</v>
      </c>
      <c r="K1965" s="133"/>
      <c r="L1965" s="136" t="s">
        <v>41</v>
      </c>
    </row>
    <row r="1966" spans="1:12" x14ac:dyDescent="0.25">
      <c r="A1966" s="138" t="s">
        <v>3207</v>
      </c>
      <c r="B1966" s="111" t="s">
        <v>500</v>
      </c>
      <c r="C1966" s="112">
        <v>1.2275439792088174E-2</v>
      </c>
      <c r="E1966" s="132">
        <v>883</v>
      </c>
      <c r="F1966" s="132">
        <v>885</v>
      </c>
      <c r="G1966" s="133" t="s">
        <v>501</v>
      </c>
      <c r="H1966" s="134">
        <v>27</v>
      </c>
      <c r="I1966" s="135">
        <v>0.70328249656983255</v>
      </c>
      <c r="J1966" s="135" t="s">
        <v>41</v>
      </c>
      <c r="K1966" s="133"/>
      <c r="L1966" s="136" t="s">
        <v>41</v>
      </c>
    </row>
    <row r="1967" spans="1:12" x14ac:dyDescent="0.25">
      <c r="A1967" s="138" t="s">
        <v>3207</v>
      </c>
      <c r="B1967" s="111" t="s">
        <v>503</v>
      </c>
      <c r="C1967" s="112">
        <v>1.2275439792088174E-2</v>
      </c>
      <c r="E1967" s="132">
        <v>882</v>
      </c>
      <c r="F1967" s="132">
        <v>884</v>
      </c>
      <c r="G1967" s="133" t="s">
        <v>504</v>
      </c>
      <c r="H1967" s="134">
        <v>28</v>
      </c>
      <c r="I1967" s="135">
        <v>0.71555793636192078</v>
      </c>
      <c r="J1967" s="135" t="s">
        <v>41</v>
      </c>
      <c r="K1967" s="133"/>
      <c r="L1967" s="136" t="s">
        <v>41</v>
      </c>
    </row>
    <row r="1968" spans="1:12" x14ac:dyDescent="0.25">
      <c r="A1968" s="138" t="s">
        <v>3207</v>
      </c>
      <c r="B1968" s="111" t="s">
        <v>2884</v>
      </c>
      <c r="C1968" s="112">
        <v>1.102094972553087E-2</v>
      </c>
      <c r="E1968" s="132">
        <v>1068</v>
      </c>
      <c r="F1968" s="132">
        <v>1070</v>
      </c>
      <c r="G1968" s="133" t="s">
        <v>133</v>
      </c>
      <c r="H1968" s="134">
        <v>29</v>
      </c>
      <c r="I1968" s="135">
        <v>0.72657888608745169</v>
      </c>
      <c r="J1968" s="135" t="s">
        <v>41</v>
      </c>
      <c r="K1968" s="133"/>
      <c r="L1968" s="136" t="s">
        <v>41</v>
      </c>
    </row>
    <row r="1969" spans="1:12" x14ac:dyDescent="0.25">
      <c r="A1969" s="138" t="s">
        <v>3207</v>
      </c>
      <c r="B1969" s="111" t="s">
        <v>525</v>
      </c>
      <c r="C1969" s="112">
        <v>8.9695560717294332E-3</v>
      </c>
      <c r="E1969" s="132">
        <v>1413</v>
      </c>
      <c r="F1969" s="132">
        <v>1415</v>
      </c>
      <c r="G1969" s="133" t="s">
        <v>526</v>
      </c>
      <c r="H1969" s="134">
        <v>30</v>
      </c>
      <c r="I1969" s="135">
        <v>0.73554844215918114</v>
      </c>
      <c r="J1969" s="135" t="s">
        <v>41</v>
      </c>
      <c r="K1969" s="133"/>
      <c r="L1969" s="136" t="s">
        <v>41</v>
      </c>
    </row>
    <row r="1970" spans="1:12" x14ac:dyDescent="0.25">
      <c r="A1970" s="138" t="s">
        <v>3207</v>
      </c>
      <c r="B1970" s="111" t="s">
        <v>843</v>
      </c>
      <c r="C1970" s="112">
        <v>8.0478921000618105E-3</v>
      </c>
      <c r="E1970" s="132">
        <v>859</v>
      </c>
      <c r="F1970" s="132">
        <v>861</v>
      </c>
      <c r="G1970" s="133" t="s">
        <v>92</v>
      </c>
      <c r="H1970" s="134">
        <v>31</v>
      </c>
      <c r="I1970" s="135">
        <v>0.74359633425924299</v>
      </c>
      <c r="J1970" s="135" t="s">
        <v>41</v>
      </c>
      <c r="K1970" s="133"/>
      <c r="L1970" s="136" t="s">
        <v>41</v>
      </c>
    </row>
    <row r="1971" spans="1:12" x14ac:dyDescent="0.25">
      <c r="A1971" s="138" t="s">
        <v>3207</v>
      </c>
      <c r="B1971" s="111" t="s">
        <v>520</v>
      </c>
      <c r="C1971" s="112">
        <v>7.5848265829877798E-3</v>
      </c>
      <c r="E1971" s="132">
        <v>1412</v>
      </c>
      <c r="F1971" s="132">
        <v>1414</v>
      </c>
      <c r="G1971" s="133" t="s">
        <v>521</v>
      </c>
      <c r="H1971" s="134">
        <v>32</v>
      </c>
      <c r="I1971" s="135">
        <v>0.75118116084223074</v>
      </c>
      <c r="J1971" s="135" t="s">
        <v>41</v>
      </c>
      <c r="K1971" s="133"/>
      <c r="L1971" s="136" t="s">
        <v>41</v>
      </c>
    </row>
    <row r="1972" spans="1:12" x14ac:dyDescent="0.25">
      <c r="A1972" s="138" t="s">
        <v>3207</v>
      </c>
      <c r="B1972" s="111" t="s">
        <v>523</v>
      </c>
      <c r="C1972" s="112">
        <v>7.5848265829877798E-3</v>
      </c>
      <c r="E1972" s="132">
        <v>1402</v>
      </c>
      <c r="F1972" s="132">
        <v>1404</v>
      </c>
      <c r="G1972" s="133" t="s">
        <v>524</v>
      </c>
      <c r="H1972" s="134">
        <v>33</v>
      </c>
      <c r="I1972" s="135">
        <v>0.7587659874252185</v>
      </c>
      <c r="J1972" s="135" t="s">
        <v>41</v>
      </c>
      <c r="K1972" s="133"/>
      <c r="L1972" s="136" t="s">
        <v>41</v>
      </c>
    </row>
    <row r="1973" spans="1:12" x14ac:dyDescent="0.25">
      <c r="A1973" s="138" t="s">
        <v>3207</v>
      </c>
      <c r="B1973" s="111" t="s">
        <v>908</v>
      </c>
      <c r="C1973" s="112">
        <v>6.2874203813134541E-3</v>
      </c>
      <c r="E1973" s="132">
        <v>1585</v>
      </c>
      <c r="F1973" s="132">
        <v>1587</v>
      </c>
      <c r="G1973" s="133" t="s">
        <v>909</v>
      </c>
      <c r="H1973" s="134">
        <v>34</v>
      </c>
      <c r="I1973" s="135">
        <v>0.76505340780653197</v>
      </c>
      <c r="J1973" s="135" t="s">
        <v>41</v>
      </c>
      <c r="K1973" s="133"/>
      <c r="L1973" s="136" t="s">
        <v>41</v>
      </c>
    </row>
    <row r="1974" spans="1:12" x14ac:dyDescent="0.25">
      <c r="A1974" s="138" t="s">
        <v>3207</v>
      </c>
      <c r="B1974" s="111" t="s">
        <v>910</v>
      </c>
      <c r="C1974" s="112">
        <v>6.2874203813134541E-3</v>
      </c>
      <c r="E1974" s="132">
        <v>1584</v>
      </c>
      <c r="F1974" s="132">
        <v>1586</v>
      </c>
      <c r="G1974" s="133" t="s">
        <v>911</v>
      </c>
      <c r="H1974" s="134">
        <v>35</v>
      </c>
      <c r="I1974" s="135">
        <v>0.77134082818784544</v>
      </c>
      <c r="J1974" s="135" t="s">
        <v>41</v>
      </c>
      <c r="K1974" s="133"/>
      <c r="L1974" s="136" t="s">
        <v>41</v>
      </c>
    </row>
    <row r="1975" spans="1:12" x14ac:dyDescent="0.25">
      <c r="A1975" s="138" t="s">
        <v>3207</v>
      </c>
      <c r="B1975" s="111" t="s">
        <v>912</v>
      </c>
      <c r="C1975" s="112">
        <v>6.2874203813134541E-3</v>
      </c>
      <c r="E1975" s="132">
        <v>1588</v>
      </c>
      <c r="F1975" s="132">
        <v>1590</v>
      </c>
      <c r="G1975" s="133" t="s">
        <v>913</v>
      </c>
      <c r="H1975" s="134">
        <v>36</v>
      </c>
      <c r="I1975" s="135">
        <v>0.77762824856915891</v>
      </c>
      <c r="J1975" s="135" t="s">
        <v>41</v>
      </c>
      <c r="K1975" s="133"/>
      <c r="L1975" s="136" t="s">
        <v>41</v>
      </c>
    </row>
    <row r="1976" spans="1:12" x14ac:dyDescent="0.25">
      <c r="A1976" s="138" t="s">
        <v>3207</v>
      </c>
      <c r="B1976" s="111" t="s">
        <v>880</v>
      </c>
      <c r="C1976" s="112">
        <v>6.040863682074806E-3</v>
      </c>
      <c r="E1976" s="132">
        <v>1469</v>
      </c>
      <c r="F1976" s="132">
        <v>1471</v>
      </c>
      <c r="G1976" s="133" t="s">
        <v>72</v>
      </c>
      <c r="H1976" s="134">
        <v>37</v>
      </c>
      <c r="I1976" s="135">
        <v>0.7836691122512337</v>
      </c>
      <c r="J1976" s="135" t="s">
        <v>41</v>
      </c>
      <c r="K1976" s="133"/>
      <c r="L1976" s="136" t="s">
        <v>41</v>
      </c>
    </row>
    <row r="1977" spans="1:12" x14ac:dyDescent="0.25">
      <c r="A1977" s="138" t="s">
        <v>3207</v>
      </c>
      <c r="B1977" s="111" t="s">
        <v>873</v>
      </c>
      <c r="C1977" s="112">
        <v>5.0276321151814978E-3</v>
      </c>
      <c r="E1977" s="132">
        <v>1372</v>
      </c>
      <c r="F1977" s="132">
        <v>1374</v>
      </c>
      <c r="G1977" s="133" t="s">
        <v>874</v>
      </c>
      <c r="H1977" s="134">
        <v>38</v>
      </c>
      <c r="I1977" s="135">
        <v>0.78869674436641524</v>
      </c>
      <c r="J1977" s="135" t="s">
        <v>41</v>
      </c>
      <c r="K1977" s="133"/>
      <c r="L1977" s="136" t="s">
        <v>41</v>
      </c>
    </row>
    <row r="1978" spans="1:12" x14ac:dyDescent="0.25">
      <c r="A1978" s="138" t="s">
        <v>3207</v>
      </c>
      <c r="B1978" s="111" t="s">
        <v>1006</v>
      </c>
      <c r="C1978" s="112">
        <v>4.9850261594699529E-3</v>
      </c>
      <c r="E1978" s="132">
        <v>1150</v>
      </c>
      <c r="F1978" s="132">
        <v>1152</v>
      </c>
      <c r="G1978" s="133" t="s">
        <v>1007</v>
      </c>
      <c r="H1978" s="134">
        <v>39</v>
      </c>
      <c r="I1978" s="135">
        <v>0.79368177052588518</v>
      </c>
      <c r="J1978" s="135" t="s">
        <v>41</v>
      </c>
      <c r="K1978" s="133"/>
      <c r="L1978" s="136" t="s">
        <v>41</v>
      </c>
    </row>
    <row r="1979" spans="1:12" x14ac:dyDescent="0.25">
      <c r="A1979" s="138" t="s">
        <v>3207</v>
      </c>
      <c r="B1979" s="111" t="s">
        <v>877</v>
      </c>
      <c r="C1979" s="112">
        <v>4.8655975075298152E-3</v>
      </c>
      <c r="E1979" s="132">
        <v>1368</v>
      </c>
      <c r="F1979" s="132">
        <v>1370</v>
      </c>
      <c r="G1979" s="133" t="s">
        <v>878</v>
      </c>
      <c r="H1979" s="134">
        <v>40</v>
      </c>
      <c r="I1979" s="135">
        <v>0.79854736803341497</v>
      </c>
      <c r="J1979" s="135" t="s">
        <v>41</v>
      </c>
      <c r="K1979" s="133"/>
      <c r="L1979" s="136" t="s">
        <v>41</v>
      </c>
    </row>
    <row r="1980" spans="1:12" x14ac:dyDescent="0.25">
      <c r="A1980" s="138" t="s">
        <v>3207</v>
      </c>
      <c r="B1980" s="111" t="s">
        <v>875</v>
      </c>
      <c r="C1980" s="112">
        <v>4.6436581548908026E-3</v>
      </c>
      <c r="E1980" s="132">
        <v>1376</v>
      </c>
      <c r="F1980" s="132">
        <v>1378</v>
      </c>
      <c r="G1980" s="133" t="s">
        <v>876</v>
      </c>
      <c r="H1980" s="134">
        <v>41</v>
      </c>
      <c r="I1980" s="135">
        <v>0.80319102618830573</v>
      </c>
      <c r="J1980" s="135" t="s">
        <v>41</v>
      </c>
      <c r="K1980" s="133"/>
      <c r="L1980" s="136" t="s">
        <v>41</v>
      </c>
    </row>
    <row r="1981" spans="1:12" x14ac:dyDescent="0.25">
      <c r="A1981" s="138" t="s">
        <v>3207</v>
      </c>
      <c r="B1981" s="111" t="s">
        <v>871</v>
      </c>
      <c r="C1981" s="112">
        <v>4.5908150811945977E-3</v>
      </c>
      <c r="E1981" s="132">
        <v>1371</v>
      </c>
      <c r="F1981" s="132">
        <v>1373</v>
      </c>
      <c r="G1981" s="133" t="s">
        <v>872</v>
      </c>
      <c r="H1981" s="134">
        <v>42</v>
      </c>
      <c r="I1981" s="135">
        <v>0.80778184126950037</v>
      </c>
      <c r="J1981" s="135" t="s">
        <v>41</v>
      </c>
      <c r="K1981" s="133"/>
      <c r="L1981" s="136" t="s">
        <v>41</v>
      </c>
    </row>
    <row r="1982" spans="1:12" x14ac:dyDescent="0.25">
      <c r="A1982" s="138" t="s">
        <v>3207</v>
      </c>
      <c r="B1982" s="111" t="s">
        <v>895</v>
      </c>
      <c r="C1982" s="112">
        <v>4.3413140728116705E-3</v>
      </c>
      <c r="E1982" s="132">
        <v>1536</v>
      </c>
      <c r="F1982" s="132">
        <v>1538</v>
      </c>
      <c r="G1982" s="133" t="s">
        <v>36</v>
      </c>
      <c r="H1982" s="134">
        <v>43</v>
      </c>
      <c r="I1982" s="135">
        <v>0.81212315534231205</v>
      </c>
      <c r="J1982" s="135" t="s">
        <v>41</v>
      </c>
      <c r="K1982" s="133"/>
      <c r="L1982" s="136" t="s">
        <v>41</v>
      </c>
    </row>
    <row r="1983" spans="1:12" x14ac:dyDescent="0.25">
      <c r="A1983" s="138" t="s">
        <v>3207</v>
      </c>
      <c r="B1983" s="111" t="s">
        <v>561</v>
      </c>
      <c r="C1983" s="112">
        <v>4.2079411200696623E-3</v>
      </c>
      <c r="E1983" s="132">
        <v>890</v>
      </c>
      <c r="F1983" s="132">
        <v>892</v>
      </c>
      <c r="G1983" s="133" t="s">
        <v>43</v>
      </c>
      <c r="H1983" s="134">
        <v>44</v>
      </c>
      <c r="I1983" s="135">
        <v>0.81633109646238167</v>
      </c>
      <c r="J1983" s="135" t="s">
        <v>41</v>
      </c>
      <c r="K1983" s="133"/>
      <c r="L1983" s="136" t="s">
        <v>41</v>
      </c>
    </row>
    <row r="1984" spans="1:12" x14ac:dyDescent="0.25">
      <c r="A1984" s="138" t="s">
        <v>3207</v>
      </c>
      <c r="B1984" s="111" t="s">
        <v>3161</v>
      </c>
      <c r="C1984" s="112">
        <v>4.1916135875423033E-3</v>
      </c>
      <c r="E1984" s="132">
        <v>588</v>
      </c>
      <c r="F1984" s="132">
        <v>590</v>
      </c>
      <c r="G1984" s="133" t="s">
        <v>3162</v>
      </c>
      <c r="H1984" s="134">
        <v>45</v>
      </c>
      <c r="I1984" s="135">
        <v>0.82052271004992394</v>
      </c>
      <c r="J1984" s="135" t="s">
        <v>41</v>
      </c>
      <c r="K1984" s="133"/>
      <c r="L1984" s="136" t="s">
        <v>41</v>
      </c>
    </row>
    <row r="1985" spans="1:12" x14ac:dyDescent="0.25">
      <c r="A1985" s="138" t="s">
        <v>3207</v>
      </c>
      <c r="B1985" s="111" t="s">
        <v>564</v>
      </c>
      <c r="C1985" s="112">
        <v>4.1832704800972703E-3</v>
      </c>
      <c r="E1985" s="132">
        <v>891</v>
      </c>
      <c r="F1985" s="132">
        <v>893</v>
      </c>
      <c r="G1985" s="133" t="s">
        <v>44</v>
      </c>
      <c r="H1985" s="134">
        <v>46</v>
      </c>
      <c r="I1985" s="135">
        <v>0.8247059805300212</v>
      </c>
      <c r="J1985" s="135" t="s">
        <v>41</v>
      </c>
      <c r="K1985" s="133"/>
      <c r="L1985" s="136" t="s">
        <v>41</v>
      </c>
    </row>
    <row r="1986" spans="1:12" x14ac:dyDescent="0.25">
      <c r="A1986" s="138" t="s">
        <v>3207</v>
      </c>
      <c r="B1986" s="111" t="s">
        <v>1688</v>
      </c>
      <c r="C1986" s="112">
        <v>4.0756717593050593E-3</v>
      </c>
      <c r="E1986" s="132">
        <v>676</v>
      </c>
      <c r="F1986" s="132">
        <v>678</v>
      </c>
      <c r="G1986" s="133" t="s">
        <v>1689</v>
      </c>
      <c r="H1986" s="134">
        <v>47</v>
      </c>
      <c r="I1986" s="135">
        <v>0.82878165228932621</v>
      </c>
      <c r="J1986" s="135" t="s">
        <v>41</v>
      </c>
      <c r="K1986" s="133"/>
      <c r="L1986" s="136" t="s">
        <v>41</v>
      </c>
    </row>
    <row r="1987" spans="1:12" x14ac:dyDescent="0.25">
      <c r="A1987" s="138" t="s">
        <v>3207</v>
      </c>
      <c r="B1987" s="111" t="s">
        <v>856</v>
      </c>
      <c r="C1987" s="112">
        <v>3.5928116464648309E-3</v>
      </c>
      <c r="E1987" s="132">
        <v>1037</v>
      </c>
      <c r="F1987" s="132">
        <v>1039</v>
      </c>
      <c r="G1987" s="133" t="s">
        <v>857</v>
      </c>
      <c r="H1987" s="134">
        <v>48</v>
      </c>
      <c r="I1987" s="135">
        <v>0.83237446393579106</v>
      </c>
      <c r="J1987" s="135" t="s">
        <v>41</v>
      </c>
      <c r="K1987" s="133"/>
      <c r="L1987" s="136" t="s">
        <v>41</v>
      </c>
    </row>
    <row r="1988" spans="1:12" x14ac:dyDescent="0.25">
      <c r="A1988" s="138" t="s">
        <v>3207</v>
      </c>
      <c r="B1988" s="111" t="s">
        <v>818</v>
      </c>
      <c r="C1988" s="112">
        <v>3.5800350094480609E-3</v>
      </c>
      <c r="E1988" s="132">
        <v>674</v>
      </c>
      <c r="F1988" s="132">
        <v>676</v>
      </c>
      <c r="G1988" s="133" t="s">
        <v>819</v>
      </c>
      <c r="H1988" s="134">
        <v>49</v>
      </c>
      <c r="I1988" s="135">
        <v>0.8359544989452391</v>
      </c>
      <c r="J1988" s="135" t="s">
        <v>41</v>
      </c>
      <c r="K1988" s="133"/>
      <c r="L1988" s="136" t="s">
        <v>41</v>
      </c>
    </row>
    <row r="1989" spans="1:12" x14ac:dyDescent="0.25">
      <c r="A1989" s="138" t="s">
        <v>3207</v>
      </c>
      <c r="B1989" s="111" t="s">
        <v>554</v>
      </c>
      <c r="C1989" s="112">
        <v>3.3141292230873757E-3</v>
      </c>
      <c r="E1989" s="132">
        <v>886</v>
      </c>
      <c r="F1989" s="132">
        <v>888</v>
      </c>
      <c r="G1989" s="133" t="s">
        <v>154</v>
      </c>
      <c r="H1989" s="134">
        <v>50</v>
      </c>
      <c r="I1989" s="135">
        <v>0.83926862816832648</v>
      </c>
      <c r="J1989" s="135" t="s">
        <v>41</v>
      </c>
      <c r="K1989" s="133"/>
      <c r="L1989" s="136" t="s">
        <v>41</v>
      </c>
    </row>
    <row r="1990" spans="1:12" x14ac:dyDescent="0.25">
      <c r="A1990" s="138" t="s">
        <v>3207</v>
      </c>
      <c r="B1990" s="111" t="s">
        <v>740</v>
      </c>
      <c r="C1990" s="112">
        <v>3.2934106759260956E-3</v>
      </c>
      <c r="E1990" s="132">
        <v>1064</v>
      </c>
      <c r="F1990" s="132">
        <v>1066</v>
      </c>
      <c r="G1990" s="133" t="s">
        <v>741</v>
      </c>
      <c r="H1990" s="134">
        <v>51</v>
      </c>
      <c r="I1990" s="135">
        <v>0.84256203884425263</v>
      </c>
      <c r="J1990" s="135" t="s">
        <v>41</v>
      </c>
      <c r="K1990" s="133"/>
      <c r="L1990" s="136" t="s">
        <v>41</v>
      </c>
    </row>
    <row r="1991" spans="1:12" x14ac:dyDescent="0.25">
      <c r="A1991" s="138" t="s">
        <v>3207</v>
      </c>
      <c r="B1991" s="111" t="s">
        <v>852</v>
      </c>
      <c r="C1991" s="112">
        <v>3.1208323636959215E-3</v>
      </c>
      <c r="E1991" s="132">
        <v>1058</v>
      </c>
      <c r="F1991" s="132">
        <v>1060</v>
      </c>
      <c r="G1991" s="133" t="s">
        <v>853</v>
      </c>
      <c r="H1991" s="134">
        <v>52</v>
      </c>
      <c r="I1991" s="135">
        <v>0.84568287120794849</v>
      </c>
      <c r="J1991" s="135" t="s">
        <v>41</v>
      </c>
      <c r="K1991" s="133"/>
      <c r="L1991" s="136" t="s">
        <v>41</v>
      </c>
    </row>
    <row r="1992" spans="1:12" x14ac:dyDescent="0.25">
      <c r="A1992" s="138" t="s">
        <v>3207</v>
      </c>
      <c r="B1992" s="111" t="s">
        <v>845</v>
      </c>
      <c r="C1992" s="112">
        <v>3.1102635094359039E-3</v>
      </c>
      <c r="E1992" s="132">
        <v>1061</v>
      </c>
      <c r="F1992" s="132">
        <v>1063</v>
      </c>
      <c r="G1992" s="133" t="s">
        <v>846</v>
      </c>
      <c r="H1992" s="134">
        <v>53</v>
      </c>
      <c r="I1992" s="135">
        <v>0.84879313471738438</v>
      </c>
      <c r="J1992" s="135" t="s">
        <v>41</v>
      </c>
      <c r="K1992" s="133"/>
      <c r="L1992" s="136" t="s">
        <v>41</v>
      </c>
    </row>
    <row r="1993" spans="1:12" x14ac:dyDescent="0.25">
      <c r="A1993" s="138" t="s">
        <v>3207</v>
      </c>
      <c r="B1993" s="111" t="s">
        <v>588</v>
      </c>
      <c r="C1993" s="112">
        <v>3.0988635180816712E-3</v>
      </c>
      <c r="E1993" s="132">
        <v>644</v>
      </c>
      <c r="F1993" s="132">
        <v>646</v>
      </c>
      <c r="G1993" s="133" t="s">
        <v>589</v>
      </c>
      <c r="H1993" s="134">
        <v>54</v>
      </c>
      <c r="I1993" s="135">
        <v>0.85189199823546602</v>
      </c>
      <c r="J1993" s="135" t="s">
        <v>41</v>
      </c>
      <c r="K1993" s="133"/>
      <c r="L1993" s="136" t="s">
        <v>41</v>
      </c>
    </row>
    <row r="1994" spans="1:12" x14ac:dyDescent="0.25">
      <c r="A1994" s="138" t="s">
        <v>3207</v>
      </c>
      <c r="B1994" s="111" t="s">
        <v>854</v>
      </c>
      <c r="C1994" s="112">
        <v>3.0306683602201222E-3</v>
      </c>
      <c r="E1994" s="132">
        <v>1044</v>
      </c>
      <c r="F1994" s="132">
        <v>1046</v>
      </c>
      <c r="G1994" s="133" t="s">
        <v>855</v>
      </c>
      <c r="H1994" s="134">
        <v>55</v>
      </c>
      <c r="I1994" s="135">
        <v>0.85492266659568616</v>
      </c>
      <c r="J1994" s="135" t="s">
        <v>41</v>
      </c>
      <c r="K1994" s="133"/>
      <c r="L1994" s="136" t="s">
        <v>41</v>
      </c>
    </row>
    <row r="1995" spans="1:12" x14ac:dyDescent="0.25">
      <c r="A1995" s="138" t="s">
        <v>3207</v>
      </c>
      <c r="B1995" s="111" t="s">
        <v>848</v>
      </c>
      <c r="C1995" s="112">
        <v>2.9940097053873594E-3</v>
      </c>
      <c r="E1995" s="132">
        <v>1048</v>
      </c>
      <c r="F1995" s="132">
        <v>1050</v>
      </c>
      <c r="G1995" s="133" t="s">
        <v>849</v>
      </c>
      <c r="H1995" s="134">
        <v>56</v>
      </c>
      <c r="I1995" s="135">
        <v>0.85791667630107349</v>
      </c>
      <c r="J1995" s="135" t="s">
        <v>41</v>
      </c>
      <c r="K1995" s="133"/>
      <c r="L1995" s="136" t="s">
        <v>41</v>
      </c>
    </row>
    <row r="1996" spans="1:12" x14ac:dyDescent="0.25">
      <c r="A1996" s="138" t="s">
        <v>3207</v>
      </c>
      <c r="B1996" s="111" t="s">
        <v>850</v>
      </c>
      <c r="C1996" s="112">
        <v>2.9940097053873594E-3</v>
      </c>
      <c r="E1996" s="132">
        <v>1031</v>
      </c>
      <c r="F1996" s="132">
        <v>1033</v>
      </c>
      <c r="G1996" s="133" t="s">
        <v>851</v>
      </c>
      <c r="H1996" s="134">
        <v>57</v>
      </c>
      <c r="I1996" s="135">
        <v>0.86091068600646081</v>
      </c>
      <c r="J1996" s="135" t="s">
        <v>41</v>
      </c>
      <c r="K1996" s="133"/>
      <c r="L1996" s="136" t="s">
        <v>41</v>
      </c>
    </row>
    <row r="1997" spans="1:12" x14ac:dyDescent="0.25">
      <c r="A1997" s="138" t="s">
        <v>3207</v>
      </c>
      <c r="B1997" s="111" t="s">
        <v>490</v>
      </c>
      <c r="C1997" s="112">
        <v>2.9940097053873594E-3</v>
      </c>
      <c r="E1997" s="132">
        <v>1112</v>
      </c>
      <c r="F1997" s="132">
        <v>1114</v>
      </c>
      <c r="G1997" s="133" t="s">
        <v>491</v>
      </c>
      <c r="H1997" s="134">
        <v>58</v>
      </c>
      <c r="I1997" s="135">
        <v>0.86390469571184814</v>
      </c>
      <c r="J1997" s="135" t="s">
        <v>41</v>
      </c>
      <c r="K1997" s="133"/>
      <c r="L1997" s="136" t="s">
        <v>41</v>
      </c>
    </row>
    <row r="1998" spans="1:12" x14ac:dyDescent="0.25">
      <c r="A1998" s="138" t="s">
        <v>3207</v>
      </c>
      <c r="B1998" s="111" t="s">
        <v>563</v>
      </c>
      <c r="C1998" s="112">
        <v>2.8815948205830619E-3</v>
      </c>
      <c r="E1998" s="132">
        <v>889</v>
      </c>
      <c r="F1998" s="132">
        <v>891</v>
      </c>
      <c r="G1998" s="133" t="s">
        <v>42</v>
      </c>
      <c r="H1998" s="134">
        <v>59</v>
      </c>
      <c r="I1998" s="135">
        <v>0.86678629053243117</v>
      </c>
      <c r="J1998" s="135" t="s">
        <v>41</v>
      </c>
      <c r="K1998" s="133"/>
      <c r="L1998" s="136" t="s">
        <v>41</v>
      </c>
    </row>
    <row r="1999" spans="1:12" x14ac:dyDescent="0.25">
      <c r="A1999" s="138" t="s">
        <v>3207</v>
      </c>
      <c r="B1999" s="111" t="s">
        <v>813</v>
      </c>
      <c r="C1999" s="112">
        <v>2.808251163632129E-3</v>
      </c>
      <c r="E1999" s="132">
        <v>681</v>
      </c>
      <c r="F1999" s="132">
        <v>683</v>
      </c>
      <c r="G1999" s="133" t="s">
        <v>814</v>
      </c>
      <c r="H1999" s="134">
        <v>60</v>
      </c>
      <c r="I1999" s="135">
        <v>0.86959454169606332</v>
      </c>
      <c r="J1999" s="135" t="s">
        <v>41</v>
      </c>
      <c r="K1999" s="133"/>
      <c r="L1999" s="136" t="s">
        <v>41</v>
      </c>
    </row>
    <row r="2000" spans="1:12" x14ac:dyDescent="0.25">
      <c r="A2000" s="138" t="s">
        <v>3207</v>
      </c>
      <c r="B2000" s="111" t="s">
        <v>514</v>
      </c>
      <c r="C2000" s="112">
        <v>2.6946087348486232E-3</v>
      </c>
      <c r="E2000" s="132">
        <v>1449</v>
      </c>
      <c r="F2000" s="132">
        <v>1451</v>
      </c>
      <c r="G2000" s="133" t="s">
        <v>515</v>
      </c>
      <c r="H2000" s="134">
        <v>61</v>
      </c>
      <c r="I2000" s="135">
        <v>0.87228915043091193</v>
      </c>
      <c r="J2000" s="135" t="s">
        <v>41</v>
      </c>
      <c r="K2000" s="133"/>
      <c r="L2000" s="136" t="s">
        <v>41</v>
      </c>
    </row>
    <row r="2001" spans="1:12" x14ac:dyDescent="0.25">
      <c r="A2001" s="138" t="s">
        <v>3207</v>
      </c>
      <c r="B2001" s="111" t="s">
        <v>517</v>
      </c>
      <c r="C2001" s="112">
        <v>2.6946087348486232E-3</v>
      </c>
      <c r="E2001" s="132">
        <v>1448</v>
      </c>
      <c r="F2001" s="132">
        <v>1450</v>
      </c>
      <c r="G2001" s="133" t="s">
        <v>518</v>
      </c>
      <c r="H2001" s="134">
        <v>62</v>
      </c>
      <c r="I2001" s="135">
        <v>0.87498375916576054</v>
      </c>
      <c r="J2001" s="135" t="s">
        <v>41</v>
      </c>
      <c r="K2001" s="133"/>
      <c r="L2001" s="136" t="s">
        <v>41</v>
      </c>
    </row>
    <row r="2002" spans="1:12" x14ac:dyDescent="0.25">
      <c r="A2002" s="138" t="s">
        <v>3207</v>
      </c>
      <c r="B2002" s="111" t="s">
        <v>1237</v>
      </c>
      <c r="C2002" s="112">
        <v>2.3847874129312571E-3</v>
      </c>
      <c r="E2002" s="132">
        <v>649</v>
      </c>
      <c r="F2002" s="132">
        <v>651</v>
      </c>
      <c r="G2002" s="133" t="s">
        <v>1238</v>
      </c>
      <c r="H2002" s="134">
        <v>63</v>
      </c>
      <c r="I2002" s="135">
        <v>0.87736854657869179</v>
      </c>
      <c r="J2002" s="135" t="s">
        <v>41</v>
      </c>
      <c r="K2002" s="133"/>
      <c r="L2002" s="136" t="s">
        <v>41</v>
      </c>
    </row>
    <row r="2003" spans="1:12" x14ac:dyDescent="0.25">
      <c r="A2003" s="138" t="s">
        <v>3207</v>
      </c>
      <c r="B2003" s="111" t="s">
        <v>839</v>
      </c>
      <c r="C2003" s="112">
        <v>2.1337169446607662E-3</v>
      </c>
      <c r="E2003" s="132">
        <v>857</v>
      </c>
      <c r="F2003" s="132">
        <v>859</v>
      </c>
      <c r="G2003" s="133" t="s">
        <v>840</v>
      </c>
      <c r="H2003" s="134">
        <v>64</v>
      </c>
      <c r="I2003" s="135">
        <v>0.87950226352335259</v>
      </c>
      <c r="J2003" s="135" t="s">
        <v>41</v>
      </c>
      <c r="K2003" s="133"/>
      <c r="L2003" s="136" t="s">
        <v>41</v>
      </c>
    </row>
    <row r="2004" spans="1:12" x14ac:dyDescent="0.25">
      <c r="A2004" s="138" t="s">
        <v>3207</v>
      </c>
      <c r="B2004" s="111" t="s">
        <v>841</v>
      </c>
      <c r="C2004" s="112">
        <v>2.0444972518460463E-3</v>
      </c>
      <c r="E2004" s="132">
        <v>863</v>
      </c>
      <c r="F2004" s="132">
        <v>865</v>
      </c>
      <c r="G2004" s="133" t="s">
        <v>842</v>
      </c>
      <c r="H2004" s="134">
        <v>65</v>
      </c>
      <c r="I2004" s="135">
        <v>0.88154676077519867</v>
      </c>
      <c r="J2004" s="135" t="s">
        <v>41</v>
      </c>
      <c r="K2004" s="133"/>
      <c r="L2004" s="136" t="s">
        <v>41</v>
      </c>
    </row>
    <row r="2005" spans="1:12" x14ac:dyDescent="0.25">
      <c r="A2005" s="138" t="s">
        <v>3207</v>
      </c>
      <c r="B2005" s="111" t="s">
        <v>833</v>
      </c>
      <c r="C2005" s="112">
        <v>1.9857571766341104E-3</v>
      </c>
      <c r="E2005" s="132">
        <v>864</v>
      </c>
      <c r="F2005" s="132">
        <v>866</v>
      </c>
      <c r="G2005" s="133" t="s">
        <v>834</v>
      </c>
      <c r="H2005" s="134">
        <v>66</v>
      </c>
      <c r="I2005" s="135">
        <v>0.88353251795183274</v>
      </c>
      <c r="J2005" s="135" t="s">
        <v>41</v>
      </c>
      <c r="K2005" s="133"/>
      <c r="L2005" s="136" t="s">
        <v>41</v>
      </c>
    </row>
    <row r="2006" spans="1:12" x14ac:dyDescent="0.25">
      <c r="A2006" s="138" t="s">
        <v>3207</v>
      </c>
      <c r="B2006" s="111" t="s">
        <v>594</v>
      </c>
      <c r="C2006" s="112">
        <v>1.9257458449012672E-3</v>
      </c>
      <c r="E2006" s="132">
        <v>645</v>
      </c>
      <c r="F2006" s="132">
        <v>647</v>
      </c>
      <c r="G2006" s="133" t="s">
        <v>595</v>
      </c>
      <c r="H2006" s="134">
        <v>67</v>
      </c>
      <c r="I2006" s="135">
        <v>0.88545826379673398</v>
      </c>
      <c r="J2006" s="135" t="s">
        <v>41</v>
      </c>
      <c r="K2006" s="133"/>
      <c r="L2006" s="136" t="s">
        <v>41</v>
      </c>
    </row>
    <row r="2007" spans="1:12" x14ac:dyDescent="0.25">
      <c r="A2007" s="138" t="s">
        <v>3207</v>
      </c>
      <c r="B2007" s="111" t="s">
        <v>654</v>
      </c>
      <c r="C2007" s="112">
        <v>1.8712560658670997E-3</v>
      </c>
      <c r="E2007" s="132">
        <v>665</v>
      </c>
      <c r="F2007" s="132">
        <v>667</v>
      </c>
      <c r="G2007" s="133" t="s">
        <v>655</v>
      </c>
      <c r="H2007" s="134">
        <v>68</v>
      </c>
      <c r="I2007" s="135">
        <v>0.88732951986260111</v>
      </c>
      <c r="J2007" s="135" t="s">
        <v>41</v>
      </c>
      <c r="K2007" s="133"/>
      <c r="L2007" s="136" t="s">
        <v>41</v>
      </c>
    </row>
    <row r="2008" spans="1:12" x14ac:dyDescent="0.25">
      <c r="A2008" s="138" t="s">
        <v>3207</v>
      </c>
      <c r="B2008" s="111" t="s">
        <v>1020</v>
      </c>
      <c r="C2008" s="112">
        <v>1.8463057853882244E-3</v>
      </c>
      <c r="E2008" s="132">
        <v>1394</v>
      </c>
      <c r="F2008" s="132">
        <v>1396</v>
      </c>
      <c r="G2008" s="133" t="s">
        <v>1021</v>
      </c>
      <c r="H2008" s="134">
        <v>69</v>
      </c>
      <c r="I2008" s="135">
        <v>0.88917582564798936</v>
      </c>
      <c r="J2008" s="135" t="s">
        <v>41</v>
      </c>
      <c r="K2008" s="133"/>
      <c r="L2008" s="136" t="s">
        <v>41</v>
      </c>
    </row>
    <row r="2009" spans="1:12" x14ac:dyDescent="0.25">
      <c r="A2009" s="138" t="s">
        <v>3207</v>
      </c>
      <c r="B2009" s="111" t="s">
        <v>629</v>
      </c>
      <c r="C2009" s="112">
        <v>1.8463057853882244E-3</v>
      </c>
      <c r="E2009" s="132">
        <v>1393</v>
      </c>
      <c r="F2009" s="132">
        <v>1395</v>
      </c>
      <c r="G2009" s="133" t="s">
        <v>630</v>
      </c>
      <c r="H2009" s="134">
        <v>70</v>
      </c>
      <c r="I2009" s="135">
        <v>0.89102213143337761</v>
      </c>
      <c r="J2009" s="135" t="s">
        <v>41</v>
      </c>
      <c r="K2009" s="133"/>
      <c r="L2009" s="136" t="s">
        <v>41</v>
      </c>
    </row>
    <row r="2010" spans="1:12" x14ac:dyDescent="0.25">
      <c r="A2010" s="138" t="s">
        <v>3207</v>
      </c>
      <c r="B2010" s="111" t="s">
        <v>636</v>
      </c>
      <c r="C2010" s="112">
        <v>1.8463057853882244E-3</v>
      </c>
      <c r="E2010" s="132">
        <v>1392</v>
      </c>
      <c r="F2010" s="132">
        <v>1394</v>
      </c>
      <c r="G2010" s="133" t="s">
        <v>637</v>
      </c>
      <c r="H2010" s="134">
        <v>71</v>
      </c>
      <c r="I2010" s="135">
        <v>0.89286843721876585</v>
      </c>
      <c r="J2010" s="135" t="s">
        <v>41</v>
      </c>
      <c r="K2010" s="133"/>
      <c r="L2010" s="136" t="s">
        <v>41</v>
      </c>
    </row>
    <row r="2011" spans="1:12" x14ac:dyDescent="0.25">
      <c r="A2011" s="138" t="s">
        <v>3207</v>
      </c>
      <c r="B2011" s="111" t="s">
        <v>592</v>
      </c>
      <c r="C2011" s="112">
        <v>1.8271225664038666E-3</v>
      </c>
      <c r="E2011" s="132">
        <v>646</v>
      </c>
      <c r="F2011" s="132">
        <v>648</v>
      </c>
      <c r="G2011" s="133" t="s">
        <v>593</v>
      </c>
      <c r="H2011" s="134">
        <v>72</v>
      </c>
      <c r="I2011" s="135">
        <v>0.89469555978516968</v>
      </c>
      <c r="J2011" s="135" t="s">
        <v>41</v>
      </c>
      <c r="K2011" s="133"/>
      <c r="L2011" s="136" t="s">
        <v>41</v>
      </c>
    </row>
    <row r="2012" spans="1:12" x14ac:dyDescent="0.25">
      <c r="A2012" s="138" t="s">
        <v>3207</v>
      </c>
      <c r="B2012" s="111" t="s">
        <v>3005</v>
      </c>
      <c r="C2012" s="112">
        <v>1.7964058232324154E-3</v>
      </c>
      <c r="E2012" s="132">
        <v>1624</v>
      </c>
      <c r="F2012" s="132">
        <v>1626</v>
      </c>
      <c r="G2012" s="133" t="s">
        <v>3006</v>
      </c>
      <c r="H2012" s="134">
        <v>73</v>
      </c>
      <c r="I2012" s="135">
        <v>0.89649196560840205</v>
      </c>
      <c r="J2012" s="135" t="s">
        <v>41</v>
      </c>
      <c r="K2012" s="133"/>
      <c r="L2012" s="136" t="s">
        <v>41</v>
      </c>
    </row>
    <row r="2013" spans="1:12" x14ac:dyDescent="0.25">
      <c r="A2013" s="138" t="s">
        <v>3207</v>
      </c>
      <c r="B2013" s="111" t="s">
        <v>603</v>
      </c>
      <c r="C2013" s="112">
        <v>1.7964058232324154E-3</v>
      </c>
      <c r="E2013" s="132">
        <v>1082</v>
      </c>
      <c r="F2013" s="132">
        <v>1084</v>
      </c>
      <c r="G2013" s="133" t="s">
        <v>604</v>
      </c>
      <c r="H2013" s="134">
        <v>74</v>
      </c>
      <c r="I2013" s="135">
        <v>0.89828837143163442</v>
      </c>
      <c r="J2013" s="135" t="s">
        <v>41</v>
      </c>
      <c r="K2013" s="133"/>
      <c r="L2013" s="136" t="s">
        <v>41</v>
      </c>
    </row>
    <row r="2014" spans="1:12" x14ac:dyDescent="0.25">
      <c r="A2014" s="138" t="s">
        <v>3207</v>
      </c>
      <c r="B2014" s="111" t="s">
        <v>552</v>
      </c>
      <c r="C2014" s="112">
        <v>1.7089807398351046E-3</v>
      </c>
      <c r="E2014" s="132">
        <v>888</v>
      </c>
      <c r="F2014" s="132">
        <v>890</v>
      </c>
      <c r="G2014" s="133" t="s">
        <v>122</v>
      </c>
      <c r="H2014" s="134">
        <v>75</v>
      </c>
      <c r="I2014" s="135">
        <v>0.89999735217146948</v>
      </c>
      <c r="J2014" s="135" t="s">
        <v>41</v>
      </c>
      <c r="K2014" s="133"/>
      <c r="L2014" s="136" t="s">
        <v>41</v>
      </c>
    </row>
    <row r="2015" spans="1:12" x14ac:dyDescent="0.25">
      <c r="A2015" s="138" t="s">
        <v>3207</v>
      </c>
      <c r="B2015" s="111" t="s">
        <v>555</v>
      </c>
      <c r="C2015" s="112">
        <v>1.6313760082714642E-3</v>
      </c>
      <c r="E2015" s="132">
        <v>887</v>
      </c>
      <c r="F2015" s="132">
        <v>889</v>
      </c>
      <c r="G2015" s="133" t="s">
        <v>20</v>
      </c>
      <c r="H2015" s="134">
        <v>76</v>
      </c>
      <c r="I2015" s="135">
        <v>0.90162872817974093</v>
      </c>
      <c r="J2015" s="135" t="s">
        <v>41</v>
      </c>
      <c r="K2015" s="133"/>
      <c r="L2015" s="136" t="s">
        <v>41</v>
      </c>
    </row>
    <row r="2016" spans="1:12" x14ac:dyDescent="0.25">
      <c r="A2016" s="138" t="s">
        <v>3207</v>
      </c>
      <c r="B2016" s="111" t="s">
        <v>782</v>
      </c>
      <c r="C2016" s="112">
        <v>1.5135485527217683E-3</v>
      </c>
      <c r="E2016" s="132">
        <v>1242</v>
      </c>
      <c r="F2016" s="132">
        <v>1244</v>
      </c>
      <c r="G2016" s="133" t="s">
        <v>783</v>
      </c>
      <c r="H2016" s="134">
        <v>77</v>
      </c>
      <c r="I2016" s="135">
        <v>0.90314227673246272</v>
      </c>
      <c r="J2016" s="135" t="s">
        <v>41</v>
      </c>
      <c r="K2016" s="133"/>
      <c r="L2016" s="136" t="s">
        <v>41</v>
      </c>
    </row>
    <row r="2017" spans="1:12" x14ac:dyDescent="0.25">
      <c r="A2017" s="138" t="s">
        <v>3207</v>
      </c>
      <c r="B2017" s="111" t="s">
        <v>866</v>
      </c>
      <c r="C2017" s="112">
        <v>1.4917653357092518E-3</v>
      </c>
      <c r="E2017" s="132">
        <v>1244</v>
      </c>
      <c r="F2017" s="132">
        <v>1246</v>
      </c>
      <c r="G2017" s="133" t="s">
        <v>867</v>
      </c>
      <c r="H2017" s="134">
        <v>78</v>
      </c>
      <c r="I2017" s="135">
        <v>0.904634042068172</v>
      </c>
      <c r="J2017" s="135" t="s">
        <v>41</v>
      </c>
      <c r="K2017" s="133"/>
      <c r="L2017" s="136" t="s">
        <v>41</v>
      </c>
    </row>
    <row r="2018" spans="1:12" x14ac:dyDescent="0.25">
      <c r="A2018" s="138" t="s">
        <v>3207</v>
      </c>
      <c r="B2018" s="111" t="s">
        <v>578</v>
      </c>
      <c r="C2018" s="112">
        <v>1.4654228407173717E-3</v>
      </c>
      <c r="E2018" s="132">
        <v>1024</v>
      </c>
      <c r="F2018" s="132">
        <v>1026</v>
      </c>
      <c r="G2018" s="133" t="s">
        <v>579</v>
      </c>
      <c r="H2018" s="134">
        <v>79</v>
      </c>
      <c r="I2018" s="135">
        <v>0.90609946490888937</v>
      </c>
      <c r="J2018" s="135" t="s">
        <v>41</v>
      </c>
      <c r="K2018" s="133"/>
      <c r="L2018" s="136" t="s">
        <v>41</v>
      </c>
    </row>
    <row r="2019" spans="1:12" x14ac:dyDescent="0.25">
      <c r="A2019" s="138" t="s">
        <v>3207</v>
      </c>
      <c r="B2019" s="111" t="s">
        <v>1658</v>
      </c>
      <c r="C2019" s="112">
        <v>1.4584593729445815E-3</v>
      </c>
      <c r="E2019" s="132">
        <v>677</v>
      </c>
      <c r="F2019" s="132">
        <v>679</v>
      </c>
      <c r="G2019" s="133" t="s">
        <v>1659</v>
      </c>
      <c r="H2019" s="134">
        <v>80</v>
      </c>
      <c r="I2019" s="135">
        <v>0.90755792428183391</v>
      </c>
      <c r="J2019" s="135" t="s">
        <v>41</v>
      </c>
      <c r="K2019" s="133"/>
      <c r="L2019" s="136" t="s">
        <v>41</v>
      </c>
    </row>
    <row r="2020" spans="1:12" x14ac:dyDescent="0.25">
      <c r="A2020" s="138" t="s">
        <v>3207</v>
      </c>
      <c r="B2020" s="111" t="s">
        <v>837</v>
      </c>
      <c r="C2020" s="112">
        <v>1.4538605740371064E-3</v>
      </c>
      <c r="E2020" s="132">
        <v>862</v>
      </c>
      <c r="F2020" s="132">
        <v>864</v>
      </c>
      <c r="G2020" s="133" t="s">
        <v>838</v>
      </c>
      <c r="H2020" s="134">
        <v>81</v>
      </c>
      <c r="I2020" s="135">
        <v>0.90901178485587097</v>
      </c>
      <c r="J2020" s="135" t="s">
        <v>41</v>
      </c>
      <c r="K2020" s="133"/>
      <c r="L2020" s="136" t="s">
        <v>41</v>
      </c>
    </row>
    <row r="2021" spans="1:12" x14ac:dyDescent="0.25">
      <c r="A2021" s="138" t="s">
        <v>3207</v>
      </c>
      <c r="B2021" s="111" t="s">
        <v>828</v>
      </c>
      <c r="C2021" s="112">
        <v>1.4221546100589956E-3</v>
      </c>
      <c r="E2021" s="132">
        <v>872</v>
      </c>
      <c r="F2021" s="132">
        <v>874</v>
      </c>
      <c r="G2021" s="133" t="s">
        <v>829</v>
      </c>
      <c r="H2021" s="134">
        <v>82</v>
      </c>
      <c r="I2021" s="135">
        <v>0.91043393946592999</v>
      </c>
      <c r="J2021" s="135" t="s">
        <v>41</v>
      </c>
      <c r="K2021" s="133"/>
      <c r="L2021" s="136" t="s">
        <v>41</v>
      </c>
    </row>
    <row r="2022" spans="1:12" x14ac:dyDescent="0.25">
      <c r="A2022" s="138" t="s">
        <v>3207</v>
      </c>
      <c r="B2022" s="111" t="s">
        <v>831</v>
      </c>
      <c r="C2022" s="112">
        <v>1.4221546100589956E-3</v>
      </c>
      <c r="E2022" s="132">
        <v>851</v>
      </c>
      <c r="F2022" s="132">
        <v>853</v>
      </c>
      <c r="G2022" s="133" t="s">
        <v>832</v>
      </c>
      <c r="H2022" s="134">
        <v>83</v>
      </c>
      <c r="I2022" s="135">
        <v>0.911856094075989</v>
      </c>
      <c r="J2022" s="135" t="s">
        <v>41</v>
      </c>
      <c r="K2022" s="133"/>
      <c r="L2022" s="136" t="s">
        <v>41</v>
      </c>
    </row>
    <row r="2023" spans="1:12" x14ac:dyDescent="0.25">
      <c r="A2023" s="138" t="s">
        <v>3207</v>
      </c>
      <c r="B2023" s="111" t="s">
        <v>835</v>
      </c>
      <c r="C2023" s="112">
        <v>1.4221546100589956E-3</v>
      </c>
      <c r="E2023" s="132">
        <v>873</v>
      </c>
      <c r="F2023" s="132">
        <v>875</v>
      </c>
      <c r="G2023" s="133" t="s">
        <v>836</v>
      </c>
      <c r="H2023" s="134">
        <v>84</v>
      </c>
      <c r="I2023" s="135">
        <v>0.91327824868604801</v>
      </c>
      <c r="J2023" s="135" t="s">
        <v>41</v>
      </c>
      <c r="K2023" s="133"/>
      <c r="L2023" s="136" t="s">
        <v>41</v>
      </c>
    </row>
    <row r="2024" spans="1:12" x14ac:dyDescent="0.25">
      <c r="A2024" s="138" t="s">
        <v>3207</v>
      </c>
      <c r="B2024" s="111" t="s">
        <v>995</v>
      </c>
      <c r="C2024" s="112">
        <v>1.3847294887416538E-3</v>
      </c>
      <c r="E2024" s="132">
        <v>1404</v>
      </c>
      <c r="F2024" s="132">
        <v>1406</v>
      </c>
      <c r="G2024" s="133" t="s">
        <v>996</v>
      </c>
      <c r="H2024" s="134">
        <v>85</v>
      </c>
      <c r="I2024" s="135">
        <v>0.9146629781747897</v>
      </c>
      <c r="J2024" s="135" t="s">
        <v>41</v>
      </c>
      <c r="K2024" s="133"/>
      <c r="L2024" s="136" t="s">
        <v>41</v>
      </c>
    </row>
    <row r="2025" spans="1:12" x14ac:dyDescent="0.25">
      <c r="A2025" s="138" t="s">
        <v>3207</v>
      </c>
      <c r="B2025" s="111" t="s">
        <v>1917</v>
      </c>
      <c r="C2025" s="112">
        <v>1.3847294887416538E-3</v>
      </c>
      <c r="E2025" s="132">
        <v>1408</v>
      </c>
      <c r="F2025" s="132">
        <v>1410</v>
      </c>
      <c r="G2025" s="133" t="s">
        <v>1918</v>
      </c>
      <c r="H2025" s="134">
        <v>86</v>
      </c>
      <c r="I2025" s="135">
        <v>0.91604770766353139</v>
      </c>
      <c r="J2025" s="135" t="s">
        <v>41</v>
      </c>
      <c r="K2025" s="133"/>
      <c r="L2025" s="136" t="s">
        <v>41</v>
      </c>
    </row>
    <row r="2026" spans="1:12" x14ac:dyDescent="0.25">
      <c r="A2026" s="138" t="s">
        <v>3207</v>
      </c>
      <c r="B2026" s="111" t="s">
        <v>1919</v>
      </c>
      <c r="C2026" s="112">
        <v>1.3847294887416538E-3</v>
      </c>
      <c r="E2026" s="132">
        <v>1401</v>
      </c>
      <c r="F2026" s="132">
        <v>1403</v>
      </c>
      <c r="G2026" s="133" t="s">
        <v>93</v>
      </c>
      <c r="H2026" s="134">
        <v>87</v>
      </c>
      <c r="I2026" s="135">
        <v>0.91743243715227307</v>
      </c>
      <c r="J2026" s="135" t="s">
        <v>41</v>
      </c>
      <c r="K2026" s="133"/>
      <c r="L2026" s="136" t="s">
        <v>41</v>
      </c>
    </row>
    <row r="2027" spans="1:12" x14ac:dyDescent="0.25">
      <c r="A2027" s="138" t="s">
        <v>3207</v>
      </c>
      <c r="B2027" s="111" t="s">
        <v>816</v>
      </c>
      <c r="C2027" s="112">
        <v>1.3675708191200787E-3</v>
      </c>
      <c r="E2027" s="132">
        <v>680</v>
      </c>
      <c r="F2027" s="132">
        <v>682</v>
      </c>
      <c r="G2027" s="133" t="s">
        <v>817</v>
      </c>
      <c r="H2027" s="134">
        <v>88</v>
      </c>
      <c r="I2027" s="135">
        <v>0.91880000797139316</v>
      </c>
      <c r="J2027" s="135" t="s">
        <v>41</v>
      </c>
      <c r="K2027" s="133"/>
      <c r="L2027" s="136" t="s">
        <v>41</v>
      </c>
    </row>
    <row r="2028" spans="1:12" x14ac:dyDescent="0.25">
      <c r="A2028" s="138" t="s">
        <v>3207</v>
      </c>
      <c r="B2028" s="111" t="s">
        <v>824</v>
      </c>
      <c r="C2028" s="112">
        <v>1.3675708191200787E-3</v>
      </c>
      <c r="E2028" s="132">
        <v>671</v>
      </c>
      <c r="F2028" s="132">
        <v>673</v>
      </c>
      <c r="G2028" s="133" t="s">
        <v>825</v>
      </c>
      <c r="H2028" s="134">
        <v>89</v>
      </c>
      <c r="I2028" s="135">
        <v>0.92016757879051325</v>
      </c>
      <c r="J2028" s="135" t="s">
        <v>41</v>
      </c>
      <c r="K2028" s="133"/>
      <c r="L2028" s="136" t="s">
        <v>41</v>
      </c>
    </row>
    <row r="2029" spans="1:12" x14ac:dyDescent="0.25">
      <c r="A2029" s="138" t="s">
        <v>3207</v>
      </c>
      <c r="B2029" s="111" t="s">
        <v>1253</v>
      </c>
      <c r="C2029" s="112">
        <v>1.3379636559454444E-3</v>
      </c>
      <c r="E2029" s="132">
        <v>992</v>
      </c>
      <c r="F2029" s="132">
        <v>994</v>
      </c>
      <c r="G2029" s="133" t="s">
        <v>1254</v>
      </c>
      <c r="H2029" s="134">
        <v>90</v>
      </c>
      <c r="I2029" s="135">
        <v>0.92150554244645866</v>
      </c>
      <c r="J2029" s="135" t="s">
        <v>41</v>
      </c>
      <c r="K2029" s="133"/>
      <c r="L2029" s="136" t="s">
        <v>41</v>
      </c>
    </row>
    <row r="2030" spans="1:12" x14ac:dyDescent="0.25">
      <c r="A2030" s="138" t="s">
        <v>3207</v>
      </c>
      <c r="B2030" s="111" t="s">
        <v>820</v>
      </c>
      <c r="C2030" s="112">
        <v>1.3041600887677388E-3</v>
      </c>
      <c r="E2030" s="132">
        <v>673</v>
      </c>
      <c r="F2030" s="132">
        <v>675</v>
      </c>
      <c r="G2030" s="133" t="s">
        <v>821</v>
      </c>
      <c r="H2030" s="134">
        <v>91</v>
      </c>
      <c r="I2030" s="135">
        <v>0.92280970253522643</v>
      </c>
      <c r="J2030" s="135" t="s">
        <v>41</v>
      </c>
      <c r="K2030" s="133"/>
      <c r="L2030" s="136" t="s">
        <v>41</v>
      </c>
    </row>
    <row r="2031" spans="1:12" x14ac:dyDescent="0.25">
      <c r="A2031" s="138" t="s">
        <v>3207</v>
      </c>
      <c r="B2031" s="111" t="s">
        <v>738</v>
      </c>
      <c r="C2031" s="112">
        <v>1.2928445284871978E-3</v>
      </c>
      <c r="E2031" s="132">
        <v>1046</v>
      </c>
      <c r="F2031" s="132">
        <v>1048</v>
      </c>
      <c r="G2031" s="133" t="s">
        <v>739</v>
      </c>
      <c r="H2031" s="134">
        <v>92</v>
      </c>
      <c r="I2031" s="135">
        <v>0.92410254706371364</v>
      </c>
      <c r="J2031" s="135" t="s">
        <v>41</v>
      </c>
      <c r="K2031" s="133"/>
      <c r="L2031" s="136" t="s">
        <v>41</v>
      </c>
    </row>
    <row r="2032" spans="1:12" x14ac:dyDescent="0.25">
      <c r="A2032" s="138" t="s">
        <v>3207</v>
      </c>
      <c r="B2032" s="111" t="s">
        <v>1313</v>
      </c>
      <c r="C2032" s="112">
        <v>1.2901786622455209E-3</v>
      </c>
      <c r="E2032" s="132">
        <v>693</v>
      </c>
      <c r="F2032" s="132">
        <v>695</v>
      </c>
      <c r="G2032" s="133" t="s">
        <v>1314</v>
      </c>
      <c r="H2032" s="134">
        <v>93</v>
      </c>
      <c r="I2032" s="135">
        <v>0.92539272572595921</v>
      </c>
      <c r="J2032" s="135" t="s">
        <v>41</v>
      </c>
      <c r="K2032" s="133"/>
      <c r="L2032" s="136" t="s">
        <v>41</v>
      </c>
    </row>
    <row r="2033" spans="1:12" x14ac:dyDescent="0.25">
      <c r="A2033" s="138" t="s">
        <v>3207</v>
      </c>
      <c r="B2033" s="111" t="s">
        <v>2856</v>
      </c>
      <c r="C2033" s="112">
        <v>1.278793640939815E-3</v>
      </c>
      <c r="E2033" s="132">
        <v>847</v>
      </c>
      <c r="F2033" s="132">
        <v>849</v>
      </c>
      <c r="G2033" s="133" t="s">
        <v>2857</v>
      </c>
      <c r="H2033" s="134">
        <v>94</v>
      </c>
      <c r="I2033" s="135">
        <v>0.92667151936689907</v>
      </c>
      <c r="J2033" s="135" t="s">
        <v>41</v>
      </c>
      <c r="K2033" s="133"/>
      <c r="L2033" s="136" t="s">
        <v>41</v>
      </c>
    </row>
    <row r="2034" spans="1:12" x14ac:dyDescent="0.25">
      <c r="A2034" s="138" t="s">
        <v>3207</v>
      </c>
      <c r="B2034" s="111" t="s">
        <v>822</v>
      </c>
      <c r="C2034" s="112">
        <v>1.2724541247896278E-3</v>
      </c>
      <c r="E2034" s="132">
        <v>669</v>
      </c>
      <c r="F2034" s="132">
        <v>671</v>
      </c>
      <c r="G2034" s="133" t="s">
        <v>823</v>
      </c>
      <c r="H2034" s="134">
        <v>95</v>
      </c>
      <c r="I2034" s="135">
        <v>0.92794397349168867</v>
      </c>
      <c r="J2034" s="135" t="s">
        <v>41</v>
      </c>
      <c r="K2034" s="133"/>
      <c r="L2034" s="136" t="s">
        <v>41</v>
      </c>
    </row>
    <row r="2035" spans="1:12" x14ac:dyDescent="0.25">
      <c r="A2035" s="138" t="s">
        <v>3207</v>
      </c>
      <c r="B2035" s="111" t="s">
        <v>464</v>
      </c>
      <c r="C2035" s="112">
        <v>1.2364062479367638E-3</v>
      </c>
      <c r="E2035" s="132">
        <v>1262</v>
      </c>
      <c r="F2035" s="132">
        <v>1264</v>
      </c>
      <c r="G2035" s="133" t="s">
        <v>128</v>
      </c>
      <c r="H2035" s="134">
        <v>96</v>
      </c>
      <c r="I2035" s="135">
        <v>0.92918037973962542</v>
      </c>
      <c r="J2035" s="135" t="s">
        <v>41</v>
      </c>
      <c r="K2035" s="133"/>
      <c r="L2035" s="136" t="s">
        <v>41</v>
      </c>
    </row>
    <row r="2036" spans="1:12" x14ac:dyDescent="0.25">
      <c r="A2036" s="138" t="s">
        <v>3207</v>
      </c>
      <c r="B2036" s="111" t="s">
        <v>934</v>
      </c>
      <c r="C2036" s="112">
        <v>1.2293224209738176E-3</v>
      </c>
      <c r="E2036" s="132">
        <v>819</v>
      </c>
      <c r="F2036" s="132">
        <v>821</v>
      </c>
      <c r="G2036" s="133" t="s">
        <v>935</v>
      </c>
      <c r="H2036" s="134">
        <v>97</v>
      </c>
      <c r="I2036" s="135">
        <v>0.93040970216059926</v>
      </c>
      <c r="J2036" s="135" t="s">
        <v>41</v>
      </c>
      <c r="K2036" s="133"/>
      <c r="L2036" s="136" t="s">
        <v>41</v>
      </c>
    </row>
    <row r="2037" spans="1:12" x14ac:dyDescent="0.25">
      <c r="A2037" s="138" t="s">
        <v>3207</v>
      </c>
      <c r="B2037" s="111" t="s">
        <v>466</v>
      </c>
      <c r="C2037" s="112">
        <v>1.1976038821549439E-3</v>
      </c>
      <c r="E2037" s="132">
        <v>1261</v>
      </c>
      <c r="F2037" s="132">
        <v>1263</v>
      </c>
      <c r="G2037" s="133" t="s">
        <v>127</v>
      </c>
      <c r="H2037" s="134">
        <v>98</v>
      </c>
      <c r="I2037" s="135">
        <v>0.93160730604275421</v>
      </c>
      <c r="J2037" s="135" t="s">
        <v>41</v>
      </c>
      <c r="K2037" s="133"/>
      <c r="L2037" s="136" t="s">
        <v>41</v>
      </c>
    </row>
    <row r="2038" spans="1:12" x14ac:dyDescent="0.25">
      <c r="A2038" s="138" t="s">
        <v>3207</v>
      </c>
      <c r="B2038" s="111" t="s">
        <v>1439</v>
      </c>
      <c r="C2038" s="112">
        <v>1.1976038821549439E-3</v>
      </c>
      <c r="E2038" s="132">
        <v>928</v>
      </c>
      <c r="F2038" s="132">
        <v>930</v>
      </c>
      <c r="G2038" s="133" t="s">
        <v>1440</v>
      </c>
      <c r="H2038" s="134">
        <v>99</v>
      </c>
      <c r="I2038" s="135">
        <v>0.93280490992490916</v>
      </c>
      <c r="J2038" s="135" t="s">
        <v>41</v>
      </c>
      <c r="K2038" s="133"/>
      <c r="L2038" s="136" t="s">
        <v>41</v>
      </c>
    </row>
    <row r="2039" spans="1:12" x14ac:dyDescent="0.25">
      <c r="A2039" s="138" t="s">
        <v>3207</v>
      </c>
      <c r="B2039" s="111" t="s">
        <v>940</v>
      </c>
      <c r="C2039" s="112">
        <v>1.191198497791238E-3</v>
      </c>
      <c r="E2039" s="132">
        <v>812</v>
      </c>
      <c r="F2039" s="132">
        <v>814</v>
      </c>
      <c r="G2039" s="133" t="s">
        <v>941</v>
      </c>
      <c r="H2039" s="134">
        <v>100</v>
      </c>
      <c r="I2039" s="135">
        <v>0.93399610842270042</v>
      </c>
      <c r="J2039" s="135" t="s">
        <v>41</v>
      </c>
      <c r="K2039" s="133"/>
      <c r="L2039" s="136" t="s">
        <v>41</v>
      </c>
    </row>
    <row r="2040" spans="1:12" x14ac:dyDescent="0.25">
      <c r="A2040" s="138" t="s">
        <v>3207</v>
      </c>
      <c r="B2040" s="111" t="s">
        <v>1066</v>
      </c>
      <c r="C2040" s="112">
        <v>1.1765901256367119E-3</v>
      </c>
      <c r="E2040" s="132">
        <v>1251</v>
      </c>
      <c r="F2040" s="132">
        <v>1253</v>
      </c>
      <c r="G2040" s="133" t="s">
        <v>1067</v>
      </c>
      <c r="H2040" s="134">
        <v>101</v>
      </c>
      <c r="I2040" s="135">
        <v>0.93517269854833718</v>
      </c>
      <c r="J2040" s="135" t="s">
        <v>41</v>
      </c>
      <c r="K2040" s="133"/>
      <c r="L2040" s="136" t="s">
        <v>41</v>
      </c>
    </row>
    <row r="2041" spans="1:12" x14ac:dyDescent="0.25">
      <c r="A2041" s="138" t="s">
        <v>3207</v>
      </c>
      <c r="B2041" s="111" t="s">
        <v>1134</v>
      </c>
      <c r="C2041" s="112">
        <v>1.1625398368912702E-3</v>
      </c>
      <c r="E2041" s="132">
        <v>1232</v>
      </c>
      <c r="F2041" s="132">
        <v>1234</v>
      </c>
      <c r="G2041" s="133" t="s">
        <v>1135</v>
      </c>
      <c r="H2041" s="134">
        <v>102</v>
      </c>
      <c r="I2041" s="135">
        <v>0.93633523838522847</v>
      </c>
      <c r="J2041" s="135" t="s">
        <v>41</v>
      </c>
      <c r="K2041" s="133"/>
      <c r="L2041" s="136" t="s">
        <v>41</v>
      </c>
    </row>
    <row r="2042" spans="1:12" x14ac:dyDescent="0.25">
      <c r="A2042" s="138" t="s">
        <v>3207</v>
      </c>
      <c r="B2042" s="111" t="s">
        <v>596</v>
      </c>
      <c r="C2042" s="112">
        <v>1.1542422383937598E-3</v>
      </c>
      <c r="E2042" s="132">
        <v>648</v>
      </c>
      <c r="F2042" s="132">
        <v>650</v>
      </c>
      <c r="G2042" s="133" t="s">
        <v>597</v>
      </c>
      <c r="H2042" s="134">
        <v>103</v>
      </c>
      <c r="I2042" s="135">
        <v>0.93748948062362225</v>
      </c>
      <c r="J2042" s="135" t="s">
        <v>41</v>
      </c>
      <c r="K2042" s="133"/>
      <c r="L2042" s="136" t="s">
        <v>41</v>
      </c>
    </row>
    <row r="2043" spans="1:12" x14ac:dyDescent="0.25">
      <c r="A2043" s="138" t="s">
        <v>3207</v>
      </c>
      <c r="B2043" s="111" t="s">
        <v>668</v>
      </c>
      <c r="C2043" s="112">
        <v>1.1243051353495915E-3</v>
      </c>
      <c r="E2043" s="132">
        <v>810</v>
      </c>
      <c r="F2043" s="132">
        <v>812</v>
      </c>
      <c r="G2043" s="133" t="s">
        <v>669</v>
      </c>
      <c r="H2043" s="134">
        <v>104</v>
      </c>
      <c r="I2043" s="135">
        <v>0.93861378575897181</v>
      </c>
      <c r="J2043" s="135" t="s">
        <v>41</v>
      </c>
      <c r="K2043" s="133"/>
      <c r="L2043" s="136" t="s">
        <v>41</v>
      </c>
    </row>
    <row r="2044" spans="1:12" x14ac:dyDescent="0.25">
      <c r="A2044" s="138" t="s">
        <v>3207</v>
      </c>
      <c r="B2044" s="111" t="s">
        <v>1071</v>
      </c>
      <c r="C2044" s="112">
        <v>1.1090183205958247E-3</v>
      </c>
      <c r="E2044" s="132">
        <v>1243</v>
      </c>
      <c r="F2044" s="132">
        <v>1245</v>
      </c>
      <c r="G2044" s="133" t="s">
        <v>1072</v>
      </c>
      <c r="H2044" s="134">
        <v>105</v>
      </c>
      <c r="I2044" s="135">
        <v>0.93972280407956765</v>
      </c>
      <c r="J2044" s="135" t="s">
        <v>41</v>
      </c>
      <c r="K2044" s="133"/>
      <c r="L2044" s="136" t="s">
        <v>41</v>
      </c>
    </row>
    <row r="2045" spans="1:12" x14ac:dyDescent="0.25">
      <c r="A2045" s="138" t="s">
        <v>3207</v>
      </c>
      <c r="B2045" s="111" t="s">
        <v>989</v>
      </c>
      <c r="C2045" s="112">
        <v>1.1046698208997201E-3</v>
      </c>
      <c r="E2045" s="132">
        <v>1093</v>
      </c>
      <c r="F2045" s="132">
        <v>1095</v>
      </c>
      <c r="G2045" s="133" t="s">
        <v>123</v>
      </c>
      <c r="H2045" s="134">
        <v>106</v>
      </c>
      <c r="I2045" s="135">
        <v>0.94082747390046739</v>
      </c>
      <c r="J2045" s="135" t="s">
        <v>41</v>
      </c>
      <c r="K2045" s="133"/>
      <c r="L2045" s="136" t="s">
        <v>41</v>
      </c>
    </row>
    <row r="2046" spans="1:12" x14ac:dyDescent="0.25">
      <c r="A2046" s="138" t="s">
        <v>3207</v>
      </c>
      <c r="B2046" s="111" t="s">
        <v>990</v>
      </c>
      <c r="C2046" s="112">
        <v>1.075568046563355E-3</v>
      </c>
      <c r="E2046" s="132">
        <v>1095</v>
      </c>
      <c r="F2046" s="132">
        <v>1097</v>
      </c>
      <c r="G2046" s="133" t="s">
        <v>991</v>
      </c>
      <c r="H2046" s="134">
        <v>107</v>
      </c>
      <c r="I2046" s="135">
        <v>0.94190304194703078</v>
      </c>
      <c r="J2046" s="135" t="s">
        <v>41</v>
      </c>
      <c r="K2046" s="133"/>
      <c r="L2046" s="136" t="s">
        <v>41</v>
      </c>
    </row>
    <row r="2047" spans="1:12" x14ac:dyDescent="0.25">
      <c r="A2047" s="138" t="s">
        <v>3207</v>
      </c>
      <c r="B2047" s="111" t="s">
        <v>1184</v>
      </c>
      <c r="C2047" s="112">
        <v>1.0506351313407712E-3</v>
      </c>
      <c r="E2047" s="132">
        <v>995</v>
      </c>
      <c r="F2047" s="132">
        <v>997</v>
      </c>
      <c r="G2047" s="133" t="s">
        <v>1185</v>
      </c>
      <c r="H2047" s="134">
        <v>108</v>
      </c>
      <c r="I2047" s="135">
        <v>0.94295367707837152</v>
      </c>
      <c r="J2047" s="135" t="s">
        <v>41</v>
      </c>
      <c r="K2047" s="133"/>
      <c r="L2047" s="136" t="s">
        <v>41</v>
      </c>
    </row>
    <row r="2048" spans="1:12" x14ac:dyDescent="0.25">
      <c r="A2048" s="138" t="s">
        <v>3207</v>
      </c>
      <c r="B2048" s="111" t="s">
        <v>992</v>
      </c>
      <c r="C2048" s="112">
        <v>1.0270650893360797E-3</v>
      </c>
      <c r="E2048" s="132">
        <v>1098</v>
      </c>
      <c r="F2048" s="132">
        <v>1100</v>
      </c>
      <c r="G2048" s="133" t="s">
        <v>993</v>
      </c>
      <c r="H2048" s="134">
        <v>109</v>
      </c>
      <c r="I2048" s="135">
        <v>0.94398074216770755</v>
      </c>
      <c r="J2048" s="135" t="s">
        <v>41</v>
      </c>
      <c r="K2048" s="133"/>
      <c r="L2048" s="136" t="s">
        <v>41</v>
      </c>
    </row>
    <row r="2049" spans="1:12" x14ac:dyDescent="0.25">
      <c r="A2049" s="138" t="s">
        <v>3207</v>
      </c>
      <c r="B2049" s="111" t="s">
        <v>1187</v>
      </c>
      <c r="C2049" s="112">
        <v>1.0250255699247699E-3</v>
      </c>
      <c r="E2049" s="132">
        <v>994</v>
      </c>
      <c r="F2049" s="132">
        <v>996</v>
      </c>
      <c r="G2049" s="133" t="s">
        <v>1188</v>
      </c>
      <c r="H2049" s="134">
        <v>110</v>
      </c>
      <c r="I2049" s="135">
        <v>0.94500576773763234</v>
      </c>
      <c r="J2049" s="135" t="s">
        <v>41</v>
      </c>
      <c r="K2049" s="133"/>
      <c r="L2049" s="136" t="s">
        <v>41</v>
      </c>
    </row>
    <row r="2050" spans="1:12" x14ac:dyDescent="0.25">
      <c r="A2050" s="138" t="s">
        <v>3207</v>
      </c>
      <c r="B2050" s="111" t="s">
        <v>1069</v>
      </c>
      <c r="C2050" s="112">
        <v>9.6521962725771638E-4</v>
      </c>
      <c r="E2050" s="132">
        <v>1259</v>
      </c>
      <c r="F2050" s="132">
        <v>1261</v>
      </c>
      <c r="G2050" s="133" t="s">
        <v>1070</v>
      </c>
      <c r="H2050" s="134">
        <v>111</v>
      </c>
      <c r="I2050" s="135">
        <v>0.94597098736489005</v>
      </c>
      <c r="J2050" s="135" t="s">
        <v>41</v>
      </c>
      <c r="K2050" s="133"/>
      <c r="L2050" s="136" t="s">
        <v>41</v>
      </c>
    </row>
    <row r="2051" spans="1:12" x14ac:dyDescent="0.25">
      <c r="A2051" s="138" t="s">
        <v>3207</v>
      </c>
      <c r="B2051" s="111" t="s">
        <v>733</v>
      </c>
      <c r="C2051" s="112">
        <v>9.0676039015614594E-4</v>
      </c>
      <c r="E2051" s="132">
        <v>1050</v>
      </c>
      <c r="F2051" s="132">
        <v>1052</v>
      </c>
      <c r="G2051" s="133" t="s">
        <v>734</v>
      </c>
      <c r="H2051" s="134">
        <v>112</v>
      </c>
      <c r="I2051" s="135">
        <v>0.94687774775504618</v>
      </c>
      <c r="J2051" s="135" t="s">
        <v>41</v>
      </c>
      <c r="K2051" s="133"/>
      <c r="L2051" s="136" t="s">
        <v>41</v>
      </c>
    </row>
    <row r="2052" spans="1:12" x14ac:dyDescent="0.25">
      <c r="A2052" s="138" t="s">
        <v>3207</v>
      </c>
      <c r="B2052" s="111" t="s">
        <v>1222</v>
      </c>
      <c r="C2052" s="112">
        <v>8.9820291161620772E-4</v>
      </c>
      <c r="E2052" s="132">
        <v>1132</v>
      </c>
      <c r="F2052" s="132">
        <v>1134</v>
      </c>
      <c r="G2052" s="133" t="s">
        <v>1223</v>
      </c>
      <c r="H2052" s="134">
        <v>113</v>
      </c>
      <c r="I2052" s="135">
        <v>0.94777595066666243</v>
      </c>
      <c r="J2052" s="135" t="s">
        <v>41</v>
      </c>
      <c r="K2052" s="133"/>
      <c r="L2052" s="136" t="s">
        <v>41</v>
      </c>
    </row>
    <row r="2053" spans="1:12" x14ac:dyDescent="0.25">
      <c r="A2053" s="138" t="s">
        <v>3207</v>
      </c>
      <c r="B2053" s="111" t="s">
        <v>671</v>
      </c>
      <c r="C2053" s="112">
        <v>8.9712446932032719E-4</v>
      </c>
      <c r="E2053" s="132">
        <v>638</v>
      </c>
      <c r="F2053" s="132">
        <v>640</v>
      </c>
      <c r="G2053" s="133" t="s">
        <v>672</v>
      </c>
      <c r="H2053" s="134">
        <v>114</v>
      </c>
      <c r="I2053" s="135">
        <v>0.94867307513598276</v>
      </c>
      <c r="J2053" s="135" t="s">
        <v>41</v>
      </c>
      <c r="K2053" s="133"/>
      <c r="L2053" s="136" t="s">
        <v>41</v>
      </c>
    </row>
    <row r="2054" spans="1:12" x14ac:dyDescent="0.25">
      <c r="A2054" s="138" t="s">
        <v>3207</v>
      </c>
      <c r="B2054" s="111" t="s">
        <v>784</v>
      </c>
      <c r="C2054" s="112">
        <v>8.9003764834767545E-4</v>
      </c>
      <c r="E2054" s="132">
        <v>1249</v>
      </c>
      <c r="F2054" s="132">
        <v>1251</v>
      </c>
      <c r="G2054" s="133" t="s">
        <v>785</v>
      </c>
      <c r="H2054" s="134">
        <v>115</v>
      </c>
      <c r="I2054" s="135">
        <v>0.94956311278433048</v>
      </c>
      <c r="J2054" s="135" t="s">
        <v>41</v>
      </c>
      <c r="K2054" s="133"/>
      <c r="L2054" s="136" t="s">
        <v>41</v>
      </c>
    </row>
    <row r="2055" spans="1:12" x14ac:dyDescent="0.25">
      <c r="A2055" s="138" t="s">
        <v>3207</v>
      </c>
      <c r="B2055" s="111" t="s">
        <v>610</v>
      </c>
      <c r="C2055" s="112">
        <v>8.8892567314309448E-4</v>
      </c>
      <c r="E2055" s="132">
        <v>656</v>
      </c>
      <c r="F2055" s="132">
        <v>658</v>
      </c>
      <c r="G2055" s="133" t="s">
        <v>611</v>
      </c>
      <c r="H2055" s="134">
        <v>116</v>
      </c>
      <c r="I2055" s="135">
        <v>0.95045203845747361</v>
      </c>
      <c r="J2055" s="135" t="s">
        <v>41</v>
      </c>
      <c r="K2055" s="133"/>
      <c r="L2055" s="136" t="s">
        <v>41</v>
      </c>
    </row>
    <row r="2056" spans="1:12" x14ac:dyDescent="0.25">
      <c r="A2056" s="138" t="s">
        <v>3207</v>
      </c>
      <c r="B2056" s="111" t="s">
        <v>984</v>
      </c>
      <c r="C2056" s="112">
        <v>8.7185562620879895E-4</v>
      </c>
      <c r="E2056" s="132">
        <v>1090</v>
      </c>
      <c r="F2056" s="132">
        <v>1092</v>
      </c>
      <c r="G2056" s="133" t="s">
        <v>985</v>
      </c>
      <c r="H2056" s="134">
        <v>117</v>
      </c>
      <c r="I2056" s="135">
        <v>0.95132389408368245</v>
      </c>
      <c r="J2056" s="135" t="s">
        <v>41</v>
      </c>
      <c r="K2056" s="133"/>
      <c r="L2056" s="136" t="s">
        <v>41</v>
      </c>
    </row>
    <row r="2057" spans="1:12" x14ac:dyDescent="0.25">
      <c r="A2057" s="138" t="s">
        <v>3207</v>
      </c>
      <c r="B2057" s="111" t="s">
        <v>1871</v>
      </c>
      <c r="C2057" s="112">
        <v>8.3432212174012197E-4</v>
      </c>
      <c r="E2057" s="132">
        <v>1239</v>
      </c>
      <c r="F2057" s="132">
        <v>1241</v>
      </c>
      <c r="G2057" s="133" t="s">
        <v>1872</v>
      </c>
      <c r="H2057" s="134">
        <v>118</v>
      </c>
      <c r="I2057" s="135">
        <v>0.95215821620542263</v>
      </c>
      <c r="J2057" s="135" t="s">
        <v>41</v>
      </c>
      <c r="K2057" s="133"/>
      <c r="L2057" s="136" t="s">
        <v>41</v>
      </c>
    </row>
    <row r="2058" spans="1:12" x14ac:dyDescent="0.25">
      <c r="A2058" s="138" t="s">
        <v>3207</v>
      </c>
      <c r="B2058" s="111" t="s">
        <v>926</v>
      </c>
      <c r="C2058" s="112">
        <v>8.2433709937265514E-4</v>
      </c>
      <c r="E2058" s="132">
        <v>639</v>
      </c>
      <c r="F2058" s="132">
        <v>641</v>
      </c>
      <c r="G2058" s="133" t="s">
        <v>927</v>
      </c>
      <c r="H2058" s="134">
        <v>119</v>
      </c>
      <c r="I2058" s="135">
        <v>0.95298255330479531</v>
      </c>
      <c r="J2058" s="135" t="s">
        <v>41</v>
      </c>
      <c r="K2058" s="133"/>
      <c r="L2058" s="136" t="s">
        <v>41</v>
      </c>
    </row>
    <row r="2059" spans="1:12" x14ac:dyDescent="0.25">
      <c r="A2059" s="138" t="s">
        <v>3207</v>
      </c>
      <c r="B2059" s="111" t="s">
        <v>987</v>
      </c>
      <c r="C2059" s="112">
        <v>8.2335266898152389E-4</v>
      </c>
      <c r="E2059" s="132">
        <v>1094</v>
      </c>
      <c r="F2059" s="132">
        <v>1096</v>
      </c>
      <c r="G2059" s="133" t="s">
        <v>988</v>
      </c>
      <c r="H2059" s="134">
        <v>120</v>
      </c>
      <c r="I2059" s="135">
        <v>0.95380590597377679</v>
      </c>
      <c r="J2059" s="135" t="s">
        <v>41</v>
      </c>
      <c r="K2059" s="133"/>
      <c r="L2059" s="136" t="s">
        <v>41</v>
      </c>
    </row>
    <row r="2060" spans="1:12" x14ac:dyDescent="0.25">
      <c r="A2060" s="138" t="s">
        <v>3207</v>
      </c>
      <c r="B2060" s="111" t="s">
        <v>980</v>
      </c>
      <c r="C2060" s="112">
        <v>8.2335266898152389E-4</v>
      </c>
      <c r="E2060" s="132">
        <v>1087</v>
      </c>
      <c r="F2060" s="132">
        <v>1089</v>
      </c>
      <c r="G2060" s="133" t="s">
        <v>981</v>
      </c>
      <c r="H2060" s="134">
        <v>121</v>
      </c>
      <c r="I2060" s="135">
        <v>0.95462925864275827</v>
      </c>
      <c r="J2060" s="135" t="s">
        <v>41</v>
      </c>
      <c r="K2060" s="133"/>
      <c r="L2060" s="136" t="s">
        <v>41</v>
      </c>
    </row>
    <row r="2061" spans="1:12" x14ac:dyDescent="0.25">
      <c r="A2061" s="138" t="s">
        <v>3207</v>
      </c>
      <c r="B2061" s="111" t="s">
        <v>986</v>
      </c>
      <c r="C2061" s="112">
        <v>8.2335266898152389E-4</v>
      </c>
      <c r="E2061" s="132">
        <v>1100</v>
      </c>
      <c r="F2061" s="132">
        <v>1102</v>
      </c>
      <c r="G2061" s="133" t="s">
        <v>137</v>
      </c>
      <c r="H2061" s="134">
        <v>122</v>
      </c>
      <c r="I2061" s="135">
        <v>0.95545261131173975</v>
      </c>
      <c r="J2061" s="135" t="s">
        <v>41</v>
      </c>
      <c r="K2061" s="133"/>
      <c r="L2061" s="136" t="s">
        <v>41</v>
      </c>
    </row>
    <row r="2062" spans="1:12" x14ac:dyDescent="0.25">
      <c r="A2062" s="138" t="s">
        <v>3207</v>
      </c>
      <c r="B2062" s="111" t="s">
        <v>983</v>
      </c>
      <c r="C2062" s="112">
        <v>8.2335266898152389E-4</v>
      </c>
      <c r="E2062" s="132">
        <v>1089</v>
      </c>
      <c r="F2062" s="132">
        <v>1091</v>
      </c>
      <c r="G2062" s="133" t="s">
        <v>151</v>
      </c>
      <c r="H2062" s="134">
        <v>123</v>
      </c>
      <c r="I2062" s="135">
        <v>0.95627596398072123</v>
      </c>
      <c r="J2062" s="135" t="s">
        <v>41</v>
      </c>
      <c r="K2062" s="133"/>
      <c r="L2062" s="136" t="s">
        <v>41</v>
      </c>
    </row>
    <row r="2063" spans="1:12" x14ac:dyDescent="0.25">
      <c r="A2063" s="138" t="s">
        <v>3207</v>
      </c>
      <c r="B2063" s="111" t="s">
        <v>1697</v>
      </c>
      <c r="C2063" s="112">
        <v>8.1725985923106063E-4</v>
      </c>
      <c r="E2063" s="132">
        <v>1043</v>
      </c>
      <c r="F2063" s="132">
        <v>1045</v>
      </c>
      <c r="G2063" s="133" t="s">
        <v>1698</v>
      </c>
      <c r="H2063" s="134">
        <v>124</v>
      </c>
      <c r="I2063" s="135">
        <v>0.95709322383995232</v>
      </c>
      <c r="J2063" s="135" t="s">
        <v>41</v>
      </c>
      <c r="K2063" s="133"/>
      <c r="L2063" s="136" t="s">
        <v>41</v>
      </c>
    </row>
    <row r="2064" spans="1:12" x14ac:dyDescent="0.25">
      <c r="A2064" s="138" t="s">
        <v>3207</v>
      </c>
      <c r="B2064" s="111" t="s">
        <v>2860</v>
      </c>
      <c r="C2064" s="112">
        <v>8.0320957048561886E-4</v>
      </c>
      <c r="E2064" s="132">
        <v>858</v>
      </c>
      <c r="F2064" s="132">
        <v>860</v>
      </c>
      <c r="G2064" s="133" t="s">
        <v>2861</v>
      </c>
      <c r="H2064" s="134">
        <v>125</v>
      </c>
      <c r="I2064" s="135">
        <v>0.95789643341043795</v>
      </c>
      <c r="J2064" s="135" t="s">
        <v>41</v>
      </c>
      <c r="K2064" s="133"/>
      <c r="L2064" s="136" t="s">
        <v>41</v>
      </c>
    </row>
    <row r="2065" spans="1:12" x14ac:dyDescent="0.25">
      <c r="A2065" s="138" t="s">
        <v>3207</v>
      </c>
      <c r="B2065" s="111" t="s">
        <v>2862</v>
      </c>
      <c r="C2065" s="112">
        <v>7.2922938707132038E-4</v>
      </c>
      <c r="E2065" s="132">
        <v>816</v>
      </c>
      <c r="F2065" s="132">
        <v>818</v>
      </c>
      <c r="G2065" s="133" t="s">
        <v>2863</v>
      </c>
      <c r="H2065" s="134">
        <v>126</v>
      </c>
      <c r="I2065" s="135">
        <v>0.95862566279750927</v>
      </c>
      <c r="J2065" s="135" t="s">
        <v>41</v>
      </c>
      <c r="K2065" s="133"/>
      <c r="L2065" s="136" t="s">
        <v>41</v>
      </c>
    </row>
    <row r="2066" spans="1:12" x14ac:dyDescent="0.25">
      <c r="A2066" s="138" t="s">
        <v>3207</v>
      </c>
      <c r="B2066" s="111" t="s">
        <v>1452</v>
      </c>
      <c r="C2066" s="112">
        <v>7.2215514093943107E-4</v>
      </c>
      <c r="E2066" s="132">
        <v>884</v>
      </c>
      <c r="F2066" s="132">
        <v>886</v>
      </c>
      <c r="G2066" s="133" t="s">
        <v>110</v>
      </c>
      <c r="H2066" s="134">
        <v>127</v>
      </c>
      <c r="I2066" s="135">
        <v>0.9593478179384487</v>
      </c>
      <c r="J2066" s="135" t="s">
        <v>41</v>
      </c>
      <c r="K2066" s="133"/>
      <c r="L2066" s="136" t="s">
        <v>41</v>
      </c>
    </row>
    <row r="2067" spans="1:12" x14ac:dyDescent="0.25">
      <c r="A2067" s="138" t="s">
        <v>3207</v>
      </c>
      <c r="B2067" s="111" t="s">
        <v>2864</v>
      </c>
      <c r="C2067" s="112">
        <v>7.0809227735322655E-4</v>
      </c>
      <c r="E2067" s="132">
        <v>846</v>
      </c>
      <c r="F2067" s="132">
        <v>848</v>
      </c>
      <c r="G2067" s="133" t="s">
        <v>2865</v>
      </c>
      <c r="H2067" s="134">
        <v>128</v>
      </c>
      <c r="I2067" s="135">
        <v>0.96005591021580194</v>
      </c>
      <c r="J2067" s="135" t="s">
        <v>41</v>
      </c>
      <c r="K2067" s="133"/>
      <c r="L2067" s="136" t="s">
        <v>41</v>
      </c>
    </row>
    <row r="2068" spans="1:12" x14ac:dyDescent="0.25">
      <c r="A2068" s="138" t="s">
        <v>3207</v>
      </c>
      <c r="B2068" s="111" t="s">
        <v>585</v>
      </c>
      <c r="C2068" s="112">
        <v>6.9274198959370567E-4</v>
      </c>
      <c r="E2068" s="132">
        <v>647</v>
      </c>
      <c r="F2068" s="132">
        <v>649</v>
      </c>
      <c r="G2068" s="133" t="s">
        <v>586</v>
      </c>
      <c r="H2068" s="134">
        <v>129</v>
      </c>
      <c r="I2068" s="135">
        <v>0.96074865220539563</v>
      </c>
      <c r="J2068" s="135" t="s">
        <v>41</v>
      </c>
      <c r="K2068" s="133"/>
      <c r="L2068" s="136" t="s">
        <v>41</v>
      </c>
    </row>
    <row r="2069" spans="1:12" x14ac:dyDescent="0.25">
      <c r="A2069" s="138" t="s">
        <v>3207</v>
      </c>
      <c r="B2069" s="111" t="s">
        <v>864</v>
      </c>
      <c r="C2069" s="112">
        <v>6.8923540542675593E-4</v>
      </c>
      <c r="E2069" s="132">
        <v>1260</v>
      </c>
      <c r="F2069" s="132">
        <v>1262</v>
      </c>
      <c r="G2069" s="133" t="s">
        <v>865</v>
      </c>
      <c r="H2069" s="134">
        <v>130</v>
      </c>
      <c r="I2069" s="135">
        <v>0.96143788761082238</v>
      </c>
      <c r="J2069" s="135" t="s">
        <v>41</v>
      </c>
      <c r="K2069" s="133"/>
      <c r="L2069" s="136" t="s">
        <v>41</v>
      </c>
    </row>
    <row r="2070" spans="1:12" x14ac:dyDescent="0.25">
      <c r="A2070" s="138" t="s">
        <v>3207</v>
      </c>
      <c r="B2070" s="111" t="s">
        <v>590</v>
      </c>
      <c r="C2070" s="112">
        <v>6.6809829570866231E-4</v>
      </c>
      <c r="E2070" s="132">
        <v>653</v>
      </c>
      <c r="F2070" s="132">
        <v>655</v>
      </c>
      <c r="G2070" s="133" t="s">
        <v>591</v>
      </c>
      <c r="H2070" s="134">
        <v>131</v>
      </c>
      <c r="I2070" s="135">
        <v>0.96210598590653107</v>
      </c>
      <c r="J2070" s="135" t="s">
        <v>41</v>
      </c>
      <c r="K2070" s="133"/>
      <c r="L2070" s="136" t="s">
        <v>41</v>
      </c>
    </row>
    <row r="2071" spans="1:12" x14ac:dyDescent="0.25">
      <c r="A2071" s="138" t="s">
        <v>3207</v>
      </c>
      <c r="B2071" s="111" t="s">
        <v>2866</v>
      </c>
      <c r="C2071" s="112">
        <v>6.658186567189804E-4</v>
      </c>
      <c r="E2071" s="132">
        <v>817</v>
      </c>
      <c r="F2071" s="132">
        <v>819</v>
      </c>
      <c r="G2071" s="133" t="s">
        <v>2867</v>
      </c>
      <c r="H2071" s="134">
        <v>132</v>
      </c>
      <c r="I2071" s="135">
        <v>0.96277180456325007</v>
      </c>
      <c r="J2071" s="135" t="s">
        <v>41</v>
      </c>
      <c r="K2071" s="133"/>
      <c r="L2071" s="136" t="s">
        <v>41</v>
      </c>
    </row>
    <row r="2072" spans="1:12" x14ac:dyDescent="0.25">
      <c r="A2072" s="138" t="s">
        <v>3207</v>
      </c>
      <c r="B2072" s="111" t="s">
        <v>1721</v>
      </c>
      <c r="C2072" s="112">
        <v>6.6221327023175292E-4</v>
      </c>
      <c r="E2072" s="132">
        <v>1056</v>
      </c>
      <c r="F2072" s="132">
        <v>1058</v>
      </c>
      <c r="G2072" s="133" t="s">
        <v>1722</v>
      </c>
      <c r="H2072" s="134">
        <v>133</v>
      </c>
      <c r="I2072" s="135">
        <v>0.96343401783348181</v>
      </c>
      <c r="J2072" s="135" t="s">
        <v>41</v>
      </c>
      <c r="K2072" s="133"/>
      <c r="L2072" s="136" t="s">
        <v>41</v>
      </c>
    </row>
    <row r="2073" spans="1:12" x14ac:dyDescent="0.25">
      <c r="A2073" s="138" t="s">
        <v>3207</v>
      </c>
      <c r="B2073" s="111" t="s">
        <v>736</v>
      </c>
      <c r="C2073" s="112">
        <v>6.4816298148631104E-4</v>
      </c>
      <c r="E2073" s="132">
        <v>1045</v>
      </c>
      <c r="F2073" s="132">
        <v>1047</v>
      </c>
      <c r="G2073" s="133" t="s">
        <v>737</v>
      </c>
      <c r="H2073" s="134">
        <v>134</v>
      </c>
      <c r="I2073" s="135">
        <v>0.9640821808149681</v>
      </c>
      <c r="J2073" s="135" t="s">
        <v>41</v>
      </c>
      <c r="K2073" s="133"/>
      <c r="L2073" s="136" t="s">
        <v>41</v>
      </c>
    </row>
    <row r="2074" spans="1:12" x14ac:dyDescent="0.25">
      <c r="A2074" s="138" t="s">
        <v>3207</v>
      </c>
      <c r="B2074" s="111" t="s">
        <v>862</v>
      </c>
      <c r="C2074" s="112">
        <v>6.4696118599056858E-4</v>
      </c>
      <c r="E2074" s="132">
        <v>1255</v>
      </c>
      <c r="F2074" s="132">
        <v>1257</v>
      </c>
      <c r="G2074" s="133" t="s">
        <v>863</v>
      </c>
      <c r="H2074" s="134">
        <v>135</v>
      </c>
      <c r="I2074" s="135">
        <v>0.96472914200095872</v>
      </c>
      <c r="J2074" s="135" t="s">
        <v>41</v>
      </c>
      <c r="K2074" s="133"/>
      <c r="L2074" s="136" t="s">
        <v>41</v>
      </c>
    </row>
    <row r="2075" spans="1:12" x14ac:dyDescent="0.25">
      <c r="A2075" s="138" t="s">
        <v>3207</v>
      </c>
      <c r="B2075" s="111" t="s">
        <v>1660</v>
      </c>
      <c r="C2075" s="112">
        <v>6.3775041453291502E-4</v>
      </c>
      <c r="E2075" s="132">
        <v>678</v>
      </c>
      <c r="F2075" s="132">
        <v>680</v>
      </c>
      <c r="G2075" s="133" t="s">
        <v>1661</v>
      </c>
      <c r="H2075" s="134">
        <v>136</v>
      </c>
      <c r="I2075" s="135">
        <v>0.96536689241549167</v>
      </c>
      <c r="J2075" s="135" t="s">
        <v>41</v>
      </c>
      <c r="K2075" s="133"/>
      <c r="L2075" s="136" t="s">
        <v>41</v>
      </c>
    </row>
    <row r="2076" spans="1:12" x14ac:dyDescent="0.25">
      <c r="A2076" s="138" t="s">
        <v>3207</v>
      </c>
      <c r="B2076" s="111" t="s">
        <v>685</v>
      </c>
      <c r="C2076" s="112">
        <v>6.0946001682670977E-4</v>
      </c>
      <c r="E2076" s="132">
        <v>664</v>
      </c>
      <c r="F2076" s="132">
        <v>666</v>
      </c>
      <c r="G2076" s="133" t="s">
        <v>686</v>
      </c>
      <c r="H2076" s="134">
        <v>137</v>
      </c>
      <c r="I2076" s="135">
        <v>0.96597635243231839</v>
      </c>
      <c r="J2076" s="135" t="s">
        <v>41</v>
      </c>
      <c r="K2076" s="133"/>
      <c r="L2076" s="136" t="s">
        <v>41</v>
      </c>
    </row>
    <row r="2077" spans="1:12" x14ac:dyDescent="0.25">
      <c r="A2077" s="138" t="s">
        <v>3207</v>
      </c>
      <c r="B2077" s="111" t="s">
        <v>3219</v>
      </c>
      <c r="C2077" s="112">
        <v>5.9880194107747196E-4</v>
      </c>
      <c r="E2077" s="132">
        <v>1644</v>
      </c>
      <c r="F2077" s="132">
        <v>1646</v>
      </c>
      <c r="G2077" s="133" t="s">
        <v>9</v>
      </c>
      <c r="H2077" s="134">
        <v>138</v>
      </c>
      <c r="I2077" s="135">
        <v>0.96657515437339581</v>
      </c>
      <c r="J2077" s="135" t="s">
        <v>41</v>
      </c>
      <c r="K2077" s="133"/>
      <c r="L2077" s="136" t="s">
        <v>41</v>
      </c>
    </row>
    <row r="2078" spans="1:12" x14ac:dyDescent="0.25">
      <c r="A2078" s="138" t="s">
        <v>3207</v>
      </c>
      <c r="B2078" s="111" t="s">
        <v>1779</v>
      </c>
      <c r="C2078" s="112">
        <v>5.9880194107747196E-4</v>
      </c>
      <c r="E2078" s="132">
        <v>1506</v>
      </c>
      <c r="F2078" s="132">
        <v>1508</v>
      </c>
      <c r="G2078" s="133" t="s">
        <v>1780</v>
      </c>
      <c r="H2078" s="134">
        <v>139</v>
      </c>
      <c r="I2078" s="135">
        <v>0.96717395631447323</v>
      </c>
      <c r="J2078" s="135" t="s">
        <v>41</v>
      </c>
      <c r="K2078" s="133"/>
      <c r="L2078" s="136" t="s">
        <v>41</v>
      </c>
    </row>
    <row r="2079" spans="1:12" x14ac:dyDescent="0.25">
      <c r="A2079" s="138" t="s">
        <v>3207</v>
      </c>
      <c r="B2079" s="111" t="s">
        <v>1782</v>
      </c>
      <c r="C2079" s="112">
        <v>5.9880194107747196E-4</v>
      </c>
      <c r="E2079" s="132">
        <v>1503</v>
      </c>
      <c r="F2079" s="132">
        <v>1505</v>
      </c>
      <c r="G2079" s="133" t="s">
        <v>1783</v>
      </c>
      <c r="H2079" s="134">
        <v>140</v>
      </c>
      <c r="I2079" s="135">
        <v>0.96777275825555065</v>
      </c>
      <c r="J2079" s="135" t="s">
        <v>41</v>
      </c>
      <c r="K2079" s="133"/>
      <c r="L2079" s="136" t="s">
        <v>41</v>
      </c>
    </row>
    <row r="2080" spans="1:12" x14ac:dyDescent="0.25">
      <c r="A2080" s="138" t="s">
        <v>3207</v>
      </c>
      <c r="B2080" s="111" t="s">
        <v>2995</v>
      </c>
      <c r="C2080" s="112">
        <v>5.9880194107747196E-4</v>
      </c>
      <c r="E2080" s="132">
        <v>1219</v>
      </c>
      <c r="F2080" s="132">
        <v>1221</v>
      </c>
      <c r="G2080" s="133" t="s">
        <v>2996</v>
      </c>
      <c r="H2080" s="134">
        <v>141</v>
      </c>
      <c r="I2080" s="135">
        <v>0.96837156019662807</v>
      </c>
      <c r="J2080" s="135" t="s">
        <v>41</v>
      </c>
      <c r="K2080" s="133"/>
      <c r="L2080" s="136" t="s">
        <v>41</v>
      </c>
    </row>
    <row r="2081" spans="1:12" x14ac:dyDescent="0.25">
      <c r="A2081" s="138" t="s">
        <v>3207</v>
      </c>
      <c r="B2081" s="111" t="s">
        <v>3151</v>
      </c>
      <c r="C2081" s="112">
        <v>5.9880194107747196E-4</v>
      </c>
      <c r="E2081" s="132">
        <v>1123</v>
      </c>
      <c r="F2081" s="132">
        <v>1125</v>
      </c>
      <c r="G2081" s="133" t="s">
        <v>3152</v>
      </c>
      <c r="H2081" s="134">
        <v>142</v>
      </c>
      <c r="I2081" s="135">
        <v>0.96897036213770549</v>
      </c>
      <c r="J2081" s="135" t="s">
        <v>41</v>
      </c>
      <c r="K2081" s="133"/>
      <c r="L2081" s="136" t="s">
        <v>41</v>
      </c>
    </row>
    <row r="2082" spans="1:12" x14ac:dyDescent="0.25">
      <c r="A2082" s="138" t="s">
        <v>3207</v>
      </c>
      <c r="B2082" s="111" t="s">
        <v>3220</v>
      </c>
      <c r="C2082" s="112">
        <v>5.9880194107747196E-4</v>
      </c>
      <c r="E2082" s="132">
        <v>1114</v>
      </c>
      <c r="F2082" s="132">
        <v>1116</v>
      </c>
      <c r="G2082" s="133" t="s">
        <v>3221</v>
      </c>
      <c r="H2082" s="134">
        <v>143</v>
      </c>
      <c r="I2082" s="135">
        <v>0.96956916407878291</v>
      </c>
      <c r="J2082" s="135" t="s">
        <v>41</v>
      </c>
      <c r="K2082" s="133"/>
      <c r="L2082" s="136" t="s">
        <v>41</v>
      </c>
    </row>
    <row r="2083" spans="1:12" x14ac:dyDescent="0.25">
      <c r="A2083" s="138" t="s">
        <v>3207</v>
      </c>
      <c r="B2083" s="111" t="s">
        <v>1190</v>
      </c>
      <c r="C2083" s="112">
        <v>5.9880194107747196E-4</v>
      </c>
      <c r="E2083" s="132">
        <v>894</v>
      </c>
      <c r="F2083" s="132">
        <v>896</v>
      </c>
      <c r="G2083" s="133" t="s">
        <v>1191</v>
      </c>
      <c r="H2083" s="134">
        <v>144</v>
      </c>
      <c r="I2083" s="135">
        <v>0.97016796601986033</v>
      </c>
      <c r="J2083" s="135" t="s">
        <v>41</v>
      </c>
      <c r="K2083" s="133"/>
      <c r="L2083" s="136" t="s">
        <v>41</v>
      </c>
    </row>
    <row r="2084" spans="1:12" x14ac:dyDescent="0.25">
      <c r="A2084" s="138" t="s">
        <v>3207</v>
      </c>
      <c r="B2084" s="111" t="s">
        <v>3222</v>
      </c>
      <c r="C2084" s="112">
        <v>5.9880194107747196E-4</v>
      </c>
      <c r="E2084" s="132">
        <v>702</v>
      </c>
      <c r="F2084" s="132">
        <v>704</v>
      </c>
      <c r="G2084" s="133" t="s">
        <v>3223</v>
      </c>
      <c r="H2084" s="134">
        <v>145</v>
      </c>
      <c r="I2084" s="135">
        <v>0.97076676796093775</v>
      </c>
      <c r="J2084" s="135" t="s">
        <v>41</v>
      </c>
      <c r="K2084" s="133"/>
      <c r="L2084" s="136" t="s">
        <v>41</v>
      </c>
    </row>
    <row r="2085" spans="1:12" x14ac:dyDescent="0.25">
      <c r="A2085" s="138" t="s">
        <v>3207</v>
      </c>
      <c r="B2085" s="111" t="s">
        <v>442</v>
      </c>
      <c r="C2085" s="112">
        <v>5.9880194107747196E-4</v>
      </c>
      <c r="E2085" s="132">
        <v>490</v>
      </c>
      <c r="F2085" s="132">
        <v>492</v>
      </c>
      <c r="G2085" s="133" t="s">
        <v>443</v>
      </c>
      <c r="H2085" s="134">
        <v>146</v>
      </c>
      <c r="I2085" s="135">
        <v>0.97136556990201517</v>
      </c>
      <c r="J2085" s="135" t="s">
        <v>41</v>
      </c>
      <c r="K2085" s="133"/>
      <c r="L2085" s="136" t="s">
        <v>41</v>
      </c>
    </row>
    <row r="2086" spans="1:12" x14ac:dyDescent="0.25">
      <c r="A2086" s="138" t="s">
        <v>3207</v>
      </c>
      <c r="B2086" s="111" t="s">
        <v>661</v>
      </c>
      <c r="C2086" s="112">
        <v>5.9532020719107689E-4</v>
      </c>
      <c r="E2086" s="132">
        <v>843</v>
      </c>
      <c r="F2086" s="132">
        <v>845</v>
      </c>
      <c r="G2086" s="133" t="s">
        <v>662</v>
      </c>
      <c r="H2086" s="134">
        <v>147</v>
      </c>
      <c r="I2086" s="135">
        <v>0.97196089010920628</v>
      </c>
      <c r="J2086" s="135" t="s">
        <v>41</v>
      </c>
      <c r="K2086" s="133"/>
      <c r="L2086" s="136" t="s">
        <v>41</v>
      </c>
    </row>
    <row r="2087" spans="1:12" x14ac:dyDescent="0.25">
      <c r="A2087" s="138" t="s">
        <v>3207</v>
      </c>
      <c r="B2087" s="111" t="s">
        <v>1929</v>
      </c>
      <c r="C2087" s="112">
        <v>5.8622242965970458E-4</v>
      </c>
      <c r="E2087" s="132">
        <v>1051</v>
      </c>
      <c r="F2087" s="132">
        <v>1053</v>
      </c>
      <c r="G2087" s="133" t="s">
        <v>1930</v>
      </c>
      <c r="H2087" s="134">
        <v>148</v>
      </c>
      <c r="I2087" s="135">
        <v>0.97254711253886594</v>
      </c>
      <c r="J2087" s="135" t="s">
        <v>41</v>
      </c>
      <c r="K2087" s="133"/>
      <c r="L2087" s="136" t="s">
        <v>41</v>
      </c>
    </row>
    <row r="2088" spans="1:12" x14ac:dyDescent="0.25">
      <c r="A2088" s="138" t="s">
        <v>3207</v>
      </c>
      <c r="B2088" s="111" t="s">
        <v>1009</v>
      </c>
      <c r="C2088" s="112">
        <v>5.5389179549666142E-4</v>
      </c>
      <c r="E2088" s="132">
        <v>1149</v>
      </c>
      <c r="F2088" s="132">
        <v>1151</v>
      </c>
      <c r="G2088" s="133" t="s">
        <v>1010</v>
      </c>
      <c r="H2088" s="134">
        <v>149</v>
      </c>
      <c r="I2088" s="135">
        <v>0.97310100433436264</v>
      </c>
      <c r="J2088" s="135" t="s">
        <v>41</v>
      </c>
      <c r="K2088" s="133"/>
      <c r="L2088" s="136" t="s">
        <v>41</v>
      </c>
    </row>
    <row r="2089" spans="1:12" x14ac:dyDescent="0.25">
      <c r="A2089" s="138" t="s">
        <v>3207</v>
      </c>
      <c r="B2089" s="111" t="s">
        <v>2868</v>
      </c>
      <c r="C2089" s="112">
        <v>5.0443075516366234E-4</v>
      </c>
      <c r="E2089" s="132">
        <v>1077</v>
      </c>
      <c r="F2089" s="132">
        <v>1079</v>
      </c>
      <c r="G2089" s="133" t="s">
        <v>2869</v>
      </c>
      <c r="H2089" s="134">
        <v>150</v>
      </c>
      <c r="I2089" s="135">
        <v>0.97360543508952635</v>
      </c>
      <c r="J2089" s="135" t="s">
        <v>41</v>
      </c>
      <c r="K2089" s="133"/>
      <c r="L2089" s="136" t="s">
        <v>41</v>
      </c>
    </row>
    <row r="2090" spans="1:12" x14ac:dyDescent="0.25">
      <c r="A2090" s="138" t="s">
        <v>3207</v>
      </c>
      <c r="B2090" s="111" t="s">
        <v>2700</v>
      </c>
      <c r="C2090" s="112">
        <v>4.9473016371820726E-4</v>
      </c>
      <c r="E2090" s="132">
        <v>1107</v>
      </c>
      <c r="F2090" s="132">
        <v>1109</v>
      </c>
      <c r="G2090" s="133" t="s">
        <v>2701</v>
      </c>
      <c r="H2090" s="134">
        <v>151</v>
      </c>
      <c r="I2090" s="135">
        <v>0.97410016525324461</v>
      </c>
      <c r="J2090" s="135" t="s">
        <v>41</v>
      </c>
      <c r="K2090" s="133"/>
      <c r="L2090" s="136" t="s">
        <v>41</v>
      </c>
    </row>
    <row r="2091" spans="1:12" x14ac:dyDescent="0.25">
      <c r="A2091" s="138" t="s">
        <v>3207</v>
      </c>
      <c r="B2091" s="111" t="s">
        <v>1028</v>
      </c>
      <c r="C2091" s="112">
        <v>4.7904155286197754E-4</v>
      </c>
      <c r="E2091" s="132">
        <v>1267</v>
      </c>
      <c r="F2091" s="132">
        <v>1269</v>
      </c>
      <c r="G2091" s="133" t="s">
        <v>1029</v>
      </c>
      <c r="H2091" s="134">
        <v>152</v>
      </c>
      <c r="I2091" s="135">
        <v>0.97457920680610655</v>
      </c>
      <c r="J2091" s="135" t="s">
        <v>41</v>
      </c>
      <c r="K2091" s="133"/>
      <c r="L2091" s="136" t="s">
        <v>41</v>
      </c>
    </row>
    <row r="2092" spans="1:12" x14ac:dyDescent="0.25">
      <c r="A2092" s="138" t="s">
        <v>3207</v>
      </c>
      <c r="B2092" s="111" t="s">
        <v>1046</v>
      </c>
      <c r="C2092" s="112">
        <v>4.7904155286197754E-4</v>
      </c>
      <c r="E2092" s="132">
        <v>1270</v>
      </c>
      <c r="F2092" s="132">
        <v>1272</v>
      </c>
      <c r="G2092" s="133" t="s">
        <v>1047</v>
      </c>
      <c r="H2092" s="134">
        <v>153</v>
      </c>
      <c r="I2092" s="135">
        <v>0.97505824835896848</v>
      </c>
      <c r="J2092" s="135" t="s">
        <v>41</v>
      </c>
      <c r="K2092" s="133"/>
      <c r="L2092" s="136" t="s">
        <v>41</v>
      </c>
    </row>
    <row r="2093" spans="1:12" x14ac:dyDescent="0.25">
      <c r="A2093" s="138" t="s">
        <v>3207</v>
      </c>
      <c r="B2093" s="111" t="s">
        <v>1031</v>
      </c>
      <c r="C2093" s="112">
        <v>4.7904155286197754E-4</v>
      </c>
      <c r="E2093" s="132">
        <v>1265</v>
      </c>
      <c r="F2093" s="132">
        <v>1267</v>
      </c>
      <c r="G2093" s="133" t="s">
        <v>1032</v>
      </c>
      <c r="H2093" s="134">
        <v>154</v>
      </c>
      <c r="I2093" s="135">
        <v>0.97553728991183042</v>
      </c>
      <c r="J2093" s="135" t="s">
        <v>41</v>
      </c>
      <c r="K2093" s="133"/>
      <c r="L2093" s="136" t="s">
        <v>41</v>
      </c>
    </row>
    <row r="2094" spans="1:12" x14ac:dyDescent="0.25">
      <c r="A2094" s="138" t="s">
        <v>3207</v>
      </c>
      <c r="B2094" s="111" t="s">
        <v>1033</v>
      </c>
      <c r="C2094" s="112">
        <v>4.7904155286197754E-4</v>
      </c>
      <c r="E2094" s="132">
        <v>1266</v>
      </c>
      <c r="F2094" s="132">
        <v>1268</v>
      </c>
      <c r="G2094" s="133" t="s">
        <v>1034</v>
      </c>
      <c r="H2094" s="134">
        <v>155</v>
      </c>
      <c r="I2094" s="135">
        <v>0.97601633146469235</v>
      </c>
      <c r="J2094" s="135" t="s">
        <v>41</v>
      </c>
      <c r="K2094" s="133"/>
      <c r="L2094" s="136" t="s">
        <v>41</v>
      </c>
    </row>
    <row r="2095" spans="1:12" x14ac:dyDescent="0.25">
      <c r="A2095" s="138" t="s">
        <v>3207</v>
      </c>
      <c r="B2095" s="111" t="s">
        <v>1035</v>
      </c>
      <c r="C2095" s="112">
        <v>4.7904155286197754E-4</v>
      </c>
      <c r="E2095" s="132">
        <v>1268</v>
      </c>
      <c r="F2095" s="132">
        <v>1270</v>
      </c>
      <c r="G2095" s="133" t="s">
        <v>1036</v>
      </c>
      <c r="H2095" s="134">
        <v>156</v>
      </c>
      <c r="I2095" s="135">
        <v>0.97649537301755429</v>
      </c>
      <c r="J2095" s="135" t="s">
        <v>41</v>
      </c>
      <c r="K2095" s="133"/>
      <c r="L2095" s="136" t="s">
        <v>41</v>
      </c>
    </row>
    <row r="2096" spans="1:12" x14ac:dyDescent="0.25">
      <c r="A2096" s="138" t="s">
        <v>3207</v>
      </c>
      <c r="B2096" s="111" t="s">
        <v>780</v>
      </c>
      <c r="C2096" s="112">
        <v>4.6501605451689632E-4</v>
      </c>
      <c r="E2096" s="132">
        <v>1253</v>
      </c>
      <c r="F2096" s="132">
        <v>1255</v>
      </c>
      <c r="G2096" s="133" t="s">
        <v>781</v>
      </c>
      <c r="H2096" s="134">
        <v>157</v>
      </c>
      <c r="I2096" s="135">
        <v>0.97696038907207117</v>
      </c>
      <c r="J2096" s="135" t="s">
        <v>41</v>
      </c>
      <c r="K2096" s="133"/>
      <c r="L2096" s="136" t="s">
        <v>41</v>
      </c>
    </row>
    <row r="2097" spans="1:12" x14ac:dyDescent="0.25">
      <c r="A2097" s="138" t="s">
        <v>3207</v>
      </c>
      <c r="B2097" s="111" t="s">
        <v>2792</v>
      </c>
      <c r="C2097" s="112">
        <v>4.6501605451689632E-4</v>
      </c>
      <c r="E2097" s="132">
        <v>861</v>
      </c>
      <c r="F2097" s="132">
        <v>863</v>
      </c>
      <c r="G2097" s="133" t="s">
        <v>2793</v>
      </c>
      <c r="H2097" s="134">
        <v>158</v>
      </c>
      <c r="I2097" s="135">
        <v>0.97742540512658804</v>
      </c>
      <c r="J2097" s="135" t="s">
        <v>41</v>
      </c>
      <c r="K2097" s="133"/>
      <c r="L2097" s="136" t="s">
        <v>41</v>
      </c>
    </row>
    <row r="2098" spans="1:12" x14ac:dyDescent="0.25">
      <c r="A2098" s="138" t="s">
        <v>3207</v>
      </c>
      <c r="B2098" s="111" t="s">
        <v>2872</v>
      </c>
      <c r="C2098" s="112">
        <v>4.6501605451689632E-4</v>
      </c>
      <c r="E2098" s="132">
        <v>831</v>
      </c>
      <c r="F2098" s="132">
        <v>833</v>
      </c>
      <c r="G2098" s="133" t="s">
        <v>2873</v>
      </c>
      <c r="H2098" s="134">
        <v>159</v>
      </c>
      <c r="I2098" s="135">
        <v>0.97789042118110492</v>
      </c>
      <c r="J2098" s="135" t="s">
        <v>41</v>
      </c>
      <c r="K2098" s="133"/>
      <c r="L2098" s="136" t="s">
        <v>41</v>
      </c>
    </row>
    <row r="2099" spans="1:12" x14ac:dyDescent="0.25">
      <c r="A2099" s="138" t="s">
        <v>3207</v>
      </c>
      <c r="B2099" s="111" t="s">
        <v>607</v>
      </c>
      <c r="C2099" s="112">
        <v>4.5913084939940463E-4</v>
      </c>
      <c r="E2099" s="132">
        <v>654</v>
      </c>
      <c r="F2099" s="132">
        <v>656</v>
      </c>
      <c r="G2099" s="133" t="s">
        <v>608</v>
      </c>
      <c r="H2099" s="134">
        <v>160</v>
      </c>
      <c r="I2099" s="135">
        <v>0.97834955203050433</v>
      </c>
      <c r="J2099" s="135" t="s">
        <v>41</v>
      </c>
      <c r="K2099" s="133"/>
      <c r="L2099" s="136" t="s">
        <v>41</v>
      </c>
    </row>
    <row r="2100" spans="1:12" x14ac:dyDescent="0.25">
      <c r="A2100" s="138" t="s">
        <v>3207</v>
      </c>
      <c r="B2100" s="111" t="s">
        <v>931</v>
      </c>
      <c r="C2100" s="112">
        <v>4.4443684856730446E-4</v>
      </c>
      <c r="E2100" s="132">
        <v>827</v>
      </c>
      <c r="F2100" s="132">
        <v>829</v>
      </c>
      <c r="G2100" s="133" t="s">
        <v>932</v>
      </c>
      <c r="H2100" s="134">
        <v>161</v>
      </c>
      <c r="I2100" s="135">
        <v>0.97879398887907165</v>
      </c>
      <c r="J2100" s="135" t="s">
        <v>41</v>
      </c>
      <c r="K2100" s="133"/>
      <c r="L2100" s="136" t="s">
        <v>41</v>
      </c>
    </row>
    <row r="2101" spans="1:12" x14ac:dyDescent="0.25">
      <c r="A2101" s="138" t="s">
        <v>3207</v>
      </c>
      <c r="B2101" s="111" t="s">
        <v>1245</v>
      </c>
      <c r="C2101" s="112">
        <v>4.3799373968131096E-4</v>
      </c>
      <c r="E2101" s="132">
        <v>1007</v>
      </c>
      <c r="F2101" s="132">
        <v>1009</v>
      </c>
      <c r="G2101" s="133" t="s">
        <v>1246</v>
      </c>
      <c r="H2101" s="134">
        <v>162</v>
      </c>
      <c r="I2101" s="135">
        <v>0.97923198261875299</v>
      </c>
      <c r="J2101" s="135" t="s">
        <v>41</v>
      </c>
      <c r="K2101" s="133"/>
      <c r="L2101" s="136" t="s">
        <v>41</v>
      </c>
    </row>
    <row r="2102" spans="1:12" x14ac:dyDescent="0.25">
      <c r="A2102" s="138" t="s">
        <v>3207</v>
      </c>
      <c r="B2102" s="111" t="s">
        <v>1704</v>
      </c>
      <c r="C2102" s="112">
        <v>4.3679206394595658E-4</v>
      </c>
      <c r="E2102" s="132">
        <v>1059</v>
      </c>
      <c r="F2102" s="132">
        <v>1061</v>
      </c>
      <c r="G2102" s="133" t="s">
        <v>1705</v>
      </c>
      <c r="H2102" s="134">
        <v>163</v>
      </c>
      <c r="I2102" s="135">
        <v>0.97966877468269897</v>
      </c>
      <c r="J2102" s="135" t="s">
        <v>41</v>
      </c>
      <c r="K2102" s="133"/>
      <c r="L2102" s="136" t="s">
        <v>41</v>
      </c>
    </row>
    <row r="2103" spans="1:12" x14ac:dyDescent="0.25">
      <c r="A2103" s="138" t="s">
        <v>3207</v>
      </c>
      <c r="B2103" s="111" t="s">
        <v>674</v>
      </c>
      <c r="C2103" s="112">
        <v>4.3210871420440152E-4</v>
      </c>
      <c r="E2103" s="132">
        <v>637</v>
      </c>
      <c r="F2103" s="132">
        <v>639</v>
      </c>
      <c r="G2103" s="133" t="s">
        <v>675</v>
      </c>
      <c r="H2103" s="134">
        <v>164</v>
      </c>
      <c r="I2103" s="135">
        <v>0.98010088339690338</v>
      </c>
      <c r="J2103" s="135" t="s">
        <v>41</v>
      </c>
      <c r="K2103" s="133"/>
      <c r="L2103" s="136" t="s">
        <v>41</v>
      </c>
    </row>
    <row r="2104" spans="1:12" x14ac:dyDescent="0.25">
      <c r="A2104" s="138" t="s">
        <v>3207</v>
      </c>
      <c r="B2104" s="111" t="s">
        <v>928</v>
      </c>
      <c r="C2104" s="112">
        <v>4.2979452434271942E-4</v>
      </c>
      <c r="E2104" s="132">
        <v>660</v>
      </c>
      <c r="F2104" s="132">
        <v>662</v>
      </c>
      <c r="G2104" s="133" t="s">
        <v>929</v>
      </c>
      <c r="H2104" s="134">
        <v>165</v>
      </c>
      <c r="I2104" s="135">
        <v>0.98053067792124615</v>
      </c>
      <c r="J2104" s="135" t="s">
        <v>41</v>
      </c>
      <c r="K2104" s="133"/>
      <c r="L2104" s="136" t="s">
        <v>41</v>
      </c>
    </row>
    <row r="2105" spans="1:12" x14ac:dyDescent="0.25">
      <c r="A2105" s="138" t="s">
        <v>3207</v>
      </c>
      <c r="B2105" s="111" t="s">
        <v>2874</v>
      </c>
      <c r="C2105" s="112">
        <v>4.2274189496090304E-4</v>
      </c>
      <c r="E2105" s="132">
        <v>813</v>
      </c>
      <c r="F2105" s="132">
        <v>815</v>
      </c>
      <c r="G2105" s="133" t="s">
        <v>2875</v>
      </c>
      <c r="H2105" s="134">
        <v>166</v>
      </c>
      <c r="I2105" s="135">
        <v>0.9809534198162071</v>
      </c>
      <c r="J2105" s="135" t="s">
        <v>41</v>
      </c>
      <c r="K2105" s="133"/>
      <c r="L2105" s="136" t="s">
        <v>41</v>
      </c>
    </row>
    <row r="2106" spans="1:12" x14ac:dyDescent="0.25">
      <c r="A2106" s="138" t="s">
        <v>3207</v>
      </c>
      <c r="B2106" s="111" t="s">
        <v>1119</v>
      </c>
      <c r="C2106" s="112">
        <v>3.9920131401171259E-4</v>
      </c>
      <c r="E2106" s="132">
        <v>824</v>
      </c>
      <c r="F2106" s="132">
        <v>826</v>
      </c>
      <c r="G2106" s="133" t="s">
        <v>1120</v>
      </c>
      <c r="H2106" s="134">
        <v>167</v>
      </c>
      <c r="I2106" s="135">
        <v>0.98135262113021882</v>
      </c>
      <c r="J2106" s="135" t="s">
        <v>41</v>
      </c>
      <c r="K2106" s="133"/>
      <c r="L2106" s="136" t="s">
        <v>41</v>
      </c>
    </row>
    <row r="2107" spans="1:12" x14ac:dyDescent="0.25">
      <c r="A2107" s="138" t="s">
        <v>3207</v>
      </c>
      <c r="B2107" s="111" t="s">
        <v>531</v>
      </c>
      <c r="C2107" s="112">
        <v>3.9920131401171259E-4</v>
      </c>
      <c r="E2107" s="132">
        <v>481</v>
      </c>
      <c r="F2107" s="132">
        <v>483</v>
      </c>
      <c r="G2107" s="133" t="s">
        <v>532</v>
      </c>
      <c r="H2107" s="134">
        <v>168</v>
      </c>
      <c r="I2107" s="135">
        <v>0.98175182244423054</v>
      </c>
      <c r="J2107" s="135" t="s">
        <v>41</v>
      </c>
      <c r="K2107" s="133"/>
      <c r="L2107" s="136" t="s">
        <v>41</v>
      </c>
    </row>
    <row r="2108" spans="1:12" x14ac:dyDescent="0.25">
      <c r="A2108" s="138" t="s">
        <v>3207</v>
      </c>
      <c r="B2108" s="111" t="s">
        <v>1809</v>
      </c>
      <c r="C2108" s="112">
        <v>3.9772424926365688E-4</v>
      </c>
      <c r="E2108" s="132">
        <v>1101</v>
      </c>
      <c r="F2108" s="132">
        <v>1103</v>
      </c>
      <c r="G2108" s="133" t="s">
        <v>1810</v>
      </c>
      <c r="H2108" s="134">
        <v>169</v>
      </c>
      <c r="I2108" s="135">
        <v>0.98214954669349419</v>
      </c>
      <c r="J2108" s="135" t="s">
        <v>41</v>
      </c>
      <c r="K2108" s="133"/>
      <c r="L2108" s="136" t="s">
        <v>41</v>
      </c>
    </row>
    <row r="2109" spans="1:12" x14ac:dyDescent="0.25">
      <c r="A2109" s="138" t="s">
        <v>3207</v>
      </c>
      <c r="B2109" s="111" t="s">
        <v>582</v>
      </c>
      <c r="C2109" s="112">
        <v>3.9772424926365688E-4</v>
      </c>
      <c r="E2109" s="132">
        <v>1074</v>
      </c>
      <c r="F2109" s="132">
        <v>1076</v>
      </c>
      <c r="G2109" s="133" t="s">
        <v>583</v>
      </c>
      <c r="H2109" s="134">
        <v>170</v>
      </c>
      <c r="I2109" s="135">
        <v>0.98254727094275784</v>
      </c>
      <c r="J2109" s="135" t="s">
        <v>41</v>
      </c>
      <c r="K2109" s="133"/>
      <c r="L2109" s="136" t="s">
        <v>41</v>
      </c>
    </row>
    <row r="2110" spans="1:12" x14ac:dyDescent="0.25">
      <c r="A2110" s="138" t="s">
        <v>3207</v>
      </c>
      <c r="B2110" s="111" t="s">
        <v>1708</v>
      </c>
      <c r="C2110" s="112">
        <v>3.8394934953091655E-4</v>
      </c>
      <c r="E2110" s="132">
        <v>1055</v>
      </c>
      <c r="F2110" s="132">
        <v>1057</v>
      </c>
      <c r="G2110" s="133" t="s">
        <v>1709</v>
      </c>
      <c r="H2110" s="134">
        <v>171</v>
      </c>
      <c r="I2110" s="135">
        <v>0.98293122029228874</v>
      </c>
      <c r="J2110" s="135" t="s">
        <v>41</v>
      </c>
      <c r="K2110" s="133"/>
      <c r="L2110" s="136" t="s">
        <v>41</v>
      </c>
    </row>
    <row r="2111" spans="1:12" x14ac:dyDescent="0.25">
      <c r="A2111" s="138" t="s">
        <v>3207</v>
      </c>
      <c r="B2111" s="111" t="s">
        <v>666</v>
      </c>
      <c r="C2111" s="112">
        <v>3.7338079467186968E-4</v>
      </c>
      <c r="E2111" s="132">
        <v>834</v>
      </c>
      <c r="F2111" s="132">
        <v>836</v>
      </c>
      <c r="G2111" s="133" t="s">
        <v>667</v>
      </c>
      <c r="H2111" s="134">
        <v>172</v>
      </c>
      <c r="I2111" s="135">
        <v>0.98330460108696061</v>
      </c>
      <c r="J2111" s="135" t="s">
        <v>41</v>
      </c>
      <c r="K2111" s="133"/>
      <c r="L2111" s="136" t="s">
        <v>41</v>
      </c>
    </row>
    <row r="2112" spans="1:12" x14ac:dyDescent="0.25">
      <c r="A2112" s="138" t="s">
        <v>3207</v>
      </c>
      <c r="B2112" s="111" t="s">
        <v>2878</v>
      </c>
      <c r="C2112" s="112">
        <v>3.6989912066566879E-4</v>
      </c>
      <c r="E2112" s="132">
        <v>1008</v>
      </c>
      <c r="F2112" s="132">
        <v>1010</v>
      </c>
      <c r="G2112" s="133" t="s">
        <v>2879</v>
      </c>
      <c r="H2112" s="134">
        <v>173</v>
      </c>
      <c r="I2112" s="135">
        <v>0.98367450020762626</v>
      </c>
      <c r="J2112" s="135" t="s">
        <v>41</v>
      </c>
      <c r="K2112" s="133"/>
      <c r="L2112" s="136" t="s">
        <v>41</v>
      </c>
    </row>
    <row r="2113" spans="1:12" x14ac:dyDescent="0.25">
      <c r="A2113" s="138" t="s">
        <v>3207</v>
      </c>
      <c r="B2113" s="111" t="s">
        <v>2880</v>
      </c>
      <c r="C2113" s="112">
        <v>3.3819339620833424E-4</v>
      </c>
      <c r="E2113" s="132">
        <v>1019</v>
      </c>
      <c r="F2113" s="132">
        <v>1021</v>
      </c>
      <c r="G2113" s="133" t="s">
        <v>2881</v>
      </c>
      <c r="H2113" s="134">
        <v>174</v>
      </c>
      <c r="I2113" s="135">
        <v>0.98401269360383459</v>
      </c>
      <c r="J2113" s="135" t="s">
        <v>41</v>
      </c>
      <c r="K2113" s="133"/>
      <c r="L2113" s="136" t="s">
        <v>41</v>
      </c>
    </row>
    <row r="2114" spans="1:12" x14ac:dyDescent="0.25">
      <c r="A2114" s="138" t="s">
        <v>3207</v>
      </c>
      <c r="B2114" s="111" t="s">
        <v>1690</v>
      </c>
      <c r="C2114" s="112">
        <v>3.3819339620833424E-4</v>
      </c>
      <c r="E2114" s="132">
        <v>675</v>
      </c>
      <c r="F2114" s="132">
        <v>677</v>
      </c>
      <c r="G2114" s="133" t="s">
        <v>1691</v>
      </c>
      <c r="H2114" s="134">
        <v>175</v>
      </c>
      <c r="I2114" s="135">
        <v>0.98435088700004292</v>
      </c>
      <c r="J2114" s="135" t="s">
        <v>41</v>
      </c>
      <c r="K2114" s="133"/>
      <c r="L2114" s="136" t="s">
        <v>41</v>
      </c>
    </row>
    <row r="2115" spans="1:12" x14ac:dyDescent="0.25">
      <c r="A2115" s="138" t="s">
        <v>3207</v>
      </c>
      <c r="B2115" s="111" t="s">
        <v>1473</v>
      </c>
      <c r="C2115" s="112">
        <v>3.2982010914547151E-4</v>
      </c>
      <c r="E2115" s="132">
        <v>1096</v>
      </c>
      <c r="F2115" s="132">
        <v>1098</v>
      </c>
      <c r="G2115" s="133" t="s">
        <v>1474</v>
      </c>
      <c r="H2115" s="134">
        <v>176</v>
      </c>
      <c r="I2115" s="135">
        <v>0.98468070710918842</v>
      </c>
      <c r="J2115" s="135" t="s">
        <v>41</v>
      </c>
      <c r="K2115" s="133"/>
      <c r="L2115" s="136" t="s">
        <v>41</v>
      </c>
    </row>
    <row r="2116" spans="1:12" x14ac:dyDescent="0.25">
      <c r="A2116" s="138" t="s">
        <v>3207</v>
      </c>
      <c r="B2116" s="111" t="s">
        <v>2882</v>
      </c>
      <c r="C2116" s="112">
        <v>3.1705640625062875E-4</v>
      </c>
      <c r="E2116" s="132">
        <v>1027</v>
      </c>
      <c r="F2116" s="132">
        <v>1029</v>
      </c>
      <c r="G2116" s="133" t="s">
        <v>2883</v>
      </c>
      <c r="H2116" s="134">
        <v>177</v>
      </c>
      <c r="I2116" s="135">
        <v>0.98499776351543911</v>
      </c>
      <c r="J2116" s="135" t="s">
        <v>41</v>
      </c>
      <c r="K2116" s="133"/>
      <c r="L2116" s="136" t="s">
        <v>41</v>
      </c>
    </row>
    <row r="2117" spans="1:12" x14ac:dyDescent="0.25">
      <c r="A2117" s="138" t="s">
        <v>3207</v>
      </c>
      <c r="B2117" s="111" t="s">
        <v>1207</v>
      </c>
      <c r="C2117" s="112">
        <v>3.1583101795840785E-4</v>
      </c>
      <c r="E2117" s="132">
        <v>860</v>
      </c>
      <c r="F2117" s="132">
        <v>862</v>
      </c>
      <c r="G2117" s="133" t="s">
        <v>1208</v>
      </c>
      <c r="H2117" s="134">
        <v>178</v>
      </c>
      <c r="I2117" s="135">
        <v>0.98531359453339751</v>
      </c>
      <c r="J2117" s="135" t="s">
        <v>41</v>
      </c>
      <c r="K2117" s="133"/>
      <c r="L2117" s="136" t="s">
        <v>41</v>
      </c>
    </row>
    <row r="2118" spans="1:12" x14ac:dyDescent="0.25">
      <c r="A2118" s="138" t="s">
        <v>3207</v>
      </c>
      <c r="B2118" s="111" t="s">
        <v>1079</v>
      </c>
      <c r="C2118" s="112">
        <v>3.0999419603775516E-4</v>
      </c>
      <c r="E2118" s="132">
        <v>1385</v>
      </c>
      <c r="F2118" s="132">
        <v>1387</v>
      </c>
      <c r="G2118" s="133" t="s">
        <v>1080</v>
      </c>
      <c r="H2118" s="134">
        <v>179</v>
      </c>
      <c r="I2118" s="135">
        <v>0.98562358872943523</v>
      </c>
      <c r="J2118" s="135" t="s">
        <v>41</v>
      </c>
      <c r="K2118" s="133"/>
      <c r="L2118" s="136" t="s">
        <v>41</v>
      </c>
    </row>
    <row r="2119" spans="1:12" x14ac:dyDescent="0.25">
      <c r="A2119" s="138" t="s">
        <v>3207</v>
      </c>
      <c r="B2119" s="111" t="s">
        <v>1702</v>
      </c>
      <c r="C2119" s="112">
        <v>3.0996952539778279E-4</v>
      </c>
      <c r="E2119" s="132">
        <v>1042</v>
      </c>
      <c r="F2119" s="132">
        <v>1044</v>
      </c>
      <c r="G2119" s="133" t="s">
        <v>1703</v>
      </c>
      <c r="H2119" s="134">
        <v>180</v>
      </c>
      <c r="I2119" s="135">
        <v>0.98593355825483298</v>
      </c>
      <c r="J2119" s="135" t="s">
        <v>41</v>
      </c>
      <c r="K2119" s="133"/>
      <c r="L2119" s="136" t="s">
        <v>41</v>
      </c>
    </row>
    <row r="2120" spans="1:12" x14ac:dyDescent="0.25">
      <c r="A2120" s="138" t="s">
        <v>3207</v>
      </c>
      <c r="B2120" s="111" t="s">
        <v>1081</v>
      </c>
      <c r="C2120" s="112">
        <v>3.0444186491930845E-4</v>
      </c>
      <c r="E2120" s="132">
        <v>1360</v>
      </c>
      <c r="F2120" s="132">
        <v>1362</v>
      </c>
      <c r="G2120" s="133" t="s">
        <v>1082</v>
      </c>
      <c r="H2120" s="134">
        <v>181</v>
      </c>
      <c r="I2120" s="135">
        <v>0.98623800011975227</v>
      </c>
      <c r="J2120" s="135" t="s">
        <v>41</v>
      </c>
      <c r="K2120" s="133"/>
      <c r="L2120" s="136" t="s">
        <v>41</v>
      </c>
    </row>
    <row r="2121" spans="1:12" x14ac:dyDescent="0.25">
      <c r="A2121" s="138" t="s">
        <v>3207</v>
      </c>
      <c r="B2121" s="111" t="s">
        <v>1170</v>
      </c>
      <c r="C2121" s="112">
        <v>3.0067240670022573E-4</v>
      </c>
      <c r="E2121" s="132">
        <v>1236</v>
      </c>
      <c r="F2121" s="132">
        <v>1238</v>
      </c>
      <c r="G2121" s="133" t="s">
        <v>1171</v>
      </c>
      <c r="H2121" s="134">
        <v>182</v>
      </c>
      <c r="I2121" s="135">
        <v>0.98653867252645244</v>
      </c>
      <c r="J2121" s="135" t="s">
        <v>41</v>
      </c>
      <c r="K2121" s="133"/>
      <c r="L2121" s="136" t="s">
        <v>41</v>
      </c>
    </row>
    <row r="2122" spans="1:12" x14ac:dyDescent="0.25">
      <c r="A2122" s="138" t="s">
        <v>3207</v>
      </c>
      <c r="B2122" s="111" t="s">
        <v>1257</v>
      </c>
      <c r="C2122" s="112">
        <v>3.0067240670022573E-4</v>
      </c>
      <c r="E2122" s="132">
        <v>1234</v>
      </c>
      <c r="F2122" s="132">
        <v>1236</v>
      </c>
      <c r="G2122" s="133" t="s">
        <v>1258</v>
      </c>
      <c r="H2122" s="134">
        <v>183</v>
      </c>
      <c r="I2122" s="135">
        <v>0.98683934493315262</v>
      </c>
      <c r="J2122" s="135" t="s">
        <v>41</v>
      </c>
      <c r="K2122" s="133"/>
      <c r="L2122" s="136" t="s">
        <v>41</v>
      </c>
    </row>
    <row r="2123" spans="1:12" x14ac:dyDescent="0.25">
      <c r="A2123" s="138" t="s">
        <v>3207</v>
      </c>
      <c r="B2123" s="111" t="s">
        <v>1700</v>
      </c>
      <c r="C2123" s="112">
        <v>2.9940097053873598E-4</v>
      </c>
      <c r="E2123" s="132">
        <v>1034</v>
      </c>
      <c r="F2123" s="132">
        <v>1036</v>
      </c>
      <c r="G2123" s="133" t="s">
        <v>1701</v>
      </c>
      <c r="H2123" s="134">
        <v>184</v>
      </c>
      <c r="I2123" s="135">
        <v>0.98713874590369133</v>
      </c>
      <c r="J2123" s="135" t="s">
        <v>41</v>
      </c>
      <c r="K2123" s="133"/>
      <c r="L2123" s="136" t="s">
        <v>41</v>
      </c>
    </row>
    <row r="2124" spans="1:12" x14ac:dyDescent="0.25">
      <c r="A2124" s="138" t="s">
        <v>3207</v>
      </c>
      <c r="B2124" s="111" t="s">
        <v>1706</v>
      </c>
      <c r="C2124" s="112">
        <v>2.9940097053873598E-4</v>
      </c>
      <c r="E2124" s="132">
        <v>1036</v>
      </c>
      <c r="F2124" s="132">
        <v>1038</v>
      </c>
      <c r="G2124" s="133" t="s">
        <v>1707</v>
      </c>
      <c r="H2124" s="134">
        <v>185</v>
      </c>
      <c r="I2124" s="135">
        <v>0.98743814687423004</v>
      </c>
      <c r="J2124" s="135" t="s">
        <v>41</v>
      </c>
      <c r="K2124" s="133"/>
      <c r="L2124" s="136" t="s">
        <v>41</v>
      </c>
    </row>
    <row r="2125" spans="1:12" x14ac:dyDescent="0.25">
      <c r="A2125" s="138" t="s">
        <v>3207</v>
      </c>
      <c r="B2125" s="111" t="s">
        <v>1225</v>
      </c>
      <c r="C2125" s="112">
        <v>2.9940097053873598E-4</v>
      </c>
      <c r="E2125" s="132">
        <v>1137</v>
      </c>
      <c r="F2125" s="132">
        <v>1139</v>
      </c>
      <c r="G2125" s="133" t="s">
        <v>1226</v>
      </c>
      <c r="H2125" s="134">
        <v>186</v>
      </c>
      <c r="I2125" s="135">
        <v>0.98773754784476875</v>
      </c>
      <c r="J2125" s="135" t="s">
        <v>41</v>
      </c>
      <c r="K2125" s="133"/>
      <c r="L2125" s="136" t="s">
        <v>41</v>
      </c>
    </row>
    <row r="2126" spans="1:12" x14ac:dyDescent="0.25">
      <c r="A2126" s="138" t="s">
        <v>3207</v>
      </c>
      <c r="B2126" s="111" t="s">
        <v>1227</v>
      </c>
      <c r="C2126" s="112">
        <v>2.9940097053873598E-4</v>
      </c>
      <c r="E2126" s="132">
        <v>1145</v>
      </c>
      <c r="F2126" s="132">
        <v>1147</v>
      </c>
      <c r="G2126" s="133" t="s">
        <v>1228</v>
      </c>
      <c r="H2126" s="134">
        <v>187</v>
      </c>
      <c r="I2126" s="135">
        <v>0.98803694881530746</v>
      </c>
      <c r="J2126" s="135" t="s">
        <v>41</v>
      </c>
      <c r="K2126" s="133"/>
      <c r="L2126" s="136" t="s">
        <v>41</v>
      </c>
    </row>
    <row r="2127" spans="1:12" x14ac:dyDescent="0.25">
      <c r="A2127" s="138" t="s">
        <v>3207</v>
      </c>
      <c r="B2127" s="111" t="s">
        <v>1229</v>
      </c>
      <c r="C2127" s="112">
        <v>2.9940097053873598E-4</v>
      </c>
      <c r="E2127" s="132">
        <v>1134</v>
      </c>
      <c r="F2127" s="132">
        <v>1136</v>
      </c>
      <c r="G2127" s="133" t="s">
        <v>1230</v>
      </c>
      <c r="H2127" s="134">
        <v>188</v>
      </c>
      <c r="I2127" s="135">
        <v>0.98833634978584617</v>
      </c>
      <c r="J2127" s="135" t="s">
        <v>41</v>
      </c>
      <c r="K2127" s="133"/>
      <c r="L2127" s="136" t="s">
        <v>41</v>
      </c>
    </row>
    <row r="2128" spans="1:12" x14ac:dyDescent="0.25">
      <c r="A2128" s="138" t="s">
        <v>3207</v>
      </c>
      <c r="B2128" s="111" t="s">
        <v>1231</v>
      </c>
      <c r="C2128" s="112">
        <v>2.9940097053873598E-4</v>
      </c>
      <c r="E2128" s="132">
        <v>1144</v>
      </c>
      <c r="F2128" s="132">
        <v>1146</v>
      </c>
      <c r="G2128" s="133" t="s">
        <v>1232</v>
      </c>
      <c r="H2128" s="134">
        <v>189</v>
      </c>
      <c r="I2128" s="135">
        <v>0.98863575075638488</v>
      </c>
      <c r="J2128" s="135" t="s">
        <v>41</v>
      </c>
      <c r="K2128" s="133"/>
      <c r="L2128" s="136" t="s">
        <v>41</v>
      </c>
    </row>
    <row r="2129" spans="1:12" x14ac:dyDescent="0.25">
      <c r="A2129" s="138" t="s">
        <v>3207</v>
      </c>
      <c r="B2129" s="111" t="s">
        <v>1233</v>
      </c>
      <c r="C2129" s="112">
        <v>2.9940097053873598E-4</v>
      </c>
      <c r="E2129" s="132">
        <v>1138</v>
      </c>
      <c r="F2129" s="132">
        <v>1140</v>
      </c>
      <c r="G2129" s="133" t="s">
        <v>1234</v>
      </c>
      <c r="H2129" s="134">
        <v>190</v>
      </c>
      <c r="I2129" s="135">
        <v>0.98893515172692359</v>
      </c>
      <c r="J2129" s="135" t="s">
        <v>41</v>
      </c>
      <c r="K2129" s="133"/>
      <c r="L2129" s="136" t="s">
        <v>41</v>
      </c>
    </row>
    <row r="2130" spans="1:12" x14ac:dyDescent="0.25">
      <c r="A2130" s="138" t="s">
        <v>3207</v>
      </c>
      <c r="B2130" s="111" t="s">
        <v>664</v>
      </c>
      <c r="C2130" s="112">
        <v>2.9940097053873598E-4</v>
      </c>
      <c r="E2130" s="132">
        <v>845</v>
      </c>
      <c r="F2130" s="132">
        <v>847</v>
      </c>
      <c r="G2130" s="133" t="s">
        <v>665</v>
      </c>
      <c r="H2130" s="134">
        <v>191</v>
      </c>
      <c r="I2130" s="135">
        <v>0.9892345526974623</v>
      </c>
      <c r="J2130" s="135" t="s">
        <v>41</v>
      </c>
      <c r="K2130" s="133"/>
      <c r="L2130" s="136" t="s">
        <v>41</v>
      </c>
    </row>
    <row r="2131" spans="1:12" x14ac:dyDescent="0.25">
      <c r="A2131" s="138" t="s">
        <v>3207</v>
      </c>
      <c r="B2131" s="111" t="s">
        <v>1251</v>
      </c>
      <c r="C2131" s="112">
        <v>2.9003415129523746E-4</v>
      </c>
      <c r="E2131" s="132">
        <v>998</v>
      </c>
      <c r="F2131" s="132">
        <v>1000</v>
      </c>
      <c r="G2131" s="133" t="s">
        <v>1252</v>
      </c>
      <c r="H2131" s="134">
        <v>192</v>
      </c>
      <c r="I2131" s="135">
        <v>0.98952458684875755</v>
      </c>
      <c r="J2131" s="135" t="s">
        <v>41</v>
      </c>
      <c r="K2131" s="133"/>
      <c r="L2131" s="136" t="s">
        <v>41</v>
      </c>
    </row>
    <row r="2132" spans="1:12" x14ac:dyDescent="0.25">
      <c r="A2132" s="138" t="s">
        <v>3207</v>
      </c>
      <c r="B2132" s="111" t="s">
        <v>1265</v>
      </c>
      <c r="C2132" s="112">
        <v>2.8379158117931077E-4</v>
      </c>
      <c r="E2132" s="132">
        <v>1352</v>
      </c>
      <c r="F2132" s="132">
        <v>1354</v>
      </c>
      <c r="G2132" s="133" t="s">
        <v>1266</v>
      </c>
      <c r="H2132" s="134">
        <v>193</v>
      </c>
      <c r="I2132" s="135">
        <v>0.98980837842993685</v>
      </c>
      <c r="J2132" s="135" t="s">
        <v>41</v>
      </c>
      <c r="K2132" s="133"/>
      <c r="L2132" s="136" t="s">
        <v>41</v>
      </c>
    </row>
    <row r="2133" spans="1:12" x14ac:dyDescent="0.25">
      <c r="A2133" s="138" t="s">
        <v>3207</v>
      </c>
      <c r="B2133" s="111" t="s">
        <v>1242</v>
      </c>
      <c r="C2133" s="112">
        <v>2.7946565631638471E-4</v>
      </c>
      <c r="E2133" s="132">
        <v>1000</v>
      </c>
      <c r="F2133" s="132">
        <v>1002</v>
      </c>
      <c r="G2133" s="133" t="s">
        <v>1243</v>
      </c>
      <c r="H2133" s="134">
        <v>194</v>
      </c>
      <c r="I2133" s="135">
        <v>0.99008784408625328</v>
      </c>
      <c r="J2133" s="135" t="s">
        <v>41</v>
      </c>
      <c r="K2133" s="133"/>
      <c r="L2133" s="136" t="s">
        <v>41</v>
      </c>
    </row>
    <row r="2134" spans="1:12" x14ac:dyDescent="0.25">
      <c r="A2134" s="138" t="s">
        <v>3207</v>
      </c>
      <c r="B2134" s="111" t="s">
        <v>1262</v>
      </c>
      <c r="C2134" s="112">
        <v>2.7322302632026385E-4</v>
      </c>
      <c r="E2134" s="132">
        <v>1353</v>
      </c>
      <c r="F2134" s="132">
        <v>1355</v>
      </c>
      <c r="G2134" s="133" t="s">
        <v>1263</v>
      </c>
      <c r="H2134" s="134">
        <v>195</v>
      </c>
      <c r="I2134" s="135">
        <v>0.99036106711257355</v>
      </c>
      <c r="J2134" s="135" t="s">
        <v>41</v>
      </c>
      <c r="K2134" s="133"/>
      <c r="L2134" s="136" t="s">
        <v>41</v>
      </c>
    </row>
    <row r="2135" spans="1:12" x14ac:dyDescent="0.25">
      <c r="A2135" s="138" t="s">
        <v>3207</v>
      </c>
      <c r="B2135" s="111" t="s">
        <v>1267</v>
      </c>
      <c r="C2135" s="112">
        <v>2.6265453134141116E-4</v>
      </c>
      <c r="E2135" s="132">
        <v>1354</v>
      </c>
      <c r="F2135" s="132">
        <v>1356</v>
      </c>
      <c r="G2135" s="133" t="s">
        <v>1268</v>
      </c>
      <c r="H2135" s="134">
        <v>196</v>
      </c>
      <c r="I2135" s="135">
        <v>0.99062372164391499</v>
      </c>
      <c r="J2135" s="135" t="s">
        <v>41</v>
      </c>
      <c r="K2135" s="133"/>
      <c r="L2135" s="136" t="s">
        <v>41</v>
      </c>
    </row>
    <row r="2136" spans="1:12" x14ac:dyDescent="0.25">
      <c r="A2136" s="138" t="s">
        <v>3207</v>
      </c>
      <c r="B2136" s="111" t="s">
        <v>1476</v>
      </c>
      <c r="C2136" s="112">
        <v>2.5221537758183117E-4</v>
      </c>
      <c r="E2136" s="132">
        <v>1099</v>
      </c>
      <c r="F2136" s="132">
        <v>1101</v>
      </c>
      <c r="G2136" s="133" t="s">
        <v>1477</v>
      </c>
      <c r="H2136" s="134">
        <v>197</v>
      </c>
      <c r="I2136" s="135">
        <v>0.99087593702149679</v>
      </c>
      <c r="J2136" s="135" t="s">
        <v>41</v>
      </c>
      <c r="K2136" s="133"/>
      <c r="L2136" s="136" t="s">
        <v>41</v>
      </c>
    </row>
    <row r="2137" spans="1:12" x14ac:dyDescent="0.25">
      <c r="A2137" s="138" t="s">
        <v>3207</v>
      </c>
      <c r="B2137" s="111" t="s">
        <v>1077</v>
      </c>
      <c r="C2137" s="112">
        <v>2.4658292676366821E-4</v>
      </c>
      <c r="E2137" s="132">
        <v>1382</v>
      </c>
      <c r="F2137" s="132">
        <v>1384</v>
      </c>
      <c r="G2137" s="133" t="s">
        <v>1078</v>
      </c>
      <c r="H2137" s="134">
        <v>198</v>
      </c>
      <c r="I2137" s="135">
        <v>0.99112251994826051</v>
      </c>
      <c r="J2137" s="135" t="s">
        <v>41</v>
      </c>
      <c r="K2137" s="133"/>
      <c r="L2137" s="136" t="s">
        <v>41</v>
      </c>
    </row>
    <row r="2138" spans="1:12" x14ac:dyDescent="0.25">
      <c r="A2138" s="138" t="s">
        <v>3207</v>
      </c>
      <c r="B2138" s="111" t="s">
        <v>2885</v>
      </c>
      <c r="C2138" s="112">
        <v>2.4307658211749497E-4</v>
      </c>
      <c r="E2138" s="132">
        <v>833</v>
      </c>
      <c r="F2138" s="132">
        <v>835</v>
      </c>
      <c r="G2138" s="133" t="s">
        <v>2886</v>
      </c>
      <c r="H2138" s="134">
        <v>199</v>
      </c>
      <c r="I2138" s="135">
        <v>0.99136559653037803</v>
      </c>
      <c r="J2138" s="135" t="s">
        <v>41</v>
      </c>
      <c r="K2138" s="133"/>
      <c r="L2138" s="136" t="s">
        <v>41</v>
      </c>
    </row>
    <row r="2139" spans="1:12" x14ac:dyDescent="0.25">
      <c r="A2139" s="138" t="s">
        <v>3207</v>
      </c>
      <c r="B2139" s="111" t="s">
        <v>1074</v>
      </c>
      <c r="C2139" s="112">
        <v>2.360143719046214E-4</v>
      </c>
      <c r="E2139" s="132">
        <v>1384</v>
      </c>
      <c r="F2139" s="132">
        <v>1386</v>
      </c>
      <c r="G2139" s="133" t="s">
        <v>1075</v>
      </c>
      <c r="H2139" s="134">
        <v>200</v>
      </c>
      <c r="I2139" s="135">
        <v>0.9916016109022826</v>
      </c>
      <c r="J2139" s="135" t="s">
        <v>41</v>
      </c>
      <c r="K2139" s="133"/>
      <c r="L2139" s="136" t="s">
        <v>41</v>
      </c>
    </row>
    <row r="2140" spans="1:12" x14ac:dyDescent="0.25">
      <c r="A2140" s="138" t="s">
        <v>3207</v>
      </c>
      <c r="B2140" s="111" t="s">
        <v>938</v>
      </c>
      <c r="C2140" s="112">
        <v>2.3306593102695005E-4</v>
      </c>
      <c r="E2140" s="132">
        <v>814</v>
      </c>
      <c r="F2140" s="132">
        <v>816</v>
      </c>
      <c r="G2140" s="133" t="s">
        <v>939</v>
      </c>
      <c r="H2140" s="134">
        <v>201</v>
      </c>
      <c r="I2140" s="135">
        <v>0.9918346768333095</v>
      </c>
      <c r="J2140" s="135" t="s">
        <v>41</v>
      </c>
      <c r="K2140" s="133"/>
      <c r="L2140" s="136" t="s">
        <v>41</v>
      </c>
    </row>
    <row r="2141" spans="1:12" x14ac:dyDescent="0.25">
      <c r="A2141" s="138" t="s">
        <v>3207</v>
      </c>
      <c r="B2141" s="111" t="s">
        <v>1351</v>
      </c>
      <c r="C2141" s="112">
        <v>2.2455072790405193E-4</v>
      </c>
      <c r="E2141" s="132">
        <v>1709</v>
      </c>
      <c r="F2141" s="132">
        <v>1711</v>
      </c>
      <c r="G2141" s="133" t="s">
        <v>1352</v>
      </c>
      <c r="H2141" s="134">
        <v>202</v>
      </c>
      <c r="I2141" s="135">
        <v>0.99205922756121356</v>
      </c>
      <c r="J2141" s="135" t="s">
        <v>41</v>
      </c>
      <c r="K2141" s="133"/>
      <c r="L2141" s="136" t="s">
        <v>41</v>
      </c>
    </row>
    <row r="2142" spans="1:12" x14ac:dyDescent="0.25">
      <c r="A2142" s="138" t="s">
        <v>3207</v>
      </c>
      <c r="B2142" s="111" t="s">
        <v>1354</v>
      </c>
      <c r="C2142" s="112">
        <v>2.2455072790405193E-4</v>
      </c>
      <c r="E2142" s="132">
        <v>1710</v>
      </c>
      <c r="F2142" s="132">
        <v>1712</v>
      </c>
      <c r="G2142" s="133" t="s">
        <v>1355</v>
      </c>
      <c r="H2142" s="134">
        <v>203</v>
      </c>
      <c r="I2142" s="135">
        <v>0.99228377828911762</v>
      </c>
      <c r="J2142" s="135" t="s">
        <v>41</v>
      </c>
      <c r="K2142" s="133"/>
      <c r="L2142" s="136" t="s">
        <v>41</v>
      </c>
    </row>
    <row r="2143" spans="1:12" x14ac:dyDescent="0.25">
      <c r="A2143" s="138" t="s">
        <v>3207</v>
      </c>
      <c r="B2143" s="111" t="s">
        <v>1481</v>
      </c>
      <c r="C2143" s="112">
        <v>2.1341301180001097E-4</v>
      </c>
      <c r="E2143" s="132">
        <v>1092</v>
      </c>
      <c r="F2143" s="132">
        <v>1094</v>
      </c>
      <c r="G2143" s="133" t="s">
        <v>1482</v>
      </c>
      <c r="H2143" s="134">
        <v>204</v>
      </c>
      <c r="I2143" s="135">
        <v>0.99249719130091762</v>
      </c>
      <c r="J2143" s="135" t="s">
        <v>41</v>
      </c>
      <c r="K2143" s="133"/>
      <c r="L2143" s="136" t="s">
        <v>41</v>
      </c>
    </row>
    <row r="2144" spans="1:12" x14ac:dyDescent="0.25">
      <c r="A2144" s="138" t="s">
        <v>3207</v>
      </c>
      <c r="B2144" s="111" t="s">
        <v>774</v>
      </c>
      <c r="C2144" s="112">
        <v>2.1311175454345491E-4</v>
      </c>
      <c r="E2144" s="132">
        <v>990</v>
      </c>
      <c r="F2144" s="132">
        <v>992</v>
      </c>
      <c r="G2144" s="133" t="s">
        <v>775</v>
      </c>
      <c r="H2144" s="134">
        <v>205</v>
      </c>
      <c r="I2144" s="135">
        <v>0.99271030305546104</v>
      </c>
      <c r="J2144" s="135" t="s">
        <v>41</v>
      </c>
      <c r="K2144" s="133"/>
      <c r="L2144" s="136" t="s">
        <v>41</v>
      </c>
    </row>
    <row r="2145" spans="1:12" x14ac:dyDescent="0.25">
      <c r="A2145" s="138" t="s">
        <v>3207</v>
      </c>
      <c r="B2145" s="111" t="s">
        <v>2888</v>
      </c>
      <c r="C2145" s="112">
        <v>2.0080236268130765E-4</v>
      </c>
      <c r="E2145" s="132">
        <v>1063</v>
      </c>
      <c r="F2145" s="132">
        <v>1065</v>
      </c>
      <c r="G2145" s="133" t="s">
        <v>2889</v>
      </c>
      <c r="H2145" s="134">
        <v>206</v>
      </c>
      <c r="I2145" s="135">
        <v>0.99291110541814231</v>
      </c>
      <c r="J2145" s="135" t="s">
        <v>41</v>
      </c>
      <c r="K2145" s="133"/>
      <c r="L2145" s="136" t="s">
        <v>41</v>
      </c>
    </row>
    <row r="2146" spans="1:12" x14ac:dyDescent="0.25">
      <c r="A2146" s="138" t="s">
        <v>3207</v>
      </c>
      <c r="B2146" s="111" t="s">
        <v>1758</v>
      </c>
      <c r="C2146" s="112">
        <v>2.0080236268130765E-4</v>
      </c>
      <c r="E2146" s="132">
        <v>1047</v>
      </c>
      <c r="F2146" s="132">
        <v>1049</v>
      </c>
      <c r="G2146" s="133" t="s">
        <v>1759</v>
      </c>
      <c r="H2146" s="134">
        <v>207</v>
      </c>
      <c r="I2146" s="135">
        <v>0.99311190778082359</v>
      </c>
      <c r="J2146" s="135" t="s">
        <v>41</v>
      </c>
      <c r="K2146" s="133"/>
      <c r="L2146" s="136" t="s">
        <v>41</v>
      </c>
    </row>
    <row r="2147" spans="1:12" x14ac:dyDescent="0.25">
      <c r="A2147" s="138" t="s">
        <v>3207</v>
      </c>
      <c r="B2147" s="111" t="s">
        <v>1344</v>
      </c>
      <c r="C2147" s="112">
        <v>1.9960062706575924E-4</v>
      </c>
      <c r="E2147" s="132">
        <v>1687</v>
      </c>
      <c r="F2147" s="132">
        <v>1689</v>
      </c>
      <c r="G2147" s="133" t="s">
        <v>1345</v>
      </c>
      <c r="H2147" s="134">
        <v>208</v>
      </c>
      <c r="I2147" s="135">
        <v>0.9933115084078894</v>
      </c>
      <c r="J2147" s="135" t="s">
        <v>41</v>
      </c>
      <c r="K2147" s="133"/>
      <c r="L2147" s="136" t="s">
        <v>41</v>
      </c>
    </row>
    <row r="2148" spans="1:12" x14ac:dyDescent="0.25">
      <c r="A2148" s="138" t="s">
        <v>3207</v>
      </c>
      <c r="B2148" s="111" t="s">
        <v>1347</v>
      </c>
      <c r="C2148" s="112">
        <v>1.9960062706575924E-4</v>
      </c>
      <c r="E2148" s="132">
        <v>1686</v>
      </c>
      <c r="F2148" s="132">
        <v>1688</v>
      </c>
      <c r="G2148" s="133" t="s">
        <v>2</v>
      </c>
      <c r="H2148" s="134">
        <v>209</v>
      </c>
      <c r="I2148" s="135">
        <v>0.99351110903495521</v>
      </c>
      <c r="J2148" s="135" t="s">
        <v>41</v>
      </c>
      <c r="K2148" s="133"/>
      <c r="L2148" s="136" t="s">
        <v>41</v>
      </c>
    </row>
    <row r="2149" spans="1:12" x14ac:dyDescent="0.25">
      <c r="A2149" s="138" t="s">
        <v>3207</v>
      </c>
      <c r="B2149" s="111" t="s">
        <v>1348</v>
      </c>
      <c r="C2149" s="112">
        <v>1.9960062706575924E-4</v>
      </c>
      <c r="E2149" s="132">
        <v>1688</v>
      </c>
      <c r="F2149" s="132">
        <v>1690</v>
      </c>
      <c r="G2149" s="133" t="s">
        <v>1349</v>
      </c>
      <c r="H2149" s="134">
        <v>210</v>
      </c>
      <c r="I2149" s="135">
        <v>0.99371070966202102</v>
      </c>
      <c r="J2149" s="135" t="s">
        <v>41</v>
      </c>
      <c r="K2149" s="133"/>
      <c r="L2149" s="136" t="s">
        <v>41</v>
      </c>
    </row>
    <row r="2150" spans="1:12" x14ac:dyDescent="0.25">
      <c r="A2150" s="138" t="s">
        <v>3207</v>
      </c>
      <c r="B2150" s="111" t="s">
        <v>2887</v>
      </c>
      <c r="C2150" s="112">
        <v>1.940118289091009E-4</v>
      </c>
      <c r="E2150" s="132">
        <v>878</v>
      </c>
      <c r="F2150" s="132">
        <v>880</v>
      </c>
      <c r="G2150" s="133" t="s">
        <v>7</v>
      </c>
      <c r="H2150" s="134">
        <v>211</v>
      </c>
      <c r="I2150" s="135">
        <v>0.99390472149093012</v>
      </c>
      <c r="J2150" s="135" t="s">
        <v>41</v>
      </c>
      <c r="K2150" s="133"/>
      <c r="L2150" s="136" t="s">
        <v>41</v>
      </c>
    </row>
    <row r="2151" spans="1:12" x14ac:dyDescent="0.25">
      <c r="A2151" s="138" t="s">
        <v>3207</v>
      </c>
      <c r="B2151" s="111" t="s">
        <v>2056</v>
      </c>
      <c r="C2151" s="112">
        <v>1.7461064601819078E-4</v>
      </c>
      <c r="E2151" s="132">
        <v>1273</v>
      </c>
      <c r="F2151" s="132">
        <v>1275</v>
      </c>
      <c r="G2151" s="133" t="s">
        <v>2057</v>
      </c>
      <c r="H2151" s="134">
        <v>212</v>
      </c>
      <c r="I2151" s="135">
        <v>0.99407933213694832</v>
      </c>
      <c r="J2151" s="135" t="s">
        <v>41</v>
      </c>
      <c r="K2151" s="133"/>
      <c r="L2151" s="136" t="s">
        <v>41</v>
      </c>
    </row>
    <row r="2152" spans="1:12" x14ac:dyDescent="0.25">
      <c r="A2152" s="138" t="s">
        <v>3207</v>
      </c>
      <c r="B2152" s="111" t="s">
        <v>2890</v>
      </c>
      <c r="C2152" s="112">
        <v>1.6909675798436121E-4</v>
      </c>
      <c r="E2152" s="132">
        <v>1381</v>
      </c>
      <c r="F2152" s="132">
        <v>1383</v>
      </c>
      <c r="G2152" s="133" t="s">
        <v>2891</v>
      </c>
      <c r="H2152" s="134">
        <v>213</v>
      </c>
      <c r="I2152" s="135">
        <v>0.9942484288949327</v>
      </c>
      <c r="J2152" s="135" t="s">
        <v>41</v>
      </c>
      <c r="K2152" s="133"/>
      <c r="L2152" s="136" t="s">
        <v>41</v>
      </c>
    </row>
    <row r="2153" spans="1:12" x14ac:dyDescent="0.25">
      <c r="A2153" s="138" t="s">
        <v>3207</v>
      </c>
      <c r="B2153" s="111" t="s">
        <v>1125</v>
      </c>
      <c r="C2153" s="112">
        <v>1.6909675798436121E-4</v>
      </c>
      <c r="E2153" s="132">
        <v>868</v>
      </c>
      <c r="F2153" s="132">
        <v>870</v>
      </c>
      <c r="G2153" s="133" t="s">
        <v>1126</v>
      </c>
      <c r="H2153" s="134">
        <v>214</v>
      </c>
      <c r="I2153" s="135">
        <v>0.99441752565291708</v>
      </c>
      <c r="J2153" s="135" t="s">
        <v>41</v>
      </c>
      <c r="K2153" s="133"/>
      <c r="L2153" s="136" t="s">
        <v>41</v>
      </c>
    </row>
    <row r="2154" spans="1:12" x14ac:dyDescent="0.25">
      <c r="A2154" s="138" t="s">
        <v>3207</v>
      </c>
      <c r="B2154" s="111" t="s">
        <v>1933</v>
      </c>
      <c r="C2154" s="112">
        <v>1.6354436698572038E-4</v>
      </c>
      <c r="E2154" s="132">
        <v>1359</v>
      </c>
      <c r="F2154" s="132">
        <v>1361</v>
      </c>
      <c r="G2154" s="133" t="s">
        <v>1934</v>
      </c>
      <c r="H2154" s="134">
        <v>215</v>
      </c>
      <c r="I2154" s="135">
        <v>0.99458107001990281</v>
      </c>
      <c r="J2154" s="135" t="s">
        <v>41</v>
      </c>
      <c r="K2154" s="133"/>
      <c r="L2154" s="136" t="s">
        <v>41</v>
      </c>
    </row>
    <row r="2155" spans="1:12" x14ac:dyDescent="0.25">
      <c r="A2155" s="138" t="s">
        <v>3207</v>
      </c>
      <c r="B2155" s="111" t="s">
        <v>1173</v>
      </c>
      <c r="C2155" s="112">
        <v>1.6328131329300502E-4</v>
      </c>
      <c r="E2155" s="132">
        <v>1233</v>
      </c>
      <c r="F2155" s="132">
        <v>1235</v>
      </c>
      <c r="G2155" s="133" t="s">
        <v>1174</v>
      </c>
      <c r="H2155" s="134">
        <v>216</v>
      </c>
      <c r="I2155" s="135">
        <v>0.99474435133319583</v>
      </c>
      <c r="J2155" s="135" t="s">
        <v>41</v>
      </c>
      <c r="K2155" s="133"/>
      <c r="L2155" s="136" t="s">
        <v>41</v>
      </c>
    </row>
    <row r="2156" spans="1:12" x14ac:dyDescent="0.25">
      <c r="A2156" s="138" t="s">
        <v>3207</v>
      </c>
      <c r="B2156" s="111" t="s">
        <v>2892</v>
      </c>
      <c r="C2156" s="112">
        <v>1.5852820312531438E-4</v>
      </c>
      <c r="E2156" s="132">
        <v>835</v>
      </c>
      <c r="F2156" s="132">
        <v>837</v>
      </c>
      <c r="G2156" s="133" t="s">
        <v>2893</v>
      </c>
      <c r="H2156" s="134">
        <v>217</v>
      </c>
      <c r="I2156" s="135">
        <v>0.99490287953632117</v>
      </c>
      <c r="J2156" s="135" t="s">
        <v>41</v>
      </c>
      <c r="K2156" s="133"/>
      <c r="L2156" s="136" t="s">
        <v>41</v>
      </c>
    </row>
    <row r="2157" spans="1:12" x14ac:dyDescent="0.25">
      <c r="A2157" s="138" t="s">
        <v>3207</v>
      </c>
      <c r="B2157" s="111" t="s">
        <v>695</v>
      </c>
      <c r="C2157" s="112">
        <v>1.5852820312531438E-4</v>
      </c>
      <c r="E2157" s="132">
        <v>806</v>
      </c>
      <c r="F2157" s="132">
        <v>808</v>
      </c>
      <c r="G2157" s="133" t="s">
        <v>696</v>
      </c>
      <c r="H2157" s="134">
        <v>218</v>
      </c>
      <c r="I2157" s="135">
        <v>0.99506140773944651</v>
      </c>
      <c r="J2157" s="135" t="s">
        <v>41</v>
      </c>
      <c r="K2157" s="133"/>
      <c r="L2157" s="136" t="s">
        <v>41</v>
      </c>
    </row>
    <row r="2158" spans="1:12" x14ac:dyDescent="0.25">
      <c r="A2158" s="138" t="s">
        <v>3207</v>
      </c>
      <c r="B2158" s="111" t="s">
        <v>1692</v>
      </c>
      <c r="C2158" s="112">
        <v>1.5852820312531438E-4</v>
      </c>
      <c r="E2158" s="132">
        <v>679</v>
      </c>
      <c r="F2158" s="132">
        <v>681</v>
      </c>
      <c r="G2158" s="133" t="s">
        <v>1693</v>
      </c>
      <c r="H2158" s="134">
        <v>219</v>
      </c>
      <c r="I2158" s="135">
        <v>0.99521993594257185</v>
      </c>
      <c r="J2158" s="135" t="s">
        <v>41</v>
      </c>
      <c r="K2158" s="133"/>
      <c r="L2158" s="136" t="s">
        <v>41</v>
      </c>
    </row>
    <row r="2159" spans="1:12" x14ac:dyDescent="0.25">
      <c r="A2159" s="138" t="s">
        <v>3207</v>
      </c>
      <c r="B2159" s="111" t="s">
        <v>1356</v>
      </c>
      <c r="C2159" s="112">
        <v>1.4970048526936799E-4</v>
      </c>
      <c r="E2159" s="132">
        <v>1708</v>
      </c>
      <c r="F2159" s="132">
        <v>1710</v>
      </c>
      <c r="G2159" s="133" t="s">
        <v>1357</v>
      </c>
      <c r="H2159" s="134">
        <v>220</v>
      </c>
      <c r="I2159" s="135">
        <v>0.99536963642784126</v>
      </c>
      <c r="J2159" s="135" t="s">
        <v>41</v>
      </c>
      <c r="K2159" s="133"/>
      <c r="L2159" s="136" t="s">
        <v>41</v>
      </c>
    </row>
    <row r="2160" spans="1:12" x14ac:dyDescent="0.25">
      <c r="A2160" s="138" t="s">
        <v>3207</v>
      </c>
      <c r="B2160" s="111" t="s">
        <v>1259</v>
      </c>
      <c r="C2160" s="112">
        <v>1.4970048526936799E-4</v>
      </c>
      <c r="E2160" s="132">
        <v>1230</v>
      </c>
      <c r="F2160" s="132">
        <v>1232</v>
      </c>
      <c r="G2160" s="133" t="s">
        <v>1260</v>
      </c>
      <c r="H2160" s="134">
        <v>221</v>
      </c>
      <c r="I2160" s="135">
        <v>0.99551933691311068</v>
      </c>
      <c r="J2160" s="135" t="s">
        <v>41</v>
      </c>
      <c r="K2160" s="133"/>
      <c r="L2160" s="136" t="s">
        <v>41</v>
      </c>
    </row>
    <row r="2161" spans="1:12" x14ac:dyDescent="0.25">
      <c r="A2161" s="138" t="s">
        <v>3207</v>
      </c>
      <c r="B2161" s="111" t="s">
        <v>1323</v>
      </c>
      <c r="C2161" s="112">
        <v>1.4970048526936799E-4</v>
      </c>
      <c r="E2161" s="132">
        <v>1131</v>
      </c>
      <c r="F2161" s="132">
        <v>1133</v>
      </c>
      <c r="G2161" s="133" t="s">
        <v>1324</v>
      </c>
      <c r="H2161" s="134">
        <v>222</v>
      </c>
      <c r="I2161" s="135">
        <v>0.99566903739838009</v>
      </c>
      <c r="J2161" s="135" t="s">
        <v>41</v>
      </c>
      <c r="K2161" s="133"/>
      <c r="L2161" s="136" t="s">
        <v>41</v>
      </c>
    </row>
    <row r="2162" spans="1:12" x14ac:dyDescent="0.25">
      <c r="A2162" s="138" t="s">
        <v>3207</v>
      </c>
      <c r="B2162" s="111" t="s">
        <v>1024</v>
      </c>
      <c r="C2162" s="112">
        <v>1.4795964826626754E-4</v>
      </c>
      <c r="E2162" s="132">
        <v>1229</v>
      </c>
      <c r="F2162" s="132">
        <v>1231</v>
      </c>
      <c r="G2162" s="133" t="s">
        <v>1025</v>
      </c>
      <c r="H2162" s="134">
        <v>223</v>
      </c>
      <c r="I2162" s="135">
        <v>0.99581699704664639</v>
      </c>
      <c r="J2162" s="135" t="s">
        <v>41</v>
      </c>
      <c r="K2162" s="133"/>
      <c r="L2162" s="136" t="s">
        <v>41</v>
      </c>
    </row>
    <row r="2163" spans="1:12" x14ac:dyDescent="0.25">
      <c r="A2163" s="138" t="s">
        <v>3207</v>
      </c>
      <c r="B2163" s="111" t="s">
        <v>2894</v>
      </c>
      <c r="C2163" s="112">
        <v>1.4550887168182566E-4</v>
      </c>
      <c r="E2163" s="132">
        <v>1282</v>
      </c>
      <c r="F2163" s="132">
        <v>1284</v>
      </c>
      <c r="G2163" s="133" t="s">
        <v>2895</v>
      </c>
      <c r="H2163" s="134">
        <v>224</v>
      </c>
      <c r="I2163" s="135">
        <v>0.99596250591832824</v>
      </c>
      <c r="J2163" s="135" t="s">
        <v>41</v>
      </c>
      <c r="K2163" s="133"/>
      <c r="L2163" s="136" t="s">
        <v>41</v>
      </c>
    </row>
    <row r="2164" spans="1:12" x14ac:dyDescent="0.25">
      <c r="A2164" s="138" t="s">
        <v>3207</v>
      </c>
      <c r="B2164" s="111" t="s">
        <v>2896</v>
      </c>
      <c r="C2164" s="112">
        <v>1.3739109340722068E-4</v>
      </c>
      <c r="E2164" s="132">
        <v>840</v>
      </c>
      <c r="F2164" s="132">
        <v>842</v>
      </c>
      <c r="G2164" s="133" t="s">
        <v>2897</v>
      </c>
      <c r="H2164" s="134">
        <v>225</v>
      </c>
      <c r="I2164" s="135">
        <v>0.99609989701173551</v>
      </c>
      <c r="J2164" s="135" t="s">
        <v>41</v>
      </c>
      <c r="K2164" s="133"/>
      <c r="L2164" s="136" t="s">
        <v>41</v>
      </c>
    </row>
    <row r="2165" spans="1:12" x14ac:dyDescent="0.25">
      <c r="A2165" s="138" t="s">
        <v>3207</v>
      </c>
      <c r="B2165" s="111" t="s">
        <v>2898</v>
      </c>
      <c r="C2165" s="112">
        <v>1.3739109340722068E-4</v>
      </c>
      <c r="E2165" s="132">
        <v>832</v>
      </c>
      <c r="F2165" s="132">
        <v>834</v>
      </c>
      <c r="G2165" s="133" t="s">
        <v>2899</v>
      </c>
      <c r="H2165" s="134">
        <v>226</v>
      </c>
      <c r="I2165" s="135">
        <v>0.99623728810514278</v>
      </c>
      <c r="J2165" s="135" t="s">
        <v>41</v>
      </c>
      <c r="K2165" s="133"/>
      <c r="L2165" s="136" t="s">
        <v>41</v>
      </c>
    </row>
    <row r="2166" spans="1:12" x14ac:dyDescent="0.25">
      <c r="A2166" s="138" t="s">
        <v>3207</v>
      </c>
      <c r="B2166" s="111" t="s">
        <v>1478</v>
      </c>
      <c r="C2166" s="112">
        <v>1.3580828023637061E-4</v>
      </c>
      <c r="E2166" s="132">
        <v>1097</v>
      </c>
      <c r="F2166" s="132">
        <v>1099</v>
      </c>
      <c r="G2166" s="133" t="s">
        <v>1479</v>
      </c>
      <c r="H2166" s="134">
        <v>227</v>
      </c>
      <c r="I2166" s="135">
        <v>0.99637309638537919</v>
      </c>
      <c r="J2166" s="135" t="s">
        <v>41</v>
      </c>
      <c r="K2166" s="133"/>
      <c r="L2166" s="136" t="s">
        <v>41</v>
      </c>
    </row>
    <row r="2167" spans="1:12" x14ac:dyDescent="0.25">
      <c r="A2167" s="138" t="s">
        <v>3207</v>
      </c>
      <c r="B2167" s="111" t="s">
        <v>1869</v>
      </c>
      <c r="C2167" s="112">
        <v>1.2983481171276409E-4</v>
      </c>
      <c r="E2167" s="132">
        <v>1238</v>
      </c>
      <c r="F2167" s="132">
        <v>1240</v>
      </c>
      <c r="G2167" s="133" t="s">
        <v>1870</v>
      </c>
      <c r="H2167" s="134">
        <v>228</v>
      </c>
      <c r="I2167" s="135">
        <v>0.99650293119709199</v>
      </c>
      <c r="J2167" s="135" t="s">
        <v>41</v>
      </c>
      <c r="K2167" s="133"/>
      <c r="L2167" s="136" t="s">
        <v>41</v>
      </c>
    </row>
    <row r="2168" spans="1:12" x14ac:dyDescent="0.25">
      <c r="A2168" s="138" t="s">
        <v>3207</v>
      </c>
      <c r="B2168" s="111" t="s">
        <v>1494</v>
      </c>
      <c r="C2168" s="112">
        <v>1.2890211780934181E-4</v>
      </c>
      <c r="E2168" s="132">
        <v>1308</v>
      </c>
      <c r="F2168" s="132">
        <v>1310</v>
      </c>
      <c r="G2168" s="133" t="s">
        <v>1495</v>
      </c>
      <c r="H2168" s="134">
        <v>229</v>
      </c>
      <c r="I2168" s="135">
        <v>0.99663183331490135</v>
      </c>
      <c r="J2168" s="135" t="s">
        <v>41</v>
      </c>
      <c r="K2168" s="133"/>
      <c r="L2168" s="136" t="s">
        <v>41</v>
      </c>
    </row>
    <row r="2169" spans="1:12" x14ac:dyDescent="0.25">
      <c r="A2169" s="138" t="s">
        <v>3207</v>
      </c>
      <c r="B2169" s="111" t="s">
        <v>2900</v>
      </c>
      <c r="C2169" s="112">
        <v>1.2682253854817387E-4</v>
      </c>
      <c r="E2169" s="132">
        <v>853</v>
      </c>
      <c r="F2169" s="132">
        <v>855</v>
      </c>
      <c r="G2169" s="133" t="s">
        <v>2901</v>
      </c>
      <c r="H2169" s="134">
        <v>230</v>
      </c>
      <c r="I2169" s="135">
        <v>0.99675865585344947</v>
      </c>
      <c r="J2169" s="135" t="s">
        <v>41</v>
      </c>
      <c r="K2169" s="133"/>
      <c r="L2169" s="136" t="s">
        <v>41</v>
      </c>
    </row>
    <row r="2170" spans="1:12" x14ac:dyDescent="0.25">
      <c r="A2170" s="138" t="s">
        <v>3207</v>
      </c>
      <c r="B2170" s="111" t="s">
        <v>2904</v>
      </c>
      <c r="C2170" s="112">
        <v>1.1625398368912702E-4</v>
      </c>
      <c r="E2170" s="132">
        <v>1057</v>
      </c>
      <c r="F2170" s="132">
        <v>1059</v>
      </c>
      <c r="G2170" s="133" t="s">
        <v>2905</v>
      </c>
      <c r="H2170" s="134">
        <v>231</v>
      </c>
      <c r="I2170" s="135">
        <v>0.99687490983713856</v>
      </c>
      <c r="J2170" s="135" t="s">
        <v>41</v>
      </c>
      <c r="K2170" s="133"/>
      <c r="L2170" s="136" t="s">
        <v>41</v>
      </c>
    </row>
    <row r="2171" spans="1:12" x14ac:dyDescent="0.25">
      <c r="A2171" s="138" t="s">
        <v>3207</v>
      </c>
      <c r="B2171" s="111" t="s">
        <v>2902</v>
      </c>
      <c r="C2171" s="112">
        <v>1.1625398368912702E-4</v>
      </c>
      <c r="E2171" s="132">
        <v>1011</v>
      </c>
      <c r="F2171" s="132">
        <v>1013</v>
      </c>
      <c r="G2171" s="133" t="s">
        <v>2903</v>
      </c>
      <c r="H2171" s="134">
        <v>232</v>
      </c>
      <c r="I2171" s="135">
        <v>0.99699116382082764</v>
      </c>
      <c r="J2171" s="135" t="s">
        <v>41</v>
      </c>
      <c r="K2171" s="133"/>
      <c r="L2171" s="136" t="s">
        <v>41</v>
      </c>
    </row>
    <row r="2172" spans="1:12" x14ac:dyDescent="0.25">
      <c r="A2172" s="138" t="s">
        <v>3207</v>
      </c>
      <c r="B2172" s="111" t="s">
        <v>897</v>
      </c>
      <c r="C2172" s="112">
        <v>1.1470051181338973E-4</v>
      </c>
      <c r="E2172" s="132">
        <v>1534</v>
      </c>
      <c r="F2172" s="132">
        <v>1536</v>
      </c>
      <c r="G2172" s="133" t="s">
        <v>898</v>
      </c>
      <c r="H2172" s="134">
        <v>233</v>
      </c>
      <c r="I2172" s="135">
        <v>0.99710586433264103</v>
      </c>
      <c r="J2172" s="135" t="s">
        <v>41</v>
      </c>
      <c r="K2172" s="133"/>
      <c r="L2172" s="136" t="s">
        <v>41</v>
      </c>
    </row>
    <row r="2173" spans="1:12" x14ac:dyDescent="0.25">
      <c r="A2173" s="138" t="s">
        <v>3207</v>
      </c>
      <c r="B2173" s="111" t="s">
        <v>899</v>
      </c>
      <c r="C2173" s="112">
        <v>1.1470051181338973E-4</v>
      </c>
      <c r="E2173" s="132">
        <v>1532</v>
      </c>
      <c r="F2173" s="132">
        <v>1534</v>
      </c>
      <c r="G2173" s="133" t="s">
        <v>900</v>
      </c>
      <c r="H2173" s="134">
        <v>234</v>
      </c>
      <c r="I2173" s="135">
        <v>0.99722056484445443</v>
      </c>
      <c r="J2173" s="135" t="s">
        <v>41</v>
      </c>
      <c r="K2173" s="133"/>
      <c r="L2173" s="136" t="s">
        <v>41</v>
      </c>
    </row>
    <row r="2174" spans="1:12" x14ac:dyDescent="0.25">
      <c r="A2174" s="138" t="s">
        <v>3207</v>
      </c>
      <c r="B2174" s="111" t="s">
        <v>901</v>
      </c>
      <c r="C2174" s="112">
        <v>1.1470051181338973E-4</v>
      </c>
      <c r="E2174" s="132">
        <v>1538</v>
      </c>
      <c r="F2174" s="132">
        <v>1540</v>
      </c>
      <c r="G2174" s="133" t="s">
        <v>902</v>
      </c>
      <c r="H2174" s="134">
        <v>235</v>
      </c>
      <c r="I2174" s="135">
        <v>0.99733526535626782</v>
      </c>
      <c r="J2174" s="135" t="s">
        <v>41</v>
      </c>
      <c r="K2174" s="133"/>
      <c r="L2174" s="136" t="s">
        <v>41</v>
      </c>
    </row>
    <row r="2175" spans="1:12" x14ac:dyDescent="0.25">
      <c r="A2175" s="138" t="s">
        <v>3207</v>
      </c>
      <c r="B2175" s="111" t="s">
        <v>903</v>
      </c>
      <c r="C2175" s="112">
        <v>1.1470051181338973E-4</v>
      </c>
      <c r="E2175" s="132">
        <v>1533</v>
      </c>
      <c r="F2175" s="132">
        <v>1535</v>
      </c>
      <c r="G2175" s="133" t="s">
        <v>904</v>
      </c>
      <c r="H2175" s="134">
        <v>236</v>
      </c>
      <c r="I2175" s="135">
        <v>0.99744996586808121</v>
      </c>
      <c r="J2175" s="135" t="s">
        <v>41</v>
      </c>
      <c r="K2175" s="133"/>
      <c r="L2175" s="136" t="s">
        <v>41</v>
      </c>
    </row>
    <row r="2176" spans="1:12" x14ac:dyDescent="0.25">
      <c r="A2176" s="138" t="s">
        <v>3207</v>
      </c>
      <c r="B2176" s="111" t="s">
        <v>689</v>
      </c>
      <c r="C2176" s="112">
        <v>1.1096973619970065E-4</v>
      </c>
      <c r="E2176" s="132">
        <v>659</v>
      </c>
      <c r="F2176" s="132">
        <v>661</v>
      </c>
      <c r="G2176" s="133" t="s">
        <v>690</v>
      </c>
      <c r="H2176" s="134">
        <v>237</v>
      </c>
      <c r="I2176" s="135">
        <v>0.99756093560428094</v>
      </c>
      <c r="J2176" s="135" t="s">
        <v>41</v>
      </c>
      <c r="K2176" s="133"/>
      <c r="L2176" s="136" t="s">
        <v>41</v>
      </c>
    </row>
    <row r="2177" spans="1:12" x14ac:dyDescent="0.25">
      <c r="A2177" s="138" t="s">
        <v>3207</v>
      </c>
      <c r="B2177" s="111" t="s">
        <v>692</v>
      </c>
      <c r="C2177" s="112">
        <v>1.1096973619970065E-4</v>
      </c>
      <c r="E2177" s="132">
        <v>663</v>
      </c>
      <c r="F2177" s="132">
        <v>665</v>
      </c>
      <c r="G2177" s="133" t="s">
        <v>693</v>
      </c>
      <c r="H2177" s="134">
        <v>238</v>
      </c>
      <c r="I2177" s="135">
        <v>0.99767190534048067</v>
      </c>
      <c r="J2177" s="135" t="s">
        <v>41</v>
      </c>
      <c r="K2177" s="133"/>
      <c r="L2177" s="136" t="s">
        <v>41</v>
      </c>
    </row>
    <row r="2178" spans="1:12" x14ac:dyDescent="0.25">
      <c r="A2178" s="138" t="s">
        <v>3207</v>
      </c>
      <c r="B2178" s="111" t="s">
        <v>1247</v>
      </c>
      <c r="C2178" s="112">
        <v>1.1036889833202351E-4</v>
      </c>
      <c r="E2178" s="132">
        <v>1009</v>
      </c>
      <c r="F2178" s="132">
        <v>1011</v>
      </c>
      <c r="G2178" s="133" t="s">
        <v>1248</v>
      </c>
      <c r="H2178" s="134">
        <v>239</v>
      </c>
      <c r="I2178" s="135">
        <v>0.99778227423881272</v>
      </c>
      <c r="J2178" s="135" t="s">
        <v>41</v>
      </c>
      <c r="K2178" s="133"/>
      <c r="L2178" s="136" t="s">
        <v>41</v>
      </c>
    </row>
    <row r="2179" spans="1:12" x14ac:dyDescent="0.25">
      <c r="A2179" s="138" t="s">
        <v>3207</v>
      </c>
      <c r="B2179" s="111" t="s">
        <v>2906</v>
      </c>
      <c r="C2179" s="112">
        <v>1.0670650590000549E-4</v>
      </c>
      <c r="E2179" s="132">
        <v>1088</v>
      </c>
      <c r="F2179" s="132">
        <v>1090</v>
      </c>
      <c r="G2179" s="133" t="s">
        <v>170</v>
      </c>
      <c r="H2179" s="134">
        <v>240</v>
      </c>
      <c r="I2179" s="135">
        <v>0.99788898074471277</v>
      </c>
      <c r="J2179" s="135" t="s">
        <v>41</v>
      </c>
      <c r="K2179" s="133"/>
      <c r="L2179" s="136" t="s">
        <v>41</v>
      </c>
    </row>
    <row r="2180" spans="1:12" x14ac:dyDescent="0.25">
      <c r="A2180" s="138" t="s">
        <v>3207</v>
      </c>
      <c r="B2180" s="111" t="s">
        <v>1491</v>
      </c>
      <c r="C2180" s="112">
        <v>9.9800343472976677E-5</v>
      </c>
      <c r="E2180" s="132">
        <v>1299</v>
      </c>
      <c r="F2180" s="132">
        <v>1301</v>
      </c>
      <c r="G2180" s="133" t="s">
        <v>1492</v>
      </c>
      <c r="H2180" s="134">
        <v>241</v>
      </c>
      <c r="I2180" s="135">
        <v>0.99798878108818578</v>
      </c>
      <c r="J2180" s="135" t="s">
        <v>41</v>
      </c>
      <c r="K2180" s="133"/>
      <c r="L2180" s="136" t="s">
        <v>41</v>
      </c>
    </row>
    <row r="2181" spans="1:12" x14ac:dyDescent="0.25">
      <c r="A2181" s="138" t="s">
        <v>3207</v>
      </c>
      <c r="B2181" s="111" t="s">
        <v>1493</v>
      </c>
      <c r="C2181" s="112">
        <v>9.9800343472976677E-5</v>
      </c>
      <c r="E2181" s="132">
        <v>1313</v>
      </c>
      <c r="F2181" s="132">
        <v>1315</v>
      </c>
      <c r="G2181" s="133" t="s">
        <v>115</v>
      </c>
      <c r="H2181" s="134">
        <v>242</v>
      </c>
      <c r="I2181" s="135">
        <v>0.99808858143165879</v>
      </c>
      <c r="J2181" s="135" t="s">
        <v>41</v>
      </c>
      <c r="K2181" s="133"/>
      <c r="L2181" s="136" t="s">
        <v>41</v>
      </c>
    </row>
    <row r="2182" spans="1:12" x14ac:dyDescent="0.25">
      <c r="A2182" s="138" t="s">
        <v>3207</v>
      </c>
      <c r="B2182" s="111" t="s">
        <v>1496</v>
      </c>
      <c r="C2182" s="112">
        <v>9.9800343472976677E-5</v>
      </c>
      <c r="E2182" s="132">
        <v>1291</v>
      </c>
      <c r="F2182" s="132">
        <v>1293</v>
      </c>
      <c r="G2182" s="133" t="s">
        <v>1497</v>
      </c>
      <c r="H2182" s="134">
        <v>243</v>
      </c>
      <c r="I2182" s="135">
        <v>0.99818838177513181</v>
      </c>
      <c r="J2182" s="135" t="s">
        <v>41</v>
      </c>
      <c r="K2182" s="133"/>
      <c r="L2182" s="136" t="s">
        <v>41</v>
      </c>
    </row>
    <row r="2183" spans="1:12" x14ac:dyDescent="0.25">
      <c r="A2183" s="138" t="s">
        <v>3207</v>
      </c>
      <c r="B2183" s="111" t="s">
        <v>1486</v>
      </c>
      <c r="C2183" s="112">
        <v>9.9800343472976677E-5</v>
      </c>
      <c r="E2183" s="132">
        <v>1277</v>
      </c>
      <c r="F2183" s="132">
        <v>1279</v>
      </c>
      <c r="G2183" s="133" t="s">
        <v>1487</v>
      </c>
      <c r="H2183" s="134">
        <v>244</v>
      </c>
      <c r="I2183" s="135">
        <v>0.99828818211860482</v>
      </c>
      <c r="J2183" s="135" t="s">
        <v>41</v>
      </c>
      <c r="K2183" s="133"/>
      <c r="L2183" s="136" t="s">
        <v>41</v>
      </c>
    </row>
    <row r="2184" spans="1:12" x14ac:dyDescent="0.25">
      <c r="A2184" s="138" t="s">
        <v>3207</v>
      </c>
      <c r="B2184" s="111" t="s">
        <v>1489</v>
      </c>
      <c r="C2184" s="112">
        <v>9.9800343472976677E-5</v>
      </c>
      <c r="E2184" s="132">
        <v>1274</v>
      </c>
      <c r="F2184" s="132">
        <v>1276</v>
      </c>
      <c r="G2184" s="133" t="s">
        <v>1490</v>
      </c>
      <c r="H2184" s="134">
        <v>245</v>
      </c>
      <c r="I2184" s="135">
        <v>0.99838798246207783</v>
      </c>
      <c r="J2184" s="135" t="s">
        <v>41</v>
      </c>
      <c r="K2184" s="133"/>
      <c r="L2184" s="136" t="s">
        <v>41</v>
      </c>
    </row>
    <row r="2185" spans="1:12" x14ac:dyDescent="0.25">
      <c r="A2185" s="138" t="s">
        <v>3207</v>
      </c>
      <c r="B2185" s="111" t="s">
        <v>1249</v>
      </c>
      <c r="C2185" s="112">
        <v>9.9800343472976677E-5</v>
      </c>
      <c r="E2185" s="132">
        <v>1028</v>
      </c>
      <c r="F2185" s="132">
        <v>1030</v>
      </c>
      <c r="G2185" s="133" t="s">
        <v>1250</v>
      </c>
      <c r="H2185" s="134">
        <v>246</v>
      </c>
      <c r="I2185" s="135">
        <v>0.99848778280555084</v>
      </c>
      <c r="J2185" s="135" t="s">
        <v>41</v>
      </c>
      <c r="K2185" s="133"/>
      <c r="L2185" s="136" t="s">
        <v>41</v>
      </c>
    </row>
    <row r="2186" spans="1:12" x14ac:dyDescent="0.25">
      <c r="A2186" s="138" t="s">
        <v>3207</v>
      </c>
      <c r="B2186" s="111" t="s">
        <v>890</v>
      </c>
      <c r="C2186" s="112">
        <v>9.8350164932075259E-5</v>
      </c>
      <c r="E2186" s="132">
        <v>1477</v>
      </c>
      <c r="F2186" s="132">
        <v>1479</v>
      </c>
      <c r="G2186" s="133" t="s">
        <v>891</v>
      </c>
      <c r="H2186" s="134">
        <v>247</v>
      </c>
      <c r="I2186" s="135">
        <v>0.99858613297048293</v>
      </c>
      <c r="J2186" s="135" t="s">
        <v>41</v>
      </c>
      <c r="K2186" s="133"/>
      <c r="L2186" s="136" t="s">
        <v>41</v>
      </c>
    </row>
    <row r="2187" spans="1:12" x14ac:dyDescent="0.25">
      <c r="A2187" s="138" t="s">
        <v>3207</v>
      </c>
      <c r="B2187" s="111" t="s">
        <v>1099</v>
      </c>
      <c r="C2187" s="112">
        <v>9.4580766593186681E-5</v>
      </c>
      <c r="E2187" s="132">
        <v>1362</v>
      </c>
      <c r="F2187" s="132">
        <v>1364</v>
      </c>
      <c r="G2187" s="133" t="s">
        <v>1100</v>
      </c>
      <c r="H2187" s="134">
        <v>248</v>
      </c>
      <c r="I2187" s="135">
        <v>0.99868071373707612</v>
      </c>
      <c r="J2187" s="135" t="s">
        <v>41</v>
      </c>
      <c r="K2187" s="133"/>
      <c r="L2187" s="136" t="s">
        <v>41</v>
      </c>
    </row>
    <row r="2188" spans="1:12" x14ac:dyDescent="0.25">
      <c r="A2188" s="138" t="s">
        <v>3207</v>
      </c>
      <c r="B2188" s="111" t="s">
        <v>2907</v>
      </c>
      <c r="C2188" s="112">
        <v>8.7305323009095388E-5</v>
      </c>
      <c r="E2188" s="132">
        <v>1076</v>
      </c>
      <c r="F2188" s="132">
        <v>1078</v>
      </c>
      <c r="G2188" s="133" t="s">
        <v>2908</v>
      </c>
      <c r="H2188" s="134">
        <v>249</v>
      </c>
      <c r="I2188" s="135">
        <v>0.99876801906008517</v>
      </c>
      <c r="J2188" s="135" t="s">
        <v>41</v>
      </c>
      <c r="K2188" s="133"/>
      <c r="L2188" s="136" t="s">
        <v>41</v>
      </c>
    </row>
    <row r="2189" spans="1:12" x14ac:dyDescent="0.25">
      <c r="A2189" s="138" t="s">
        <v>3207</v>
      </c>
      <c r="B2189" s="111" t="s">
        <v>2909</v>
      </c>
      <c r="C2189" s="112">
        <v>8.4548378992180606E-5</v>
      </c>
      <c r="E2189" s="132">
        <v>1237</v>
      </c>
      <c r="F2189" s="132">
        <v>1239</v>
      </c>
      <c r="G2189" s="133" t="s">
        <v>2910</v>
      </c>
      <c r="H2189" s="134">
        <v>250</v>
      </c>
      <c r="I2189" s="135">
        <v>0.99885256743907735</v>
      </c>
      <c r="J2189" s="135" t="s">
        <v>41</v>
      </c>
      <c r="K2189" s="133"/>
      <c r="L2189" s="136" t="s">
        <v>41</v>
      </c>
    </row>
    <row r="2190" spans="1:12" x14ac:dyDescent="0.25">
      <c r="A2190" s="138" t="s">
        <v>3207</v>
      </c>
      <c r="B2190" s="111" t="s">
        <v>2769</v>
      </c>
      <c r="C2190" s="112">
        <v>8.4548378992180606E-5</v>
      </c>
      <c r="E2190" s="132">
        <v>1235</v>
      </c>
      <c r="F2190" s="132">
        <v>1237</v>
      </c>
      <c r="G2190" s="133" t="s">
        <v>2770</v>
      </c>
      <c r="H2190" s="134">
        <v>251</v>
      </c>
      <c r="I2190" s="135">
        <v>0.99893711581806954</v>
      </c>
      <c r="J2190" s="135" t="s">
        <v>41</v>
      </c>
      <c r="K2190" s="133"/>
      <c r="L2190" s="136" t="s">
        <v>41</v>
      </c>
    </row>
    <row r="2191" spans="1:12" x14ac:dyDescent="0.25">
      <c r="A2191" s="138" t="s">
        <v>3207</v>
      </c>
      <c r="B2191" s="111" t="s">
        <v>2911</v>
      </c>
      <c r="C2191" s="112">
        <v>8.4548378992180606E-5</v>
      </c>
      <c r="E2191" s="132">
        <v>643</v>
      </c>
      <c r="F2191" s="132">
        <v>645</v>
      </c>
      <c r="G2191" s="133" t="s">
        <v>2912</v>
      </c>
      <c r="H2191" s="134">
        <v>252</v>
      </c>
      <c r="I2191" s="135">
        <v>0.99902166419706173</v>
      </c>
      <c r="J2191" s="135" t="s">
        <v>41</v>
      </c>
      <c r="K2191" s="133"/>
      <c r="L2191" s="136" t="s">
        <v>41</v>
      </c>
    </row>
    <row r="2192" spans="1:12" x14ac:dyDescent="0.25">
      <c r="A2192" s="138" t="s">
        <v>3207</v>
      </c>
      <c r="B2192" s="111" t="s">
        <v>1091</v>
      </c>
      <c r="C2192" s="112">
        <v>7.3979824133133771E-5</v>
      </c>
      <c r="E2192" s="132">
        <v>1002</v>
      </c>
      <c r="F2192" s="132">
        <v>1004</v>
      </c>
      <c r="G2192" s="133" t="s">
        <v>1092</v>
      </c>
      <c r="H2192" s="134">
        <v>253</v>
      </c>
      <c r="I2192" s="135">
        <v>0.99909564402119488</v>
      </c>
      <c r="J2192" s="135" t="s">
        <v>41</v>
      </c>
      <c r="K2192" s="133"/>
      <c r="L2192" s="136" t="s">
        <v>41</v>
      </c>
    </row>
    <row r="2193" spans="1:12" x14ac:dyDescent="0.25">
      <c r="A2193" s="138" t="s">
        <v>3207</v>
      </c>
      <c r="B2193" s="111" t="s">
        <v>2764</v>
      </c>
      <c r="C2193" s="112">
        <v>7.3979824133133771E-5</v>
      </c>
      <c r="E2193" s="132">
        <v>636</v>
      </c>
      <c r="F2193" s="132">
        <v>638</v>
      </c>
      <c r="G2193" s="133" t="s">
        <v>2765</v>
      </c>
      <c r="H2193" s="134">
        <v>254</v>
      </c>
      <c r="I2193" s="135">
        <v>0.99916962384532804</v>
      </c>
      <c r="J2193" s="135" t="s">
        <v>41</v>
      </c>
      <c r="K2193" s="133"/>
      <c r="L2193" s="136" t="s">
        <v>41</v>
      </c>
    </row>
    <row r="2194" spans="1:12" x14ac:dyDescent="0.25">
      <c r="A2194" s="138" t="s">
        <v>3207</v>
      </c>
      <c r="B2194" s="111" t="s">
        <v>786</v>
      </c>
      <c r="C2194" s="112">
        <v>6.3411269274086935E-5</v>
      </c>
      <c r="E2194" s="132">
        <v>1248</v>
      </c>
      <c r="F2194" s="132">
        <v>1250</v>
      </c>
      <c r="G2194" s="133" t="s">
        <v>787</v>
      </c>
      <c r="H2194" s="134">
        <v>255</v>
      </c>
      <c r="I2194" s="135">
        <v>0.99923303511460215</v>
      </c>
      <c r="J2194" s="135" t="s">
        <v>41</v>
      </c>
      <c r="K2194" s="133"/>
      <c r="L2194" s="136" t="s">
        <v>41</v>
      </c>
    </row>
    <row r="2195" spans="1:12" x14ac:dyDescent="0.25">
      <c r="A2195" s="138" t="s">
        <v>3207</v>
      </c>
      <c r="B2195" s="111" t="s">
        <v>1088</v>
      </c>
      <c r="C2195" s="112">
        <v>6.3411269274086935E-5</v>
      </c>
      <c r="E2195" s="132">
        <v>1005</v>
      </c>
      <c r="F2195" s="132">
        <v>1007</v>
      </c>
      <c r="G2195" s="133" t="s">
        <v>1089</v>
      </c>
      <c r="H2195" s="134">
        <v>256</v>
      </c>
      <c r="I2195" s="135">
        <v>0.99929644638387627</v>
      </c>
      <c r="J2195" s="135" t="s">
        <v>41</v>
      </c>
      <c r="K2195" s="133"/>
      <c r="L2195" s="136" t="s">
        <v>41</v>
      </c>
    </row>
    <row r="2196" spans="1:12" x14ac:dyDescent="0.25">
      <c r="A2196" s="138" t="s">
        <v>3207</v>
      </c>
      <c r="B2196" s="111" t="s">
        <v>2915</v>
      </c>
      <c r="C2196" s="112">
        <v>6.3411269274086935E-5</v>
      </c>
      <c r="E2196" s="132">
        <v>997</v>
      </c>
      <c r="F2196" s="132">
        <v>999</v>
      </c>
      <c r="G2196" s="133" t="s">
        <v>2916</v>
      </c>
      <c r="H2196" s="134">
        <v>257</v>
      </c>
      <c r="I2196" s="135">
        <v>0.99935985765315039</v>
      </c>
      <c r="J2196" s="135" t="s">
        <v>41</v>
      </c>
      <c r="K2196" s="133"/>
      <c r="L2196" s="136" t="s">
        <v>41</v>
      </c>
    </row>
    <row r="2197" spans="1:12" x14ac:dyDescent="0.25">
      <c r="A2197" s="138" t="s">
        <v>3207</v>
      </c>
      <c r="B2197" s="111" t="s">
        <v>2913</v>
      </c>
      <c r="C2197" s="112">
        <v>5.8203554660749674E-5</v>
      </c>
      <c r="E2197" s="132">
        <v>1283</v>
      </c>
      <c r="F2197" s="132">
        <v>1285</v>
      </c>
      <c r="G2197" s="133" t="s">
        <v>2914</v>
      </c>
      <c r="H2197" s="134">
        <v>258</v>
      </c>
      <c r="I2197" s="135">
        <v>0.99941806120781118</v>
      </c>
      <c r="J2197" s="135" t="s">
        <v>41</v>
      </c>
      <c r="K2197" s="133"/>
      <c r="L2197" s="136" t="s">
        <v>41</v>
      </c>
    </row>
    <row r="2198" spans="1:12" x14ac:dyDescent="0.25">
      <c r="A2198" s="138" t="s">
        <v>3207</v>
      </c>
      <c r="B2198" s="111" t="s">
        <v>1096</v>
      </c>
      <c r="C2198" s="112">
        <v>5.2842720403059499E-5</v>
      </c>
      <c r="E2198" s="132">
        <v>1378</v>
      </c>
      <c r="F2198" s="132">
        <v>1380</v>
      </c>
      <c r="G2198" s="133" t="s">
        <v>1097</v>
      </c>
      <c r="H2198" s="134">
        <v>259</v>
      </c>
      <c r="I2198" s="135">
        <v>0.99947090392821425</v>
      </c>
      <c r="J2198" s="135" t="s">
        <v>41</v>
      </c>
      <c r="K2198" s="133"/>
      <c r="L2198" s="136" t="s">
        <v>41</v>
      </c>
    </row>
    <row r="2199" spans="1:12" x14ac:dyDescent="0.25">
      <c r="A2199" s="138" t="s">
        <v>3207</v>
      </c>
      <c r="B2199" s="111" t="s">
        <v>2917</v>
      </c>
      <c r="C2199" s="112">
        <v>5.2842720403059499E-5</v>
      </c>
      <c r="E2199" s="132">
        <v>830</v>
      </c>
      <c r="F2199" s="132">
        <v>832</v>
      </c>
      <c r="G2199" s="133" t="s">
        <v>2918</v>
      </c>
      <c r="H2199" s="134">
        <v>260</v>
      </c>
      <c r="I2199" s="135">
        <v>0.99952374664861732</v>
      </c>
      <c r="J2199" s="135" t="s">
        <v>41</v>
      </c>
      <c r="K2199" s="133"/>
      <c r="L2199" s="136" t="s">
        <v>41</v>
      </c>
    </row>
    <row r="2200" spans="1:12" x14ac:dyDescent="0.25">
      <c r="A2200" s="138" t="s">
        <v>3207</v>
      </c>
      <c r="B2200" s="111" t="s">
        <v>1306</v>
      </c>
      <c r="C2200" s="112">
        <v>5.2842720403059499E-5</v>
      </c>
      <c r="E2200" s="132">
        <v>635</v>
      </c>
      <c r="F2200" s="132">
        <v>637</v>
      </c>
      <c r="G2200" s="133" t="s">
        <v>1307</v>
      </c>
      <c r="H2200" s="134">
        <v>261</v>
      </c>
      <c r="I2200" s="135">
        <v>0.99957658936902039</v>
      </c>
      <c r="J2200" s="135" t="s">
        <v>41</v>
      </c>
      <c r="K2200" s="133"/>
      <c r="L2200" s="136" t="s">
        <v>41</v>
      </c>
    </row>
    <row r="2201" spans="1:12" x14ac:dyDescent="0.25">
      <c r="A2201" s="138" t="s">
        <v>3207</v>
      </c>
      <c r="B2201" s="111" t="s">
        <v>2919</v>
      </c>
      <c r="C2201" s="112">
        <v>4.8502963215294632E-5</v>
      </c>
      <c r="E2201" s="132">
        <v>1294</v>
      </c>
      <c r="F2201" s="132">
        <v>1296</v>
      </c>
      <c r="G2201" s="133" t="s">
        <v>2920</v>
      </c>
      <c r="H2201" s="134">
        <v>262</v>
      </c>
      <c r="I2201" s="135">
        <v>0.99962509233223573</v>
      </c>
      <c r="J2201" s="135" t="s">
        <v>41</v>
      </c>
      <c r="K2201" s="133"/>
      <c r="L2201" s="136" t="s">
        <v>41</v>
      </c>
    </row>
    <row r="2202" spans="1:12" x14ac:dyDescent="0.25">
      <c r="A2202" s="138" t="s">
        <v>3207</v>
      </c>
      <c r="B2202" s="111" t="s">
        <v>2923</v>
      </c>
      <c r="C2202" s="112">
        <v>4.2274153567973837E-5</v>
      </c>
      <c r="E2202" s="132">
        <v>869</v>
      </c>
      <c r="F2202" s="132">
        <v>871</v>
      </c>
      <c r="G2202" s="133" t="s">
        <v>2924</v>
      </c>
      <c r="H2202" s="134">
        <v>263</v>
      </c>
      <c r="I2202" s="135">
        <v>0.99966736648580368</v>
      </c>
      <c r="J2202" s="135" t="s">
        <v>41</v>
      </c>
      <c r="K2202" s="133"/>
      <c r="L2202" s="136" t="s">
        <v>41</v>
      </c>
    </row>
    <row r="2203" spans="1:12" x14ac:dyDescent="0.25">
      <c r="A2203" s="138" t="s">
        <v>3207</v>
      </c>
      <c r="B2203" s="111" t="s">
        <v>2921</v>
      </c>
      <c r="C2203" s="112">
        <v>4.2274153567973837E-5</v>
      </c>
      <c r="E2203" s="132">
        <v>658</v>
      </c>
      <c r="F2203" s="132">
        <v>660</v>
      </c>
      <c r="G2203" s="133" t="s">
        <v>2922</v>
      </c>
      <c r="H2203" s="134">
        <v>264</v>
      </c>
      <c r="I2203" s="135">
        <v>0.99970964063937162</v>
      </c>
      <c r="J2203" s="135" t="s">
        <v>41</v>
      </c>
      <c r="K2203" s="133"/>
      <c r="L2203" s="136" t="s">
        <v>41</v>
      </c>
    </row>
    <row r="2204" spans="1:12" x14ac:dyDescent="0.25">
      <c r="A2204" s="138" t="s">
        <v>3207</v>
      </c>
      <c r="B2204" s="111" t="s">
        <v>1927</v>
      </c>
      <c r="C2204" s="112">
        <v>3.6658056030821754E-5</v>
      </c>
      <c r="E2204" s="132">
        <v>1053</v>
      </c>
      <c r="F2204" s="132">
        <v>1055</v>
      </c>
      <c r="G2204" s="133" t="s">
        <v>1928</v>
      </c>
      <c r="H2204" s="134">
        <v>265</v>
      </c>
      <c r="I2204" s="135">
        <v>0.99974629869540244</v>
      </c>
      <c r="J2204" s="135" t="s">
        <v>41</v>
      </c>
      <c r="K2204" s="133"/>
      <c r="L2204" s="136" t="s">
        <v>41</v>
      </c>
    </row>
    <row r="2205" spans="1:12" x14ac:dyDescent="0.25">
      <c r="A2205" s="138" t="s">
        <v>3207</v>
      </c>
      <c r="B2205" s="111" t="s">
        <v>1101</v>
      </c>
      <c r="C2205" s="112">
        <v>3.170566457714052E-5</v>
      </c>
      <c r="E2205" s="132">
        <v>1369</v>
      </c>
      <c r="F2205" s="132">
        <v>1371</v>
      </c>
      <c r="G2205" s="133" t="s">
        <v>1102</v>
      </c>
      <c r="H2205" s="134">
        <v>266</v>
      </c>
      <c r="I2205" s="135">
        <v>0.99977800435997954</v>
      </c>
      <c r="J2205" s="135" t="s">
        <v>41</v>
      </c>
      <c r="K2205" s="133"/>
      <c r="L2205" s="136" t="s">
        <v>41</v>
      </c>
    </row>
    <row r="2206" spans="1:12" x14ac:dyDescent="0.25">
      <c r="A2206" s="138" t="s">
        <v>3207</v>
      </c>
      <c r="B2206" s="111" t="s">
        <v>777</v>
      </c>
      <c r="C2206" s="112">
        <v>3.170566457714052E-5</v>
      </c>
      <c r="E2206" s="132">
        <v>1252</v>
      </c>
      <c r="F2206" s="132">
        <v>1254</v>
      </c>
      <c r="G2206" s="133" t="s">
        <v>778</v>
      </c>
      <c r="H2206" s="134">
        <v>267</v>
      </c>
      <c r="I2206" s="135">
        <v>0.99980971002455665</v>
      </c>
      <c r="J2206" s="135" t="s">
        <v>41</v>
      </c>
      <c r="K2206" s="133"/>
      <c r="L2206" s="136" t="s">
        <v>41</v>
      </c>
    </row>
    <row r="2207" spans="1:12" x14ac:dyDescent="0.25">
      <c r="A2207" s="138" t="s">
        <v>3207</v>
      </c>
      <c r="B2207" s="111" t="s">
        <v>1209</v>
      </c>
      <c r="C2207" s="112">
        <v>3.170566457714052E-5</v>
      </c>
      <c r="E2207" s="132">
        <v>854</v>
      </c>
      <c r="F2207" s="132">
        <v>856</v>
      </c>
      <c r="G2207" s="133" t="s">
        <v>1210</v>
      </c>
      <c r="H2207" s="134">
        <v>268</v>
      </c>
      <c r="I2207" s="135">
        <v>0.99984141568913376</v>
      </c>
      <c r="J2207" s="135" t="s">
        <v>41</v>
      </c>
      <c r="K2207" s="133"/>
      <c r="L2207" s="136" t="s">
        <v>41</v>
      </c>
    </row>
    <row r="2208" spans="1:12" x14ac:dyDescent="0.25">
      <c r="A2208" s="138" t="s">
        <v>3207</v>
      </c>
      <c r="B2208" s="111" t="s">
        <v>1176</v>
      </c>
      <c r="C2208" s="112">
        <v>2.5609561416001316E-5</v>
      </c>
      <c r="E2208" s="132">
        <v>993</v>
      </c>
      <c r="F2208" s="132">
        <v>995</v>
      </c>
      <c r="G2208" s="133" t="s">
        <v>1177</v>
      </c>
      <c r="H2208" s="134">
        <v>269</v>
      </c>
      <c r="I2208" s="135">
        <v>0.99986702525054971</v>
      </c>
      <c r="J2208" s="135" t="s">
        <v>41</v>
      </c>
      <c r="K2208" s="133"/>
      <c r="L2208" s="136" t="s">
        <v>41</v>
      </c>
    </row>
    <row r="2209" spans="1:12" x14ac:dyDescent="0.25">
      <c r="A2209" s="138" t="s">
        <v>3207</v>
      </c>
      <c r="B2209" s="111" t="s">
        <v>1756</v>
      </c>
      <c r="C2209" s="112">
        <v>2.1137109718093678E-5</v>
      </c>
      <c r="E2209" s="132">
        <v>1060</v>
      </c>
      <c r="F2209" s="132">
        <v>1062</v>
      </c>
      <c r="G2209" s="133" t="s">
        <v>1757</v>
      </c>
      <c r="H2209" s="134">
        <v>270</v>
      </c>
      <c r="I2209" s="135">
        <v>0.99988816236026778</v>
      </c>
      <c r="J2209" s="135" t="s">
        <v>41</v>
      </c>
      <c r="K2209" s="133"/>
      <c r="L2209" s="136" t="s">
        <v>41</v>
      </c>
    </row>
    <row r="2210" spans="1:12" x14ac:dyDescent="0.25">
      <c r="A2210" s="138" t="s">
        <v>3207</v>
      </c>
      <c r="B2210" s="111" t="s">
        <v>2929</v>
      </c>
      <c r="C2210" s="112">
        <v>2.1137109718093678E-5</v>
      </c>
      <c r="E2210" s="132">
        <v>999</v>
      </c>
      <c r="F2210" s="132">
        <v>1001</v>
      </c>
      <c r="G2210" s="133" t="s">
        <v>2930</v>
      </c>
      <c r="H2210" s="134">
        <v>271</v>
      </c>
      <c r="I2210" s="135">
        <v>0.99990929946998586</v>
      </c>
      <c r="J2210" s="135" t="s">
        <v>41</v>
      </c>
      <c r="K2210" s="133"/>
      <c r="L2210" s="136" t="s">
        <v>41</v>
      </c>
    </row>
    <row r="2211" spans="1:12" x14ac:dyDescent="0.25">
      <c r="A2211" s="138" t="s">
        <v>3207</v>
      </c>
      <c r="B2211" s="111" t="s">
        <v>2050</v>
      </c>
      <c r="C2211" s="112">
        <v>1.9401182890910088E-5</v>
      </c>
      <c r="E2211" s="132">
        <v>1301</v>
      </c>
      <c r="F2211" s="132">
        <v>1303</v>
      </c>
      <c r="G2211" s="133" t="s">
        <v>2051</v>
      </c>
      <c r="H2211" s="134">
        <v>272</v>
      </c>
      <c r="I2211" s="135">
        <v>0.99992870065287676</v>
      </c>
      <c r="J2211" s="135" t="s">
        <v>41</v>
      </c>
      <c r="K2211" s="133"/>
      <c r="L2211" s="136" t="s">
        <v>41</v>
      </c>
    </row>
    <row r="2212" spans="1:12" x14ac:dyDescent="0.25">
      <c r="A2212" s="138" t="s">
        <v>3207</v>
      </c>
      <c r="B2212" s="111" t="s">
        <v>936</v>
      </c>
      <c r="C2212" s="112">
        <v>1.8188608960228207E-5</v>
      </c>
      <c r="E2212" s="132">
        <v>829</v>
      </c>
      <c r="F2212" s="132">
        <v>831</v>
      </c>
      <c r="G2212" s="133" t="s">
        <v>937</v>
      </c>
      <c r="H2212" s="134">
        <v>273</v>
      </c>
      <c r="I2212" s="135">
        <v>0.99994688926183695</v>
      </c>
      <c r="J2212" s="135" t="s">
        <v>41</v>
      </c>
      <c r="K2212" s="133"/>
      <c r="L2212" s="136" t="s">
        <v>41</v>
      </c>
    </row>
    <row r="2213" spans="1:12" x14ac:dyDescent="0.25">
      <c r="A2213" s="138" t="s">
        <v>3207</v>
      </c>
      <c r="B2213" s="111" t="s">
        <v>942</v>
      </c>
      <c r="C2213" s="112">
        <v>1.8188608960228207E-5</v>
      </c>
      <c r="E2213" s="132">
        <v>828</v>
      </c>
      <c r="F2213" s="132">
        <v>830</v>
      </c>
      <c r="G2213" s="133" t="s">
        <v>943</v>
      </c>
      <c r="H2213" s="134">
        <v>274</v>
      </c>
      <c r="I2213" s="135">
        <v>0.99996507787079714</v>
      </c>
      <c r="J2213" s="135" t="s">
        <v>41</v>
      </c>
      <c r="K2213" s="133"/>
      <c r="L2213" s="136" t="s">
        <v>41</v>
      </c>
    </row>
    <row r="2214" spans="1:12" x14ac:dyDescent="0.25">
      <c r="A2214" s="138" t="s">
        <v>3207</v>
      </c>
      <c r="B2214" s="111" t="s">
        <v>1753</v>
      </c>
      <c r="C2214" s="112">
        <v>1.5520946312728072E-5</v>
      </c>
      <c r="E2214" s="132">
        <v>1062</v>
      </c>
      <c r="F2214" s="132">
        <v>1064</v>
      </c>
      <c r="G2214" s="133" t="s">
        <v>1754</v>
      </c>
      <c r="H2214" s="134">
        <v>275</v>
      </c>
      <c r="I2214" s="135">
        <v>0.99998059881710988</v>
      </c>
      <c r="J2214" s="135" t="s">
        <v>41</v>
      </c>
      <c r="K2214" s="133"/>
      <c r="L2214" s="136" t="s">
        <v>41</v>
      </c>
    </row>
    <row r="2215" spans="1:12" x14ac:dyDescent="0.25">
      <c r="A2215" s="138" t="s">
        <v>3207</v>
      </c>
      <c r="B2215" s="111" t="s">
        <v>1948</v>
      </c>
      <c r="C2215" s="112">
        <v>9.700591445455044E-6</v>
      </c>
      <c r="E2215" s="132">
        <v>1467</v>
      </c>
      <c r="F2215" s="132">
        <v>1469</v>
      </c>
      <c r="G2215" s="133" t="s">
        <v>1949</v>
      </c>
      <c r="H2215" s="134">
        <v>276</v>
      </c>
      <c r="I2215" s="135">
        <v>0.99999029940855533</v>
      </c>
      <c r="J2215" s="135" t="s">
        <v>41</v>
      </c>
      <c r="K2215" s="133"/>
      <c r="L2215" s="136" t="s">
        <v>41</v>
      </c>
    </row>
    <row r="2216" spans="1:12" x14ac:dyDescent="0.25">
      <c r="A2216" s="138" t="s">
        <v>3207</v>
      </c>
      <c r="B2216" s="111" t="s">
        <v>1946</v>
      </c>
      <c r="C2216" s="112">
        <v>9.700591445455044E-6</v>
      </c>
      <c r="E2216" s="132">
        <v>1466</v>
      </c>
      <c r="F2216" s="132">
        <v>1468</v>
      </c>
      <c r="G2216" s="133" t="s">
        <v>1947</v>
      </c>
      <c r="H2216" s="134">
        <v>277</v>
      </c>
      <c r="I2216" s="135">
        <v>1</v>
      </c>
      <c r="J2216" s="135">
        <v>1</v>
      </c>
      <c r="K2216" s="133"/>
      <c r="L2216" s="136" t="s">
        <v>41</v>
      </c>
    </row>
    <row r="2217" spans="1:12" x14ac:dyDescent="0.25">
      <c r="A2217" s="138" t="s">
        <v>3224</v>
      </c>
      <c r="B2217" s="111" t="s">
        <v>3225</v>
      </c>
      <c r="C2217" s="112">
        <v>4.5296338627536445E-3</v>
      </c>
      <c r="E2217" s="132">
        <v>4</v>
      </c>
      <c r="F2217" s="132">
        <v>6</v>
      </c>
      <c r="G2217" s="133" t="s">
        <v>3226</v>
      </c>
      <c r="H2217" s="134">
        <v>1</v>
      </c>
      <c r="I2217" s="135">
        <v>4.5296338627536445E-3</v>
      </c>
      <c r="J2217" s="135" t="s">
        <v>41</v>
      </c>
      <c r="K2217" s="133" t="s">
        <v>3227</v>
      </c>
      <c r="L2217" s="136" t="s">
        <v>41</v>
      </c>
    </row>
    <row r="2218" spans="1:12" x14ac:dyDescent="0.25">
      <c r="A2218" s="138" t="s">
        <v>3224</v>
      </c>
      <c r="B2218" s="111" t="s">
        <v>2876</v>
      </c>
      <c r="C2218" s="112">
        <v>1.747794810692197E-3</v>
      </c>
      <c r="E2218" s="132">
        <v>6</v>
      </c>
      <c r="F2218" s="132">
        <v>8</v>
      </c>
      <c r="G2218" s="133" t="s">
        <v>2877</v>
      </c>
      <c r="H2218" s="134">
        <v>2</v>
      </c>
      <c r="I2218" s="135">
        <v>6.2774286734458415E-3</v>
      </c>
      <c r="J2218" s="135" t="s">
        <v>41</v>
      </c>
      <c r="K2218" s="133"/>
      <c r="L2218" s="136" t="s">
        <v>41</v>
      </c>
    </row>
    <row r="2219" spans="1:12" x14ac:dyDescent="0.25">
      <c r="A2219" s="138" t="s">
        <v>3224</v>
      </c>
      <c r="B2219" s="111" t="s">
        <v>3228</v>
      </c>
      <c r="C2219" s="112">
        <v>3.1823628938421572E-3</v>
      </c>
      <c r="E2219" s="132">
        <v>8</v>
      </c>
      <c r="F2219" s="132">
        <v>10</v>
      </c>
      <c r="G2219" s="133" t="s">
        <v>3229</v>
      </c>
      <c r="H2219" s="134">
        <v>3</v>
      </c>
      <c r="I2219" s="135">
        <v>9.4597915672879982E-3</v>
      </c>
      <c r="J2219" s="135" t="s">
        <v>41</v>
      </c>
      <c r="K2219" s="133"/>
      <c r="L2219" s="136" t="s">
        <v>41</v>
      </c>
    </row>
    <row r="2220" spans="1:12" x14ac:dyDescent="0.25">
      <c r="A2220" s="138" t="s">
        <v>3224</v>
      </c>
      <c r="B2220" s="111" t="s">
        <v>3230</v>
      </c>
      <c r="C2220" s="112">
        <v>9.6703373791396199E-4</v>
      </c>
      <c r="E2220" s="132">
        <v>11</v>
      </c>
      <c r="F2220" s="132">
        <v>13</v>
      </c>
      <c r="G2220" s="133" t="s">
        <v>3231</v>
      </c>
      <c r="H2220" s="134">
        <v>4</v>
      </c>
      <c r="I2220" s="135">
        <v>1.042682530520196E-2</v>
      </c>
      <c r="J2220" s="135" t="s">
        <v>41</v>
      </c>
      <c r="K2220" s="133"/>
      <c r="L2220" s="136" t="s">
        <v>41</v>
      </c>
    </row>
    <row r="2221" spans="1:12" x14ac:dyDescent="0.25">
      <c r="A2221" s="138" t="s">
        <v>3224</v>
      </c>
      <c r="B2221" s="111" t="s">
        <v>3232</v>
      </c>
      <c r="C2221" s="112">
        <v>9.3850026641677925E-4</v>
      </c>
      <c r="E2221" s="132">
        <v>12</v>
      </c>
      <c r="F2221" s="132">
        <v>14</v>
      </c>
      <c r="G2221" s="133" t="s">
        <v>3233</v>
      </c>
      <c r="H2221" s="134">
        <v>5</v>
      </c>
      <c r="I2221" s="135">
        <v>1.1365325571618739E-2</v>
      </c>
      <c r="J2221" s="135" t="s">
        <v>41</v>
      </c>
      <c r="K2221" s="133"/>
      <c r="L2221" s="136" t="s">
        <v>41</v>
      </c>
    </row>
    <row r="2222" spans="1:12" x14ac:dyDescent="0.25">
      <c r="A2222" s="138" t="s">
        <v>3224</v>
      </c>
      <c r="B2222" s="111" t="s">
        <v>3234</v>
      </c>
      <c r="C2222" s="112">
        <v>7.1298226232950884E-4</v>
      </c>
      <c r="E2222" s="132">
        <v>18</v>
      </c>
      <c r="F2222" s="132">
        <v>20</v>
      </c>
      <c r="G2222" s="133" t="s">
        <v>3235</v>
      </c>
      <c r="H2222" s="134">
        <v>6</v>
      </c>
      <c r="I2222" s="135">
        <v>1.2078307833948247E-2</v>
      </c>
      <c r="J2222" s="135" t="s">
        <v>41</v>
      </c>
      <c r="K2222" s="133"/>
      <c r="L2222" s="136" t="s">
        <v>41</v>
      </c>
    </row>
    <row r="2223" spans="1:12" x14ac:dyDescent="0.25">
      <c r="A2223" s="138" t="s">
        <v>3224</v>
      </c>
      <c r="B2223" s="111" t="s">
        <v>3236</v>
      </c>
      <c r="C2223" s="112">
        <v>6.9735048290746164E-4</v>
      </c>
      <c r="E2223" s="132">
        <v>19</v>
      </c>
      <c r="F2223" s="132">
        <v>21</v>
      </c>
      <c r="G2223" s="133" t="s">
        <v>3237</v>
      </c>
      <c r="H2223" s="134">
        <v>7</v>
      </c>
      <c r="I2223" s="135">
        <v>1.2775658316855709E-2</v>
      </c>
      <c r="J2223" s="135" t="s">
        <v>41</v>
      </c>
      <c r="K2223" s="133"/>
      <c r="L2223" s="136" t="s">
        <v>41</v>
      </c>
    </row>
    <row r="2224" spans="1:12" x14ac:dyDescent="0.25">
      <c r="A2224" s="138" t="s">
        <v>3224</v>
      </c>
      <c r="B2224" s="111" t="s">
        <v>3238</v>
      </c>
      <c r="C2224" s="112">
        <v>2.5008476274080361E-2</v>
      </c>
      <c r="E2224" s="132">
        <v>20</v>
      </c>
      <c r="F2224" s="132">
        <v>22</v>
      </c>
      <c r="G2224" s="133" t="s">
        <v>3239</v>
      </c>
      <c r="H2224" s="134">
        <v>8</v>
      </c>
      <c r="I2224" s="135">
        <v>3.7784134590936068E-2</v>
      </c>
      <c r="J2224" s="135" t="s">
        <v>41</v>
      </c>
      <c r="K2224" s="133"/>
      <c r="L2224" s="136" t="s">
        <v>41</v>
      </c>
    </row>
    <row r="2225" spans="1:12" x14ac:dyDescent="0.25">
      <c r="A2225" s="138" t="s">
        <v>3224</v>
      </c>
      <c r="B2225" s="111" t="s">
        <v>3240</v>
      </c>
      <c r="C2225" s="112">
        <v>5.7484840238541089E-4</v>
      </c>
      <c r="E2225" s="132">
        <v>21</v>
      </c>
      <c r="F2225" s="132">
        <v>23</v>
      </c>
      <c r="G2225" s="133" t="s">
        <v>3241</v>
      </c>
      <c r="H2225" s="134">
        <v>9</v>
      </c>
      <c r="I2225" s="135">
        <v>3.835898299332148E-2</v>
      </c>
      <c r="J2225" s="135" t="s">
        <v>41</v>
      </c>
      <c r="K2225" s="133"/>
      <c r="L2225" s="136" t="s">
        <v>41</v>
      </c>
    </row>
    <row r="2226" spans="1:12" x14ac:dyDescent="0.25">
      <c r="A2226" s="138" t="s">
        <v>3224</v>
      </c>
      <c r="B2226" s="111" t="s">
        <v>3242</v>
      </c>
      <c r="C2226" s="112">
        <v>5.6464356015867268E-4</v>
      </c>
      <c r="E2226" s="132">
        <v>22</v>
      </c>
      <c r="F2226" s="132">
        <v>24</v>
      </c>
      <c r="G2226" s="133" t="s">
        <v>3243</v>
      </c>
      <c r="H2226" s="134">
        <v>10</v>
      </c>
      <c r="I2226" s="135">
        <v>3.8923626553480153E-2</v>
      </c>
      <c r="J2226" s="135" t="s">
        <v>41</v>
      </c>
      <c r="K2226" s="133"/>
      <c r="L2226" s="136" t="s">
        <v>41</v>
      </c>
    </row>
    <row r="2227" spans="1:12" x14ac:dyDescent="0.25">
      <c r="A2227" s="138" t="s">
        <v>3224</v>
      </c>
      <c r="B2227" s="111" t="s">
        <v>3244</v>
      </c>
      <c r="C2227" s="112">
        <v>1.6643841468972687E-3</v>
      </c>
      <c r="E2227" s="132">
        <v>23</v>
      </c>
      <c r="F2227" s="132">
        <v>25</v>
      </c>
      <c r="G2227" s="133" t="s">
        <v>3245</v>
      </c>
      <c r="H2227" s="134">
        <v>11</v>
      </c>
      <c r="I2227" s="135">
        <v>4.0588010700377423E-2</v>
      </c>
      <c r="J2227" s="135" t="s">
        <v>41</v>
      </c>
      <c r="K2227" s="133"/>
      <c r="L2227" s="136" t="s">
        <v>41</v>
      </c>
    </row>
    <row r="2228" spans="1:12" x14ac:dyDescent="0.25">
      <c r="A2228" s="138" t="s">
        <v>3224</v>
      </c>
      <c r="B2228" s="111" t="s">
        <v>3246</v>
      </c>
      <c r="C2228" s="112">
        <v>5.1423575328404228E-4</v>
      </c>
      <c r="E2228" s="132">
        <v>24</v>
      </c>
      <c r="F2228" s="132">
        <v>26</v>
      </c>
      <c r="G2228" s="133" t="s">
        <v>3247</v>
      </c>
      <c r="H2228" s="134">
        <v>12</v>
      </c>
      <c r="I2228" s="135">
        <v>4.1102246453661465E-2</v>
      </c>
      <c r="J2228" s="135" t="s">
        <v>41</v>
      </c>
      <c r="K2228" s="133"/>
      <c r="L2228" s="136" t="s">
        <v>41</v>
      </c>
    </row>
    <row r="2229" spans="1:12" x14ac:dyDescent="0.25">
      <c r="A2229" s="138" t="s">
        <v>3224</v>
      </c>
      <c r="B2229" s="111" t="s">
        <v>3248</v>
      </c>
      <c r="C2229" s="112">
        <v>1.4021979942120311E-3</v>
      </c>
      <c r="E2229" s="132">
        <v>26</v>
      </c>
      <c r="F2229" s="132">
        <v>28</v>
      </c>
      <c r="G2229" s="133" t="s">
        <v>3249</v>
      </c>
      <c r="H2229" s="134">
        <v>13</v>
      </c>
      <c r="I2229" s="135">
        <v>4.2504444447873498E-2</v>
      </c>
      <c r="J2229" s="135" t="s">
        <v>41</v>
      </c>
      <c r="K2229" s="133"/>
      <c r="L2229" s="136" t="s">
        <v>41</v>
      </c>
    </row>
    <row r="2230" spans="1:12" x14ac:dyDescent="0.25">
      <c r="A2230" s="138" t="s">
        <v>3224</v>
      </c>
      <c r="B2230" s="111" t="s">
        <v>3250</v>
      </c>
      <c r="C2230" s="112">
        <v>4.0898322437802703E-4</v>
      </c>
      <c r="E2230" s="132">
        <v>27</v>
      </c>
      <c r="F2230" s="132">
        <v>29</v>
      </c>
      <c r="G2230" s="133" t="s">
        <v>3251</v>
      </c>
      <c r="H2230" s="134">
        <v>14</v>
      </c>
      <c r="I2230" s="135">
        <v>4.2913427672251522E-2</v>
      </c>
      <c r="J2230" s="135" t="s">
        <v>41</v>
      </c>
      <c r="K2230" s="133"/>
      <c r="L2230" s="136" t="s">
        <v>41</v>
      </c>
    </row>
    <row r="2231" spans="1:12" x14ac:dyDescent="0.25">
      <c r="A2231" s="138" t="s">
        <v>3224</v>
      </c>
      <c r="B2231" s="111" t="s">
        <v>3252</v>
      </c>
      <c r="C2231" s="112">
        <v>1.2113734509887303E-3</v>
      </c>
      <c r="E2231" s="132">
        <v>28</v>
      </c>
      <c r="F2231" s="132">
        <v>30</v>
      </c>
      <c r="G2231" s="133" t="s">
        <v>3253</v>
      </c>
      <c r="H2231" s="134">
        <v>15</v>
      </c>
      <c r="I2231" s="135">
        <v>4.412480112324025E-2</v>
      </c>
      <c r="J2231" s="135" t="s">
        <v>41</v>
      </c>
      <c r="K2231" s="133"/>
      <c r="L2231" s="136" t="s">
        <v>41</v>
      </c>
    </row>
    <row r="2232" spans="1:12" x14ac:dyDescent="0.25">
      <c r="A2232" s="138" t="s">
        <v>3224</v>
      </c>
      <c r="B2232" s="111" t="s">
        <v>3254</v>
      </c>
      <c r="C2232" s="112">
        <v>1.0662657830018663E-3</v>
      </c>
      <c r="E2232" s="132">
        <v>29</v>
      </c>
      <c r="F2232" s="132">
        <v>31</v>
      </c>
      <c r="G2232" s="133" t="s">
        <v>3255</v>
      </c>
      <c r="H2232" s="134">
        <v>16</v>
      </c>
      <c r="I2232" s="135">
        <v>4.5191066906242118E-2</v>
      </c>
      <c r="J2232" s="135" t="s">
        <v>41</v>
      </c>
      <c r="K2232" s="133"/>
      <c r="L2232" s="136" t="s">
        <v>41</v>
      </c>
    </row>
    <row r="2233" spans="1:12" x14ac:dyDescent="0.25">
      <c r="A2233" s="138" t="s">
        <v>3224</v>
      </c>
      <c r="B2233" s="111" t="s">
        <v>3256</v>
      </c>
      <c r="C2233" s="112">
        <v>3.174011647139902E-4</v>
      </c>
      <c r="E2233" s="132">
        <v>31</v>
      </c>
      <c r="F2233" s="132">
        <v>33</v>
      </c>
      <c r="G2233" s="133" t="s">
        <v>3257</v>
      </c>
      <c r="H2233" s="134">
        <v>17</v>
      </c>
      <c r="I2233" s="135">
        <v>4.5508468070956105E-2</v>
      </c>
      <c r="J2233" s="135" t="s">
        <v>41</v>
      </c>
      <c r="K2233" s="133"/>
      <c r="L2233" s="136" t="s">
        <v>41</v>
      </c>
    </row>
    <row r="2234" spans="1:12" x14ac:dyDescent="0.25">
      <c r="A2234" s="138" t="s">
        <v>3224</v>
      </c>
      <c r="B2234" s="111" t="s">
        <v>3258</v>
      </c>
      <c r="C2234" s="112">
        <v>2.9800651488579976E-4</v>
      </c>
      <c r="E2234" s="132">
        <v>33</v>
      </c>
      <c r="F2234" s="132">
        <v>35</v>
      </c>
      <c r="G2234" s="133" t="s">
        <v>3259</v>
      </c>
      <c r="H2234" s="134">
        <v>18</v>
      </c>
      <c r="I2234" s="135">
        <v>4.5806474585841903E-2</v>
      </c>
      <c r="J2234" s="135" t="s">
        <v>41</v>
      </c>
      <c r="K2234" s="133"/>
      <c r="L2234" s="136" t="s">
        <v>41</v>
      </c>
    </row>
    <row r="2235" spans="1:12" x14ac:dyDescent="0.25">
      <c r="A2235" s="138" t="s">
        <v>3224</v>
      </c>
      <c r="B2235" s="111" t="s">
        <v>3260</v>
      </c>
      <c r="C2235" s="112">
        <v>2.8084557715091094E-4</v>
      </c>
      <c r="E2235" s="132">
        <v>35</v>
      </c>
      <c r="F2235" s="132">
        <v>37</v>
      </c>
      <c r="G2235" s="133" t="s">
        <v>3261</v>
      </c>
      <c r="H2235" s="134">
        <v>19</v>
      </c>
      <c r="I2235" s="135">
        <v>4.6087320162992815E-2</v>
      </c>
      <c r="J2235" s="135" t="s">
        <v>41</v>
      </c>
      <c r="K2235" s="133"/>
      <c r="L2235" s="136" t="s">
        <v>41</v>
      </c>
    </row>
    <row r="2236" spans="1:12" x14ac:dyDescent="0.25">
      <c r="A2236" s="138" t="s">
        <v>3224</v>
      </c>
      <c r="B2236" s="111" t="s">
        <v>3262</v>
      </c>
      <c r="C2236" s="112">
        <v>2.3440203254981089E-4</v>
      </c>
      <c r="E2236" s="132">
        <v>36</v>
      </c>
      <c r="F2236" s="132">
        <v>38</v>
      </c>
      <c r="G2236" s="133" t="s">
        <v>3263</v>
      </c>
      <c r="H2236" s="134">
        <v>20</v>
      </c>
      <c r="I2236" s="135">
        <v>4.6321722195542626E-2</v>
      </c>
      <c r="J2236" s="135" t="s">
        <v>41</v>
      </c>
      <c r="K2236" s="133"/>
      <c r="L2236" s="136" t="s">
        <v>41</v>
      </c>
    </row>
    <row r="2237" spans="1:12" x14ac:dyDescent="0.25">
      <c r="A2237" s="138" t="s">
        <v>3224</v>
      </c>
      <c r="B2237" s="111" t="s">
        <v>3264</v>
      </c>
      <c r="C2237" s="112">
        <v>4.4164668481668851E-4</v>
      </c>
      <c r="E2237" s="132">
        <v>38</v>
      </c>
      <c r="F2237" s="132">
        <v>40</v>
      </c>
      <c r="G2237" s="133" t="s">
        <v>3265</v>
      </c>
      <c r="H2237" s="134">
        <v>21</v>
      </c>
      <c r="I2237" s="135">
        <v>4.6763368880359313E-2</v>
      </c>
      <c r="J2237" s="135" t="s">
        <v>41</v>
      </c>
      <c r="K2237" s="133"/>
      <c r="L2237" s="136" t="s">
        <v>41</v>
      </c>
    </row>
    <row r="2238" spans="1:12" x14ac:dyDescent="0.25">
      <c r="A2238" s="138" t="s">
        <v>3224</v>
      </c>
      <c r="B2238" s="111" t="s">
        <v>3111</v>
      </c>
      <c r="C2238" s="112">
        <v>1.8282129724174329E-2</v>
      </c>
      <c r="E2238" s="132">
        <v>40</v>
      </c>
      <c r="F2238" s="132">
        <v>42</v>
      </c>
      <c r="G2238" s="133" t="s">
        <v>3112</v>
      </c>
      <c r="H2238" s="134">
        <v>22</v>
      </c>
      <c r="I2238" s="135">
        <v>6.5045498604533639E-2</v>
      </c>
      <c r="J2238" s="135" t="s">
        <v>41</v>
      </c>
      <c r="K2238" s="133"/>
      <c r="L2238" s="136" t="s">
        <v>41</v>
      </c>
    </row>
    <row r="2239" spans="1:12" x14ac:dyDescent="0.25">
      <c r="A2239" s="138" t="s">
        <v>3224</v>
      </c>
      <c r="B2239" s="111" t="s">
        <v>3266</v>
      </c>
      <c r="C2239" s="112">
        <v>1.9962764825737387E-3</v>
      </c>
      <c r="E2239" s="132">
        <v>41</v>
      </c>
      <c r="F2239" s="132">
        <v>43</v>
      </c>
      <c r="G2239" s="133" t="s">
        <v>3267</v>
      </c>
      <c r="H2239" s="134">
        <v>23</v>
      </c>
      <c r="I2239" s="135">
        <v>6.7041775087107375E-2</v>
      </c>
      <c r="J2239" s="135" t="s">
        <v>41</v>
      </c>
      <c r="K2239" s="133"/>
      <c r="L2239" s="136" t="s">
        <v>41</v>
      </c>
    </row>
    <row r="2240" spans="1:12" x14ac:dyDescent="0.25">
      <c r="A2240" s="138" t="s">
        <v>3224</v>
      </c>
      <c r="B2240" s="111" t="s">
        <v>2966</v>
      </c>
      <c r="C2240" s="112">
        <v>3.0873575755012337E-3</v>
      </c>
      <c r="E2240" s="132">
        <v>44</v>
      </c>
      <c r="F2240" s="132">
        <v>46</v>
      </c>
      <c r="G2240" s="133" t="s">
        <v>2967</v>
      </c>
      <c r="H2240" s="134">
        <v>24</v>
      </c>
      <c r="I2240" s="135">
        <v>7.0129132662608604E-2</v>
      </c>
      <c r="J2240" s="135" t="s">
        <v>41</v>
      </c>
      <c r="K2240" s="133"/>
      <c r="L2240" s="136" t="s">
        <v>41</v>
      </c>
    </row>
    <row r="2241" spans="1:12" x14ac:dyDescent="0.25">
      <c r="A2241" s="138" t="s">
        <v>3224</v>
      </c>
      <c r="B2241" s="111" t="s">
        <v>3268</v>
      </c>
      <c r="C2241" s="112">
        <v>1.4407668685672425E-2</v>
      </c>
      <c r="E2241" s="132">
        <v>45</v>
      </c>
      <c r="F2241" s="132">
        <v>47</v>
      </c>
      <c r="G2241" s="133" t="s">
        <v>3269</v>
      </c>
      <c r="H2241" s="134">
        <v>25</v>
      </c>
      <c r="I2241" s="135">
        <v>8.4536801348281024E-2</v>
      </c>
      <c r="J2241" s="135" t="s">
        <v>41</v>
      </c>
      <c r="K2241" s="133"/>
      <c r="L2241" s="136" t="s">
        <v>41</v>
      </c>
    </row>
    <row r="2242" spans="1:12" x14ac:dyDescent="0.25">
      <c r="A2242" s="138" t="s">
        <v>3224</v>
      </c>
      <c r="B2242" s="111" t="s">
        <v>3270</v>
      </c>
      <c r="C2242" s="112">
        <v>1.4078003586057481E-2</v>
      </c>
      <c r="E2242" s="132">
        <v>47</v>
      </c>
      <c r="F2242" s="132">
        <v>49</v>
      </c>
      <c r="G2242" s="133" t="s">
        <v>3271</v>
      </c>
      <c r="H2242" s="134">
        <v>26</v>
      </c>
      <c r="I2242" s="135">
        <v>9.861480493433851E-2</v>
      </c>
      <c r="J2242" s="135" t="s">
        <v>41</v>
      </c>
      <c r="K2242" s="133"/>
      <c r="L2242" s="136" t="s">
        <v>41</v>
      </c>
    </row>
    <row r="2243" spans="1:12" x14ac:dyDescent="0.25">
      <c r="A2243" s="138" t="s">
        <v>3224</v>
      </c>
      <c r="B2243" s="111" t="s">
        <v>3272</v>
      </c>
      <c r="C2243" s="112">
        <v>1.4078003586057481E-2</v>
      </c>
      <c r="E2243" s="132">
        <v>46</v>
      </c>
      <c r="F2243" s="132">
        <v>48</v>
      </c>
      <c r="G2243" s="133" t="s">
        <v>3273</v>
      </c>
      <c r="H2243" s="134">
        <v>27</v>
      </c>
      <c r="I2243" s="135">
        <v>0.112692808520396</v>
      </c>
      <c r="J2243" s="135" t="s">
        <v>41</v>
      </c>
      <c r="K2243" s="133"/>
      <c r="L2243" s="136" t="s">
        <v>41</v>
      </c>
    </row>
    <row r="2244" spans="1:12" x14ac:dyDescent="0.25">
      <c r="A2244" s="138" t="s">
        <v>3224</v>
      </c>
      <c r="B2244" s="111" t="s">
        <v>3061</v>
      </c>
      <c r="C2244" s="112">
        <v>1.6532625777910756E-3</v>
      </c>
      <c r="E2244" s="132">
        <v>49</v>
      </c>
      <c r="F2244" s="132">
        <v>51</v>
      </c>
      <c r="G2244" s="133" t="s">
        <v>3062</v>
      </c>
      <c r="H2244" s="134">
        <v>28</v>
      </c>
      <c r="I2244" s="135">
        <v>0.11434607109818708</v>
      </c>
      <c r="J2244" s="135" t="s">
        <v>41</v>
      </c>
      <c r="K2244" s="133"/>
      <c r="L2244" s="136" t="s">
        <v>41</v>
      </c>
    </row>
    <row r="2245" spans="1:12" x14ac:dyDescent="0.25">
      <c r="A2245" s="138" t="s">
        <v>3224</v>
      </c>
      <c r="B2245" s="111" t="s">
        <v>2852</v>
      </c>
      <c r="C2245" s="112">
        <v>1.2156342483757908E-3</v>
      </c>
      <c r="E2245" s="132">
        <v>48</v>
      </c>
      <c r="F2245" s="132">
        <v>50</v>
      </c>
      <c r="G2245" s="133" t="s">
        <v>2853</v>
      </c>
      <c r="H2245" s="134">
        <v>29</v>
      </c>
      <c r="I2245" s="135">
        <v>0.11556170534656286</v>
      </c>
      <c r="J2245" s="135" t="s">
        <v>41</v>
      </c>
      <c r="K2245" s="133"/>
      <c r="L2245" s="136" t="s">
        <v>41</v>
      </c>
    </row>
    <row r="2246" spans="1:12" x14ac:dyDescent="0.25">
      <c r="A2246" s="138" t="s">
        <v>3224</v>
      </c>
      <c r="B2246" s="111" t="s">
        <v>3274</v>
      </c>
      <c r="C2246" s="112">
        <v>3.280884499200859E-2</v>
      </c>
      <c r="E2246" s="132">
        <v>52</v>
      </c>
      <c r="F2246" s="132">
        <v>54</v>
      </c>
      <c r="G2246" s="133" t="s">
        <v>3275</v>
      </c>
      <c r="H2246" s="134">
        <v>30</v>
      </c>
      <c r="I2246" s="135">
        <v>0.14837055033857144</v>
      </c>
      <c r="J2246" s="135" t="s">
        <v>41</v>
      </c>
      <c r="K2246" s="133"/>
      <c r="L2246" s="136" t="s">
        <v>41</v>
      </c>
    </row>
    <row r="2247" spans="1:12" x14ac:dyDescent="0.25">
      <c r="A2247" s="138" t="s">
        <v>3224</v>
      </c>
      <c r="B2247" s="111" t="s">
        <v>2987</v>
      </c>
      <c r="C2247" s="112">
        <v>8.1301120613526965E-4</v>
      </c>
      <c r="E2247" s="132">
        <v>55</v>
      </c>
      <c r="F2247" s="132">
        <v>57</v>
      </c>
      <c r="G2247" s="133" t="s">
        <v>2988</v>
      </c>
      <c r="H2247" s="134">
        <v>31</v>
      </c>
      <c r="I2247" s="135">
        <v>0.14918356154470672</v>
      </c>
      <c r="J2247" s="135" t="s">
        <v>41</v>
      </c>
      <c r="K2247" s="133"/>
      <c r="L2247" s="136" t="s">
        <v>41</v>
      </c>
    </row>
    <row r="2248" spans="1:12" x14ac:dyDescent="0.25">
      <c r="A2248" s="138" t="s">
        <v>3224</v>
      </c>
      <c r="B2248" s="111" t="s">
        <v>3276</v>
      </c>
      <c r="C2248" s="112">
        <v>2.4390336184058089E-3</v>
      </c>
      <c r="E2248" s="132">
        <v>54</v>
      </c>
      <c r="F2248" s="132">
        <v>56</v>
      </c>
      <c r="G2248" s="133" t="s">
        <v>3277</v>
      </c>
      <c r="H2248" s="134">
        <v>32</v>
      </c>
      <c r="I2248" s="135">
        <v>0.15162259516311252</v>
      </c>
      <c r="J2248" s="135" t="s">
        <v>41</v>
      </c>
      <c r="K2248" s="133"/>
      <c r="L2248" s="136" t="s">
        <v>41</v>
      </c>
    </row>
    <row r="2249" spans="1:12" x14ac:dyDescent="0.25">
      <c r="A2249" s="138" t="s">
        <v>3224</v>
      </c>
      <c r="B2249" s="111" t="s">
        <v>3278</v>
      </c>
      <c r="C2249" s="112">
        <v>6.234391677849678E-3</v>
      </c>
      <c r="E2249" s="132">
        <v>57</v>
      </c>
      <c r="F2249" s="132">
        <v>59</v>
      </c>
      <c r="G2249" s="133" t="s">
        <v>3279</v>
      </c>
      <c r="H2249" s="134">
        <v>33</v>
      </c>
      <c r="I2249" s="135">
        <v>0.15785698684096219</v>
      </c>
      <c r="J2249" s="135" t="s">
        <v>41</v>
      </c>
      <c r="K2249" s="133"/>
      <c r="L2249" s="136" t="s">
        <v>41</v>
      </c>
    </row>
    <row r="2250" spans="1:12" x14ac:dyDescent="0.25">
      <c r="A2250" s="138" t="s">
        <v>3224</v>
      </c>
      <c r="B2250" s="111" t="s">
        <v>3059</v>
      </c>
      <c r="C2250" s="112">
        <v>4.3825109625636729E-3</v>
      </c>
      <c r="E2250" s="132">
        <v>58</v>
      </c>
      <c r="F2250" s="132">
        <v>60</v>
      </c>
      <c r="G2250" s="133" t="s">
        <v>3060</v>
      </c>
      <c r="H2250" s="134">
        <v>34</v>
      </c>
      <c r="I2250" s="135">
        <v>0.16223949780352587</v>
      </c>
      <c r="J2250" s="135" t="s">
        <v>41</v>
      </c>
      <c r="K2250" s="133"/>
      <c r="L2250" s="136" t="s">
        <v>41</v>
      </c>
    </row>
    <row r="2251" spans="1:12" x14ac:dyDescent="0.25">
      <c r="A2251" s="138" t="s">
        <v>3224</v>
      </c>
      <c r="B2251" s="111" t="s">
        <v>3280</v>
      </c>
      <c r="C2251" s="112">
        <v>1.5322692688642324E-2</v>
      </c>
      <c r="E2251" s="132">
        <v>59</v>
      </c>
      <c r="F2251" s="132">
        <v>61</v>
      </c>
      <c r="G2251" s="133" t="s">
        <v>3281</v>
      </c>
      <c r="H2251" s="134">
        <v>35</v>
      </c>
      <c r="I2251" s="135">
        <v>0.1775621904921682</v>
      </c>
      <c r="J2251" s="135" t="s">
        <v>41</v>
      </c>
      <c r="K2251" s="133"/>
      <c r="L2251" s="136" t="s">
        <v>41</v>
      </c>
    </row>
    <row r="2252" spans="1:12" x14ac:dyDescent="0.25">
      <c r="A2252" s="138" t="s">
        <v>3224</v>
      </c>
      <c r="B2252" s="111" t="s">
        <v>3282</v>
      </c>
      <c r="C2252" s="112">
        <v>5.0777355771884462E-3</v>
      </c>
      <c r="E2252" s="132">
        <v>61</v>
      </c>
      <c r="F2252" s="132">
        <v>63</v>
      </c>
      <c r="G2252" s="133" t="s">
        <v>3283</v>
      </c>
      <c r="H2252" s="134">
        <v>36</v>
      </c>
      <c r="I2252" s="135">
        <v>0.18263992606935664</v>
      </c>
      <c r="J2252" s="135" t="s">
        <v>41</v>
      </c>
      <c r="K2252" s="133"/>
      <c r="L2252" s="136" t="s">
        <v>41</v>
      </c>
    </row>
    <row r="2253" spans="1:12" x14ac:dyDescent="0.25">
      <c r="A2253" s="138" t="s">
        <v>3224</v>
      </c>
      <c r="B2253" s="111" t="s">
        <v>3284</v>
      </c>
      <c r="C2253" s="112">
        <v>7.5677903370999168E-4</v>
      </c>
      <c r="E2253" s="132">
        <v>62</v>
      </c>
      <c r="F2253" s="132">
        <v>64</v>
      </c>
      <c r="G2253" s="133" t="s">
        <v>3285</v>
      </c>
      <c r="H2253" s="134">
        <v>37</v>
      </c>
      <c r="I2253" s="135">
        <v>0.18339670510306663</v>
      </c>
      <c r="J2253" s="135" t="s">
        <v>41</v>
      </c>
      <c r="K2253" s="133"/>
      <c r="L2253" s="136" t="s">
        <v>41</v>
      </c>
    </row>
    <row r="2254" spans="1:12" x14ac:dyDescent="0.25">
      <c r="A2254" s="138" t="s">
        <v>3224</v>
      </c>
      <c r="B2254" s="111" t="s">
        <v>3286</v>
      </c>
      <c r="C2254" s="112">
        <v>7.3919151188190941E-4</v>
      </c>
      <c r="E2254" s="132">
        <v>63</v>
      </c>
      <c r="F2254" s="132">
        <v>65</v>
      </c>
      <c r="G2254" s="133" t="s">
        <v>3287</v>
      </c>
      <c r="H2254" s="134">
        <v>38</v>
      </c>
      <c r="I2254" s="135">
        <v>0.18413589661494853</v>
      </c>
      <c r="J2254" s="135" t="s">
        <v>41</v>
      </c>
      <c r="K2254" s="133"/>
      <c r="L2254" s="136" t="s">
        <v>41</v>
      </c>
    </row>
    <row r="2255" spans="1:12" x14ac:dyDescent="0.25">
      <c r="A2255" s="138" t="s">
        <v>3224</v>
      </c>
      <c r="B2255" s="111" t="s">
        <v>3288</v>
      </c>
      <c r="C2255" s="112">
        <v>1.9259245370863739E-3</v>
      </c>
      <c r="E2255" s="132">
        <v>67</v>
      </c>
      <c r="F2255" s="132">
        <v>69</v>
      </c>
      <c r="G2255" s="133" t="s">
        <v>3289</v>
      </c>
      <c r="H2255" s="134">
        <v>39</v>
      </c>
      <c r="I2255" s="135">
        <v>0.1860618211520349</v>
      </c>
      <c r="J2255" s="135" t="s">
        <v>41</v>
      </c>
      <c r="K2255" s="133"/>
      <c r="L2255" s="136" t="s">
        <v>41</v>
      </c>
    </row>
    <row r="2256" spans="1:12" x14ac:dyDescent="0.25">
      <c r="A2256" s="138" t="s">
        <v>3224</v>
      </c>
      <c r="B2256" s="111" t="s">
        <v>3290</v>
      </c>
      <c r="C2256" s="112">
        <v>1.9259245370863739E-3</v>
      </c>
      <c r="E2256" s="132">
        <v>68</v>
      </c>
      <c r="F2256" s="132">
        <v>70</v>
      </c>
      <c r="G2256" s="133" t="s">
        <v>3291</v>
      </c>
      <c r="H2256" s="134">
        <v>40</v>
      </c>
      <c r="I2256" s="135">
        <v>0.18798774568912127</v>
      </c>
      <c r="J2256" s="135" t="s">
        <v>41</v>
      </c>
      <c r="K2256" s="133"/>
      <c r="L2256" s="136" t="s">
        <v>41</v>
      </c>
    </row>
    <row r="2257" spans="1:12" x14ac:dyDescent="0.25">
      <c r="A2257" s="138" t="s">
        <v>3224</v>
      </c>
      <c r="B2257" s="111" t="s">
        <v>3292</v>
      </c>
      <c r="C2257" s="112">
        <v>1.2185060262526682E-2</v>
      </c>
      <c r="E2257" s="132">
        <v>69</v>
      </c>
      <c r="F2257" s="132">
        <v>71</v>
      </c>
      <c r="G2257" s="133" t="s">
        <v>3293</v>
      </c>
      <c r="H2257" s="134">
        <v>41</v>
      </c>
      <c r="I2257" s="135">
        <v>0.20017280595164796</v>
      </c>
      <c r="J2257" s="135" t="s">
        <v>41</v>
      </c>
      <c r="K2257" s="133"/>
      <c r="L2257" s="136" t="s">
        <v>41</v>
      </c>
    </row>
    <row r="2258" spans="1:12" x14ac:dyDescent="0.25">
      <c r="A2258" s="138" t="s">
        <v>3224</v>
      </c>
      <c r="B2258" s="111" t="s">
        <v>3294</v>
      </c>
      <c r="C2258" s="112">
        <v>5.8095667967396607E-4</v>
      </c>
      <c r="E2258" s="132">
        <v>72</v>
      </c>
      <c r="F2258" s="132">
        <v>74</v>
      </c>
      <c r="G2258" s="133" t="s">
        <v>3295</v>
      </c>
      <c r="H2258" s="134">
        <v>42</v>
      </c>
      <c r="I2258" s="135">
        <v>0.20075376263132194</v>
      </c>
      <c r="J2258" s="135" t="s">
        <v>41</v>
      </c>
      <c r="K2258" s="133"/>
      <c r="L2258" s="136" t="s">
        <v>41</v>
      </c>
    </row>
    <row r="2259" spans="1:12" x14ac:dyDescent="0.25">
      <c r="A2259" s="138" t="s">
        <v>3224</v>
      </c>
      <c r="B2259" s="111" t="s">
        <v>3296</v>
      </c>
      <c r="C2259" s="112">
        <v>3.2735743918004289E-3</v>
      </c>
      <c r="E2259" s="132">
        <v>75</v>
      </c>
      <c r="F2259" s="132">
        <v>77</v>
      </c>
      <c r="G2259" s="133" t="s">
        <v>3297</v>
      </c>
      <c r="H2259" s="134">
        <v>43</v>
      </c>
      <c r="I2259" s="135">
        <v>0.20402733702312237</v>
      </c>
      <c r="J2259" s="135" t="s">
        <v>41</v>
      </c>
      <c r="K2259" s="133"/>
      <c r="L2259" s="136" t="s">
        <v>41</v>
      </c>
    </row>
    <row r="2260" spans="1:12" x14ac:dyDescent="0.25">
      <c r="A2260" s="138" t="s">
        <v>3224</v>
      </c>
      <c r="B2260" s="111" t="s">
        <v>3298</v>
      </c>
      <c r="C2260" s="112">
        <v>3.2735743918004289E-3</v>
      </c>
      <c r="E2260" s="132">
        <v>77</v>
      </c>
      <c r="F2260" s="132">
        <v>79</v>
      </c>
      <c r="G2260" s="133" t="s">
        <v>3299</v>
      </c>
      <c r="H2260" s="134">
        <v>44</v>
      </c>
      <c r="I2260" s="135">
        <v>0.20730091141492279</v>
      </c>
      <c r="J2260" s="135" t="s">
        <v>41</v>
      </c>
      <c r="K2260" s="133"/>
      <c r="L2260" s="136" t="s">
        <v>41</v>
      </c>
    </row>
    <row r="2261" spans="1:12" x14ac:dyDescent="0.25">
      <c r="A2261" s="138" t="s">
        <v>3224</v>
      </c>
      <c r="B2261" s="111" t="s">
        <v>3300</v>
      </c>
      <c r="C2261" s="112">
        <v>4.9336701050727678E-4</v>
      </c>
      <c r="E2261" s="132">
        <v>78</v>
      </c>
      <c r="F2261" s="132">
        <v>80</v>
      </c>
      <c r="G2261" s="133" t="s">
        <v>3301</v>
      </c>
      <c r="H2261" s="134">
        <v>45</v>
      </c>
      <c r="I2261" s="135">
        <v>0.20779427842543008</v>
      </c>
      <c r="J2261" s="135" t="s">
        <v>41</v>
      </c>
      <c r="K2261" s="133"/>
      <c r="L2261" s="136" t="s">
        <v>41</v>
      </c>
    </row>
    <row r="2262" spans="1:12" x14ac:dyDescent="0.25">
      <c r="A2262" s="138" t="s">
        <v>3224</v>
      </c>
      <c r="B2262" s="111" t="s">
        <v>3302</v>
      </c>
      <c r="C2262" s="112">
        <v>4.9336701050727678E-4</v>
      </c>
      <c r="E2262" s="132">
        <v>79</v>
      </c>
      <c r="F2262" s="132">
        <v>81</v>
      </c>
      <c r="G2262" s="133" t="s">
        <v>3303</v>
      </c>
      <c r="H2262" s="134">
        <v>46</v>
      </c>
      <c r="I2262" s="135">
        <v>0.20828764543593736</v>
      </c>
      <c r="J2262" s="135" t="s">
        <v>41</v>
      </c>
      <c r="K2262" s="133"/>
      <c r="L2262" s="136" t="s">
        <v>41</v>
      </c>
    </row>
    <row r="2263" spans="1:12" x14ac:dyDescent="0.25">
      <c r="A2263" s="138" t="s">
        <v>3224</v>
      </c>
      <c r="B2263" s="111" t="s">
        <v>3304</v>
      </c>
      <c r="C2263" s="112">
        <v>4.4804213377687738E-4</v>
      </c>
      <c r="E2263" s="132">
        <v>83</v>
      </c>
      <c r="F2263" s="132">
        <v>85</v>
      </c>
      <c r="G2263" s="133" t="s">
        <v>3305</v>
      </c>
      <c r="H2263" s="134">
        <v>47</v>
      </c>
      <c r="I2263" s="135">
        <v>0.20873568756971425</v>
      </c>
      <c r="J2263" s="135" t="s">
        <v>41</v>
      </c>
      <c r="K2263" s="133"/>
      <c r="L2263" s="136" t="s">
        <v>41</v>
      </c>
    </row>
    <row r="2264" spans="1:12" x14ac:dyDescent="0.25">
      <c r="A2264" s="138" t="s">
        <v>3224</v>
      </c>
      <c r="B2264" s="111" t="s">
        <v>3306</v>
      </c>
      <c r="C2264" s="112">
        <v>4.1747412877127075E-4</v>
      </c>
      <c r="E2264" s="132">
        <v>84</v>
      </c>
      <c r="F2264" s="132">
        <v>86</v>
      </c>
      <c r="G2264" s="133" t="s">
        <v>3307</v>
      </c>
      <c r="H2264" s="134">
        <v>48</v>
      </c>
      <c r="I2264" s="135">
        <v>0.20915316169848552</v>
      </c>
      <c r="J2264" s="135" t="s">
        <v>41</v>
      </c>
      <c r="K2264" s="133"/>
      <c r="L2264" s="136" t="s">
        <v>41</v>
      </c>
    </row>
    <row r="2265" spans="1:12" x14ac:dyDescent="0.25">
      <c r="A2265" s="138" t="s">
        <v>3224</v>
      </c>
      <c r="B2265" s="111" t="s">
        <v>3308</v>
      </c>
      <c r="C2265" s="112">
        <v>4.0679552874354368E-4</v>
      </c>
      <c r="E2265" s="132">
        <v>85</v>
      </c>
      <c r="F2265" s="132">
        <v>87</v>
      </c>
      <c r="G2265" s="133" t="s">
        <v>3309</v>
      </c>
      <c r="H2265" s="134">
        <v>49</v>
      </c>
      <c r="I2265" s="135">
        <v>0.20955995722722906</v>
      </c>
      <c r="J2265" s="135" t="s">
        <v>41</v>
      </c>
      <c r="K2265" s="133"/>
      <c r="L2265" s="136" t="s">
        <v>41</v>
      </c>
    </row>
    <row r="2266" spans="1:12" x14ac:dyDescent="0.25">
      <c r="A2266" s="138" t="s">
        <v>3224</v>
      </c>
      <c r="B2266" s="111" t="s">
        <v>3310</v>
      </c>
      <c r="C2266" s="112">
        <v>2.415372640317688E-3</v>
      </c>
      <c r="E2266" s="132">
        <v>86</v>
      </c>
      <c r="F2266" s="132">
        <v>88</v>
      </c>
      <c r="G2266" s="133" t="s">
        <v>3311</v>
      </c>
      <c r="H2266" s="134">
        <v>50</v>
      </c>
      <c r="I2266" s="135">
        <v>0.21197532986754675</v>
      </c>
      <c r="J2266" s="135" t="s">
        <v>41</v>
      </c>
      <c r="K2266" s="133"/>
      <c r="L2266" s="136" t="s">
        <v>41</v>
      </c>
    </row>
    <row r="2267" spans="1:12" x14ac:dyDescent="0.25">
      <c r="A2267" s="138" t="s">
        <v>3224</v>
      </c>
      <c r="B2267" s="111" t="s">
        <v>3312</v>
      </c>
      <c r="C2267" s="112">
        <v>3.6598028079757217E-4</v>
      </c>
      <c r="E2267" s="132">
        <v>88</v>
      </c>
      <c r="F2267" s="132">
        <v>90</v>
      </c>
      <c r="G2267" s="133" t="s">
        <v>3313</v>
      </c>
      <c r="H2267" s="134">
        <v>51</v>
      </c>
      <c r="I2267" s="135">
        <v>0.21234131014834431</v>
      </c>
      <c r="J2267" s="135" t="s">
        <v>41</v>
      </c>
      <c r="K2267" s="133"/>
      <c r="L2267" s="136" t="s">
        <v>41</v>
      </c>
    </row>
    <row r="2268" spans="1:12" x14ac:dyDescent="0.25">
      <c r="A2268" s="138" t="s">
        <v>3224</v>
      </c>
      <c r="B2268" s="111" t="s">
        <v>3314</v>
      </c>
      <c r="C2268" s="112">
        <v>3.6598028079757217E-4</v>
      </c>
      <c r="E2268" s="132">
        <v>87</v>
      </c>
      <c r="F2268" s="132">
        <v>89</v>
      </c>
      <c r="G2268" s="133" t="s">
        <v>3315</v>
      </c>
      <c r="H2268" s="134">
        <v>52</v>
      </c>
      <c r="I2268" s="135">
        <v>0.21270729042914188</v>
      </c>
      <c r="J2268" s="135" t="s">
        <v>41</v>
      </c>
      <c r="K2268" s="133"/>
      <c r="L2268" s="136" t="s">
        <v>41</v>
      </c>
    </row>
    <row r="2269" spans="1:12" x14ac:dyDescent="0.25">
      <c r="A2269" s="138" t="s">
        <v>3224</v>
      </c>
      <c r="B2269" s="111" t="s">
        <v>3316</v>
      </c>
      <c r="C2269" s="112">
        <v>3.5774756812456579E-4</v>
      </c>
      <c r="E2269" s="132">
        <v>89</v>
      </c>
      <c r="F2269" s="132">
        <v>91</v>
      </c>
      <c r="G2269" s="133" t="s">
        <v>3317</v>
      </c>
      <c r="H2269" s="134">
        <v>53</v>
      </c>
      <c r="I2269" s="135">
        <v>0.21306503799726645</v>
      </c>
      <c r="J2269" s="135" t="s">
        <v>41</v>
      </c>
      <c r="K2269" s="133"/>
      <c r="L2269" s="136" t="s">
        <v>41</v>
      </c>
    </row>
    <row r="2270" spans="1:12" x14ac:dyDescent="0.25">
      <c r="A2270" s="138" t="s">
        <v>3224</v>
      </c>
      <c r="B2270" s="111" t="s">
        <v>3318</v>
      </c>
      <c r="C2270" s="112">
        <v>1.0613056885689469E-3</v>
      </c>
      <c r="E2270" s="132">
        <v>90</v>
      </c>
      <c r="F2270" s="132">
        <v>92</v>
      </c>
      <c r="G2270" s="133" t="s">
        <v>3319</v>
      </c>
      <c r="H2270" s="134">
        <v>54</v>
      </c>
      <c r="I2270" s="135">
        <v>0.21412634368583539</v>
      </c>
      <c r="J2270" s="135" t="s">
        <v>41</v>
      </c>
      <c r="K2270" s="133"/>
      <c r="L2270" s="136" t="s">
        <v>41</v>
      </c>
    </row>
    <row r="2271" spans="1:12" x14ac:dyDescent="0.25">
      <c r="A2271" s="138" t="s">
        <v>3224</v>
      </c>
      <c r="B2271" s="111" t="s">
        <v>3320</v>
      </c>
      <c r="C2271" s="112">
        <v>3.1925455672399204E-4</v>
      </c>
      <c r="E2271" s="132">
        <v>91</v>
      </c>
      <c r="F2271" s="132">
        <v>93</v>
      </c>
      <c r="G2271" s="133" t="s">
        <v>3321</v>
      </c>
      <c r="H2271" s="134">
        <v>55</v>
      </c>
      <c r="I2271" s="135">
        <v>0.21444559824255938</v>
      </c>
      <c r="J2271" s="135" t="s">
        <v>41</v>
      </c>
      <c r="K2271" s="133"/>
      <c r="L2271" s="136" t="s">
        <v>41</v>
      </c>
    </row>
    <row r="2272" spans="1:12" x14ac:dyDescent="0.25">
      <c r="A2272" s="138" t="s">
        <v>3224</v>
      </c>
      <c r="B2272" s="111" t="s">
        <v>3322</v>
      </c>
      <c r="C2272" s="112">
        <v>9.4824586851002064E-4</v>
      </c>
      <c r="E2272" s="132">
        <v>93</v>
      </c>
      <c r="F2272" s="132">
        <v>95</v>
      </c>
      <c r="G2272" s="133" t="s">
        <v>3323</v>
      </c>
      <c r="H2272" s="134">
        <v>56</v>
      </c>
      <c r="I2272" s="135">
        <v>0.2153938441110694</v>
      </c>
      <c r="J2272" s="135" t="s">
        <v>41</v>
      </c>
      <c r="K2272" s="133"/>
      <c r="L2272" s="136" t="s">
        <v>41</v>
      </c>
    </row>
    <row r="2273" spans="1:12" x14ac:dyDescent="0.25">
      <c r="A2273" s="138" t="s">
        <v>3224</v>
      </c>
      <c r="B2273" s="111" t="s">
        <v>3324</v>
      </c>
      <c r="C2273" s="112">
        <v>1.9136811259373874E-3</v>
      </c>
      <c r="E2273" s="132">
        <v>94</v>
      </c>
      <c r="F2273" s="132">
        <v>96</v>
      </c>
      <c r="G2273" s="133" t="s">
        <v>3325</v>
      </c>
      <c r="H2273" s="134">
        <v>57</v>
      </c>
      <c r="I2273" s="135">
        <v>0.2173075252370068</v>
      </c>
      <c r="J2273" s="135" t="s">
        <v>41</v>
      </c>
      <c r="K2273" s="133"/>
      <c r="L2273" s="136" t="s">
        <v>41</v>
      </c>
    </row>
    <row r="2274" spans="1:12" x14ac:dyDescent="0.25">
      <c r="A2274" s="138" t="s">
        <v>3224</v>
      </c>
      <c r="B2274" s="111" t="s">
        <v>3326</v>
      </c>
      <c r="C2274" s="112">
        <v>2.9087637390408171E-4</v>
      </c>
      <c r="E2274" s="132">
        <v>95</v>
      </c>
      <c r="F2274" s="132">
        <v>97</v>
      </c>
      <c r="G2274" s="133" t="s">
        <v>3327</v>
      </c>
      <c r="H2274" s="134">
        <v>58</v>
      </c>
      <c r="I2274" s="135">
        <v>0.21759840161091087</v>
      </c>
      <c r="J2274" s="135" t="s">
        <v>41</v>
      </c>
      <c r="K2274" s="133"/>
      <c r="L2274" s="136" t="s">
        <v>41</v>
      </c>
    </row>
    <row r="2275" spans="1:12" x14ac:dyDescent="0.25">
      <c r="A2275" s="138" t="s">
        <v>3224</v>
      </c>
      <c r="B2275" s="111" t="s">
        <v>1962</v>
      </c>
      <c r="C2275" s="112">
        <v>8.5695528948865165E-4</v>
      </c>
      <c r="E2275" s="132">
        <v>96</v>
      </c>
      <c r="F2275" s="132">
        <v>98</v>
      </c>
      <c r="G2275" s="133" t="s">
        <v>1963</v>
      </c>
      <c r="H2275" s="134">
        <v>59</v>
      </c>
      <c r="I2275" s="135">
        <v>0.21845535690039952</v>
      </c>
      <c r="J2275" s="135" t="s">
        <v>41</v>
      </c>
      <c r="K2275" s="133"/>
      <c r="L2275" s="136" t="s">
        <v>41</v>
      </c>
    </row>
    <row r="2276" spans="1:12" x14ac:dyDescent="0.25">
      <c r="A2276" s="138" t="s">
        <v>3224</v>
      </c>
      <c r="B2276" s="111" t="s">
        <v>3328</v>
      </c>
      <c r="C2276" s="112">
        <v>7.8169872223829407E-4</v>
      </c>
      <c r="E2276" s="132">
        <v>97</v>
      </c>
      <c r="F2276" s="132">
        <v>99</v>
      </c>
      <c r="G2276" s="133" t="s">
        <v>3329</v>
      </c>
      <c r="H2276" s="134">
        <v>60</v>
      </c>
      <c r="I2276" s="135">
        <v>0.21923705562263782</v>
      </c>
      <c r="J2276" s="135" t="s">
        <v>41</v>
      </c>
      <c r="K2276" s="133"/>
      <c r="L2276" s="136" t="s">
        <v>41</v>
      </c>
    </row>
    <row r="2277" spans="1:12" x14ac:dyDescent="0.25">
      <c r="A2277" s="138" t="s">
        <v>3224</v>
      </c>
      <c r="B2277" s="111" t="s">
        <v>3330</v>
      </c>
      <c r="C2277" s="112">
        <v>2.5987693408171581E-4</v>
      </c>
      <c r="E2277" s="132">
        <v>98</v>
      </c>
      <c r="F2277" s="132">
        <v>100</v>
      </c>
      <c r="G2277" s="133" t="s">
        <v>3331</v>
      </c>
      <c r="H2277" s="134">
        <v>61</v>
      </c>
      <c r="I2277" s="135">
        <v>0.21949693255671954</v>
      </c>
      <c r="J2277" s="135" t="s">
        <v>41</v>
      </c>
      <c r="K2277" s="133"/>
      <c r="L2277" s="136" t="s">
        <v>41</v>
      </c>
    </row>
    <row r="2278" spans="1:12" x14ac:dyDescent="0.25">
      <c r="A2278" s="138" t="s">
        <v>3224</v>
      </c>
      <c r="B2278" s="111" t="s">
        <v>3332</v>
      </c>
      <c r="C2278" s="112">
        <v>7.1859293567875355E-4</v>
      </c>
      <c r="E2278" s="132">
        <v>100</v>
      </c>
      <c r="F2278" s="132">
        <v>102</v>
      </c>
      <c r="G2278" s="133" t="s">
        <v>3333</v>
      </c>
      <c r="H2278" s="134">
        <v>62</v>
      </c>
      <c r="I2278" s="135">
        <v>0.22021552549239828</v>
      </c>
      <c r="J2278" s="135" t="s">
        <v>41</v>
      </c>
      <c r="K2278" s="133"/>
      <c r="L2278" s="136" t="s">
        <v>41</v>
      </c>
    </row>
    <row r="2279" spans="1:12" x14ac:dyDescent="0.25">
      <c r="A2279" s="138" t="s">
        <v>3224</v>
      </c>
      <c r="B2279" s="111" t="s">
        <v>3334</v>
      </c>
      <c r="C2279" s="112">
        <v>6.1869898656500947E-4</v>
      </c>
      <c r="E2279" s="132">
        <v>101</v>
      </c>
      <c r="F2279" s="132">
        <v>103</v>
      </c>
      <c r="G2279" s="133" t="s">
        <v>3335</v>
      </c>
      <c r="H2279" s="134">
        <v>63</v>
      </c>
      <c r="I2279" s="135">
        <v>0.22083422447896328</v>
      </c>
      <c r="J2279" s="135" t="s">
        <v>41</v>
      </c>
      <c r="K2279" s="133"/>
      <c r="L2279" s="136" t="s">
        <v>41</v>
      </c>
    </row>
    <row r="2280" spans="1:12" x14ac:dyDescent="0.25">
      <c r="A2280" s="138" t="s">
        <v>3224</v>
      </c>
      <c r="B2280" s="111" t="s">
        <v>3336</v>
      </c>
      <c r="C2280" s="112">
        <v>1.1881444995833049E-2</v>
      </c>
      <c r="E2280" s="132">
        <v>104</v>
      </c>
      <c r="F2280" s="132">
        <v>106</v>
      </c>
      <c r="G2280" s="133" t="s">
        <v>3337</v>
      </c>
      <c r="H2280" s="134">
        <v>64</v>
      </c>
      <c r="I2280" s="135">
        <v>0.23271566947479633</v>
      </c>
      <c r="J2280" s="135" t="s">
        <v>41</v>
      </c>
      <c r="K2280" s="133"/>
      <c r="L2280" s="136" t="s">
        <v>41</v>
      </c>
    </row>
    <row r="2281" spans="1:12" x14ac:dyDescent="0.25">
      <c r="A2281" s="138" t="s">
        <v>3224</v>
      </c>
      <c r="B2281" s="111" t="s">
        <v>2943</v>
      </c>
      <c r="C2281" s="112">
        <v>1.3308509883824921E-3</v>
      </c>
      <c r="E2281" s="132">
        <v>106</v>
      </c>
      <c r="F2281" s="132">
        <v>108</v>
      </c>
      <c r="G2281" s="133" t="s">
        <v>2944</v>
      </c>
      <c r="H2281" s="134">
        <v>65</v>
      </c>
      <c r="I2281" s="135">
        <v>0.23404652046317881</v>
      </c>
      <c r="J2281" s="135" t="s">
        <v>41</v>
      </c>
      <c r="K2281" s="133"/>
      <c r="L2281" s="136" t="s">
        <v>41</v>
      </c>
    </row>
    <row r="2282" spans="1:12" x14ac:dyDescent="0.25">
      <c r="A2282" s="138" t="s">
        <v>3224</v>
      </c>
      <c r="B2282" s="111" t="s">
        <v>3338</v>
      </c>
      <c r="C2282" s="112">
        <v>3.0368411815439423E-4</v>
      </c>
      <c r="E2282" s="132">
        <v>102</v>
      </c>
      <c r="F2282" s="132">
        <v>104</v>
      </c>
      <c r="G2282" s="133" t="s">
        <v>3339</v>
      </c>
      <c r="H2282" s="134">
        <v>66</v>
      </c>
      <c r="I2282" s="135">
        <v>0.23435020458133321</v>
      </c>
      <c r="J2282" s="135" t="s">
        <v>41</v>
      </c>
      <c r="K2282" s="133"/>
      <c r="L2282" s="136" t="s">
        <v>41</v>
      </c>
    </row>
    <row r="2283" spans="1:12" x14ac:dyDescent="0.25">
      <c r="A2283" s="138" t="s">
        <v>3224</v>
      </c>
      <c r="B2283" s="111" t="s">
        <v>2941</v>
      </c>
      <c r="C2283" s="112">
        <v>2.5400158941480673E-3</v>
      </c>
      <c r="E2283" s="132">
        <v>103</v>
      </c>
      <c r="F2283" s="132">
        <v>105</v>
      </c>
      <c r="G2283" s="133" t="s">
        <v>2942</v>
      </c>
      <c r="H2283" s="134">
        <v>67</v>
      </c>
      <c r="I2283" s="135">
        <v>0.23689022047548128</v>
      </c>
      <c r="J2283" s="135" t="s">
        <v>41</v>
      </c>
      <c r="K2283" s="133"/>
      <c r="L2283" s="136" t="s">
        <v>41</v>
      </c>
    </row>
    <row r="2284" spans="1:12" x14ac:dyDescent="0.25">
      <c r="A2284" s="138" t="s">
        <v>3224</v>
      </c>
      <c r="B2284" s="111" t="s">
        <v>3340</v>
      </c>
      <c r="C2284" s="112">
        <v>1.7941734274010673E-2</v>
      </c>
      <c r="E2284" s="132">
        <v>107</v>
      </c>
      <c r="F2284" s="132">
        <v>109</v>
      </c>
      <c r="G2284" s="133" t="s">
        <v>3341</v>
      </c>
      <c r="H2284" s="134">
        <v>68</v>
      </c>
      <c r="I2284" s="135">
        <v>0.25483195474949194</v>
      </c>
      <c r="J2284" s="135" t="s">
        <v>41</v>
      </c>
      <c r="K2284" s="133"/>
      <c r="L2284" s="136" t="s">
        <v>41</v>
      </c>
    </row>
    <row r="2285" spans="1:12" x14ac:dyDescent="0.25">
      <c r="A2285" s="138" t="s">
        <v>3224</v>
      </c>
      <c r="B2285" s="111" t="s">
        <v>3342</v>
      </c>
      <c r="C2285" s="112">
        <v>8.4907729995871012E-3</v>
      </c>
      <c r="E2285" s="132">
        <v>108</v>
      </c>
      <c r="F2285" s="132">
        <v>110</v>
      </c>
      <c r="G2285" s="133" t="s">
        <v>3343</v>
      </c>
      <c r="H2285" s="134">
        <v>69</v>
      </c>
      <c r="I2285" s="135">
        <v>0.26332272774907906</v>
      </c>
      <c r="J2285" s="135" t="s">
        <v>41</v>
      </c>
      <c r="K2285" s="133"/>
      <c r="L2285" s="136" t="s">
        <v>41</v>
      </c>
    </row>
    <row r="2286" spans="1:12" x14ac:dyDescent="0.25">
      <c r="A2286" s="138" t="s">
        <v>3224</v>
      </c>
      <c r="B2286" s="111" t="s">
        <v>1795</v>
      </c>
      <c r="C2286" s="112">
        <v>2.3417297094473523E-3</v>
      </c>
      <c r="E2286" s="132">
        <v>109</v>
      </c>
      <c r="F2286" s="132">
        <v>111</v>
      </c>
      <c r="G2286" s="133" t="s">
        <v>1796</v>
      </c>
      <c r="H2286" s="134">
        <v>70</v>
      </c>
      <c r="I2286" s="135">
        <v>0.2656644574585264</v>
      </c>
      <c r="J2286" s="135" t="s">
        <v>41</v>
      </c>
      <c r="K2286" s="133"/>
      <c r="L2286" s="136" t="s">
        <v>41</v>
      </c>
    </row>
    <row r="2287" spans="1:12" x14ac:dyDescent="0.25">
      <c r="A2287" s="138" t="s">
        <v>3224</v>
      </c>
      <c r="B2287" s="111" t="s">
        <v>3344</v>
      </c>
      <c r="C2287" s="112">
        <v>1.3113686372905175E-3</v>
      </c>
      <c r="E2287" s="132">
        <v>112</v>
      </c>
      <c r="F2287" s="132">
        <v>114</v>
      </c>
      <c r="G2287" s="133" t="s">
        <v>3345</v>
      </c>
      <c r="H2287" s="134">
        <v>71</v>
      </c>
      <c r="I2287" s="135">
        <v>0.26697582609581694</v>
      </c>
      <c r="J2287" s="135" t="s">
        <v>41</v>
      </c>
      <c r="K2287" s="133"/>
      <c r="L2287" s="136" t="s">
        <v>41</v>
      </c>
    </row>
    <row r="2288" spans="1:12" x14ac:dyDescent="0.25">
      <c r="A2288" s="138" t="s">
        <v>3224</v>
      </c>
      <c r="B2288" s="111" t="s">
        <v>2850</v>
      </c>
      <c r="C2288" s="112">
        <v>1.3113686372905175E-3</v>
      </c>
      <c r="E2288" s="132">
        <v>110</v>
      </c>
      <c r="F2288" s="132">
        <v>112</v>
      </c>
      <c r="G2288" s="133" t="s">
        <v>2851</v>
      </c>
      <c r="H2288" s="134">
        <v>72</v>
      </c>
      <c r="I2288" s="135">
        <v>0.26828719473310747</v>
      </c>
      <c r="J2288" s="135" t="s">
        <v>41</v>
      </c>
      <c r="K2288" s="133"/>
      <c r="L2288" s="136" t="s">
        <v>41</v>
      </c>
    </row>
    <row r="2289" spans="1:12" x14ac:dyDescent="0.25">
      <c r="A2289" s="138" t="s">
        <v>3224</v>
      </c>
      <c r="B2289" s="111" t="s">
        <v>3346</v>
      </c>
      <c r="C2289" s="112">
        <v>1.0928071977420978E-2</v>
      </c>
      <c r="E2289" s="132">
        <v>111</v>
      </c>
      <c r="F2289" s="132">
        <v>113</v>
      </c>
      <c r="G2289" s="133" t="s">
        <v>3347</v>
      </c>
      <c r="H2289" s="134">
        <v>73</v>
      </c>
      <c r="I2289" s="135">
        <v>0.27921526671052843</v>
      </c>
      <c r="J2289" s="135" t="s">
        <v>41</v>
      </c>
      <c r="K2289" s="133"/>
      <c r="L2289" s="136" t="s">
        <v>41</v>
      </c>
    </row>
    <row r="2290" spans="1:12" x14ac:dyDescent="0.25">
      <c r="A2290" s="138" t="s">
        <v>3224</v>
      </c>
      <c r="B2290" s="111" t="s">
        <v>1447</v>
      </c>
      <c r="C2290" s="112">
        <v>1.0737359447783892E-2</v>
      </c>
      <c r="E2290" s="132">
        <v>114</v>
      </c>
      <c r="F2290" s="132">
        <v>116</v>
      </c>
      <c r="G2290" s="133" t="s">
        <v>1448</v>
      </c>
      <c r="H2290" s="134">
        <v>74</v>
      </c>
      <c r="I2290" s="135">
        <v>0.2899526261583123</v>
      </c>
      <c r="J2290" s="135" t="s">
        <v>41</v>
      </c>
      <c r="K2290" s="133"/>
      <c r="L2290" s="136" t="s">
        <v>41</v>
      </c>
    </row>
    <row r="2291" spans="1:12" x14ac:dyDescent="0.25">
      <c r="A2291" s="138" t="s">
        <v>3224</v>
      </c>
      <c r="B2291" s="111" t="s">
        <v>2840</v>
      </c>
      <c r="C2291" s="112">
        <v>9.3189509591462484E-4</v>
      </c>
      <c r="E2291" s="132">
        <v>115</v>
      </c>
      <c r="F2291" s="132">
        <v>117</v>
      </c>
      <c r="G2291" s="133" t="s">
        <v>2841</v>
      </c>
      <c r="H2291" s="134">
        <v>75</v>
      </c>
      <c r="I2291" s="135">
        <v>0.29088452125422692</v>
      </c>
      <c r="J2291" s="135" t="s">
        <v>41</v>
      </c>
      <c r="K2291" s="133"/>
      <c r="L2291" s="136" t="s">
        <v>41</v>
      </c>
    </row>
    <row r="2292" spans="1:12" x14ac:dyDescent="0.25">
      <c r="A2292" s="138" t="s">
        <v>3224</v>
      </c>
      <c r="B2292" s="111" t="s">
        <v>2843</v>
      </c>
      <c r="C2292" s="112">
        <v>9.3189509591462484E-4</v>
      </c>
      <c r="E2292" s="132">
        <v>116</v>
      </c>
      <c r="F2292" s="132">
        <v>118</v>
      </c>
      <c r="G2292" s="133" t="s">
        <v>2844</v>
      </c>
      <c r="H2292" s="134">
        <v>76</v>
      </c>
      <c r="I2292" s="135">
        <v>0.29181641635014155</v>
      </c>
      <c r="J2292" s="135" t="s">
        <v>41</v>
      </c>
      <c r="K2292" s="133"/>
      <c r="L2292" s="136" t="s">
        <v>41</v>
      </c>
    </row>
    <row r="2293" spans="1:12" x14ac:dyDescent="0.25">
      <c r="A2293" s="138" t="s">
        <v>3224</v>
      </c>
      <c r="B2293" s="111" t="s">
        <v>3348</v>
      </c>
      <c r="C2293" s="112">
        <v>2.6422702869293657E-2</v>
      </c>
      <c r="E2293" s="132">
        <v>118</v>
      </c>
      <c r="F2293" s="132">
        <v>120</v>
      </c>
      <c r="G2293" s="133" t="s">
        <v>3349</v>
      </c>
      <c r="H2293" s="134">
        <v>77</v>
      </c>
      <c r="I2293" s="135">
        <v>0.31823911921943521</v>
      </c>
      <c r="J2293" s="135" t="s">
        <v>41</v>
      </c>
      <c r="K2293" s="133"/>
      <c r="L2293" s="136" t="s">
        <v>41</v>
      </c>
    </row>
    <row r="2294" spans="1:12" x14ac:dyDescent="0.25">
      <c r="A2294" s="138" t="s">
        <v>3224</v>
      </c>
      <c r="B2294" s="111" t="s">
        <v>3350</v>
      </c>
      <c r="C2294" s="112">
        <v>2.0325156053302815E-3</v>
      </c>
      <c r="E2294" s="132">
        <v>119</v>
      </c>
      <c r="F2294" s="132">
        <v>121</v>
      </c>
      <c r="G2294" s="133" t="s">
        <v>3351</v>
      </c>
      <c r="H2294" s="134">
        <v>78</v>
      </c>
      <c r="I2294" s="135">
        <v>0.32027163482476551</v>
      </c>
      <c r="J2294" s="135" t="s">
        <v>41</v>
      </c>
      <c r="K2294" s="133"/>
      <c r="L2294" s="136" t="s">
        <v>41</v>
      </c>
    </row>
    <row r="2295" spans="1:12" x14ac:dyDescent="0.25">
      <c r="A2295" s="138" t="s">
        <v>3224</v>
      </c>
      <c r="B2295" s="111" t="s">
        <v>3352</v>
      </c>
      <c r="C2295" s="112">
        <v>6.5906764542830992E-4</v>
      </c>
      <c r="E2295" s="132">
        <v>124</v>
      </c>
      <c r="F2295" s="132">
        <v>126</v>
      </c>
      <c r="G2295" s="133" t="s">
        <v>3353</v>
      </c>
      <c r="H2295" s="134">
        <v>79</v>
      </c>
      <c r="I2295" s="135">
        <v>0.32093070247019384</v>
      </c>
      <c r="J2295" s="135" t="s">
        <v>41</v>
      </c>
      <c r="K2295" s="133"/>
      <c r="L2295" s="136" t="s">
        <v>41</v>
      </c>
    </row>
    <row r="2296" spans="1:12" x14ac:dyDescent="0.25">
      <c r="A2296" s="138" t="s">
        <v>3224</v>
      </c>
      <c r="B2296" s="111" t="s">
        <v>3354</v>
      </c>
      <c r="C2296" s="112">
        <v>8.567879390568028E-3</v>
      </c>
      <c r="E2296" s="132">
        <v>122</v>
      </c>
      <c r="F2296" s="132">
        <v>124</v>
      </c>
      <c r="G2296" s="133" t="s">
        <v>3355</v>
      </c>
      <c r="H2296" s="134">
        <v>80</v>
      </c>
      <c r="I2296" s="135">
        <v>0.32949858186076186</v>
      </c>
      <c r="J2296" s="135" t="s">
        <v>41</v>
      </c>
      <c r="K2296" s="133"/>
      <c r="L2296" s="136" t="s">
        <v>41</v>
      </c>
    </row>
    <row r="2297" spans="1:12" x14ac:dyDescent="0.25">
      <c r="A2297" s="138" t="s">
        <v>3224</v>
      </c>
      <c r="B2297" s="111" t="s">
        <v>3356</v>
      </c>
      <c r="C2297" s="112">
        <v>1.9772029362849293E-3</v>
      </c>
      <c r="E2297" s="132">
        <v>121</v>
      </c>
      <c r="F2297" s="132">
        <v>123</v>
      </c>
      <c r="G2297" s="133" t="s">
        <v>3357</v>
      </c>
      <c r="H2297" s="134">
        <v>81</v>
      </c>
      <c r="I2297" s="135">
        <v>0.33147578479704681</v>
      </c>
      <c r="J2297" s="135" t="s">
        <v>41</v>
      </c>
      <c r="K2297" s="133"/>
      <c r="L2297" s="136" t="s">
        <v>41</v>
      </c>
    </row>
    <row r="2298" spans="1:12" x14ac:dyDescent="0.25">
      <c r="A2298" s="138" t="s">
        <v>3224</v>
      </c>
      <c r="B2298" s="111" t="s">
        <v>2985</v>
      </c>
      <c r="C2298" s="112">
        <v>6.5906764542830992E-4</v>
      </c>
      <c r="E2298" s="132">
        <v>123</v>
      </c>
      <c r="F2298" s="132">
        <v>125</v>
      </c>
      <c r="G2298" s="133" t="s">
        <v>2986</v>
      </c>
      <c r="H2298" s="134">
        <v>82</v>
      </c>
      <c r="I2298" s="135">
        <v>0.33213485244247515</v>
      </c>
      <c r="J2298" s="135" t="s">
        <v>41</v>
      </c>
      <c r="K2298" s="133"/>
      <c r="L2298" s="136" t="s">
        <v>41</v>
      </c>
    </row>
    <row r="2299" spans="1:12" x14ac:dyDescent="0.25">
      <c r="A2299" s="138" t="s">
        <v>3224</v>
      </c>
      <c r="B2299" s="111" t="s">
        <v>3105</v>
      </c>
      <c r="C2299" s="112">
        <v>6.5849141374294147E-4</v>
      </c>
      <c r="E2299" s="132">
        <v>129</v>
      </c>
      <c r="F2299" s="132">
        <v>131</v>
      </c>
      <c r="G2299" s="133" t="s">
        <v>3106</v>
      </c>
      <c r="H2299" s="134">
        <v>83</v>
      </c>
      <c r="I2299" s="135">
        <v>0.33279334385621812</v>
      </c>
      <c r="J2299" s="135" t="s">
        <v>41</v>
      </c>
      <c r="K2299" s="133"/>
      <c r="L2299" s="136" t="s">
        <v>41</v>
      </c>
    </row>
    <row r="2300" spans="1:12" x14ac:dyDescent="0.25">
      <c r="A2300" s="138" t="s">
        <v>3224</v>
      </c>
      <c r="B2300" s="111" t="s">
        <v>3089</v>
      </c>
      <c r="C2300" s="112">
        <v>1.0009069488892707E-3</v>
      </c>
      <c r="E2300" s="132">
        <v>128</v>
      </c>
      <c r="F2300" s="132">
        <v>130</v>
      </c>
      <c r="G2300" s="133" t="s">
        <v>3090</v>
      </c>
      <c r="H2300" s="134">
        <v>84</v>
      </c>
      <c r="I2300" s="135">
        <v>0.33379425080510738</v>
      </c>
      <c r="J2300" s="135" t="s">
        <v>41</v>
      </c>
      <c r="K2300" s="133"/>
      <c r="L2300" s="136" t="s">
        <v>41</v>
      </c>
    </row>
    <row r="2301" spans="1:12" x14ac:dyDescent="0.25">
      <c r="A2301" s="138" t="s">
        <v>3224</v>
      </c>
      <c r="B2301" s="111" t="s">
        <v>3057</v>
      </c>
      <c r="C2301" s="112">
        <v>3.574667674604539E-3</v>
      </c>
      <c r="E2301" s="132">
        <v>130</v>
      </c>
      <c r="F2301" s="132">
        <v>132</v>
      </c>
      <c r="G2301" s="133" t="s">
        <v>3058</v>
      </c>
      <c r="H2301" s="134">
        <v>85</v>
      </c>
      <c r="I2301" s="135">
        <v>0.3373689184797119</v>
      </c>
      <c r="J2301" s="135" t="s">
        <v>41</v>
      </c>
      <c r="K2301" s="133"/>
      <c r="L2301" s="136" t="s">
        <v>41</v>
      </c>
    </row>
    <row r="2302" spans="1:12" x14ac:dyDescent="0.25">
      <c r="A2302" s="138" t="s">
        <v>3224</v>
      </c>
      <c r="B2302" s="111" t="s">
        <v>3358</v>
      </c>
      <c r="C2302" s="112">
        <v>7.828996799821114E-4</v>
      </c>
      <c r="E2302" s="132">
        <v>138</v>
      </c>
      <c r="F2302" s="132">
        <v>140</v>
      </c>
      <c r="G2302" s="133" t="s">
        <v>3359</v>
      </c>
      <c r="H2302" s="134">
        <v>86</v>
      </c>
      <c r="I2302" s="135">
        <v>0.33815181815969403</v>
      </c>
      <c r="J2302" s="135" t="s">
        <v>41</v>
      </c>
      <c r="K2302" s="133"/>
      <c r="L2302" s="136" t="s">
        <v>41</v>
      </c>
    </row>
    <row r="2303" spans="1:12" x14ac:dyDescent="0.25">
      <c r="A2303" s="138" t="s">
        <v>3224</v>
      </c>
      <c r="B2303" s="111" t="s">
        <v>3091</v>
      </c>
      <c r="C2303" s="112">
        <v>2.9536522688823307E-3</v>
      </c>
      <c r="E2303" s="132">
        <v>139</v>
      </c>
      <c r="F2303" s="132">
        <v>141</v>
      </c>
      <c r="G2303" s="133" t="s">
        <v>3092</v>
      </c>
      <c r="H2303" s="134">
        <v>87</v>
      </c>
      <c r="I2303" s="135">
        <v>0.34110547042857636</v>
      </c>
      <c r="J2303" s="135" t="s">
        <v>41</v>
      </c>
      <c r="K2303" s="133"/>
      <c r="L2303" s="136" t="s">
        <v>41</v>
      </c>
    </row>
    <row r="2304" spans="1:12" x14ac:dyDescent="0.25">
      <c r="A2304" s="138" t="s">
        <v>3224</v>
      </c>
      <c r="B2304" s="111" t="s">
        <v>3360</v>
      </c>
      <c r="C2304" s="112">
        <v>4.321169635427094E-4</v>
      </c>
      <c r="E2304" s="132">
        <v>147</v>
      </c>
      <c r="F2304" s="132">
        <v>149</v>
      </c>
      <c r="G2304" s="133" t="s">
        <v>3361</v>
      </c>
      <c r="H2304" s="134">
        <v>88</v>
      </c>
      <c r="I2304" s="135">
        <v>0.34153758739211909</v>
      </c>
      <c r="J2304" s="135" t="s">
        <v>41</v>
      </c>
      <c r="K2304" s="133"/>
      <c r="L2304" s="136" t="s">
        <v>41</v>
      </c>
    </row>
    <row r="2305" spans="1:12" x14ac:dyDescent="0.25">
      <c r="A2305" s="138" t="s">
        <v>3224</v>
      </c>
      <c r="B2305" s="111" t="s">
        <v>3362</v>
      </c>
      <c r="C2305" s="112">
        <v>3.9694628660466114E-4</v>
      </c>
      <c r="E2305" s="132">
        <v>152</v>
      </c>
      <c r="F2305" s="132">
        <v>154</v>
      </c>
      <c r="G2305" s="133" t="s">
        <v>3363</v>
      </c>
      <c r="H2305" s="134">
        <v>89</v>
      </c>
      <c r="I2305" s="135">
        <v>0.34193453367872373</v>
      </c>
      <c r="J2305" s="135" t="s">
        <v>41</v>
      </c>
      <c r="K2305" s="133"/>
      <c r="L2305" s="136" t="s">
        <v>41</v>
      </c>
    </row>
    <row r="2306" spans="1:12" x14ac:dyDescent="0.25">
      <c r="A2306" s="138" t="s">
        <v>3224</v>
      </c>
      <c r="B2306" s="111" t="s">
        <v>3364</v>
      </c>
      <c r="C2306" s="112">
        <v>3.6422746767775563E-4</v>
      </c>
      <c r="E2306" s="132">
        <v>157</v>
      </c>
      <c r="F2306" s="132">
        <v>159</v>
      </c>
      <c r="G2306" s="133" t="s">
        <v>3365</v>
      </c>
      <c r="H2306" s="134">
        <v>90</v>
      </c>
      <c r="I2306" s="135">
        <v>0.34229876114640151</v>
      </c>
      <c r="J2306" s="135" t="s">
        <v>41</v>
      </c>
      <c r="K2306" s="133"/>
      <c r="L2306" s="136" t="s">
        <v>41</v>
      </c>
    </row>
    <row r="2307" spans="1:12" x14ac:dyDescent="0.25">
      <c r="A2307" s="138" t="s">
        <v>3224</v>
      </c>
      <c r="B2307" s="111" t="s">
        <v>3366</v>
      </c>
      <c r="C2307" s="112">
        <v>3.6422746767775563E-4</v>
      </c>
      <c r="E2307" s="132">
        <v>155</v>
      </c>
      <c r="F2307" s="132">
        <v>157</v>
      </c>
      <c r="G2307" s="133" t="s">
        <v>3367</v>
      </c>
      <c r="H2307" s="134">
        <v>91</v>
      </c>
      <c r="I2307" s="135">
        <v>0.34266298861407929</v>
      </c>
      <c r="J2307" s="135" t="s">
        <v>41</v>
      </c>
      <c r="K2307" s="133"/>
      <c r="L2307" s="136" t="s">
        <v>41</v>
      </c>
    </row>
    <row r="2308" spans="1:12" x14ac:dyDescent="0.25">
      <c r="A2308" s="138" t="s">
        <v>3224</v>
      </c>
      <c r="B2308" s="111" t="s">
        <v>3368</v>
      </c>
      <c r="C2308" s="112">
        <v>3.6422746767775563E-4</v>
      </c>
      <c r="E2308" s="132">
        <v>154</v>
      </c>
      <c r="F2308" s="132">
        <v>156</v>
      </c>
      <c r="G2308" s="133" t="s">
        <v>3369</v>
      </c>
      <c r="H2308" s="134">
        <v>92</v>
      </c>
      <c r="I2308" s="135">
        <v>0.34302721608175707</v>
      </c>
      <c r="J2308" s="135" t="s">
        <v>41</v>
      </c>
      <c r="K2308" s="133"/>
      <c r="L2308" s="136" t="s">
        <v>41</v>
      </c>
    </row>
    <row r="2309" spans="1:12" x14ac:dyDescent="0.25">
      <c r="A2309" s="138" t="s">
        <v>3224</v>
      </c>
      <c r="B2309" s="111" t="s">
        <v>3370</v>
      </c>
      <c r="C2309" s="112">
        <v>3.6422746767775563E-4</v>
      </c>
      <c r="E2309" s="132">
        <v>156</v>
      </c>
      <c r="F2309" s="132">
        <v>158</v>
      </c>
      <c r="G2309" s="133" t="s">
        <v>3371</v>
      </c>
      <c r="H2309" s="134">
        <v>93</v>
      </c>
      <c r="I2309" s="135">
        <v>0.34339144354943485</v>
      </c>
      <c r="J2309" s="135" t="s">
        <v>41</v>
      </c>
      <c r="K2309" s="133"/>
      <c r="L2309" s="136" t="s">
        <v>41</v>
      </c>
    </row>
    <row r="2310" spans="1:12" x14ac:dyDescent="0.25">
      <c r="A2310" s="138" t="s">
        <v>3224</v>
      </c>
      <c r="B2310" s="111" t="s">
        <v>3372</v>
      </c>
      <c r="C2310" s="112">
        <v>3.2112972079033467E-4</v>
      </c>
      <c r="E2310" s="132">
        <v>158</v>
      </c>
      <c r="F2310" s="132">
        <v>160</v>
      </c>
      <c r="G2310" s="133" t="s">
        <v>3373</v>
      </c>
      <c r="H2310" s="134">
        <v>94</v>
      </c>
      <c r="I2310" s="135">
        <v>0.3437125732702252</v>
      </c>
      <c r="J2310" s="135" t="s">
        <v>41</v>
      </c>
      <c r="K2310" s="133"/>
      <c r="L2310" s="136" t="s">
        <v>41</v>
      </c>
    </row>
    <row r="2311" spans="1:12" x14ac:dyDescent="0.25">
      <c r="A2311" s="138" t="s">
        <v>3224</v>
      </c>
      <c r="B2311" s="111" t="s">
        <v>3374</v>
      </c>
      <c r="C2311" s="112">
        <v>3.2112972079033467E-4</v>
      </c>
      <c r="E2311" s="132">
        <v>159</v>
      </c>
      <c r="F2311" s="132">
        <v>161</v>
      </c>
      <c r="G2311" s="133" t="s">
        <v>3375</v>
      </c>
      <c r="H2311" s="134">
        <v>95</v>
      </c>
      <c r="I2311" s="135">
        <v>0.34403370299101554</v>
      </c>
      <c r="J2311" s="135" t="s">
        <v>41</v>
      </c>
      <c r="K2311" s="133"/>
      <c r="L2311" s="136" t="s">
        <v>41</v>
      </c>
    </row>
    <row r="2312" spans="1:12" x14ac:dyDescent="0.25">
      <c r="A2312" s="138" t="s">
        <v>3224</v>
      </c>
      <c r="B2312" s="111" t="s">
        <v>3376</v>
      </c>
      <c r="C2312" s="112">
        <v>2.4058500598609476E-4</v>
      </c>
      <c r="E2312" s="132">
        <v>166</v>
      </c>
      <c r="F2312" s="132">
        <v>168</v>
      </c>
      <c r="G2312" s="133" t="s">
        <v>3377</v>
      </c>
      <c r="H2312" s="134">
        <v>96</v>
      </c>
      <c r="I2312" s="135">
        <v>0.34427428799700166</v>
      </c>
      <c r="J2312" s="135" t="s">
        <v>41</v>
      </c>
      <c r="K2312" s="133"/>
      <c r="L2312" s="136" t="s">
        <v>41</v>
      </c>
    </row>
    <row r="2313" spans="1:12" x14ac:dyDescent="0.25">
      <c r="A2313" s="138" t="s">
        <v>3224</v>
      </c>
      <c r="B2313" s="111" t="s">
        <v>3378</v>
      </c>
      <c r="C2313" s="112">
        <v>1.4667298114263694E-3</v>
      </c>
      <c r="E2313" s="132">
        <v>173</v>
      </c>
      <c r="F2313" s="132">
        <v>175</v>
      </c>
      <c r="G2313" s="133" t="s">
        <v>3379</v>
      </c>
      <c r="H2313" s="134">
        <v>97</v>
      </c>
      <c r="I2313" s="135">
        <v>0.34574101780842803</v>
      </c>
      <c r="J2313" s="135" t="s">
        <v>41</v>
      </c>
      <c r="K2313" s="133"/>
      <c r="L2313" s="136" t="s">
        <v>41</v>
      </c>
    </row>
    <row r="2314" spans="1:12" x14ac:dyDescent="0.25">
      <c r="A2314" s="138" t="s">
        <v>3224</v>
      </c>
      <c r="B2314" s="111" t="s">
        <v>3380</v>
      </c>
      <c r="C2314" s="112">
        <v>8.8003788685582177E-3</v>
      </c>
      <c r="E2314" s="132">
        <v>174</v>
      </c>
      <c r="F2314" s="132">
        <v>176</v>
      </c>
      <c r="G2314" s="133" t="s">
        <v>3381</v>
      </c>
      <c r="H2314" s="134">
        <v>98</v>
      </c>
      <c r="I2314" s="135">
        <v>0.35454139667698625</v>
      </c>
      <c r="J2314" s="135" t="s">
        <v>41</v>
      </c>
      <c r="K2314" s="133"/>
      <c r="L2314" s="136" t="s">
        <v>41</v>
      </c>
    </row>
    <row r="2315" spans="1:12" x14ac:dyDescent="0.25">
      <c r="A2315" s="138" t="s">
        <v>3224</v>
      </c>
      <c r="B2315" s="111" t="s">
        <v>3382</v>
      </c>
      <c r="C2315" s="112">
        <v>8.8003788685582177E-3</v>
      </c>
      <c r="E2315" s="132">
        <v>176</v>
      </c>
      <c r="F2315" s="132">
        <v>178</v>
      </c>
      <c r="G2315" s="133" t="s">
        <v>3383</v>
      </c>
      <c r="H2315" s="134">
        <v>99</v>
      </c>
      <c r="I2315" s="135">
        <v>0.36334177554554448</v>
      </c>
      <c r="J2315" s="135" t="s">
        <v>41</v>
      </c>
      <c r="K2315" s="133"/>
      <c r="L2315" s="136" t="s">
        <v>41</v>
      </c>
    </row>
    <row r="2316" spans="1:12" x14ac:dyDescent="0.25">
      <c r="A2316" s="138" t="s">
        <v>3224</v>
      </c>
      <c r="B2316" s="111" t="s">
        <v>948</v>
      </c>
      <c r="C2316" s="112">
        <v>9.9813824128686937E-4</v>
      </c>
      <c r="E2316" s="132">
        <v>177</v>
      </c>
      <c r="F2316" s="132">
        <v>179</v>
      </c>
      <c r="G2316" s="133" t="s">
        <v>949</v>
      </c>
      <c r="H2316" s="134">
        <v>100</v>
      </c>
      <c r="I2316" s="135">
        <v>0.36433991378683134</v>
      </c>
      <c r="J2316" s="135" t="s">
        <v>41</v>
      </c>
      <c r="K2316" s="133"/>
      <c r="L2316" s="136" t="s">
        <v>41</v>
      </c>
    </row>
    <row r="2317" spans="1:12" x14ac:dyDescent="0.25">
      <c r="A2317" s="138" t="s">
        <v>3224</v>
      </c>
      <c r="B2317" s="111" t="s">
        <v>2945</v>
      </c>
      <c r="C2317" s="112">
        <v>1.9962764825737387E-3</v>
      </c>
      <c r="E2317" s="132">
        <v>178</v>
      </c>
      <c r="F2317" s="132">
        <v>180</v>
      </c>
      <c r="G2317" s="133" t="s">
        <v>2946</v>
      </c>
      <c r="H2317" s="134">
        <v>101</v>
      </c>
      <c r="I2317" s="135">
        <v>0.36633619026940506</v>
      </c>
      <c r="J2317" s="135" t="s">
        <v>41</v>
      </c>
      <c r="K2317" s="133"/>
      <c r="L2317" s="136" t="s">
        <v>41</v>
      </c>
    </row>
    <row r="2318" spans="1:12" x14ac:dyDescent="0.25">
      <c r="A2318" s="138" t="s">
        <v>3224</v>
      </c>
      <c r="B2318" s="111" t="s">
        <v>3384</v>
      </c>
      <c r="C2318" s="112">
        <v>2.2776308861579569E-4</v>
      </c>
      <c r="E2318" s="132">
        <v>168</v>
      </c>
      <c r="F2318" s="132">
        <v>170</v>
      </c>
      <c r="G2318" s="133" t="s">
        <v>3385</v>
      </c>
      <c r="H2318" s="134">
        <v>102</v>
      </c>
      <c r="I2318" s="135">
        <v>0.36656395335802083</v>
      </c>
      <c r="J2318" s="135" t="s">
        <v>41</v>
      </c>
      <c r="K2318" s="133"/>
      <c r="L2318" s="136" t="s">
        <v>41</v>
      </c>
    </row>
    <row r="2319" spans="1:12" x14ac:dyDescent="0.25">
      <c r="A2319" s="138" t="s">
        <v>3224</v>
      </c>
      <c r="B2319" s="111" t="s">
        <v>2160</v>
      </c>
      <c r="C2319" s="112">
        <v>4.648863041610076E-4</v>
      </c>
      <c r="E2319" s="132">
        <v>179</v>
      </c>
      <c r="F2319" s="132">
        <v>181</v>
      </c>
      <c r="G2319" s="133" t="s">
        <v>2161</v>
      </c>
      <c r="H2319" s="134">
        <v>103</v>
      </c>
      <c r="I2319" s="135">
        <v>0.36702883966218186</v>
      </c>
      <c r="J2319" s="135" t="s">
        <v>41</v>
      </c>
      <c r="K2319" s="133"/>
      <c r="L2319" s="136" t="s">
        <v>41</v>
      </c>
    </row>
    <row r="2320" spans="1:12" x14ac:dyDescent="0.25">
      <c r="A2320" s="138" t="s">
        <v>3224</v>
      </c>
      <c r="B2320" s="111" t="s">
        <v>945</v>
      </c>
      <c r="C2320" s="112">
        <v>4.648863041610076E-4</v>
      </c>
      <c r="E2320" s="132">
        <v>180</v>
      </c>
      <c r="F2320" s="132">
        <v>182</v>
      </c>
      <c r="G2320" s="133" t="s">
        <v>946</v>
      </c>
      <c r="H2320" s="134">
        <v>104</v>
      </c>
      <c r="I2320" s="135">
        <v>0.36749372596634289</v>
      </c>
      <c r="J2320" s="135" t="s">
        <v>41</v>
      </c>
      <c r="K2320" s="133"/>
      <c r="L2320" s="136" t="s">
        <v>41</v>
      </c>
    </row>
    <row r="2321" spans="1:12" x14ac:dyDescent="0.25">
      <c r="A2321" s="138" t="s">
        <v>3224</v>
      </c>
      <c r="B2321" s="111" t="s">
        <v>746</v>
      </c>
      <c r="C2321" s="112">
        <v>1.9270366954140688E-3</v>
      </c>
      <c r="E2321" s="132">
        <v>169</v>
      </c>
      <c r="F2321" s="132">
        <v>171</v>
      </c>
      <c r="G2321" s="133" t="s">
        <v>747</v>
      </c>
      <c r="H2321" s="134">
        <v>105</v>
      </c>
      <c r="I2321" s="135">
        <v>0.36942076266175694</v>
      </c>
      <c r="J2321" s="135" t="s">
        <v>41</v>
      </c>
      <c r="K2321" s="133"/>
      <c r="L2321" s="136" t="s">
        <v>41</v>
      </c>
    </row>
    <row r="2322" spans="1:12" x14ac:dyDescent="0.25">
      <c r="A2322" s="138" t="s">
        <v>3224</v>
      </c>
      <c r="B2322" s="111" t="s">
        <v>743</v>
      </c>
      <c r="C2322" s="112">
        <v>1.9734713145806728E-4</v>
      </c>
      <c r="E2322" s="132">
        <v>170</v>
      </c>
      <c r="F2322" s="132">
        <v>172</v>
      </c>
      <c r="G2322" s="133" t="s">
        <v>744</v>
      </c>
      <c r="H2322" s="134">
        <v>106</v>
      </c>
      <c r="I2322" s="135">
        <v>0.36961810979321502</v>
      </c>
      <c r="J2322" s="135" t="s">
        <v>41</v>
      </c>
      <c r="K2322" s="133"/>
      <c r="L2322" s="136" t="s">
        <v>41</v>
      </c>
    </row>
    <row r="2323" spans="1:12" x14ac:dyDescent="0.25">
      <c r="A2323" s="138" t="s">
        <v>3224</v>
      </c>
      <c r="B2323" s="111" t="s">
        <v>3386</v>
      </c>
      <c r="C2323" s="112">
        <v>2.7970755589129183E-2</v>
      </c>
      <c r="E2323" s="132">
        <v>182</v>
      </c>
      <c r="F2323" s="132">
        <v>184</v>
      </c>
      <c r="G2323" s="133" t="s">
        <v>3387</v>
      </c>
      <c r="H2323" s="134">
        <v>107</v>
      </c>
      <c r="I2323" s="135">
        <v>0.39758886538234423</v>
      </c>
      <c r="J2323" s="135" t="s">
        <v>41</v>
      </c>
      <c r="K2323" s="133"/>
      <c r="L2323" s="136" t="s">
        <v>41</v>
      </c>
    </row>
    <row r="2324" spans="1:12" x14ac:dyDescent="0.25">
      <c r="A2324" s="138" t="s">
        <v>3224</v>
      </c>
      <c r="B2324" s="111" t="s">
        <v>3388</v>
      </c>
      <c r="C2324" s="112">
        <v>1.0866499313936971E-3</v>
      </c>
      <c r="E2324" s="132">
        <v>185</v>
      </c>
      <c r="F2324" s="132">
        <v>187</v>
      </c>
      <c r="G2324" s="133" t="s">
        <v>3389</v>
      </c>
      <c r="H2324" s="134">
        <v>108</v>
      </c>
      <c r="I2324" s="135">
        <v>0.3986755153137379</v>
      </c>
      <c r="J2324" s="135" t="s">
        <v>41</v>
      </c>
      <c r="K2324" s="133"/>
      <c r="L2324" s="136" t="s">
        <v>41</v>
      </c>
    </row>
    <row r="2325" spans="1:12" x14ac:dyDescent="0.25">
      <c r="A2325" s="138" t="s">
        <v>3224</v>
      </c>
      <c r="B2325" s="111" t="s">
        <v>3390</v>
      </c>
      <c r="C2325" s="112">
        <v>6.791562071210607E-3</v>
      </c>
      <c r="E2325" s="132">
        <v>188</v>
      </c>
      <c r="F2325" s="132">
        <v>190</v>
      </c>
      <c r="G2325" s="133" t="s">
        <v>3391</v>
      </c>
      <c r="H2325" s="134">
        <v>109</v>
      </c>
      <c r="I2325" s="135">
        <v>0.40546707738494853</v>
      </c>
      <c r="J2325" s="135" t="s">
        <v>41</v>
      </c>
      <c r="K2325" s="133"/>
      <c r="L2325" s="136" t="s">
        <v>41</v>
      </c>
    </row>
    <row r="2326" spans="1:12" x14ac:dyDescent="0.25">
      <c r="A2326" s="138" t="s">
        <v>3224</v>
      </c>
      <c r="B2326" s="111" t="s">
        <v>3392</v>
      </c>
      <c r="C2326" s="112">
        <v>6.791562071210607E-3</v>
      </c>
      <c r="E2326" s="132">
        <v>186</v>
      </c>
      <c r="F2326" s="132">
        <v>188</v>
      </c>
      <c r="G2326" s="133" t="s">
        <v>3393</v>
      </c>
      <c r="H2326" s="134">
        <v>110</v>
      </c>
      <c r="I2326" s="135">
        <v>0.41225863945615915</v>
      </c>
      <c r="J2326" s="135" t="s">
        <v>41</v>
      </c>
      <c r="K2326" s="133"/>
      <c r="L2326" s="136" t="s">
        <v>41</v>
      </c>
    </row>
    <row r="2327" spans="1:12" x14ac:dyDescent="0.25">
      <c r="A2327" s="138" t="s">
        <v>3224</v>
      </c>
      <c r="B2327" s="111" t="s">
        <v>3394</v>
      </c>
      <c r="C2327" s="112">
        <v>6.791562071210607E-3</v>
      </c>
      <c r="E2327" s="132">
        <v>187</v>
      </c>
      <c r="F2327" s="132">
        <v>189</v>
      </c>
      <c r="G2327" s="133" t="s">
        <v>3395</v>
      </c>
      <c r="H2327" s="134">
        <v>111</v>
      </c>
      <c r="I2327" s="135">
        <v>0.41905020152736977</v>
      </c>
      <c r="J2327" s="135" t="s">
        <v>41</v>
      </c>
      <c r="K2327" s="133"/>
      <c r="L2327" s="136" t="s">
        <v>41</v>
      </c>
    </row>
    <row r="2328" spans="1:12" x14ac:dyDescent="0.25">
      <c r="A2328" s="138" t="s">
        <v>3224</v>
      </c>
      <c r="B2328" s="111" t="s">
        <v>3396</v>
      </c>
      <c r="C2328" s="112">
        <v>8.8022420955047812E-3</v>
      </c>
      <c r="E2328" s="132">
        <v>193</v>
      </c>
      <c r="F2328" s="132">
        <v>195</v>
      </c>
      <c r="G2328" s="133" t="s">
        <v>3397</v>
      </c>
      <c r="H2328" s="134">
        <v>112</v>
      </c>
      <c r="I2328" s="135">
        <v>0.42785244362287456</v>
      </c>
      <c r="J2328" s="135" t="s">
        <v>41</v>
      </c>
      <c r="K2328" s="133"/>
      <c r="L2328" s="136" t="s">
        <v>41</v>
      </c>
    </row>
    <row r="2329" spans="1:12" x14ac:dyDescent="0.25">
      <c r="A2329" s="138" t="s">
        <v>3224</v>
      </c>
      <c r="B2329" s="111" t="s">
        <v>3073</v>
      </c>
      <c r="C2329" s="112">
        <v>1.0562690514605737E-3</v>
      </c>
      <c r="E2329" s="132">
        <v>194</v>
      </c>
      <c r="F2329" s="132">
        <v>196</v>
      </c>
      <c r="G2329" s="133" t="s">
        <v>3074</v>
      </c>
      <c r="H2329" s="134">
        <v>113</v>
      </c>
      <c r="I2329" s="135">
        <v>0.42890871267433511</v>
      </c>
      <c r="J2329" s="135" t="s">
        <v>41</v>
      </c>
      <c r="K2329" s="133"/>
      <c r="L2329" s="136" t="s">
        <v>41</v>
      </c>
    </row>
    <row r="2330" spans="1:12" x14ac:dyDescent="0.25">
      <c r="A2330" s="138" t="s">
        <v>3224</v>
      </c>
      <c r="B2330" s="111" t="s">
        <v>2122</v>
      </c>
      <c r="C2330" s="112">
        <v>1.8861947347510245E-3</v>
      </c>
      <c r="E2330" s="132">
        <v>190</v>
      </c>
      <c r="F2330" s="132">
        <v>192</v>
      </c>
      <c r="G2330" s="133" t="s">
        <v>2123</v>
      </c>
      <c r="H2330" s="134">
        <v>114</v>
      </c>
      <c r="I2330" s="135">
        <v>0.43079490740908616</v>
      </c>
      <c r="J2330" s="135" t="s">
        <v>41</v>
      </c>
      <c r="K2330" s="133"/>
      <c r="L2330" s="136" t="s">
        <v>41</v>
      </c>
    </row>
    <row r="2331" spans="1:12" x14ac:dyDescent="0.25">
      <c r="A2331" s="138" t="s">
        <v>3224</v>
      </c>
      <c r="B2331" s="111" t="s">
        <v>2804</v>
      </c>
      <c r="C2331" s="112">
        <v>1.8861947347510245E-3</v>
      </c>
      <c r="E2331" s="132">
        <v>191</v>
      </c>
      <c r="F2331" s="132">
        <v>193</v>
      </c>
      <c r="G2331" s="133" t="s">
        <v>2805</v>
      </c>
      <c r="H2331" s="134">
        <v>115</v>
      </c>
      <c r="I2331" s="135">
        <v>0.4326811021438372</v>
      </c>
      <c r="J2331" s="135" t="s">
        <v>41</v>
      </c>
      <c r="K2331" s="133"/>
      <c r="L2331" s="136" t="s">
        <v>41</v>
      </c>
    </row>
    <row r="2332" spans="1:12" x14ac:dyDescent="0.25">
      <c r="A2332" s="138" t="s">
        <v>3224</v>
      </c>
      <c r="B2332" s="111" t="s">
        <v>2935</v>
      </c>
      <c r="C2332" s="112">
        <v>1.0562690514605737E-3</v>
      </c>
      <c r="E2332" s="132">
        <v>192</v>
      </c>
      <c r="F2332" s="132">
        <v>194</v>
      </c>
      <c r="G2332" s="133" t="s">
        <v>2936</v>
      </c>
      <c r="H2332" s="134">
        <v>116</v>
      </c>
      <c r="I2332" s="135">
        <v>0.43373737119529776</v>
      </c>
      <c r="J2332" s="135" t="s">
        <v>41</v>
      </c>
      <c r="K2332" s="133"/>
      <c r="L2332" s="136" t="s">
        <v>41</v>
      </c>
    </row>
    <row r="2333" spans="1:12" x14ac:dyDescent="0.25">
      <c r="A2333" s="138" t="s">
        <v>3224</v>
      </c>
      <c r="B2333" s="111" t="s">
        <v>3079</v>
      </c>
      <c r="C2333" s="112">
        <v>1.0275407631232269E-3</v>
      </c>
      <c r="E2333" s="132">
        <v>203</v>
      </c>
      <c r="F2333" s="132">
        <v>205</v>
      </c>
      <c r="G2333" s="133" t="s">
        <v>3080</v>
      </c>
      <c r="H2333" s="134">
        <v>117</v>
      </c>
      <c r="I2333" s="135">
        <v>0.43476491195842099</v>
      </c>
      <c r="J2333" s="135" t="s">
        <v>41</v>
      </c>
      <c r="K2333" s="133"/>
      <c r="L2333" s="136" t="s">
        <v>41</v>
      </c>
    </row>
    <row r="2334" spans="1:12" x14ac:dyDescent="0.25">
      <c r="A2334" s="138" t="s">
        <v>3224</v>
      </c>
      <c r="B2334" s="111" t="s">
        <v>2927</v>
      </c>
      <c r="C2334" s="112">
        <v>7.5554467876707849E-4</v>
      </c>
      <c r="E2334" s="132">
        <v>200</v>
      </c>
      <c r="F2334" s="132">
        <v>202</v>
      </c>
      <c r="G2334" s="133" t="s">
        <v>2928</v>
      </c>
      <c r="H2334" s="134">
        <v>118</v>
      </c>
      <c r="I2334" s="135">
        <v>0.43552045663718808</v>
      </c>
      <c r="J2334" s="135" t="s">
        <v>41</v>
      </c>
      <c r="K2334" s="133"/>
      <c r="L2334" s="136" t="s">
        <v>41</v>
      </c>
    </row>
    <row r="2335" spans="1:12" x14ac:dyDescent="0.25">
      <c r="A2335" s="138" t="s">
        <v>3224</v>
      </c>
      <c r="B2335" s="111" t="s">
        <v>3035</v>
      </c>
      <c r="C2335" s="112">
        <v>7.5554467876707849E-4</v>
      </c>
      <c r="E2335" s="132">
        <v>199</v>
      </c>
      <c r="F2335" s="132">
        <v>201</v>
      </c>
      <c r="G2335" s="133" t="s">
        <v>3036</v>
      </c>
      <c r="H2335" s="134">
        <v>119</v>
      </c>
      <c r="I2335" s="135">
        <v>0.43627600131595518</v>
      </c>
      <c r="J2335" s="135" t="s">
        <v>41</v>
      </c>
      <c r="K2335" s="133"/>
      <c r="L2335" s="136" t="s">
        <v>41</v>
      </c>
    </row>
    <row r="2336" spans="1:12" x14ac:dyDescent="0.25">
      <c r="A2336" s="138" t="s">
        <v>3224</v>
      </c>
      <c r="B2336" s="111" t="s">
        <v>3037</v>
      </c>
      <c r="C2336" s="112">
        <v>7.5554467876707849E-4</v>
      </c>
      <c r="E2336" s="132">
        <v>202</v>
      </c>
      <c r="F2336" s="132">
        <v>204</v>
      </c>
      <c r="G2336" s="133" t="s">
        <v>3038</v>
      </c>
      <c r="H2336" s="134">
        <v>120</v>
      </c>
      <c r="I2336" s="135">
        <v>0.43703154599472227</v>
      </c>
      <c r="J2336" s="135" t="s">
        <v>41</v>
      </c>
      <c r="K2336" s="133"/>
      <c r="L2336" s="136" t="s">
        <v>41</v>
      </c>
    </row>
    <row r="2337" spans="1:12" x14ac:dyDescent="0.25">
      <c r="A2337" s="138" t="s">
        <v>3224</v>
      </c>
      <c r="B2337" s="111" t="s">
        <v>3039</v>
      </c>
      <c r="C2337" s="112">
        <v>7.5554467876707849E-4</v>
      </c>
      <c r="E2337" s="132">
        <v>201</v>
      </c>
      <c r="F2337" s="132">
        <v>203</v>
      </c>
      <c r="G2337" s="133" t="s">
        <v>3040</v>
      </c>
      <c r="H2337" s="134">
        <v>121</v>
      </c>
      <c r="I2337" s="135">
        <v>0.43778709067348937</v>
      </c>
      <c r="J2337" s="135" t="s">
        <v>41</v>
      </c>
      <c r="K2337" s="133"/>
      <c r="L2337" s="136" t="s">
        <v>41</v>
      </c>
    </row>
    <row r="2338" spans="1:12" x14ac:dyDescent="0.25">
      <c r="A2338" s="138" t="s">
        <v>3224</v>
      </c>
      <c r="B2338" s="111" t="s">
        <v>3398</v>
      </c>
      <c r="C2338" s="112">
        <v>1.8431318784277804E-3</v>
      </c>
      <c r="E2338" s="132">
        <v>210</v>
      </c>
      <c r="F2338" s="132">
        <v>212</v>
      </c>
      <c r="G2338" s="133" t="s">
        <v>3399</v>
      </c>
      <c r="H2338" s="134">
        <v>122</v>
      </c>
      <c r="I2338" s="135">
        <v>0.43963022255191714</v>
      </c>
      <c r="J2338" s="135" t="s">
        <v>41</v>
      </c>
      <c r="K2338" s="133"/>
      <c r="L2338" s="136" t="s">
        <v>41</v>
      </c>
    </row>
    <row r="2339" spans="1:12" x14ac:dyDescent="0.25">
      <c r="A2339" s="138" t="s">
        <v>3224</v>
      </c>
      <c r="B2339" s="111" t="s">
        <v>3400</v>
      </c>
      <c r="C2339" s="112">
        <v>5.5293956352833419E-3</v>
      </c>
      <c r="E2339" s="132">
        <v>207</v>
      </c>
      <c r="F2339" s="132">
        <v>209</v>
      </c>
      <c r="G2339" s="133" t="s">
        <v>3401</v>
      </c>
      <c r="H2339" s="134">
        <v>123</v>
      </c>
      <c r="I2339" s="135">
        <v>0.44515961818720046</v>
      </c>
      <c r="J2339" s="135" t="s">
        <v>41</v>
      </c>
      <c r="K2339" s="133"/>
      <c r="L2339" s="136" t="s">
        <v>41</v>
      </c>
    </row>
    <row r="2340" spans="1:12" x14ac:dyDescent="0.25">
      <c r="A2340" s="138" t="s">
        <v>3224</v>
      </c>
      <c r="B2340" s="111" t="s">
        <v>3402</v>
      </c>
      <c r="C2340" s="112">
        <v>2.2117582541133367E-2</v>
      </c>
      <c r="E2340" s="132">
        <v>205</v>
      </c>
      <c r="F2340" s="132">
        <v>207</v>
      </c>
      <c r="G2340" s="133" t="s">
        <v>3403</v>
      </c>
      <c r="H2340" s="134">
        <v>124</v>
      </c>
      <c r="I2340" s="135">
        <v>0.46727720072833384</v>
      </c>
      <c r="J2340" s="135" t="s">
        <v>41</v>
      </c>
      <c r="K2340" s="133"/>
      <c r="L2340" s="136" t="s">
        <v>41</v>
      </c>
    </row>
    <row r="2341" spans="1:12" x14ac:dyDescent="0.25">
      <c r="A2341" s="138" t="s">
        <v>3224</v>
      </c>
      <c r="B2341" s="111" t="s">
        <v>3404</v>
      </c>
      <c r="C2341" s="112">
        <v>1.7013525031641052E-3</v>
      </c>
      <c r="E2341" s="132">
        <v>211</v>
      </c>
      <c r="F2341" s="132">
        <v>213</v>
      </c>
      <c r="G2341" s="133" t="s">
        <v>3405</v>
      </c>
      <c r="H2341" s="134">
        <v>125</v>
      </c>
      <c r="I2341" s="135">
        <v>0.46897855323149795</v>
      </c>
      <c r="J2341" s="135" t="s">
        <v>41</v>
      </c>
      <c r="K2341" s="133"/>
      <c r="L2341" s="136" t="s">
        <v>41</v>
      </c>
    </row>
    <row r="2342" spans="1:12" x14ac:dyDescent="0.25">
      <c r="A2342" s="138" t="s">
        <v>3224</v>
      </c>
      <c r="B2342" s="111" t="s">
        <v>3406</v>
      </c>
      <c r="C2342" s="112">
        <v>1.8431318784277804E-3</v>
      </c>
      <c r="E2342" s="132">
        <v>209</v>
      </c>
      <c r="F2342" s="132">
        <v>211</v>
      </c>
      <c r="G2342" s="133" t="s">
        <v>3407</v>
      </c>
      <c r="H2342" s="134">
        <v>126</v>
      </c>
      <c r="I2342" s="135">
        <v>0.47082168510992572</v>
      </c>
      <c r="J2342" s="135" t="s">
        <v>41</v>
      </c>
      <c r="K2342" s="133"/>
      <c r="L2342" s="136" t="s">
        <v>41</v>
      </c>
    </row>
    <row r="2343" spans="1:12" x14ac:dyDescent="0.25">
      <c r="A2343" s="138" t="s">
        <v>3224</v>
      </c>
      <c r="B2343" s="111" t="s">
        <v>3408</v>
      </c>
      <c r="C2343" s="112">
        <v>5.6711750105470176E-4</v>
      </c>
      <c r="E2343" s="132">
        <v>208</v>
      </c>
      <c r="F2343" s="132">
        <v>210</v>
      </c>
      <c r="G2343" s="133" t="s">
        <v>3409</v>
      </c>
      <c r="H2343" s="134">
        <v>127</v>
      </c>
      <c r="I2343" s="135">
        <v>0.47138880261098043</v>
      </c>
      <c r="J2343" s="135" t="s">
        <v>41</v>
      </c>
      <c r="K2343" s="133"/>
      <c r="L2343" s="136" t="s">
        <v>41</v>
      </c>
    </row>
    <row r="2344" spans="1:12" x14ac:dyDescent="0.25">
      <c r="A2344" s="138" t="s">
        <v>3224</v>
      </c>
      <c r="B2344" s="111" t="s">
        <v>3410</v>
      </c>
      <c r="C2344" s="112">
        <v>1.6624233098852797E-3</v>
      </c>
      <c r="E2344" s="132">
        <v>215</v>
      </c>
      <c r="F2344" s="132">
        <v>217</v>
      </c>
      <c r="G2344" s="133" t="s">
        <v>3411</v>
      </c>
      <c r="H2344" s="134">
        <v>128</v>
      </c>
      <c r="I2344" s="135">
        <v>0.47305122592086568</v>
      </c>
      <c r="J2344" s="135" t="s">
        <v>41</v>
      </c>
      <c r="K2344" s="133"/>
      <c r="L2344" s="136" t="s">
        <v>41</v>
      </c>
    </row>
    <row r="2345" spans="1:12" x14ac:dyDescent="0.25">
      <c r="A2345" s="138" t="s">
        <v>3224</v>
      </c>
      <c r="B2345" s="111" t="s">
        <v>3412</v>
      </c>
      <c r="C2345" s="112">
        <v>5.5414110329509326E-4</v>
      </c>
      <c r="E2345" s="132">
        <v>222</v>
      </c>
      <c r="F2345" s="132">
        <v>224</v>
      </c>
      <c r="G2345" s="133" t="s">
        <v>3413</v>
      </c>
      <c r="H2345" s="134">
        <v>129</v>
      </c>
      <c r="I2345" s="135">
        <v>0.47360536702416078</v>
      </c>
      <c r="J2345" s="135" t="s">
        <v>41</v>
      </c>
      <c r="K2345" s="133"/>
      <c r="L2345" s="136" t="s">
        <v>41</v>
      </c>
    </row>
    <row r="2346" spans="1:12" x14ac:dyDescent="0.25">
      <c r="A2346" s="138" t="s">
        <v>3224</v>
      </c>
      <c r="B2346" s="111" t="s">
        <v>3414</v>
      </c>
      <c r="C2346" s="112">
        <v>8.6446012114034542E-4</v>
      </c>
      <c r="E2346" s="132">
        <v>223</v>
      </c>
      <c r="F2346" s="132">
        <v>225</v>
      </c>
      <c r="G2346" s="133" t="s">
        <v>3415</v>
      </c>
      <c r="H2346" s="134">
        <v>130</v>
      </c>
      <c r="I2346" s="135">
        <v>0.47446982714530112</v>
      </c>
      <c r="J2346" s="135" t="s">
        <v>41</v>
      </c>
      <c r="K2346" s="133"/>
      <c r="L2346" s="136" t="s">
        <v>41</v>
      </c>
    </row>
    <row r="2347" spans="1:12" x14ac:dyDescent="0.25">
      <c r="A2347" s="138" t="s">
        <v>3224</v>
      </c>
      <c r="B2347" s="111" t="s">
        <v>2977</v>
      </c>
      <c r="C2347" s="112">
        <v>5.5414110329509326E-4</v>
      </c>
      <c r="E2347" s="132">
        <v>220</v>
      </c>
      <c r="F2347" s="132">
        <v>222</v>
      </c>
      <c r="G2347" s="133" t="s">
        <v>2978</v>
      </c>
      <c r="H2347" s="134">
        <v>131</v>
      </c>
      <c r="I2347" s="135">
        <v>0.47502396824859622</v>
      </c>
      <c r="J2347" s="135" t="s">
        <v>41</v>
      </c>
      <c r="K2347" s="133"/>
      <c r="L2347" s="136" t="s">
        <v>41</v>
      </c>
    </row>
    <row r="2348" spans="1:12" x14ac:dyDescent="0.25">
      <c r="A2348" s="138" t="s">
        <v>3224</v>
      </c>
      <c r="B2348" s="111" t="s">
        <v>3416</v>
      </c>
      <c r="C2348" s="112">
        <v>5.5414110329509326E-4</v>
      </c>
      <c r="E2348" s="132">
        <v>219</v>
      </c>
      <c r="F2348" s="132">
        <v>221</v>
      </c>
      <c r="G2348" s="133" t="s">
        <v>3417</v>
      </c>
      <c r="H2348" s="134">
        <v>132</v>
      </c>
      <c r="I2348" s="135">
        <v>0.47557810935189132</v>
      </c>
      <c r="J2348" s="135" t="s">
        <v>41</v>
      </c>
      <c r="K2348" s="133"/>
      <c r="L2348" s="136" t="s">
        <v>41</v>
      </c>
    </row>
    <row r="2349" spans="1:12" x14ac:dyDescent="0.25">
      <c r="A2349" s="138" t="s">
        <v>3224</v>
      </c>
      <c r="B2349" s="111" t="s">
        <v>3418</v>
      </c>
      <c r="C2349" s="112">
        <v>7.2038343428362126E-3</v>
      </c>
      <c r="E2349" s="132">
        <v>217</v>
      </c>
      <c r="F2349" s="132">
        <v>219</v>
      </c>
      <c r="G2349" s="133" t="s">
        <v>3419</v>
      </c>
      <c r="H2349" s="134">
        <v>133</v>
      </c>
      <c r="I2349" s="135">
        <v>0.48278194369472754</v>
      </c>
      <c r="J2349" s="135" t="s">
        <v>41</v>
      </c>
      <c r="K2349" s="133"/>
      <c r="L2349" s="136" t="s">
        <v>41</v>
      </c>
    </row>
    <row r="2350" spans="1:12" x14ac:dyDescent="0.25">
      <c r="A2350" s="138" t="s">
        <v>3224</v>
      </c>
      <c r="B2350" s="111" t="s">
        <v>3420</v>
      </c>
      <c r="C2350" s="112">
        <v>5.5414110329509326E-4</v>
      </c>
      <c r="E2350" s="132">
        <v>221</v>
      </c>
      <c r="F2350" s="132">
        <v>223</v>
      </c>
      <c r="G2350" s="133" t="s">
        <v>3421</v>
      </c>
      <c r="H2350" s="134">
        <v>134</v>
      </c>
      <c r="I2350" s="135">
        <v>0.48333608479802265</v>
      </c>
      <c r="J2350" s="135" t="s">
        <v>41</v>
      </c>
      <c r="K2350" s="133"/>
      <c r="L2350" s="136" t="s">
        <v>41</v>
      </c>
    </row>
    <row r="2351" spans="1:12" x14ac:dyDescent="0.25">
      <c r="A2351" s="138" t="s">
        <v>3224</v>
      </c>
      <c r="B2351" s="111" t="s">
        <v>3422</v>
      </c>
      <c r="C2351" s="112">
        <v>1.6624233098852797E-3</v>
      </c>
      <c r="E2351" s="132">
        <v>216</v>
      </c>
      <c r="F2351" s="132">
        <v>218</v>
      </c>
      <c r="G2351" s="133" t="s">
        <v>3423</v>
      </c>
      <c r="H2351" s="134">
        <v>135</v>
      </c>
      <c r="I2351" s="135">
        <v>0.4849985081079079</v>
      </c>
      <c r="J2351" s="135" t="s">
        <v>41</v>
      </c>
      <c r="K2351" s="133"/>
      <c r="L2351" s="136" t="s">
        <v>41</v>
      </c>
    </row>
    <row r="2352" spans="1:12" x14ac:dyDescent="0.25">
      <c r="A2352" s="138" t="s">
        <v>3224</v>
      </c>
      <c r="B2352" s="111" t="s">
        <v>3424</v>
      </c>
      <c r="C2352" s="112">
        <v>4.2722785579104054E-3</v>
      </c>
      <c r="E2352" s="132">
        <v>227</v>
      </c>
      <c r="F2352" s="132">
        <v>229</v>
      </c>
      <c r="G2352" s="133" t="s">
        <v>3425</v>
      </c>
      <c r="H2352" s="134">
        <v>136</v>
      </c>
      <c r="I2352" s="135">
        <v>0.4892707866658183</v>
      </c>
      <c r="J2352" s="135" t="s">
        <v>41</v>
      </c>
      <c r="K2352" s="133"/>
      <c r="L2352" s="136" t="s">
        <v>41</v>
      </c>
    </row>
    <row r="2353" spans="1:12" x14ac:dyDescent="0.25">
      <c r="A2353" s="138" t="s">
        <v>3224</v>
      </c>
      <c r="B2353" s="111" t="s">
        <v>3426</v>
      </c>
      <c r="C2353" s="112">
        <v>4.2722785579104054E-3</v>
      </c>
      <c r="E2353" s="132">
        <v>228</v>
      </c>
      <c r="F2353" s="132">
        <v>230</v>
      </c>
      <c r="G2353" s="133" t="s">
        <v>3427</v>
      </c>
      <c r="H2353" s="134">
        <v>137</v>
      </c>
      <c r="I2353" s="135">
        <v>0.49354306522372871</v>
      </c>
      <c r="J2353" s="135" t="s">
        <v>41</v>
      </c>
      <c r="K2353" s="133"/>
      <c r="L2353" s="136" t="s">
        <v>41</v>
      </c>
    </row>
    <row r="2354" spans="1:12" x14ac:dyDescent="0.25">
      <c r="A2354" s="138" t="s">
        <v>3224</v>
      </c>
      <c r="B2354" s="111" t="s">
        <v>3065</v>
      </c>
      <c r="C2354" s="112">
        <v>5.5600171013217646E-4</v>
      </c>
      <c r="E2354" s="132">
        <v>232</v>
      </c>
      <c r="F2354" s="132">
        <v>234</v>
      </c>
      <c r="G2354" s="133" t="s">
        <v>3066</v>
      </c>
      <c r="H2354" s="134">
        <v>138</v>
      </c>
      <c r="I2354" s="135">
        <v>0.49409906693386091</v>
      </c>
      <c r="J2354" s="135" t="s">
        <v>41</v>
      </c>
      <c r="K2354" s="133"/>
      <c r="L2354" s="136" t="s">
        <v>41</v>
      </c>
    </row>
    <row r="2355" spans="1:12" x14ac:dyDescent="0.25">
      <c r="A2355" s="138" t="s">
        <v>3224</v>
      </c>
      <c r="B2355" s="111" t="s">
        <v>3428</v>
      </c>
      <c r="C2355" s="112">
        <v>3.0182949978603867E-3</v>
      </c>
      <c r="E2355" s="132">
        <v>229</v>
      </c>
      <c r="F2355" s="132">
        <v>231</v>
      </c>
      <c r="G2355" s="133" t="s">
        <v>3429</v>
      </c>
      <c r="H2355" s="134">
        <v>139</v>
      </c>
      <c r="I2355" s="135">
        <v>0.49711736193172129</v>
      </c>
      <c r="J2355" s="135" t="s">
        <v>41</v>
      </c>
      <c r="K2355" s="133"/>
      <c r="L2355" s="136" t="s">
        <v>41</v>
      </c>
    </row>
    <row r="2356" spans="1:12" x14ac:dyDescent="0.25">
      <c r="A2356" s="138" t="s">
        <v>3224</v>
      </c>
      <c r="B2356" s="111" t="s">
        <v>3083</v>
      </c>
      <c r="C2356" s="112">
        <v>5.5600171013217646E-4</v>
      </c>
      <c r="E2356" s="132">
        <v>231</v>
      </c>
      <c r="F2356" s="132">
        <v>233</v>
      </c>
      <c r="G2356" s="133" t="s">
        <v>3084</v>
      </c>
      <c r="H2356" s="134">
        <v>140</v>
      </c>
      <c r="I2356" s="135">
        <v>0.49767336364185349</v>
      </c>
      <c r="J2356" s="135" t="s">
        <v>41</v>
      </c>
      <c r="K2356" s="133"/>
      <c r="L2356" s="136" t="s">
        <v>41</v>
      </c>
    </row>
    <row r="2357" spans="1:12" x14ac:dyDescent="0.25">
      <c r="A2357" s="138" t="s">
        <v>3224</v>
      </c>
      <c r="B2357" s="111" t="s">
        <v>3093</v>
      </c>
      <c r="C2357" s="112">
        <v>5.5600171013217646E-4</v>
      </c>
      <c r="E2357" s="132">
        <v>234</v>
      </c>
      <c r="F2357" s="132">
        <v>236</v>
      </c>
      <c r="G2357" s="133" t="s">
        <v>3094</v>
      </c>
      <c r="H2357" s="134">
        <v>141</v>
      </c>
      <c r="I2357" s="135">
        <v>0.4982293653519857</v>
      </c>
      <c r="J2357" s="135" t="s">
        <v>41</v>
      </c>
      <c r="K2357" s="133"/>
      <c r="L2357" s="136" t="s">
        <v>41</v>
      </c>
    </row>
    <row r="2358" spans="1:12" x14ac:dyDescent="0.25">
      <c r="A2358" s="138" t="s">
        <v>3224</v>
      </c>
      <c r="B2358" s="111" t="s">
        <v>1876</v>
      </c>
      <c r="C2358" s="112">
        <v>3.0182949978603867E-3</v>
      </c>
      <c r="E2358" s="132">
        <v>235</v>
      </c>
      <c r="F2358" s="132">
        <v>237</v>
      </c>
      <c r="G2358" s="133" t="s">
        <v>1877</v>
      </c>
      <c r="H2358" s="134">
        <v>142</v>
      </c>
      <c r="I2358" s="135">
        <v>0.50124766034984614</v>
      </c>
      <c r="J2358" s="135" t="s">
        <v>41</v>
      </c>
      <c r="K2358" s="133"/>
      <c r="L2358" s="136" t="s">
        <v>41</v>
      </c>
    </row>
    <row r="2359" spans="1:12" x14ac:dyDescent="0.25">
      <c r="A2359" s="138" t="s">
        <v>3224</v>
      </c>
      <c r="B2359" s="111" t="s">
        <v>3430</v>
      </c>
      <c r="C2359" s="112">
        <v>5.2742926206181457E-4</v>
      </c>
      <c r="E2359" s="132">
        <v>239</v>
      </c>
      <c r="F2359" s="132">
        <v>241</v>
      </c>
      <c r="G2359" s="133" t="s">
        <v>3431</v>
      </c>
      <c r="H2359" s="134">
        <v>143</v>
      </c>
      <c r="I2359" s="135">
        <v>0.50177508961190798</v>
      </c>
      <c r="J2359" s="135" t="s">
        <v>41</v>
      </c>
      <c r="K2359" s="133"/>
      <c r="L2359" s="136" t="s">
        <v>41</v>
      </c>
    </row>
    <row r="2360" spans="1:12" x14ac:dyDescent="0.25">
      <c r="A2360" s="138" t="s">
        <v>3224</v>
      </c>
      <c r="B2360" s="111" t="s">
        <v>3003</v>
      </c>
      <c r="C2360" s="112">
        <v>6.9079085801619167E-4</v>
      </c>
      <c r="E2360" s="132">
        <v>242</v>
      </c>
      <c r="F2360" s="132">
        <v>244</v>
      </c>
      <c r="G2360" s="133" t="s">
        <v>3004</v>
      </c>
      <c r="H2360" s="134">
        <v>144</v>
      </c>
      <c r="I2360" s="135">
        <v>0.50246588046992413</v>
      </c>
      <c r="J2360" s="135" t="s">
        <v>41</v>
      </c>
      <c r="K2360" s="133"/>
      <c r="L2360" s="136" t="s">
        <v>41</v>
      </c>
    </row>
    <row r="2361" spans="1:12" x14ac:dyDescent="0.25">
      <c r="A2361" s="138" t="s">
        <v>3224</v>
      </c>
      <c r="B2361" s="111" t="s">
        <v>3432</v>
      </c>
      <c r="C2361" s="112">
        <v>6.7741380295356667E-4</v>
      </c>
      <c r="E2361" s="132">
        <v>245</v>
      </c>
      <c r="F2361" s="132">
        <v>247</v>
      </c>
      <c r="G2361" s="133" t="s">
        <v>3433</v>
      </c>
      <c r="H2361" s="134">
        <v>145</v>
      </c>
      <c r="I2361" s="135">
        <v>0.50314329427287774</v>
      </c>
      <c r="J2361" s="135" t="s">
        <v>41</v>
      </c>
      <c r="K2361" s="133"/>
      <c r="L2361" s="136" t="s">
        <v>41</v>
      </c>
    </row>
    <row r="2362" spans="1:12" x14ac:dyDescent="0.25">
      <c r="A2362" s="138" t="s">
        <v>3224</v>
      </c>
      <c r="B2362" s="111" t="s">
        <v>3434</v>
      </c>
      <c r="C2362" s="112">
        <v>3.6221423218522827E-3</v>
      </c>
      <c r="E2362" s="132">
        <v>249</v>
      </c>
      <c r="F2362" s="132">
        <v>251</v>
      </c>
      <c r="G2362" s="133" t="s">
        <v>3435</v>
      </c>
      <c r="H2362" s="134">
        <v>146</v>
      </c>
      <c r="I2362" s="135">
        <v>0.50676543659473006</v>
      </c>
      <c r="J2362" s="135" t="s">
        <v>41</v>
      </c>
      <c r="K2362" s="133"/>
      <c r="L2362" s="136" t="s">
        <v>41</v>
      </c>
    </row>
    <row r="2363" spans="1:12" x14ac:dyDescent="0.25">
      <c r="A2363" s="138" t="s">
        <v>3224</v>
      </c>
      <c r="B2363" s="111" t="s">
        <v>3071</v>
      </c>
      <c r="C2363" s="112">
        <v>4.7217670687094799E-4</v>
      </c>
      <c r="E2363" s="132">
        <v>250</v>
      </c>
      <c r="F2363" s="132">
        <v>252</v>
      </c>
      <c r="G2363" s="133" t="s">
        <v>3072</v>
      </c>
      <c r="H2363" s="134">
        <v>147</v>
      </c>
      <c r="I2363" s="135">
        <v>0.507237613301601</v>
      </c>
      <c r="J2363" s="135" t="s">
        <v>41</v>
      </c>
      <c r="K2363" s="133"/>
      <c r="L2363" s="136" t="s">
        <v>41</v>
      </c>
    </row>
    <row r="2364" spans="1:12" x14ac:dyDescent="0.25">
      <c r="A2364" s="138" t="s">
        <v>3224</v>
      </c>
      <c r="B2364" s="111" t="s">
        <v>3436</v>
      </c>
      <c r="C2364" s="112">
        <v>2.5388677885942231E-3</v>
      </c>
      <c r="E2364" s="132">
        <v>255</v>
      </c>
      <c r="F2364" s="132">
        <v>257</v>
      </c>
      <c r="G2364" s="133" t="s">
        <v>3437</v>
      </c>
      <c r="H2364" s="134">
        <v>148</v>
      </c>
      <c r="I2364" s="135">
        <v>0.50977648109019524</v>
      </c>
      <c r="J2364" s="135" t="s">
        <v>41</v>
      </c>
      <c r="K2364" s="133"/>
      <c r="L2364" s="136" t="s">
        <v>41</v>
      </c>
    </row>
    <row r="2365" spans="1:12" x14ac:dyDescent="0.25">
      <c r="A2365" s="138" t="s">
        <v>3224</v>
      </c>
      <c r="B2365" s="111" t="s">
        <v>3438</v>
      </c>
      <c r="C2365" s="112">
        <v>1.0923401478078018E-3</v>
      </c>
      <c r="E2365" s="132">
        <v>256</v>
      </c>
      <c r="F2365" s="132">
        <v>258</v>
      </c>
      <c r="G2365" s="133" t="s">
        <v>3439</v>
      </c>
      <c r="H2365" s="134">
        <v>149</v>
      </c>
      <c r="I2365" s="135">
        <v>0.51086882123800303</v>
      </c>
      <c r="J2365" s="135" t="s">
        <v>41</v>
      </c>
      <c r="K2365" s="133"/>
      <c r="L2365" s="136" t="s">
        <v>41</v>
      </c>
    </row>
    <row r="2366" spans="1:12" x14ac:dyDescent="0.25">
      <c r="A2366" s="138" t="s">
        <v>3224</v>
      </c>
      <c r="B2366" s="111" t="s">
        <v>3440</v>
      </c>
      <c r="C2366" s="112">
        <v>3.5631161729465506E-4</v>
      </c>
      <c r="E2366" s="132">
        <v>258</v>
      </c>
      <c r="F2366" s="132">
        <v>260</v>
      </c>
      <c r="G2366" s="133" t="s">
        <v>3441</v>
      </c>
      <c r="H2366" s="134">
        <v>150</v>
      </c>
      <c r="I2366" s="135">
        <v>0.51122513285529769</v>
      </c>
      <c r="J2366" s="135" t="s">
        <v>41</v>
      </c>
      <c r="K2366" s="133"/>
      <c r="L2366" s="136" t="s">
        <v>41</v>
      </c>
    </row>
    <row r="2367" spans="1:12" x14ac:dyDescent="0.25">
      <c r="A2367" s="138" t="s">
        <v>3224</v>
      </c>
      <c r="B2367" s="111" t="s">
        <v>3442</v>
      </c>
      <c r="C2367" s="112">
        <v>2.8805354901172482E-2</v>
      </c>
      <c r="E2367" s="132">
        <v>269</v>
      </c>
      <c r="F2367" s="132">
        <v>271</v>
      </c>
      <c r="G2367" s="133" t="s">
        <v>3443</v>
      </c>
      <c r="H2367" s="134">
        <v>151</v>
      </c>
      <c r="I2367" s="135">
        <v>0.54003048775647022</v>
      </c>
      <c r="J2367" s="135" t="s">
        <v>41</v>
      </c>
      <c r="K2367" s="133"/>
      <c r="L2367" s="136" t="s">
        <v>41</v>
      </c>
    </row>
    <row r="2368" spans="1:12" x14ac:dyDescent="0.25">
      <c r="A2368" s="138" t="s">
        <v>3224</v>
      </c>
      <c r="B2368" s="111" t="s">
        <v>3444</v>
      </c>
      <c r="C2368" s="112">
        <v>4.6588087881310756E-3</v>
      </c>
      <c r="E2368" s="132">
        <v>275</v>
      </c>
      <c r="F2368" s="132">
        <v>277</v>
      </c>
      <c r="G2368" s="133" t="s">
        <v>3445</v>
      </c>
      <c r="H2368" s="134">
        <v>152</v>
      </c>
      <c r="I2368" s="135">
        <v>0.5446892965446013</v>
      </c>
      <c r="J2368" s="135" t="s">
        <v>41</v>
      </c>
      <c r="K2368" s="133"/>
      <c r="L2368" s="136" t="s">
        <v>41</v>
      </c>
    </row>
    <row r="2369" spans="1:12" x14ac:dyDescent="0.25">
      <c r="A2369" s="138" t="s">
        <v>3224</v>
      </c>
      <c r="B2369" s="111" t="s">
        <v>1629</v>
      </c>
      <c r="C2369" s="112">
        <v>1.1647021970327689E-3</v>
      </c>
      <c r="E2369" s="132">
        <v>270</v>
      </c>
      <c r="F2369" s="132">
        <v>272</v>
      </c>
      <c r="G2369" s="133" t="s">
        <v>1630</v>
      </c>
      <c r="H2369" s="134">
        <v>153</v>
      </c>
      <c r="I2369" s="135">
        <v>0.54585399874163409</v>
      </c>
      <c r="J2369" s="135" t="s">
        <v>41</v>
      </c>
      <c r="K2369" s="133"/>
      <c r="L2369" s="136" t="s">
        <v>41</v>
      </c>
    </row>
    <row r="2370" spans="1:12" x14ac:dyDescent="0.25">
      <c r="A2370" s="138" t="s">
        <v>3224</v>
      </c>
      <c r="B2370" s="111" t="s">
        <v>542</v>
      </c>
      <c r="C2370" s="112">
        <v>7.985105930294953E-4</v>
      </c>
      <c r="E2370" s="132">
        <v>279</v>
      </c>
      <c r="F2370" s="132">
        <v>281</v>
      </c>
      <c r="G2370" s="133" t="s">
        <v>543</v>
      </c>
      <c r="H2370" s="134">
        <v>154</v>
      </c>
      <c r="I2370" s="135">
        <v>0.54665250933466358</v>
      </c>
      <c r="J2370" s="135" t="s">
        <v>41</v>
      </c>
      <c r="K2370" s="133"/>
      <c r="L2370" s="136" t="s">
        <v>41</v>
      </c>
    </row>
    <row r="2371" spans="1:12" x14ac:dyDescent="0.25">
      <c r="A2371" s="138" t="s">
        <v>3224</v>
      </c>
      <c r="B2371" s="111" t="s">
        <v>2757</v>
      </c>
      <c r="C2371" s="112">
        <v>1.8221047089263649E-4</v>
      </c>
      <c r="E2371" s="132">
        <v>264</v>
      </c>
      <c r="F2371" s="132">
        <v>266</v>
      </c>
      <c r="G2371" s="133" t="s">
        <v>10</v>
      </c>
      <c r="H2371" s="134">
        <v>155</v>
      </c>
      <c r="I2371" s="135">
        <v>0.5468347198055562</v>
      </c>
      <c r="J2371" s="135" t="s">
        <v>41</v>
      </c>
      <c r="K2371" s="133"/>
      <c r="L2371" s="136" t="s">
        <v>41</v>
      </c>
    </row>
    <row r="2372" spans="1:12" x14ac:dyDescent="0.25">
      <c r="A2372" s="138" t="s">
        <v>3224</v>
      </c>
      <c r="B2372" s="111" t="s">
        <v>954</v>
      </c>
      <c r="C2372" s="112">
        <v>3.7190904332880606E-4</v>
      </c>
      <c r="E2372" s="132">
        <v>283</v>
      </c>
      <c r="F2372" s="132">
        <v>285</v>
      </c>
      <c r="G2372" s="133" t="s">
        <v>955</v>
      </c>
      <c r="H2372" s="134">
        <v>156</v>
      </c>
      <c r="I2372" s="135">
        <v>0.54720662884888505</v>
      </c>
      <c r="J2372" s="135" t="s">
        <v>41</v>
      </c>
      <c r="K2372" s="133"/>
      <c r="L2372" s="136" t="s">
        <v>41</v>
      </c>
    </row>
    <row r="2373" spans="1:12" x14ac:dyDescent="0.25">
      <c r="A2373" s="138" t="s">
        <v>3224</v>
      </c>
      <c r="B2373" s="111" t="s">
        <v>1626</v>
      </c>
      <c r="C2373" s="112">
        <v>7.985105930294953E-4</v>
      </c>
      <c r="E2373" s="132">
        <v>280</v>
      </c>
      <c r="F2373" s="132">
        <v>282</v>
      </c>
      <c r="G2373" s="133" t="s">
        <v>1627</v>
      </c>
      <c r="H2373" s="134">
        <v>157</v>
      </c>
      <c r="I2373" s="135">
        <v>0.54800513944191453</v>
      </c>
      <c r="J2373" s="135" t="s">
        <v>41</v>
      </c>
      <c r="K2373" s="133"/>
      <c r="L2373" s="136" t="s">
        <v>41</v>
      </c>
    </row>
    <row r="2374" spans="1:12" x14ac:dyDescent="0.25">
      <c r="A2374" s="138" t="s">
        <v>3224</v>
      </c>
      <c r="B2374" s="111" t="s">
        <v>952</v>
      </c>
      <c r="C2374" s="112">
        <v>1.5970211860589906E-3</v>
      </c>
      <c r="E2374" s="132">
        <v>282</v>
      </c>
      <c r="F2374" s="132">
        <v>284</v>
      </c>
      <c r="G2374" s="133" t="s">
        <v>953</v>
      </c>
      <c r="H2374" s="134">
        <v>158</v>
      </c>
      <c r="I2374" s="135">
        <v>0.54960216062797351</v>
      </c>
      <c r="J2374" s="135" t="s">
        <v>41</v>
      </c>
      <c r="K2374" s="133"/>
      <c r="L2374" s="136" t="s">
        <v>41</v>
      </c>
    </row>
    <row r="2375" spans="1:12" x14ac:dyDescent="0.25">
      <c r="A2375" s="138" t="s">
        <v>3224</v>
      </c>
      <c r="B2375" s="111" t="s">
        <v>435</v>
      </c>
      <c r="C2375" s="112">
        <v>3.7190904332880606E-4</v>
      </c>
      <c r="E2375" s="132">
        <v>281</v>
      </c>
      <c r="F2375" s="132">
        <v>283</v>
      </c>
      <c r="G2375" s="133" t="s">
        <v>436</v>
      </c>
      <c r="H2375" s="134">
        <v>159</v>
      </c>
      <c r="I2375" s="135">
        <v>0.54997406967130236</v>
      </c>
      <c r="J2375" s="135" t="s">
        <v>41</v>
      </c>
      <c r="K2375" s="133"/>
      <c r="L2375" s="136" t="s">
        <v>41</v>
      </c>
    </row>
    <row r="2376" spans="1:12" x14ac:dyDescent="0.25">
      <c r="A2376" s="138" t="s">
        <v>3224</v>
      </c>
      <c r="B2376" s="111" t="s">
        <v>432</v>
      </c>
      <c r="C2376" s="112">
        <v>3.7190904332880606E-4</v>
      </c>
      <c r="E2376" s="132">
        <v>284</v>
      </c>
      <c r="F2376" s="132">
        <v>286</v>
      </c>
      <c r="G2376" s="133" t="s">
        <v>433</v>
      </c>
      <c r="H2376" s="134">
        <v>160</v>
      </c>
      <c r="I2376" s="135">
        <v>0.5503459787146312</v>
      </c>
      <c r="J2376" s="135" t="s">
        <v>41</v>
      </c>
      <c r="K2376" s="133"/>
      <c r="L2376" s="136" t="s">
        <v>41</v>
      </c>
    </row>
    <row r="2377" spans="1:12" x14ac:dyDescent="0.25">
      <c r="A2377" s="138" t="s">
        <v>3224</v>
      </c>
      <c r="B2377" s="111" t="s">
        <v>960</v>
      </c>
      <c r="C2377" s="112">
        <v>1.5523981772151089E-3</v>
      </c>
      <c r="E2377" s="132">
        <v>265</v>
      </c>
      <c r="F2377" s="132">
        <v>267</v>
      </c>
      <c r="G2377" s="133" t="s">
        <v>88</v>
      </c>
      <c r="H2377" s="134">
        <v>161</v>
      </c>
      <c r="I2377" s="135">
        <v>0.55189837689184629</v>
      </c>
      <c r="J2377" s="135" t="s">
        <v>41</v>
      </c>
      <c r="K2377" s="133"/>
      <c r="L2377" s="136" t="s">
        <v>41</v>
      </c>
    </row>
    <row r="2378" spans="1:12" x14ac:dyDescent="0.25">
      <c r="A2378" s="138" t="s">
        <v>3224</v>
      </c>
      <c r="B2378" s="111" t="s">
        <v>3446</v>
      </c>
      <c r="C2378" s="112">
        <v>1.5898053622082442E-4</v>
      </c>
      <c r="E2378" s="132">
        <v>267</v>
      </c>
      <c r="F2378" s="132">
        <v>269</v>
      </c>
      <c r="G2378" s="133" t="s">
        <v>3447</v>
      </c>
      <c r="H2378" s="134">
        <v>162</v>
      </c>
      <c r="I2378" s="135">
        <v>0.55205735742806716</v>
      </c>
      <c r="J2378" s="135" t="s">
        <v>41</v>
      </c>
      <c r="K2378" s="133"/>
      <c r="L2378" s="136" t="s">
        <v>41</v>
      </c>
    </row>
    <row r="2379" spans="1:12" x14ac:dyDescent="0.25">
      <c r="A2379" s="138" t="s">
        <v>3224</v>
      </c>
      <c r="B2379" s="111" t="s">
        <v>957</v>
      </c>
      <c r="C2379" s="112">
        <v>1.5898053622082442E-4</v>
      </c>
      <c r="E2379" s="132">
        <v>266</v>
      </c>
      <c r="F2379" s="132">
        <v>268</v>
      </c>
      <c r="G2379" s="133" t="s">
        <v>958</v>
      </c>
      <c r="H2379" s="134">
        <v>163</v>
      </c>
      <c r="I2379" s="135">
        <v>0.55221633796428804</v>
      </c>
      <c r="J2379" s="135" t="s">
        <v>41</v>
      </c>
      <c r="K2379" s="133"/>
      <c r="L2379" s="136" t="s">
        <v>41</v>
      </c>
    </row>
    <row r="2380" spans="1:12" x14ac:dyDescent="0.25">
      <c r="A2380" s="138" t="s">
        <v>3224</v>
      </c>
      <c r="B2380" s="111" t="s">
        <v>2141</v>
      </c>
      <c r="C2380" s="112">
        <v>9.054477379656314E-4</v>
      </c>
      <c r="E2380" s="132">
        <v>289</v>
      </c>
      <c r="F2380" s="132">
        <v>291</v>
      </c>
      <c r="G2380" s="133" t="s">
        <v>2142</v>
      </c>
      <c r="H2380" s="134">
        <v>164</v>
      </c>
      <c r="I2380" s="135">
        <v>0.55312178570225368</v>
      </c>
      <c r="J2380" s="135" t="s">
        <v>41</v>
      </c>
      <c r="K2380" s="133"/>
      <c r="L2380" s="136" t="s">
        <v>41</v>
      </c>
    </row>
    <row r="2381" spans="1:12" x14ac:dyDescent="0.25">
      <c r="A2381" s="138" t="s">
        <v>3224</v>
      </c>
      <c r="B2381" s="111" t="s">
        <v>1398</v>
      </c>
      <c r="C2381" s="112">
        <v>8.8425547750130241E-4</v>
      </c>
      <c r="E2381" s="132">
        <v>297</v>
      </c>
      <c r="F2381" s="132">
        <v>299</v>
      </c>
      <c r="G2381" s="133" t="s">
        <v>1399</v>
      </c>
      <c r="H2381" s="134">
        <v>165</v>
      </c>
      <c r="I2381" s="135">
        <v>0.55400604117975494</v>
      </c>
      <c r="J2381" s="135" t="s">
        <v>41</v>
      </c>
      <c r="K2381" s="133"/>
      <c r="L2381" s="136" t="s">
        <v>41</v>
      </c>
    </row>
    <row r="2382" spans="1:12" x14ac:dyDescent="0.25">
      <c r="A2382" s="138" t="s">
        <v>3224</v>
      </c>
      <c r="B2382" s="111" t="s">
        <v>1396</v>
      </c>
      <c r="C2382" s="112">
        <v>1.5790276383951833E-3</v>
      </c>
      <c r="E2382" s="132">
        <v>293</v>
      </c>
      <c r="F2382" s="132">
        <v>295</v>
      </c>
      <c r="G2382" s="133" t="s">
        <v>1397</v>
      </c>
      <c r="H2382" s="134">
        <v>166</v>
      </c>
      <c r="I2382" s="135">
        <v>0.55558506881815017</v>
      </c>
      <c r="J2382" s="135" t="s">
        <v>41</v>
      </c>
      <c r="K2382" s="133"/>
      <c r="L2382" s="136" t="s">
        <v>41</v>
      </c>
    </row>
    <row r="2383" spans="1:12" x14ac:dyDescent="0.25">
      <c r="A2383" s="138" t="s">
        <v>3224</v>
      </c>
      <c r="B2383" s="111" t="s">
        <v>1394</v>
      </c>
      <c r="C2383" s="112">
        <v>1.8421989114610468E-3</v>
      </c>
      <c r="E2383" s="132">
        <v>290</v>
      </c>
      <c r="F2383" s="132">
        <v>292</v>
      </c>
      <c r="G2383" s="133" t="s">
        <v>1395</v>
      </c>
      <c r="H2383" s="134">
        <v>167</v>
      </c>
      <c r="I2383" s="135">
        <v>0.55742726772961126</v>
      </c>
      <c r="J2383" s="135" t="s">
        <v>41</v>
      </c>
      <c r="K2383" s="133"/>
      <c r="L2383" s="136" t="s">
        <v>41</v>
      </c>
    </row>
    <row r="2384" spans="1:12" x14ac:dyDescent="0.25">
      <c r="A2384" s="138" t="s">
        <v>3224</v>
      </c>
      <c r="B2384" s="111" t="s">
        <v>3448</v>
      </c>
      <c r="C2384" s="112">
        <v>8.8425547750130241E-4</v>
      </c>
      <c r="E2384" s="132">
        <v>299</v>
      </c>
      <c r="F2384" s="132">
        <v>301</v>
      </c>
      <c r="G2384" s="133" t="s">
        <v>3449</v>
      </c>
      <c r="H2384" s="134">
        <v>168</v>
      </c>
      <c r="I2384" s="135">
        <v>0.55831152320711253</v>
      </c>
      <c r="J2384" s="135" t="s">
        <v>41</v>
      </c>
      <c r="K2384" s="133"/>
      <c r="L2384" s="136" t="s">
        <v>41</v>
      </c>
    </row>
    <row r="2385" spans="1:12" x14ac:dyDescent="0.25">
      <c r="A2385" s="138" t="s">
        <v>3224</v>
      </c>
      <c r="B2385" s="111" t="s">
        <v>2781</v>
      </c>
      <c r="C2385" s="112">
        <v>8.8425547750130241E-4</v>
      </c>
      <c r="E2385" s="132">
        <v>296</v>
      </c>
      <c r="F2385" s="132">
        <v>298</v>
      </c>
      <c r="G2385" s="133" t="s">
        <v>2782</v>
      </c>
      <c r="H2385" s="134">
        <v>169</v>
      </c>
      <c r="I2385" s="135">
        <v>0.55919577868461379</v>
      </c>
      <c r="J2385" s="135" t="s">
        <v>41</v>
      </c>
      <c r="K2385" s="133"/>
      <c r="L2385" s="136" t="s">
        <v>41</v>
      </c>
    </row>
    <row r="2386" spans="1:12" x14ac:dyDescent="0.25">
      <c r="A2386" s="138" t="s">
        <v>3224</v>
      </c>
      <c r="B2386" s="111" t="s">
        <v>1392</v>
      </c>
      <c r="C2386" s="112">
        <v>1.5790276383951833E-3</v>
      </c>
      <c r="E2386" s="132">
        <v>291</v>
      </c>
      <c r="F2386" s="132">
        <v>293</v>
      </c>
      <c r="G2386" s="133" t="s">
        <v>1393</v>
      </c>
      <c r="H2386" s="134">
        <v>170</v>
      </c>
      <c r="I2386" s="135">
        <v>0.56077480632300902</v>
      </c>
      <c r="J2386" s="135" t="s">
        <v>41</v>
      </c>
      <c r="K2386" s="133"/>
      <c r="L2386" s="136" t="s">
        <v>41</v>
      </c>
    </row>
    <row r="2387" spans="1:12" x14ac:dyDescent="0.25">
      <c r="A2387" s="138" t="s">
        <v>3224</v>
      </c>
      <c r="B2387" s="111" t="s">
        <v>2778</v>
      </c>
      <c r="C2387" s="112">
        <v>1.5790276383951833E-3</v>
      </c>
      <c r="E2387" s="132">
        <v>292</v>
      </c>
      <c r="F2387" s="132">
        <v>294</v>
      </c>
      <c r="G2387" s="133" t="s">
        <v>2779</v>
      </c>
      <c r="H2387" s="134">
        <v>171</v>
      </c>
      <c r="I2387" s="135">
        <v>0.56235383396140426</v>
      </c>
      <c r="J2387" s="135" t="s">
        <v>41</v>
      </c>
      <c r="K2387" s="133"/>
      <c r="L2387" s="136" t="s">
        <v>41</v>
      </c>
    </row>
    <row r="2388" spans="1:12" x14ac:dyDescent="0.25">
      <c r="A2388" s="138" t="s">
        <v>3224</v>
      </c>
      <c r="B2388" s="111" t="s">
        <v>1389</v>
      </c>
      <c r="C2388" s="112">
        <v>8.8425547750130241E-4</v>
      </c>
      <c r="E2388" s="132">
        <v>295</v>
      </c>
      <c r="F2388" s="132">
        <v>297</v>
      </c>
      <c r="G2388" s="133" t="s">
        <v>1390</v>
      </c>
      <c r="H2388" s="134">
        <v>172</v>
      </c>
      <c r="I2388" s="135">
        <v>0.56323808943890552</v>
      </c>
      <c r="J2388" s="135" t="s">
        <v>41</v>
      </c>
      <c r="K2388" s="133"/>
      <c r="L2388" s="136" t="s">
        <v>41</v>
      </c>
    </row>
    <row r="2389" spans="1:12" x14ac:dyDescent="0.25">
      <c r="A2389" s="138" t="s">
        <v>3224</v>
      </c>
      <c r="B2389" s="111" t="s">
        <v>3450</v>
      </c>
      <c r="C2389" s="112">
        <v>6.5018785110389893E-4</v>
      </c>
      <c r="E2389" s="132">
        <v>298</v>
      </c>
      <c r="F2389" s="132">
        <v>300</v>
      </c>
      <c r="G2389" s="133" t="s">
        <v>3451</v>
      </c>
      <c r="H2389" s="134">
        <v>173</v>
      </c>
      <c r="I2389" s="135">
        <v>0.56388827729000945</v>
      </c>
      <c r="J2389" s="135" t="s">
        <v>41</v>
      </c>
      <c r="K2389" s="133"/>
      <c r="L2389" s="136" t="s">
        <v>41</v>
      </c>
    </row>
    <row r="2390" spans="1:12" x14ac:dyDescent="0.25">
      <c r="A2390" s="138" t="s">
        <v>3224</v>
      </c>
      <c r="B2390" s="111" t="s">
        <v>3452</v>
      </c>
      <c r="C2390" s="112">
        <v>8.8425547750130241E-4</v>
      </c>
      <c r="E2390" s="132">
        <v>300</v>
      </c>
      <c r="F2390" s="132">
        <v>302</v>
      </c>
      <c r="G2390" s="133" t="s">
        <v>3453</v>
      </c>
      <c r="H2390" s="134">
        <v>174</v>
      </c>
      <c r="I2390" s="135">
        <v>0.56477253276751072</v>
      </c>
      <c r="J2390" s="135" t="s">
        <v>41</v>
      </c>
      <c r="K2390" s="133"/>
      <c r="L2390" s="136" t="s">
        <v>41</v>
      </c>
    </row>
    <row r="2391" spans="1:12" x14ac:dyDescent="0.25">
      <c r="A2391" s="138" t="s">
        <v>3224</v>
      </c>
      <c r="B2391" s="111" t="s">
        <v>3454</v>
      </c>
      <c r="C2391" s="112">
        <v>6.3531805235283859E-4</v>
      </c>
      <c r="E2391" s="132">
        <v>306</v>
      </c>
      <c r="F2391" s="132">
        <v>308</v>
      </c>
      <c r="G2391" s="133" t="s">
        <v>3455</v>
      </c>
      <c r="H2391" s="134">
        <v>175</v>
      </c>
      <c r="I2391" s="135">
        <v>0.56540785081986356</v>
      </c>
      <c r="J2391" s="135" t="s">
        <v>41</v>
      </c>
      <c r="K2391" s="133"/>
      <c r="L2391" s="136" t="s">
        <v>41</v>
      </c>
    </row>
    <row r="2392" spans="1:12" x14ac:dyDescent="0.25">
      <c r="A2392" s="138" t="s">
        <v>3224</v>
      </c>
      <c r="B2392" s="111" t="s">
        <v>3456</v>
      </c>
      <c r="C2392" s="112">
        <v>6.3531805235283859E-4</v>
      </c>
      <c r="E2392" s="132">
        <v>303</v>
      </c>
      <c r="F2392" s="132">
        <v>305</v>
      </c>
      <c r="G2392" s="133" t="s">
        <v>3457</v>
      </c>
      <c r="H2392" s="134">
        <v>176</v>
      </c>
      <c r="I2392" s="135">
        <v>0.5660431688722164</v>
      </c>
      <c r="J2392" s="135" t="s">
        <v>41</v>
      </c>
      <c r="K2392" s="133"/>
      <c r="L2392" s="136" t="s">
        <v>41</v>
      </c>
    </row>
    <row r="2393" spans="1:12" x14ac:dyDescent="0.25">
      <c r="A2393" s="138" t="s">
        <v>3224</v>
      </c>
      <c r="B2393" s="111" t="s">
        <v>3458</v>
      </c>
      <c r="C2393" s="112">
        <v>8.6403255119986053E-4</v>
      </c>
      <c r="E2393" s="132">
        <v>301</v>
      </c>
      <c r="F2393" s="132">
        <v>303</v>
      </c>
      <c r="G2393" s="133" t="s">
        <v>3459</v>
      </c>
      <c r="H2393" s="134">
        <v>177</v>
      </c>
      <c r="I2393" s="135">
        <v>0.56690720142341622</v>
      </c>
      <c r="J2393" s="135" t="s">
        <v>41</v>
      </c>
      <c r="K2393" s="133"/>
      <c r="L2393" s="136" t="s">
        <v>41</v>
      </c>
    </row>
    <row r="2394" spans="1:12" x14ac:dyDescent="0.25">
      <c r="A2394" s="138" t="s">
        <v>3224</v>
      </c>
      <c r="B2394" s="111" t="s">
        <v>749</v>
      </c>
      <c r="C2394" s="112">
        <v>6.3531805235283859E-4</v>
      </c>
      <c r="E2394" s="132">
        <v>307</v>
      </c>
      <c r="F2394" s="132">
        <v>309</v>
      </c>
      <c r="G2394" s="133" t="s">
        <v>750</v>
      </c>
      <c r="H2394" s="134">
        <v>178</v>
      </c>
      <c r="I2394" s="135">
        <v>0.56754251947576906</v>
      </c>
      <c r="J2394" s="135" t="s">
        <v>41</v>
      </c>
      <c r="K2394" s="133"/>
      <c r="L2394" s="136" t="s">
        <v>41</v>
      </c>
    </row>
    <row r="2395" spans="1:12" x14ac:dyDescent="0.25">
      <c r="A2395" s="138" t="s">
        <v>3224</v>
      </c>
      <c r="B2395" s="111" t="s">
        <v>752</v>
      </c>
      <c r="C2395" s="112">
        <v>6.3531805235283859E-4</v>
      </c>
      <c r="E2395" s="132">
        <v>305</v>
      </c>
      <c r="F2395" s="132">
        <v>307</v>
      </c>
      <c r="G2395" s="133" t="s">
        <v>753</v>
      </c>
      <c r="H2395" s="134">
        <v>179</v>
      </c>
      <c r="I2395" s="135">
        <v>0.5681778375281219</v>
      </c>
      <c r="J2395" s="135" t="s">
        <v>41</v>
      </c>
      <c r="K2395" s="133"/>
      <c r="L2395" s="136" t="s">
        <v>41</v>
      </c>
    </row>
    <row r="2396" spans="1:12" x14ac:dyDescent="0.25">
      <c r="A2396" s="138" t="s">
        <v>3224</v>
      </c>
      <c r="B2396" s="111" t="s">
        <v>3075</v>
      </c>
      <c r="C2396" s="112">
        <v>8.6403255119986053E-4</v>
      </c>
      <c r="E2396" s="132">
        <v>309</v>
      </c>
      <c r="F2396" s="132">
        <v>311</v>
      </c>
      <c r="G2396" s="133" t="s">
        <v>3076</v>
      </c>
      <c r="H2396" s="134">
        <v>180</v>
      </c>
      <c r="I2396" s="135">
        <v>0.56904187007932172</v>
      </c>
      <c r="J2396" s="135" t="s">
        <v>41</v>
      </c>
      <c r="K2396" s="133"/>
      <c r="L2396" s="136" t="s">
        <v>41</v>
      </c>
    </row>
    <row r="2397" spans="1:12" x14ac:dyDescent="0.25">
      <c r="A2397" s="138" t="s">
        <v>3224</v>
      </c>
      <c r="B2397" s="111" t="s">
        <v>3460</v>
      </c>
      <c r="C2397" s="112">
        <v>8.6403255119986053E-4</v>
      </c>
      <c r="E2397" s="132">
        <v>308</v>
      </c>
      <c r="F2397" s="132">
        <v>310</v>
      </c>
      <c r="G2397" s="133" t="s">
        <v>3461</v>
      </c>
      <c r="H2397" s="134">
        <v>181</v>
      </c>
      <c r="I2397" s="135">
        <v>0.56990590263052154</v>
      </c>
      <c r="J2397" s="135" t="s">
        <v>41</v>
      </c>
      <c r="K2397" s="133"/>
      <c r="L2397" s="136" t="s">
        <v>41</v>
      </c>
    </row>
    <row r="2398" spans="1:12" x14ac:dyDescent="0.25">
      <c r="A2398" s="138" t="s">
        <v>3224</v>
      </c>
      <c r="B2398" s="111" t="s">
        <v>754</v>
      </c>
      <c r="C2398" s="112">
        <v>6.3531805235283859E-4</v>
      </c>
      <c r="E2398" s="132">
        <v>304</v>
      </c>
      <c r="F2398" s="132">
        <v>306</v>
      </c>
      <c r="G2398" s="133" t="s">
        <v>755</v>
      </c>
      <c r="H2398" s="134">
        <v>182</v>
      </c>
      <c r="I2398" s="135">
        <v>0.57054122068287438</v>
      </c>
      <c r="J2398" s="135" t="s">
        <v>41</v>
      </c>
      <c r="K2398" s="133"/>
      <c r="L2398" s="136" t="s">
        <v>41</v>
      </c>
    </row>
    <row r="2399" spans="1:12" x14ac:dyDescent="0.25">
      <c r="A2399" s="138" t="s">
        <v>3224</v>
      </c>
      <c r="B2399" s="111" t="s">
        <v>3462</v>
      </c>
      <c r="C2399" s="112">
        <v>9.6038286542790043E-3</v>
      </c>
      <c r="E2399" s="132">
        <v>313</v>
      </c>
      <c r="F2399" s="132">
        <v>315</v>
      </c>
      <c r="G2399" s="133" t="s">
        <v>3463</v>
      </c>
      <c r="H2399" s="134">
        <v>183</v>
      </c>
      <c r="I2399" s="135">
        <v>0.58014504933715338</v>
      </c>
      <c r="J2399" s="135" t="s">
        <v>41</v>
      </c>
      <c r="K2399" s="133"/>
      <c r="L2399" s="136" t="s">
        <v>41</v>
      </c>
    </row>
    <row r="2400" spans="1:12" x14ac:dyDescent="0.25">
      <c r="A2400" s="138" t="s">
        <v>3224</v>
      </c>
      <c r="B2400" s="111" t="s">
        <v>3464</v>
      </c>
      <c r="C2400" s="112">
        <v>1.3584856860277196E-3</v>
      </c>
      <c r="E2400" s="132">
        <v>315</v>
      </c>
      <c r="F2400" s="132">
        <v>317</v>
      </c>
      <c r="G2400" s="133" t="s">
        <v>3465</v>
      </c>
      <c r="H2400" s="134">
        <v>184</v>
      </c>
      <c r="I2400" s="135">
        <v>0.58150353502318108</v>
      </c>
      <c r="J2400" s="135" t="s">
        <v>41</v>
      </c>
      <c r="K2400" s="133"/>
      <c r="L2400" s="136" t="s">
        <v>41</v>
      </c>
    </row>
    <row r="2401" spans="1:12" x14ac:dyDescent="0.25">
      <c r="A2401" s="138" t="s">
        <v>3224</v>
      </c>
      <c r="B2401" s="111" t="s">
        <v>3466</v>
      </c>
      <c r="C2401" s="112">
        <v>1.5848999670323395E-3</v>
      </c>
      <c r="E2401" s="132">
        <v>318</v>
      </c>
      <c r="F2401" s="132">
        <v>320</v>
      </c>
      <c r="G2401" s="133" t="s">
        <v>3467</v>
      </c>
      <c r="H2401" s="134">
        <v>185</v>
      </c>
      <c r="I2401" s="135">
        <v>0.58308843499021346</v>
      </c>
      <c r="J2401" s="135" t="s">
        <v>41</v>
      </c>
      <c r="K2401" s="133"/>
      <c r="L2401" s="136" t="s">
        <v>41</v>
      </c>
    </row>
    <row r="2402" spans="1:12" x14ac:dyDescent="0.25">
      <c r="A2402" s="138" t="s">
        <v>3224</v>
      </c>
      <c r="B2402" s="111" t="s">
        <v>3468</v>
      </c>
      <c r="C2402" s="112">
        <v>1.5848999670323395E-3</v>
      </c>
      <c r="E2402" s="132">
        <v>319</v>
      </c>
      <c r="F2402" s="132">
        <v>321</v>
      </c>
      <c r="G2402" s="133" t="s">
        <v>3469</v>
      </c>
      <c r="H2402" s="134">
        <v>186</v>
      </c>
      <c r="I2402" s="135">
        <v>0.58467333495724583</v>
      </c>
      <c r="J2402" s="135" t="s">
        <v>41</v>
      </c>
      <c r="K2402" s="133"/>
      <c r="L2402" s="136" t="s">
        <v>41</v>
      </c>
    </row>
    <row r="2403" spans="1:12" x14ac:dyDescent="0.25">
      <c r="A2403" s="138" t="s">
        <v>3224</v>
      </c>
      <c r="B2403" s="111" t="s">
        <v>3470</v>
      </c>
      <c r="C2403" s="112">
        <v>4.7803566850347401E-4</v>
      </c>
      <c r="E2403" s="132">
        <v>323</v>
      </c>
      <c r="F2403" s="132">
        <v>325</v>
      </c>
      <c r="G2403" s="133" t="s">
        <v>3471</v>
      </c>
      <c r="H2403" s="134">
        <v>187</v>
      </c>
      <c r="I2403" s="135">
        <v>0.58515137062574929</v>
      </c>
      <c r="J2403" s="135" t="s">
        <v>41</v>
      </c>
      <c r="K2403" s="133"/>
      <c r="L2403" s="136" t="s">
        <v>41</v>
      </c>
    </row>
    <row r="2404" spans="1:12" x14ac:dyDescent="0.25">
      <c r="A2404" s="138" t="s">
        <v>3224</v>
      </c>
      <c r="B2404" s="111" t="s">
        <v>2997</v>
      </c>
      <c r="C2404" s="112">
        <v>4.7803566850347401E-4</v>
      </c>
      <c r="E2404" s="132">
        <v>326</v>
      </c>
      <c r="F2404" s="132">
        <v>328</v>
      </c>
      <c r="G2404" s="133" t="s">
        <v>2998</v>
      </c>
      <c r="H2404" s="134">
        <v>188</v>
      </c>
      <c r="I2404" s="135">
        <v>0.58562940629425275</v>
      </c>
      <c r="J2404" s="135" t="s">
        <v>41</v>
      </c>
      <c r="K2404" s="133"/>
      <c r="L2404" s="136" t="s">
        <v>41</v>
      </c>
    </row>
    <row r="2405" spans="1:12" x14ac:dyDescent="0.25">
      <c r="A2405" s="138" t="s">
        <v>3224</v>
      </c>
      <c r="B2405" s="111" t="s">
        <v>2975</v>
      </c>
      <c r="C2405" s="112">
        <v>4.7803566850347401E-4</v>
      </c>
      <c r="E2405" s="132">
        <v>327</v>
      </c>
      <c r="F2405" s="132">
        <v>329</v>
      </c>
      <c r="G2405" s="133" t="s">
        <v>2976</v>
      </c>
      <c r="H2405" s="134">
        <v>189</v>
      </c>
      <c r="I2405" s="135">
        <v>0.58610744196275621</v>
      </c>
      <c r="J2405" s="135" t="s">
        <v>41</v>
      </c>
      <c r="K2405" s="133"/>
      <c r="L2405" s="136" t="s">
        <v>41</v>
      </c>
    </row>
    <row r="2406" spans="1:12" x14ac:dyDescent="0.25">
      <c r="A2406" s="138" t="s">
        <v>3224</v>
      </c>
      <c r="B2406" s="111" t="s">
        <v>3472</v>
      </c>
      <c r="C2406" s="112">
        <v>1.434107005510422E-3</v>
      </c>
      <c r="E2406" s="132">
        <v>321</v>
      </c>
      <c r="F2406" s="132">
        <v>323</v>
      </c>
      <c r="G2406" s="133" t="s">
        <v>3473</v>
      </c>
      <c r="H2406" s="134">
        <v>190</v>
      </c>
      <c r="I2406" s="135">
        <v>0.5875415489682666</v>
      </c>
      <c r="J2406" s="135" t="s">
        <v>41</v>
      </c>
      <c r="K2406" s="133"/>
      <c r="L2406" s="136" t="s">
        <v>41</v>
      </c>
    </row>
    <row r="2407" spans="1:12" x14ac:dyDescent="0.25">
      <c r="A2407" s="138" t="s">
        <v>3224</v>
      </c>
      <c r="B2407" s="111" t="s">
        <v>3009</v>
      </c>
      <c r="C2407" s="112">
        <v>4.7803566850347401E-4</v>
      </c>
      <c r="E2407" s="132">
        <v>322</v>
      </c>
      <c r="F2407" s="132">
        <v>324</v>
      </c>
      <c r="G2407" s="133" t="s">
        <v>3010</v>
      </c>
      <c r="H2407" s="134">
        <v>191</v>
      </c>
      <c r="I2407" s="135">
        <v>0.58801958463677007</v>
      </c>
      <c r="J2407" s="135" t="s">
        <v>41</v>
      </c>
      <c r="K2407" s="133"/>
      <c r="L2407" s="136" t="s">
        <v>41</v>
      </c>
    </row>
    <row r="2408" spans="1:12" x14ac:dyDescent="0.25">
      <c r="A2408" s="138" t="s">
        <v>3224</v>
      </c>
      <c r="B2408" s="111" t="s">
        <v>3474</v>
      </c>
      <c r="C2408" s="112">
        <v>4.7803566850347401E-4</v>
      </c>
      <c r="E2408" s="132">
        <v>325</v>
      </c>
      <c r="F2408" s="132">
        <v>327</v>
      </c>
      <c r="G2408" s="133" t="s">
        <v>3475</v>
      </c>
      <c r="H2408" s="134">
        <v>192</v>
      </c>
      <c r="I2408" s="135">
        <v>0.58849762030527353</v>
      </c>
      <c r="J2408" s="135" t="s">
        <v>41</v>
      </c>
      <c r="K2408" s="133"/>
      <c r="L2408" s="136" t="s">
        <v>41</v>
      </c>
    </row>
    <row r="2409" spans="1:12" x14ac:dyDescent="0.25">
      <c r="A2409" s="138" t="s">
        <v>3224</v>
      </c>
      <c r="B2409" s="111" t="s">
        <v>3476</v>
      </c>
      <c r="C2409" s="112">
        <v>4.7803566850347401E-4</v>
      </c>
      <c r="E2409" s="132">
        <v>324</v>
      </c>
      <c r="F2409" s="132">
        <v>326</v>
      </c>
      <c r="G2409" s="133" t="s">
        <v>3477</v>
      </c>
      <c r="H2409" s="134">
        <v>193</v>
      </c>
      <c r="I2409" s="135">
        <v>0.58897565597377699</v>
      </c>
      <c r="J2409" s="135" t="s">
        <v>41</v>
      </c>
      <c r="K2409" s="133"/>
      <c r="L2409" s="136" t="s">
        <v>41</v>
      </c>
    </row>
    <row r="2410" spans="1:12" x14ac:dyDescent="0.25">
      <c r="A2410" s="138" t="s">
        <v>3224</v>
      </c>
      <c r="B2410" s="111" t="s">
        <v>3478</v>
      </c>
      <c r="C2410" s="112">
        <v>4.8111883961275123E-4</v>
      </c>
      <c r="E2410" s="132">
        <v>330</v>
      </c>
      <c r="F2410" s="132">
        <v>332</v>
      </c>
      <c r="G2410" s="133" t="s">
        <v>3479</v>
      </c>
      <c r="H2410" s="134">
        <v>194</v>
      </c>
      <c r="I2410" s="135">
        <v>0.58945677481338976</v>
      </c>
      <c r="J2410" s="135" t="s">
        <v>41</v>
      </c>
      <c r="K2410" s="133"/>
      <c r="L2410" s="136" t="s">
        <v>41</v>
      </c>
    </row>
    <row r="2411" spans="1:12" x14ac:dyDescent="0.25">
      <c r="A2411" s="138" t="s">
        <v>3224</v>
      </c>
      <c r="B2411" s="111" t="s">
        <v>703</v>
      </c>
      <c r="C2411" s="112">
        <v>4.8111883961275123E-4</v>
      </c>
      <c r="E2411" s="132">
        <v>333</v>
      </c>
      <c r="F2411" s="132">
        <v>335</v>
      </c>
      <c r="G2411" s="133" t="s">
        <v>704</v>
      </c>
      <c r="H2411" s="134">
        <v>195</v>
      </c>
      <c r="I2411" s="135">
        <v>0.58993789365300253</v>
      </c>
      <c r="J2411" s="135" t="s">
        <v>41</v>
      </c>
      <c r="K2411" s="133"/>
      <c r="L2411" s="136" t="s">
        <v>41</v>
      </c>
    </row>
    <row r="2412" spans="1:12" x14ac:dyDescent="0.25">
      <c r="A2412" s="138" t="s">
        <v>3224</v>
      </c>
      <c r="B2412" s="111" t="s">
        <v>3480</v>
      </c>
      <c r="C2412" s="112">
        <v>4.8111883961275123E-4</v>
      </c>
      <c r="E2412" s="132">
        <v>331</v>
      </c>
      <c r="F2412" s="132">
        <v>333</v>
      </c>
      <c r="G2412" s="133" t="s">
        <v>3481</v>
      </c>
      <c r="H2412" s="134">
        <v>196</v>
      </c>
      <c r="I2412" s="135">
        <v>0.5904190124926153</v>
      </c>
      <c r="J2412" s="135" t="s">
        <v>41</v>
      </c>
      <c r="K2412" s="133"/>
      <c r="L2412" s="136" t="s">
        <v>41</v>
      </c>
    </row>
    <row r="2413" spans="1:12" x14ac:dyDescent="0.25">
      <c r="A2413" s="138" t="s">
        <v>3224</v>
      </c>
      <c r="B2413" s="111" t="s">
        <v>3085</v>
      </c>
      <c r="C2413" s="112">
        <v>4.8111883961275123E-4</v>
      </c>
      <c r="E2413" s="132">
        <v>332</v>
      </c>
      <c r="F2413" s="132">
        <v>334</v>
      </c>
      <c r="G2413" s="133" t="s">
        <v>3086</v>
      </c>
      <c r="H2413" s="134">
        <v>197</v>
      </c>
      <c r="I2413" s="135">
        <v>0.59090013133222807</v>
      </c>
      <c r="J2413" s="135" t="s">
        <v>41</v>
      </c>
      <c r="K2413" s="133"/>
      <c r="L2413" s="136" t="s">
        <v>41</v>
      </c>
    </row>
    <row r="2414" spans="1:12" x14ac:dyDescent="0.25">
      <c r="A2414" s="138" t="s">
        <v>3224</v>
      </c>
      <c r="B2414" s="111" t="s">
        <v>3482</v>
      </c>
      <c r="C2414" s="112">
        <v>7.313006362113818E-4</v>
      </c>
      <c r="E2414" s="132">
        <v>329</v>
      </c>
      <c r="F2414" s="132">
        <v>331</v>
      </c>
      <c r="G2414" s="133" t="s">
        <v>3483</v>
      </c>
      <c r="H2414" s="134">
        <v>198</v>
      </c>
      <c r="I2414" s="135">
        <v>0.59163143196843948</v>
      </c>
      <c r="J2414" s="135" t="s">
        <v>41</v>
      </c>
      <c r="K2414" s="133"/>
      <c r="L2414" s="136" t="s">
        <v>41</v>
      </c>
    </row>
    <row r="2415" spans="1:12" x14ac:dyDescent="0.25">
      <c r="A2415" s="138" t="s">
        <v>3224</v>
      </c>
      <c r="B2415" s="111" t="s">
        <v>3484</v>
      </c>
      <c r="C2415" s="112">
        <v>5.9697846882201297E-4</v>
      </c>
      <c r="E2415" s="132">
        <v>338</v>
      </c>
      <c r="F2415" s="132">
        <v>340</v>
      </c>
      <c r="G2415" s="133" t="s">
        <v>3485</v>
      </c>
      <c r="H2415" s="134">
        <v>199</v>
      </c>
      <c r="I2415" s="135">
        <v>0.59222841043726149</v>
      </c>
      <c r="J2415" s="135" t="s">
        <v>41</v>
      </c>
      <c r="K2415" s="133"/>
      <c r="L2415" s="136" t="s">
        <v>41</v>
      </c>
    </row>
    <row r="2416" spans="1:12" x14ac:dyDescent="0.25">
      <c r="A2416" s="138" t="s">
        <v>3224</v>
      </c>
      <c r="B2416" s="111" t="s">
        <v>3486</v>
      </c>
      <c r="C2416" s="112">
        <v>5.9697846882201297E-4</v>
      </c>
      <c r="E2416" s="132">
        <v>336</v>
      </c>
      <c r="F2416" s="132">
        <v>338</v>
      </c>
      <c r="G2416" s="133" t="s">
        <v>3487</v>
      </c>
      <c r="H2416" s="134">
        <v>200</v>
      </c>
      <c r="I2416" s="135">
        <v>0.59282538890608349</v>
      </c>
      <c r="J2416" s="135" t="s">
        <v>41</v>
      </c>
      <c r="K2416" s="133"/>
      <c r="L2416" s="136" t="s">
        <v>41</v>
      </c>
    </row>
    <row r="2417" spans="1:12" x14ac:dyDescent="0.25">
      <c r="A2417" s="138" t="s">
        <v>3224</v>
      </c>
      <c r="B2417" s="111" t="s">
        <v>3488</v>
      </c>
      <c r="C2417" s="112">
        <v>5.9697846882201297E-4</v>
      </c>
      <c r="E2417" s="132">
        <v>337</v>
      </c>
      <c r="F2417" s="132">
        <v>339</v>
      </c>
      <c r="G2417" s="133" t="s">
        <v>3489</v>
      </c>
      <c r="H2417" s="134">
        <v>201</v>
      </c>
      <c r="I2417" s="135">
        <v>0.5934223673749055</v>
      </c>
      <c r="J2417" s="135" t="s">
        <v>41</v>
      </c>
      <c r="K2417" s="133"/>
      <c r="L2417" s="136" t="s">
        <v>41</v>
      </c>
    </row>
    <row r="2418" spans="1:12" x14ac:dyDescent="0.25">
      <c r="A2418" s="138" t="s">
        <v>3224</v>
      </c>
      <c r="B2418" s="111" t="s">
        <v>3067</v>
      </c>
      <c r="C2418" s="112">
        <v>4.1705172337310706E-4</v>
      </c>
      <c r="E2418" s="132">
        <v>340</v>
      </c>
      <c r="F2418" s="132">
        <v>342</v>
      </c>
      <c r="G2418" s="133" t="s">
        <v>3068</v>
      </c>
      <c r="H2418" s="134">
        <v>202</v>
      </c>
      <c r="I2418" s="135">
        <v>0.59383941909827864</v>
      </c>
      <c r="J2418" s="135" t="s">
        <v>41</v>
      </c>
      <c r="K2418" s="133"/>
      <c r="L2418" s="136" t="s">
        <v>41</v>
      </c>
    </row>
    <row r="2419" spans="1:12" x14ac:dyDescent="0.25">
      <c r="A2419" s="138" t="s">
        <v>3224</v>
      </c>
      <c r="B2419" s="111" t="s">
        <v>3490</v>
      </c>
      <c r="C2419" s="112">
        <v>1.9370523965308651E-4</v>
      </c>
      <c r="E2419" s="132">
        <v>349</v>
      </c>
      <c r="F2419" s="132">
        <v>351</v>
      </c>
      <c r="G2419" s="133" t="s">
        <v>3491</v>
      </c>
      <c r="H2419" s="134">
        <v>203</v>
      </c>
      <c r="I2419" s="135">
        <v>0.59403312433793176</v>
      </c>
      <c r="J2419" s="135" t="s">
        <v>41</v>
      </c>
      <c r="K2419" s="133"/>
      <c r="L2419" s="136" t="s">
        <v>41</v>
      </c>
    </row>
    <row r="2420" spans="1:12" x14ac:dyDescent="0.25">
      <c r="A2420" s="138" t="s">
        <v>3224</v>
      </c>
      <c r="B2420" s="111" t="s">
        <v>3116</v>
      </c>
      <c r="C2420" s="112">
        <v>5.0852442299405384E-4</v>
      </c>
      <c r="E2420" s="132">
        <v>351</v>
      </c>
      <c r="F2420" s="132">
        <v>353</v>
      </c>
      <c r="G2420" s="133" t="s">
        <v>3117</v>
      </c>
      <c r="H2420" s="134">
        <v>204</v>
      </c>
      <c r="I2420" s="135">
        <v>0.59454164876092586</v>
      </c>
      <c r="J2420" s="135" t="s">
        <v>41</v>
      </c>
      <c r="K2420" s="133"/>
      <c r="L2420" s="136" t="s">
        <v>41</v>
      </c>
    </row>
    <row r="2421" spans="1:12" x14ac:dyDescent="0.25">
      <c r="A2421" s="138" t="s">
        <v>3224</v>
      </c>
      <c r="B2421" s="111" t="s">
        <v>3492</v>
      </c>
      <c r="C2421" s="112">
        <v>2.4376172965565768E-2</v>
      </c>
      <c r="E2421" s="132">
        <v>360</v>
      </c>
      <c r="F2421" s="132">
        <v>362</v>
      </c>
      <c r="G2421" s="133" t="s">
        <v>116</v>
      </c>
      <c r="H2421" s="134">
        <v>205</v>
      </c>
      <c r="I2421" s="135">
        <v>0.61891782172649168</v>
      </c>
      <c r="J2421" s="135" t="s">
        <v>41</v>
      </c>
      <c r="K2421" s="133"/>
      <c r="L2421" s="136" t="s">
        <v>41</v>
      </c>
    </row>
    <row r="2422" spans="1:12" x14ac:dyDescent="0.25">
      <c r="A2422" s="138" t="s">
        <v>3224</v>
      </c>
      <c r="B2422" s="111" t="s">
        <v>2370</v>
      </c>
      <c r="C2422" s="112">
        <v>3.8632848323558147E-3</v>
      </c>
      <c r="E2422" s="132">
        <v>370</v>
      </c>
      <c r="F2422" s="132">
        <v>372</v>
      </c>
      <c r="G2422" s="133" t="s">
        <v>2371</v>
      </c>
      <c r="H2422" s="134">
        <v>206</v>
      </c>
      <c r="I2422" s="135">
        <v>0.62278110655884744</v>
      </c>
      <c r="J2422" s="135" t="s">
        <v>41</v>
      </c>
      <c r="K2422" s="133"/>
      <c r="L2422" s="136" t="s">
        <v>41</v>
      </c>
    </row>
    <row r="2423" spans="1:12" x14ac:dyDescent="0.25">
      <c r="A2423" s="138" t="s">
        <v>3224</v>
      </c>
      <c r="B2423" s="111" t="s">
        <v>2366</v>
      </c>
      <c r="C2423" s="112">
        <v>9.6582120808895368E-4</v>
      </c>
      <c r="E2423" s="132">
        <v>369</v>
      </c>
      <c r="F2423" s="132">
        <v>371</v>
      </c>
      <c r="G2423" s="133" t="s">
        <v>2367</v>
      </c>
      <c r="H2423" s="134">
        <v>207</v>
      </c>
      <c r="I2423" s="135">
        <v>0.62374692776693641</v>
      </c>
      <c r="J2423" s="135" t="s">
        <v>41</v>
      </c>
      <c r="K2423" s="133"/>
      <c r="L2423" s="136" t="s">
        <v>41</v>
      </c>
    </row>
    <row r="2424" spans="1:12" x14ac:dyDescent="0.25">
      <c r="A2424" s="138" t="s">
        <v>3224</v>
      </c>
      <c r="B2424" s="111" t="s">
        <v>2372</v>
      </c>
      <c r="C2424" s="112">
        <v>9.6582120808895368E-4</v>
      </c>
      <c r="E2424" s="132">
        <v>365</v>
      </c>
      <c r="F2424" s="132">
        <v>367</v>
      </c>
      <c r="G2424" s="133" t="s">
        <v>2373</v>
      </c>
      <c r="H2424" s="134">
        <v>208</v>
      </c>
      <c r="I2424" s="135">
        <v>0.62471274897502538</v>
      </c>
      <c r="J2424" s="135" t="s">
        <v>41</v>
      </c>
      <c r="K2424" s="133"/>
      <c r="L2424" s="136" t="s">
        <v>41</v>
      </c>
    </row>
    <row r="2425" spans="1:12" x14ac:dyDescent="0.25">
      <c r="A2425" s="138" t="s">
        <v>3224</v>
      </c>
      <c r="B2425" s="111" t="s">
        <v>2749</v>
      </c>
      <c r="C2425" s="112">
        <v>9.6582120808895368E-4</v>
      </c>
      <c r="E2425" s="132">
        <v>364</v>
      </c>
      <c r="F2425" s="132">
        <v>366</v>
      </c>
      <c r="G2425" s="133" t="s">
        <v>2750</v>
      </c>
      <c r="H2425" s="134">
        <v>209</v>
      </c>
      <c r="I2425" s="135">
        <v>0.62567857018311435</v>
      </c>
      <c r="J2425" s="135" t="s">
        <v>41</v>
      </c>
      <c r="K2425" s="133"/>
      <c r="L2425" s="136" t="s">
        <v>41</v>
      </c>
    </row>
    <row r="2426" spans="1:12" x14ac:dyDescent="0.25">
      <c r="A2426" s="138" t="s">
        <v>3224</v>
      </c>
      <c r="B2426" s="111" t="s">
        <v>2747</v>
      </c>
      <c r="C2426" s="112">
        <v>9.6582120808895368E-4</v>
      </c>
      <c r="E2426" s="132">
        <v>367</v>
      </c>
      <c r="F2426" s="132">
        <v>369</v>
      </c>
      <c r="G2426" s="133" t="s">
        <v>2748</v>
      </c>
      <c r="H2426" s="134">
        <v>210</v>
      </c>
      <c r="I2426" s="135">
        <v>0.62664439139120331</v>
      </c>
      <c r="J2426" s="135" t="s">
        <v>41</v>
      </c>
      <c r="K2426" s="133"/>
      <c r="L2426" s="136" t="s">
        <v>41</v>
      </c>
    </row>
    <row r="2427" spans="1:12" x14ac:dyDescent="0.25">
      <c r="A2427" s="138" t="s">
        <v>3224</v>
      </c>
      <c r="B2427" s="111" t="s">
        <v>2744</v>
      </c>
      <c r="C2427" s="112">
        <v>9.6582120808895368E-4</v>
      </c>
      <c r="E2427" s="132">
        <v>373</v>
      </c>
      <c r="F2427" s="132">
        <v>375</v>
      </c>
      <c r="G2427" s="133" t="s">
        <v>2745</v>
      </c>
      <c r="H2427" s="134">
        <v>211</v>
      </c>
      <c r="I2427" s="135">
        <v>0.62761021259929228</v>
      </c>
      <c r="J2427" s="135" t="s">
        <v>41</v>
      </c>
      <c r="K2427" s="133"/>
      <c r="L2427" s="136" t="s">
        <v>41</v>
      </c>
    </row>
    <row r="2428" spans="1:12" x14ac:dyDescent="0.25">
      <c r="A2428" s="138" t="s">
        <v>3224</v>
      </c>
      <c r="B2428" s="111" t="s">
        <v>2361</v>
      </c>
      <c r="C2428" s="112">
        <v>3.8632848323558147E-3</v>
      </c>
      <c r="E2428" s="132">
        <v>371</v>
      </c>
      <c r="F2428" s="132">
        <v>373</v>
      </c>
      <c r="G2428" s="133" t="s">
        <v>2362</v>
      </c>
      <c r="H2428" s="134">
        <v>212</v>
      </c>
      <c r="I2428" s="135">
        <v>0.63147349743164805</v>
      </c>
      <c r="J2428" s="135" t="s">
        <v>41</v>
      </c>
      <c r="K2428" s="133"/>
      <c r="L2428" s="136" t="s">
        <v>41</v>
      </c>
    </row>
    <row r="2429" spans="1:12" x14ac:dyDescent="0.25">
      <c r="A2429" s="138" t="s">
        <v>3224</v>
      </c>
      <c r="B2429" s="111" t="s">
        <v>2364</v>
      </c>
      <c r="C2429" s="112">
        <v>9.6582120808895368E-4</v>
      </c>
      <c r="E2429" s="132">
        <v>368</v>
      </c>
      <c r="F2429" s="132">
        <v>370</v>
      </c>
      <c r="G2429" s="133" t="s">
        <v>2365</v>
      </c>
      <c r="H2429" s="134">
        <v>213</v>
      </c>
      <c r="I2429" s="135">
        <v>0.63243931863973701</v>
      </c>
      <c r="J2429" s="135" t="s">
        <v>41</v>
      </c>
      <c r="K2429" s="133"/>
      <c r="L2429" s="136" t="s">
        <v>41</v>
      </c>
    </row>
    <row r="2430" spans="1:12" x14ac:dyDescent="0.25">
      <c r="A2430" s="138" t="s">
        <v>3224</v>
      </c>
      <c r="B2430" s="111" t="s">
        <v>2132</v>
      </c>
      <c r="C2430" s="112">
        <v>1.5184205907719711E-4</v>
      </c>
      <c r="E2430" s="132">
        <v>354</v>
      </c>
      <c r="F2430" s="132">
        <v>356</v>
      </c>
      <c r="G2430" s="133" t="s">
        <v>2133</v>
      </c>
      <c r="H2430" s="134">
        <v>214</v>
      </c>
      <c r="I2430" s="135">
        <v>0.63259116069881416</v>
      </c>
      <c r="J2430" s="135" t="s">
        <v>41</v>
      </c>
      <c r="K2430" s="133"/>
      <c r="L2430" s="136" t="s">
        <v>41</v>
      </c>
    </row>
    <row r="2431" spans="1:12" x14ac:dyDescent="0.25">
      <c r="A2431" s="138" t="s">
        <v>3224</v>
      </c>
      <c r="B2431" s="111" t="s">
        <v>3493</v>
      </c>
      <c r="C2431" s="112">
        <v>3.0992420277400505E-4</v>
      </c>
      <c r="E2431" s="132">
        <v>390</v>
      </c>
      <c r="F2431" s="132">
        <v>392</v>
      </c>
      <c r="G2431" s="133" t="s">
        <v>3494</v>
      </c>
      <c r="H2431" s="134">
        <v>215</v>
      </c>
      <c r="I2431" s="135">
        <v>0.63290108490158814</v>
      </c>
      <c r="J2431" s="135" t="s">
        <v>41</v>
      </c>
      <c r="K2431" s="133"/>
      <c r="L2431" s="136" t="s">
        <v>41</v>
      </c>
    </row>
    <row r="2432" spans="1:12" x14ac:dyDescent="0.25">
      <c r="A2432" s="138" t="s">
        <v>3224</v>
      </c>
      <c r="B2432" s="111" t="s">
        <v>3495</v>
      </c>
      <c r="C2432" s="112">
        <v>1.5184205907719711E-4</v>
      </c>
      <c r="E2432" s="132">
        <v>352</v>
      </c>
      <c r="F2432" s="132">
        <v>354</v>
      </c>
      <c r="G2432" s="133" t="s">
        <v>3496</v>
      </c>
      <c r="H2432" s="134">
        <v>216</v>
      </c>
      <c r="I2432" s="135">
        <v>0.63305292696066529</v>
      </c>
      <c r="J2432" s="135" t="s">
        <v>41</v>
      </c>
      <c r="K2432" s="133"/>
      <c r="L2432" s="136" t="s">
        <v>41</v>
      </c>
    </row>
    <row r="2433" spans="1:12" x14ac:dyDescent="0.25">
      <c r="A2433" s="138" t="s">
        <v>3224</v>
      </c>
      <c r="B2433" s="111" t="s">
        <v>724</v>
      </c>
      <c r="C2433" s="112">
        <v>3.0992420277400505E-4</v>
      </c>
      <c r="E2433" s="132">
        <v>391</v>
      </c>
      <c r="F2433" s="132">
        <v>393</v>
      </c>
      <c r="G2433" s="133" t="s">
        <v>725</v>
      </c>
      <c r="H2433" s="134">
        <v>217</v>
      </c>
      <c r="I2433" s="135">
        <v>0.63336285116343927</v>
      </c>
      <c r="J2433" s="135" t="s">
        <v>41</v>
      </c>
      <c r="K2433" s="133"/>
      <c r="L2433" s="136" t="s">
        <v>41</v>
      </c>
    </row>
    <row r="2434" spans="1:12" x14ac:dyDescent="0.25">
      <c r="A2434" s="138" t="s">
        <v>3224</v>
      </c>
      <c r="B2434" s="111" t="s">
        <v>3497</v>
      </c>
      <c r="C2434" s="112">
        <v>6.6542549419124606E-4</v>
      </c>
      <c r="E2434" s="132">
        <v>376</v>
      </c>
      <c r="F2434" s="132">
        <v>378</v>
      </c>
      <c r="G2434" s="133" t="s">
        <v>3498</v>
      </c>
      <c r="H2434" s="134">
        <v>218</v>
      </c>
      <c r="I2434" s="135">
        <v>0.63402827665763051</v>
      </c>
      <c r="J2434" s="135" t="s">
        <v>41</v>
      </c>
      <c r="K2434" s="133"/>
      <c r="L2434" s="136" t="s">
        <v>41</v>
      </c>
    </row>
    <row r="2435" spans="1:12" x14ac:dyDescent="0.25">
      <c r="A2435" s="138" t="s">
        <v>3224</v>
      </c>
      <c r="B2435" s="111" t="s">
        <v>1666</v>
      </c>
      <c r="C2435" s="112">
        <v>1.3308509883824921E-3</v>
      </c>
      <c r="E2435" s="132">
        <v>387</v>
      </c>
      <c r="F2435" s="132">
        <v>389</v>
      </c>
      <c r="G2435" s="133" t="s">
        <v>1667</v>
      </c>
      <c r="H2435" s="134">
        <v>219</v>
      </c>
      <c r="I2435" s="135">
        <v>0.63535912764601299</v>
      </c>
      <c r="J2435" s="135" t="s">
        <v>41</v>
      </c>
      <c r="K2435" s="133"/>
      <c r="L2435" s="136" t="s">
        <v>41</v>
      </c>
    </row>
    <row r="2436" spans="1:12" x14ac:dyDescent="0.25">
      <c r="A2436" s="138" t="s">
        <v>3224</v>
      </c>
      <c r="B2436" s="111" t="s">
        <v>1663</v>
      </c>
      <c r="C2436" s="112">
        <v>3.0992420277400505E-4</v>
      </c>
      <c r="E2436" s="132">
        <v>392</v>
      </c>
      <c r="F2436" s="132">
        <v>394</v>
      </c>
      <c r="G2436" s="133" t="s">
        <v>1664</v>
      </c>
      <c r="H2436" s="134">
        <v>220</v>
      </c>
      <c r="I2436" s="135">
        <v>0.63566905184878697</v>
      </c>
      <c r="J2436" s="135" t="s">
        <v>41</v>
      </c>
      <c r="K2436" s="133"/>
      <c r="L2436" s="136" t="s">
        <v>41</v>
      </c>
    </row>
    <row r="2437" spans="1:12" x14ac:dyDescent="0.25">
      <c r="A2437" s="138" t="s">
        <v>3224</v>
      </c>
      <c r="B2437" s="111" t="s">
        <v>965</v>
      </c>
      <c r="C2437" s="112">
        <v>6.6542549419124606E-4</v>
      </c>
      <c r="E2437" s="132">
        <v>379</v>
      </c>
      <c r="F2437" s="132">
        <v>381</v>
      </c>
      <c r="G2437" s="133" t="s">
        <v>966</v>
      </c>
      <c r="H2437" s="134">
        <v>221</v>
      </c>
      <c r="I2437" s="135">
        <v>0.63633447734297821</v>
      </c>
      <c r="J2437" s="135" t="s">
        <v>41</v>
      </c>
      <c r="K2437" s="133"/>
      <c r="L2437" s="136" t="s">
        <v>41</v>
      </c>
    </row>
    <row r="2438" spans="1:12" x14ac:dyDescent="0.25">
      <c r="A2438" s="138" t="s">
        <v>3224</v>
      </c>
      <c r="B2438" s="111" t="s">
        <v>1638</v>
      </c>
      <c r="C2438" s="112">
        <v>3.0992420277400505E-4</v>
      </c>
      <c r="E2438" s="132">
        <v>389</v>
      </c>
      <c r="F2438" s="132">
        <v>391</v>
      </c>
      <c r="G2438" s="133" t="s">
        <v>1639</v>
      </c>
      <c r="H2438" s="134">
        <v>222</v>
      </c>
      <c r="I2438" s="135">
        <v>0.63664440154575219</v>
      </c>
      <c r="J2438" s="135" t="s">
        <v>41</v>
      </c>
      <c r="K2438" s="133"/>
      <c r="L2438" s="136" t="s">
        <v>41</v>
      </c>
    </row>
    <row r="2439" spans="1:12" x14ac:dyDescent="0.25">
      <c r="A2439" s="138" t="s">
        <v>3224</v>
      </c>
      <c r="B2439" s="111" t="s">
        <v>969</v>
      </c>
      <c r="C2439" s="112">
        <v>3.0992420277400505E-4</v>
      </c>
      <c r="E2439" s="132">
        <v>393</v>
      </c>
      <c r="F2439" s="132">
        <v>395</v>
      </c>
      <c r="G2439" s="133" t="s">
        <v>970</v>
      </c>
      <c r="H2439" s="134">
        <v>223</v>
      </c>
      <c r="I2439" s="135">
        <v>0.63695432574852617</v>
      </c>
      <c r="J2439" s="135" t="s">
        <v>41</v>
      </c>
      <c r="K2439" s="133"/>
      <c r="L2439" s="136" t="s">
        <v>41</v>
      </c>
    </row>
    <row r="2440" spans="1:12" x14ac:dyDescent="0.25">
      <c r="A2440" s="138" t="s">
        <v>3224</v>
      </c>
      <c r="B2440" s="111" t="s">
        <v>1636</v>
      </c>
      <c r="C2440" s="112">
        <v>3.0992420277400505E-4</v>
      </c>
      <c r="E2440" s="132">
        <v>381</v>
      </c>
      <c r="F2440" s="132">
        <v>383</v>
      </c>
      <c r="G2440" s="133" t="s">
        <v>1637</v>
      </c>
      <c r="H2440" s="134">
        <v>224</v>
      </c>
      <c r="I2440" s="135">
        <v>0.63726424995130015</v>
      </c>
      <c r="J2440" s="135" t="s">
        <v>41</v>
      </c>
      <c r="K2440" s="133"/>
      <c r="L2440" s="136" t="s">
        <v>41</v>
      </c>
    </row>
    <row r="2441" spans="1:12" x14ac:dyDescent="0.25">
      <c r="A2441" s="138" t="s">
        <v>3224</v>
      </c>
      <c r="B2441" s="111" t="s">
        <v>1634</v>
      </c>
      <c r="C2441" s="112">
        <v>6.6542549419124606E-4</v>
      </c>
      <c r="E2441" s="132">
        <v>378</v>
      </c>
      <c r="F2441" s="132">
        <v>380</v>
      </c>
      <c r="G2441" s="133" t="s">
        <v>1635</v>
      </c>
      <c r="H2441" s="134">
        <v>225</v>
      </c>
      <c r="I2441" s="135">
        <v>0.6379296754454914</v>
      </c>
      <c r="J2441" s="135" t="s">
        <v>41</v>
      </c>
      <c r="K2441" s="133"/>
      <c r="L2441" s="136" t="s">
        <v>41</v>
      </c>
    </row>
    <row r="2442" spans="1:12" x14ac:dyDescent="0.25">
      <c r="A2442" s="138" t="s">
        <v>3224</v>
      </c>
      <c r="B2442" s="111" t="s">
        <v>2786</v>
      </c>
      <c r="C2442" s="112">
        <v>3.0992420277400505E-4</v>
      </c>
      <c r="E2442" s="132">
        <v>384</v>
      </c>
      <c r="F2442" s="132">
        <v>386</v>
      </c>
      <c r="G2442" s="133" t="s">
        <v>2787</v>
      </c>
      <c r="H2442" s="134">
        <v>226</v>
      </c>
      <c r="I2442" s="135">
        <v>0.63823959964826538</v>
      </c>
      <c r="J2442" s="135" t="s">
        <v>41</v>
      </c>
      <c r="K2442" s="133"/>
      <c r="L2442" s="136" t="s">
        <v>41</v>
      </c>
    </row>
    <row r="2443" spans="1:12" x14ac:dyDescent="0.25">
      <c r="A2443" s="138" t="s">
        <v>3224</v>
      </c>
      <c r="B2443" s="111" t="s">
        <v>962</v>
      </c>
      <c r="C2443" s="112">
        <v>6.6542549419124606E-4</v>
      </c>
      <c r="E2443" s="132">
        <v>377</v>
      </c>
      <c r="F2443" s="132">
        <v>379</v>
      </c>
      <c r="G2443" s="133" t="s">
        <v>963</v>
      </c>
      <c r="H2443" s="134">
        <v>227</v>
      </c>
      <c r="I2443" s="135">
        <v>0.63890502514245662</v>
      </c>
      <c r="J2443" s="135" t="s">
        <v>41</v>
      </c>
      <c r="K2443" s="133"/>
      <c r="L2443" s="136" t="s">
        <v>41</v>
      </c>
    </row>
    <row r="2444" spans="1:12" x14ac:dyDescent="0.25">
      <c r="A2444" s="138" t="s">
        <v>3224</v>
      </c>
      <c r="B2444" s="111" t="s">
        <v>3499</v>
      </c>
      <c r="C2444" s="112">
        <v>1.3308509883824921E-3</v>
      </c>
      <c r="E2444" s="132">
        <v>386</v>
      </c>
      <c r="F2444" s="132">
        <v>388</v>
      </c>
      <c r="G2444" s="133" t="s">
        <v>3500</v>
      </c>
      <c r="H2444" s="134">
        <v>228</v>
      </c>
      <c r="I2444" s="135">
        <v>0.6402358761308391</v>
      </c>
      <c r="J2444" s="135" t="s">
        <v>41</v>
      </c>
      <c r="K2444" s="133"/>
      <c r="L2444" s="136" t="s">
        <v>41</v>
      </c>
    </row>
    <row r="2445" spans="1:12" x14ac:dyDescent="0.25">
      <c r="A2445" s="138" t="s">
        <v>3224</v>
      </c>
      <c r="B2445" s="111" t="s">
        <v>2829</v>
      </c>
      <c r="C2445" s="112">
        <v>1.3308509883824921E-3</v>
      </c>
      <c r="E2445" s="132">
        <v>380</v>
      </c>
      <c r="F2445" s="132">
        <v>382</v>
      </c>
      <c r="G2445" s="133" t="s">
        <v>2830</v>
      </c>
      <c r="H2445" s="134">
        <v>229</v>
      </c>
      <c r="I2445" s="135">
        <v>0.64156672711922158</v>
      </c>
      <c r="J2445" s="135" t="s">
        <v>41</v>
      </c>
      <c r="K2445" s="133"/>
      <c r="L2445" s="136" t="s">
        <v>41</v>
      </c>
    </row>
    <row r="2446" spans="1:12" x14ac:dyDescent="0.25">
      <c r="A2446" s="138" t="s">
        <v>3224</v>
      </c>
      <c r="B2446" s="111" t="s">
        <v>967</v>
      </c>
      <c r="C2446" s="112">
        <v>3.0992420277400505E-4</v>
      </c>
      <c r="E2446" s="132">
        <v>382</v>
      </c>
      <c r="F2446" s="132">
        <v>384</v>
      </c>
      <c r="G2446" s="133" t="s">
        <v>968</v>
      </c>
      <c r="H2446" s="134">
        <v>230</v>
      </c>
      <c r="I2446" s="135">
        <v>0.64187665132199556</v>
      </c>
      <c r="J2446" s="135" t="s">
        <v>41</v>
      </c>
      <c r="K2446" s="133"/>
      <c r="L2446" s="136" t="s">
        <v>41</v>
      </c>
    </row>
    <row r="2447" spans="1:12" x14ac:dyDescent="0.25">
      <c r="A2447" s="138" t="s">
        <v>3224</v>
      </c>
      <c r="B2447" s="111" t="s">
        <v>721</v>
      </c>
      <c r="C2447" s="112">
        <v>3.0992420277400505E-4</v>
      </c>
      <c r="E2447" s="132">
        <v>383</v>
      </c>
      <c r="F2447" s="132">
        <v>385</v>
      </c>
      <c r="G2447" s="133" t="s">
        <v>722</v>
      </c>
      <c r="H2447" s="134">
        <v>231</v>
      </c>
      <c r="I2447" s="135">
        <v>0.64218657552476954</v>
      </c>
      <c r="J2447" s="135" t="s">
        <v>41</v>
      </c>
      <c r="K2447" s="133"/>
      <c r="L2447" s="136" t="s">
        <v>41</v>
      </c>
    </row>
    <row r="2448" spans="1:12" x14ac:dyDescent="0.25">
      <c r="A2448" s="138" t="s">
        <v>3224</v>
      </c>
      <c r="B2448" s="111" t="s">
        <v>2182</v>
      </c>
      <c r="C2448" s="112">
        <v>3.0992420277400505E-4</v>
      </c>
      <c r="E2448" s="132">
        <v>388</v>
      </c>
      <c r="F2448" s="132">
        <v>390</v>
      </c>
      <c r="G2448" s="133" t="s">
        <v>2183</v>
      </c>
      <c r="H2448" s="134">
        <v>232</v>
      </c>
      <c r="I2448" s="135">
        <v>0.64249649972754352</v>
      </c>
      <c r="J2448" s="135" t="s">
        <v>41</v>
      </c>
      <c r="K2448" s="133"/>
      <c r="L2448" s="136" t="s">
        <v>41</v>
      </c>
    </row>
    <row r="2449" spans="1:12" x14ac:dyDescent="0.25">
      <c r="A2449" s="138" t="s">
        <v>3224</v>
      </c>
      <c r="B2449" s="111" t="s">
        <v>2933</v>
      </c>
      <c r="C2449" s="112">
        <v>1.5184205907719711E-4</v>
      </c>
      <c r="E2449" s="132">
        <v>353</v>
      </c>
      <c r="F2449" s="132">
        <v>355</v>
      </c>
      <c r="G2449" s="133" t="s">
        <v>2934</v>
      </c>
      <c r="H2449" s="134">
        <v>233</v>
      </c>
      <c r="I2449" s="135">
        <v>0.64264834178662067</v>
      </c>
      <c r="J2449" s="135" t="s">
        <v>41</v>
      </c>
      <c r="K2449" s="133"/>
      <c r="L2449" s="136" t="s">
        <v>41</v>
      </c>
    </row>
    <row r="2450" spans="1:12" x14ac:dyDescent="0.25">
      <c r="A2450" s="138" t="s">
        <v>3224</v>
      </c>
      <c r="B2450" s="111" t="s">
        <v>797</v>
      </c>
      <c r="C2450" s="112">
        <v>1.3310363049581916E-4</v>
      </c>
      <c r="E2450" s="132">
        <v>356</v>
      </c>
      <c r="F2450" s="132">
        <v>358</v>
      </c>
      <c r="G2450" s="133" t="s">
        <v>798</v>
      </c>
      <c r="H2450" s="134">
        <v>234</v>
      </c>
      <c r="I2450" s="135">
        <v>0.64278144541711646</v>
      </c>
      <c r="J2450" s="135" t="s">
        <v>41</v>
      </c>
      <c r="K2450" s="133"/>
      <c r="L2450" s="136" t="s">
        <v>41</v>
      </c>
    </row>
    <row r="2451" spans="1:12" x14ac:dyDescent="0.25">
      <c r="A2451" s="138" t="s">
        <v>3224</v>
      </c>
      <c r="B2451" s="111" t="s">
        <v>789</v>
      </c>
      <c r="C2451" s="112">
        <v>1.2997178036650574E-3</v>
      </c>
      <c r="E2451" s="132">
        <v>355</v>
      </c>
      <c r="F2451" s="132">
        <v>357</v>
      </c>
      <c r="G2451" s="133" t="s">
        <v>77</v>
      </c>
      <c r="H2451" s="134">
        <v>235</v>
      </c>
      <c r="I2451" s="135">
        <v>0.64408116322078157</v>
      </c>
      <c r="J2451" s="135" t="s">
        <v>41</v>
      </c>
      <c r="K2451" s="133"/>
      <c r="L2451" s="136" t="s">
        <v>41</v>
      </c>
    </row>
    <row r="2452" spans="1:12" x14ac:dyDescent="0.25">
      <c r="A2452" s="138" t="s">
        <v>3224</v>
      </c>
      <c r="B2452" s="111" t="s">
        <v>795</v>
      </c>
      <c r="C2452" s="112">
        <v>1.3310363049581916E-4</v>
      </c>
      <c r="E2452" s="132">
        <v>358</v>
      </c>
      <c r="F2452" s="132">
        <v>360</v>
      </c>
      <c r="G2452" s="133" t="s">
        <v>796</v>
      </c>
      <c r="H2452" s="134">
        <v>236</v>
      </c>
      <c r="I2452" s="135">
        <v>0.64421426685127736</v>
      </c>
      <c r="J2452" s="135" t="s">
        <v>41</v>
      </c>
      <c r="K2452" s="133"/>
      <c r="L2452" s="136" t="s">
        <v>41</v>
      </c>
    </row>
    <row r="2453" spans="1:12" x14ac:dyDescent="0.25">
      <c r="A2453" s="138" t="s">
        <v>3224</v>
      </c>
      <c r="B2453" s="111" t="s">
        <v>793</v>
      </c>
      <c r="C2453" s="112">
        <v>1.3310363049581916E-4</v>
      </c>
      <c r="E2453" s="132">
        <v>359</v>
      </c>
      <c r="F2453" s="132">
        <v>361</v>
      </c>
      <c r="G2453" s="133" t="s">
        <v>794</v>
      </c>
      <c r="H2453" s="134">
        <v>237</v>
      </c>
      <c r="I2453" s="135">
        <v>0.64434737048177315</v>
      </c>
      <c r="J2453" s="135" t="s">
        <v>41</v>
      </c>
      <c r="K2453" s="133"/>
      <c r="L2453" s="136" t="s">
        <v>41</v>
      </c>
    </row>
    <row r="2454" spans="1:12" x14ac:dyDescent="0.25">
      <c r="A2454" s="138" t="s">
        <v>3224</v>
      </c>
      <c r="B2454" s="111" t="s">
        <v>791</v>
      </c>
      <c r="C2454" s="112">
        <v>1.3310363049581916E-4</v>
      </c>
      <c r="E2454" s="132">
        <v>357</v>
      </c>
      <c r="F2454" s="132">
        <v>359</v>
      </c>
      <c r="G2454" s="133" t="s">
        <v>792</v>
      </c>
      <c r="H2454" s="134">
        <v>238</v>
      </c>
      <c r="I2454" s="135">
        <v>0.64448047411226894</v>
      </c>
      <c r="J2454" s="135" t="s">
        <v>41</v>
      </c>
      <c r="K2454" s="133"/>
      <c r="L2454" s="136" t="s">
        <v>41</v>
      </c>
    </row>
    <row r="2455" spans="1:12" x14ac:dyDescent="0.25">
      <c r="A2455" s="138" t="s">
        <v>3224</v>
      </c>
      <c r="B2455" s="111" t="s">
        <v>3501</v>
      </c>
      <c r="C2455" s="112">
        <v>2.0232191962379475E-3</v>
      </c>
      <c r="E2455" s="132">
        <v>395</v>
      </c>
      <c r="F2455" s="132">
        <v>397</v>
      </c>
      <c r="G2455" s="133" t="s">
        <v>3502</v>
      </c>
      <c r="H2455" s="134">
        <v>239</v>
      </c>
      <c r="I2455" s="135">
        <v>0.64650369330850688</v>
      </c>
      <c r="J2455" s="135" t="s">
        <v>41</v>
      </c>
      <c r="K2455" s="133"/>
      <c r="L2455" s="136" t="s">
        <v>41</v>
      </c>
    </row>
    <row r="2456" spans="1:12" x14ac:dyDescent="0.25">
      <c r="A2456" s="138" t="s">
        <v>3224</v>
      </c>
      <c r="B2456" s="111" t="s">
        <v>2149</v>
      </c>
      <c r="C2456" s="112">
        <v>7.7604059896121654E-4</v>
      </c>
      <c r="E2456" s="132">
        <v>401</v>
      </c>
      <c r="F2456" s="132">
        <v>403</v>
      </c>
      <c r="G2456" s="133" t="s">
        <v>2150</v>
      </c>
      <c r="H2456" s="134">
        <v>240</v>
      </c>
      <c r="I2456" s="135">
        <v>0.64727973390746807</v>
      </c>
      <c r="J2456" s="135" t="s">
        <v>41</v>
      </c>
      <c r="K2456" s="133"/>
      <c r="L2456" s="136" t="s">
        <v>41</v>
      </c>
    </row>
    <row r="2457" spans="1:12" x14ac:dyDescent="0.25">
      <c r="A2457" s="138" t="s">
        <v>3224</v>
      </c>
      <c r="B2457" s="111" t="s">
        <v>3503</v>
      </c>
      <c r="C2457" s="112">
        <v>4.8502537435076033E-3</v>
      </c>
      <c r="E2457" s="132">
        <v>403</v>
      </c>
      <c r="F2457" s="132">
        <v>405</v>
      </c>
      <c r="G2457" s="133" t="s">
        <v>3504</v>
      </c>
      <c r="H2457" s="134">
        <v>241</v>
      </c>
      <c r="I2457" s="135">
        <v>0.65212998765097563</v>
      </c>
      <c r="J2457" s="135" t="s">
        <v>41</v>
      </c>
      <c r="K2457" s="133"/>
      <c r="L2457" s="136" t="s">
        <v>41</v>
      </c>
    </row>
    <row r="2458" spans="1:12" x14ac:dyDescent="0.25">
      <c r="A2458" s="138" t="s">
        <v>3224</v>
      </c>
      <c r="B2458" s="111" t="s">
        <v>2925</v>
      </c>
      <c r="C2458" s="112">
        <v>7.6042083079198354E-4</v>
      </c>
      <c r="E2458" s="132">
        <v>410</v>
      </c>
      <c r="F2458" s="132">
        <v>412</v>
      </c>
      <c r="G2458" s="133" t="s">
        <v>2926</v>
      </c>
      <c r="H2458" s="134">
        <v>242</v>
      </c>
      <c r="I2458" s="135">
        <v>0.6528904084817676</v>
      </c>
      <c r="J2458" s="135" t="s">
        <v>41</v>
      </c>
      <c r="K2458" s="133"/>
      <c r="L2458" s="136" t="s">
        <v>41</v>
      </c>
    </row>
    <row r="2459" spans="1:12" x14ac:dyDescent="0.25">
      <c r="A2459" s="138" t="s">
        <v>3224</v>
      </c>
      <c r="B2459" s="111" t="s">
        <v>3045</v>
      </c>
      <c r="C2459" s="112">
        <v>5.5913296381763491E-4</v>
      </c>
      <c r="E2459" s="132">
        <v>412</v>
      </c>
      <c r="F2459" s="132">
        <v>414</v>
      </c>
      <c r="G2459" s="133" t="s">
        <v>3046</v>
      </c>
      <c r="H2459" s="134">
        <v>243</v>
      </c>
      <c r="I2459" s="135">
        <v>0.6534495414455852</v>
      </c>
      <c r="J2459" s="135" t="s">
        <v>41</v>
      </c>
      <c r="K2459" s="133"/>
      <c r="L2459" s="136" t="s">
        <v>41</v>
      </c>
    </row>
    <row r="2460" spans="1:12" x14ac:dyDescent="0.25">
      <c r="A2460" s="138" t="s">
        <v>3224</v>
      </c>
      <c r="B2460" s="111" t="s">
        <v>2145</v>
      </c>
      <c r="C2460" s="112">
        <v>7.6042083079198354E-4</v>
      </c>
      <c r="E2460" s="132">
        <v>409</v>
      </c>
      <c r="F2460" s="132">
        <v>411</v>
      </c>
      <c r="G2460" s="133" t="s">
        <v>2146</v>
      </c>
      <c r="H2460" s="134">
        <v>244</v>
      </c>
      <c r="I2460" s="135">
        <v>0.65420996227637718</v>
      </c>
      <c r="J2460" s="135" t="s">
        <v>41</v>
      </c>
      <c r="K2460" s="133"/>
      <c r="L2460" s="136" t="s">
        <v>41</v>
      </c>
    </row>
    <row r="2461" spans="1:12" x14ac:dyDescent="0.25">
      <c r="A2461" s="138" t="s">
        <v>3224</v>
      </c>
      <c r="B2461" s="111" t="s">
        <v>1886</v>
      </c>
      <c r="C2461" s="112">
        <v>1.3578943406999705E-3</v>
      </c>
      <c r="E2461" s="132">
        <v>407</v>
      </c>
      <c r="F2461" s="132">
        <v>409</v>
      </c>
      <c r="G2461" s="133" t="s">
        <v>1887</v>
      </c>
      <c r="H2461" s="134">
        <v>245</v>
      </c>
      <c r="I2461" s="135">
        <v>0.65556785661707717</v>
      </c>
      <c r="J2461" s="135" t="s">
        <v>41</v>
      </c>
      <c r="K2461" s="133"/>
      <c r="L2461" s="136" t="s">
        <v>41</v>
      </c>
    </row>
    <row r="2462" spans="1:12" x14ac:dyDescent="0.25">
      <c r="A2462" s="138" t="s">
        <v>3224</v>
      </c>
      <c r="B2462" s="111" t="s">
        <v>3505</v>
      </c>
      <c r="C2462" s="112">
        <v>7.6042083079198354E-4</v>
      </c>
      <c r="E2462" s="132">
        <v>408</v>
      </c>
      <c r="F2462" s="132">
        <v>410</v>
      </c>
      <c r="G2462" s="133" t="s">
        <v>3506</v>
      </c>
      <c r="H2462" s="134">
        <v>246</v>
      </c>
      <c r="I2462" s="135">
        <v>0.65632827744786915</v>
      </c>
      <c r="J2462" s="135" t="s">
        <v>41</v>
      </c>
      <c r="K2462" s="133"/>
      <c r="L2462" s="136" t="s">
        <v>41</v>
      </c>
    </row>
    <row r="2463" spans="1:12" x14ac:dyDescent="0.25">
      <c r="A2463" s="138" t="s">
        <v>3224</v>
      </c>
      <c r="B2463" s="111" t="s">
        <v>3043</v>
      </c>
      <c r="C2463" s="112">
        <v>5.4810105211253819E-4</v>
      </c>
      <c r="E2463" s="132">
        <v>421</v>
      </c>
      <c r="F2463" s="132">
        <v>423</v>
      </c>
      <c r="G2463" s="133" t="s">
        <v>3044</v>
      </c>
      <c r="H2463" s="134">
        <v>247</v>
      </c>
      <c r="I2463" s="135">
        <v>0.65687637849998171</v>
      </c>
      <c r="J2463" s="135" t="s">
        <v>41</v>
      </c>
      <c r="K2463" s="133"/>
      <c r="L2463" s="136" t="s">
        <v>41</v>
      </c>
    </row>
    <row r="2464" spans="1:12" x14ac:dyDescent="0.25">
      <c r="A2464" s="138" t="s">
        <v>3224</v>
      </c>
      <c r="B2464" s="111" t="s">
        <v>3507</v>
      </c>
      <c r="C2464" s="112">
        <v>7.4541743087305204E-4</v>
      </c>
      <c r="E2464" s="132">
        <v>425</v>
      </c>
      <c r="F2464" s="132">
        <v>427</v>
      </c>
      <c r="G2464" s="133" t="s">
        <v>3508</v>
      </c>
      <c r="H2464" s="134">
        <v>248</v>
      </c>
      <c r="I2464" s="135">
        <v>0.65762179593085479</v>
      </c>
      <c r="J2464" s="135" t="s">
        <v>41</v>
      </c>
      <c r="K2464" s="133"/>
      <c r="L2464" s="136" t="s">
        <v>41</v>
      </c>
    </row>
    <row r="2465" spans="1:12" x14ac:dyDescent="0.25">
      <c r="A2465" s="138" t="s">
        <v>3224</v>
      </c>
      <c r="B2465" s="111" t="s">
        <v>3041</v>
      </c>
      <c r="C2465" s="112">
        <v>5.4810105211253819E-4</v>
      </c>
      <c r="E2465" s="132">
        <v>422</v>
      </c>
      <c r="F2465" s="132">
        <v>424</v>
      </c>
      <c r="G2465" s="133" t="s">
        <v>3042</v>
      </c>
      <c r="H2465" s="134">
        <v>249</v>
      </c>
      <c r="I2465" s="135">
        <v>0.65816989698296735</v>
      </c>
      <c r="J2465" s="135" t="s">
        <v>41</v>
      </c>
      <c r="K2465" s="133"/>
      <c r="L2465" s="136" t="s">
        <v>41</v>
      </c>
    </row>
    <row r="2466" spans="1:12" x14ac:dyDescent="0.25">
      <c r="A2466" s="138" t="s">
        <v>3224</v>
      </c>
      <c r="B2466" s="111" t="s">
        <v>3509</v>
      </c>
      <c r="C2466" s="112">
        <v>7.4541743087305204E-4</v>
      </c>
      <c r="E2466" s="132">
        <v>423</v>
      </c>
      <c r="F2466" s="132">
        <v>425</v>
      </c>
      <c r="G2466" s="133" t="s">
        <v>3510</v>
      </c>
      <c r="H2466" s="134">
        <v>250</v>
      </c>
      <c r="I2466" s="135">
        <v>0.65891531441384044</v>
      </c>
      <c r="J2466" s="135" t="s">
        <v>41</v>
      </c>
      <c r="K2466" s="133"/>
      <c r="L2466" s="136" t="s">
        <v>41</v>
      </c>
    </row>
    <row r="2467" spans="1:12" x14ac:dyDescent="0.25">
      <c r="A2467" s="138" t="s">
        <v>3224</v>
      </c>
      <c r="B2467" s="111" t="s">
        <v>3511</v>
      </c>
      <c r="C2467" s="112">
        <v>5.4810105211253819E-4</v>
      </c>
      <c r="E2467" s="132">
        <v>420</v>
      </c>
      <c r="F2467" s="132">
        <v>422</v>
      </c>
      <c r="G2467" s="133" t="s">
        <v>3512</v>
      </c>
      <c r="H2467" s="134">
        <v>251</v>
      </c>
      <c r="I2467" s="135">
        <v>0.659463415465953</v>
      </c>
      <c r="J2467" s="135" t="s">
        <v>41</v>
      </c>
      <c r="K2467" s="133"/>
      <c r="L2467" s="136" t="s">
        <v>41</v>
      </c>
    </row>
    <row r="2468" spans="1:12" x14ac:dyDescent="0.25">
      <c r="A2468" s="138" t="s">
        <v>3224</v>
      </c>
      <c r="B2468" s="111" t="s">
        <v>3513</v>
      </c>
      <c r="C2468" s="112">
        <v>7.4541743087305204E-4</v>
      </c>
      <c r="E2468" s="132">
        <v>424</v>
      </c>
      <c r="F2468" s="132">
        <v>426</v>
      </c>
      <c r="G2468" s="133" t="s">
        <v>3514</v>
      </c>
      <c r="H2468" s="134">
        <v>252</v>
      </c>
      <c r="I2468" s="135">
        <v>0.66020883289682608</v>
      </c>
      <c r="J2468" s="135" t="s">
        <v>41</v>
      </c>
      <c r="K2468" s="133"/>
      <c r="L2468" s="136" t="s">
        <v>41</v>
      </c>
    </row>
    <row r="2469" spans="1:12" x14ac:dyDescent="0.25">
      <c r="A2469" s="138" t="s">
        <v>3224</v>
      </c>
      <c r="B2469" s="111" t="s">
        <v>3515</v>
      </c>
      <c r="C2469" s="112">
        <v>7.4541743087305204E-4</v>
      </c>
      <c r="E2469" s="132">
        <v>419</v>
      </c>
      <c r="F2469" s="132">
        <v>421</v>
      </c>
      <c r="G2469" s="133" t="s">
        <v>3516</v>
      </c>
      <c r="H2469" s="134">
        <v>253</v>
      </c>
      <c r="I2469" s="135">
        <v>0.66095425032769917</v>
      </c>
      <c r="J2469" s="135" t="s">
        <v>41</v>
      </c>
      <c r="K2469" s="133"/>
      <c r="L2469" s="136" t="s">
        <v>41</v>
      </c>
    </row>
    <row r="2470" spans="1:12" x14ac:dyDescent="0.25">
      <c r="A2470" s="138" t="s">
        <v>3224</v>
      </c>
      <c r="B2470" s="111" t="s">
        <v>3101</v>
      </c>
      <c r="C2470" s="112">
        <v>7.4541743087305204E-4</v>
      </c>
      <c r="E2470" s="132">
        <v>418</v>
      </c>
      <c r="F2470" s="132">
        <v>420</v>
      </c>
      <c r="G2470" s="133" t="s">
        <v>3102</v>
      </c>
      <c r="H2470" s="134">
        <v>254</v>
      </c>
      <c r="I2470" s="135">
        <v>0.66169966775857225</v>
      </c>
      <c r="J2470" s="135" t="s">
        <v>41</v>
      </c>
      <c r="K2470" s="133"/>
      <c r="L2470" s="136" t="s">
        <v>41</v>
      </c>
    </row>
    <row r="2471" spans="1:12" x14ac:dyDescent="0.25">
      <c r="A2471" s="138" t="s">
        <v>3224</v>
      </c>
      <c r="B2471" s="111" t="s">
        <v>3209</v>
      </c>
      <c r="C2471" s="112">
        <v>2.1145803256871999E-3</v>
      </c>
      <c r="E2471" s="132">
        <v>433</v>
      </c>
      <c r="F2471" s="132">
        <v>435</v>
      </c>
      <c r="G2471" s="133" t="s">
        <v>3210</v>
      </c>
      <c r="H2471" s="134">
        <v>255</v>
      </c>
      <c r="I2471" s="135">
        <v>0.66381424808425948</v>
      </c>
      <c r="J2471" s="135" t="s">
        <v>41</v>
      </c>
      <c r="K2471" s="133"/>
      <c r="L2471" s="136" t="s">
        <v>41</v>
      </c>
    </row>
    <row r="2472" spans="1:12" x14ac:dyDescent="0.25">
      <c r="A2472" s="138" t="s">
        <v>3224</v>
      </c>
      <c r="B2472" s="111" t="s">
        <v>3517</v>
      </c>
      <c r="C2472" s="112">
        <v>4.2031046067003767E-4</v>
      </c>
      <c r="E2472" s="132">
        <v>444</v>
      </c>
      <c r="F2472" s="132">
        <v>446</v>
      </c>
      <c r="G2472" s="133" t="s">
        <v>3518</v>
      </c>
      <c r="H2472" s="134">
        <v>256</v>
      </c>
      <c r="I2472" s="135">
        <v>0.66423455854492952</v>
      </c>
      <c r="J2472" s="135" t="s">
        <v>41</v>
      </c>
      <c r="K2472" s="133"/>
      <c r="L2472" s="136" t="s">
        <v>41</v>
      </c>
    </row>
    <row r="2473" spans="1:12" x14ac:dyDescent="0.25">
      <c r="A2473" s="138" t="s">
        <v>3224</v>
      </c>
      <c r="B2473" s="111" t="s">
        <v>3519</v>
      </c>
      <c r="C2473" s="112">
        <v>4.2031046067003767E-4</v>
      </c>
      <c r="E2473" s="132">
        <v>443</v>
      </c>
      <c r="F2473" s="132">
        <v>445</v>
      </c>
      <c r="G2473" s="133" t="s">
        <v>3520</v>
      </c>
      <c r="H2473" s="134">
        <v>257</v>
      </c>
      <c r="I2473" s="135">
        <v>0.66465486900559956</v>
      </c>
      <c r="J2473" s="135" t="s">
        <v>41</v>
      </c>
      <c r="K2473" s="133"/>
      <c r="L2473" s="136" t="s">
        <v>41</v>
      </c>
    </row>
    <row r="2474" spans="1:12" x14ac:dyDescent="0.25">
      <c r="A2474" s="138" t="s">
        <v>3224</v>
      </c>
      <c r="B2474" s="111" t="s">
        <v>3521</v>
      </c>
      <c r="C2474" s="112">
        <v>4.2031046067003767E-4</v>
      </c>
      <c r="E2474" s="132">
        <v>440</v>
      </c>
      <c r="F2474" s="132">
        <v>442</v>
      </c>
      <c r="G2474" s="133" t="s">
        <v>3522</v>
      </c>
      <c r="H2474" s="134">
        <v>258</v>
      </c>
      <c r="I2474" s="135">
        <v>0.66507517946626959</v>
      </c>
      <c r="J2474" s="135" t="s">
        <v>41</v>
      </c>
      <c r="K2474" s="133"/>
      <c r="L2474" s="136" t="s">
        <v>41</v>
      </c>
    </row>
    <row r="2475" spans="1:12" x14ac:dyDescent="0.25">
      <c r="A2475" s="138" t="s">
        <v>3224</v>
      </c>
      <c r="B2475" s="111" t="s">
        <v>2979</v>
      </c>
      <c r="C2475" s="112">
        <v>4.2031046067003767E-4</v>
      </c>
      <c r="E2475" s="132">
        <v>442</v>
      </c>
      <c r="F2475" s="132">
        <v>444</v>
      </c>
      <c r="G2475" s="133" t="s">
        <v>2980</v>
      </c>
      <c r="H2475" s="134">
        <v>259</v>
      </c>
      <c r="I2475" s="135">
        <v>0.66549548992693963</v>
      </c>
      <c r="J2475" s="135" t="s">
        <v>41</v>
      </c>
      <c r="K2475" s="133"/>
      <c r="L2475" s="136" t="s">
        <v>41</v>
      </c>
    </row>
    <row r="2476" spans="1:12" x14ac:dyDescent="0.25">
      <c r="A2476" s="138" t="s">
        <v>3224</v>
      </c>
      <c r="B2476" s="111" t="s">
        <v>3159</v>
      </c>
      <c r="C2476" s="112">
        <v>5.4640359887104892E-3</v>
      </c>
      <c r="E2476" s="132">
        <v>437</v>
      </c>
      <c r="F2476" s="132">
        <v>439</v>
      </c>
      <c r="G2476" s="133" t="s">
        <v>3160</v>
      </c>
      <c r="H2476" s="134">
        <v>260</v>
      </c>
      <c r="I2476" s="135">
        <v>0.67095952591565011</v>
      </c>
      <c r="J2476" s="135" t="s">
        <v>41</v>
      </c>
      <c r="K2476" s="133"/>
      <c r="L2476" s="136" t="s">
        <v>41</v>
      </c>
    </row>
    <row r="2477" spans="1:12" x14ac:dyDescent="0.25">
      <c r="A2477" s="138" t="s">
        <v>3224</v>
      </c>
      <c r="B2477" s="111" t="s">
        <v>2858</v>
      </c>
      <c r="C2477" s="112">
        <v>4.2031046067003767E-4</v>
      </c>
      <c r="E2477" s="132">
        <v>441</v>
      </c>
      <c r="F2477" s="132">
        <v>443</v>
      </c>
      <c r="G2477" s="133" t="s">
        <v>2859</v>
      </c>
      <c r="H2477" s="134">
        <v>261</v>
      </c>
      <c r="I2477" s="135">
        <v>0.67137983637632015</v>
      </c>
      <c r="J2477" s="135" t="s">
        <v>41</v>
      </c>
      <c r="K2477" s="133"/>
      <c r="L2477" s="136" t="s">
        <v>41</v>
      </c>
    </row>
    <row r="2478" spans="1:12" x14ac:dyDescent="0.25">
      <c r="A2478" s="138" t="s">
        <v>3224</v>
      </c>
      <c r="B2478" s="111" t="s">
        <v>2993</v>
      </c>
      <c r="C2478" s="112">
        <v>4.2031046067003767E-4</v>
      </c>
      <c r="E2478" s="132">
        <v>438</v>
      </c>
      <c r="F2478" s="132">
        <v>440</v>
      </c>
      <c r="G2478" s="133" t="s">
        <v>2994</v>
      </c>
      <c r="H2478" s="134">
        <v>262</v>
      </c>
      <c r="I2478" s="135">
        <v>0.67180014683699019</v>
      </c>
      <c r="J2478" s="135" t="s">
        <v>41</v>
      </c>
      <c r="K2478" s="133"/>
      <c r="L2478" s="136" t="s">
        <v>41</v>
      </c>
    </row>
    <row r="2479" spans="1:12" x14ac:dyDescent="0.25">
      <c r="A2479" s="138" t="s">
        <v>3224</v>
      </c>
      <c r="B2479" s="111" t="s">
        <v>3523</v>
      </c>
      <c r="C2479" s="112">
        <v>4.2031046067003767E-4</v>
      </c>
      <c r="E2479" s="132">
        <v>439</v>
      </c>
      <c r="F2479" s="132">
        <v>441</v>
      </c>
      <c r="G2479" s="133" t="s">
        <v>3524</v>
      </c>
      <c r="H2479" s="134">
        <v>263</v>
      </c>
      <c r="I2479" s="135">
        <v>0.67222045729766022</v>
      </c>
      <c r="J2479" s="135" t="s">
        <v>41</v>
      </c>
      <c r="K2479" s="133"/>
      <c r="L2479" s="136" t="s">
        <v>41</v>
      </c>
    </row>
    <row r="2480" spans="1:12" x14ac:dyDescent="0.25">
      <c r="A2480" s="138" t="s">
        <v>3224</v>
      </c>
      <c r="B2480" s="111" t="s">
        <v>3525</v>
      </c>
      <c r="C2480" s="112">
        <v>6.4449887796325653E-4</v>
      </c>
      <c r="E2480" s="132">
        <v>457</v>
      </c>
      <c r="F2480" s="132">
        <v>459</v>
      </c>
      <c r="G2480" s="133" t="s">
        <v>3526</v>
      </c>
      <c r="H2480" s="134">
        <v>264</v>
      </c>
      <c r="I2480" s="135">
        <v>0.67286495617562347</v>
      </c>
      <c r="J2480" s="135" t="s">
        <v>41</v>
      </c>
      <c r="K2480" s="133"/>
      <c r="L2480" s="136" t="s">
        <v>41</v>
      </c>
    </row>
    <row r="2481" spans="1:12" x14ac:dyDescent="0.25">
      <c r="A2481" s="138" t="s">
        <v>3224</v>
      </c>
      <c r="B2481" s="111" t="s">
        <v>3081</v>
      </c>
      <c r="C2481" s="112">
        <v>2.3017817070116304E-3</v>
      </c>
      <c r="E2481" s="132">
        <v>454</v>
      </c>
      <c r="F2481" s="132">
        <v>456</v>
      </c>
      <c r="G2481" s="133" t="s">
        <v>3082</v>
      </c>
      <c r="H2481" s="134">
        <v>265</v>
      </c>
      <c r="I2481" s="135">
        <v>0.67516673788263515</v>
      </c>
      <c r="J2481" s="135" t="s">
        <v>41</v>
      </c>
      <c r="K2481" s="133"/>
      <c r="L2481" s="136" t="s">
        <v>41</v>
      </c>
    </row>
    <row r="2482" spans="1:12" x14ac:dyDescent="0.25">
      <c r="A2482" s="138" t="s">
        <v>3224</v>
      </c>
      <c r="B2482" s="111" t="s">
        <v>2870</v>
      </c>
      <c r="C2482" s="112">
        <v>4.2401241971266884E-4</v>
      </c>
      <c r="E2482" s="132">
        <v>452</v>
      </c>
      <c r="F2482" s="132">
        <v>454</v>
      </c>
      <c r="G2482" s="133" t="s">
        <v>2871</v>
      </c>
      <c r="H2482" s="134">
        <v>266</v>
      </c>
      <c r="I2482" s="135">
        <v>0.67559075030234783</v>
      </c>
      <c r="J2482" s="135" t="s">
        <v>41</v>
      </c>
      <c r="K2482" s="133"/>
      <c r="L2482" s="136" t="s">
        <v>41</v>
      </c>
    </row>
    <row r="2483" spans="1:12" x14ac:dyDescent="0.25">
      <c r="A2483" s="138" t="s">
        <v>3224</v>
      </c>
      <c r="B2483" s="111" t="s">
        <v>3087</v>
      </c>
      <c r="C2483" s="112">
        <v>4.2401241971266884E-4</v>
      </c>
      <c r="E2483" s="132">
        <v>455</v>
      </c>
      <c r="F2483" s="132">
        <v>457</v>
      </c>
      <c r="G2483" s="133" t="s">
        <v>3088</v>
      </c>
      <c r="H2483" s="134">
        <v>267</v>
      </c>
      <c r="I2483" s="135">
        <v>0.67601476272206051</v>
      </c>
      <c r="J2483" s="135" t="s">
        <v>41</v>
      </c>
      <c r="K2483" s="133"/>
      <c r="L2483" s="136" t="s">
        <v>41</v>
      </c>
    </row>
    <row r="2484" spans="1:12" x14ac:dyDescent="0.25">
      <c r="A2484" s="138" t="s">
        <v>3224</v>
      </c>
      <c r="B2484" s="111" t="s">
        <v>3527</v>
      </c>
      <c r="C2484" s="112">
        <v>4.2401241971266884E-4</v>
      </c>
      <c r="E2484" s="132">
        <v>453</v>
      </c>
      <c r="F2484" s="132">
        <v>455</v>
      </c>
      <c r="G2484" s="133" t="s">
        <v>3528</v>
      </c>
      <c r="H2484" s="134">
        <v>268</v>
      </c>
      <c r="I2484" s="135">
        <v>0.6764387751417732</v>
      </c>
      <c r="J2484" s="135" t="s">
        <v>41</v>
      </c>
      <c r="K2484" s="133"/>
      <c r="L2484" s="136" t="s">
        <v>41</v>
      </c>
    </row>
    <row r="2485" spans="1:12" x14ac:dyDescent="0.25">
      <c r="A2485" s="138" t="s">
        <v>3224</v>
      </c>
      <c r="B2485" s="111" t="s">
        <v>3095</v>
      </c>
      <c r="C2485" s="112">
        <v>4.2401241971266884E-4</v>
      </c>
      <c r="E2485" s="132">
        <v>450</v>
      </c>
      <c r="F2485" s="132">
        <v>452</v>
      </c>
      <c r="G2485" s="133" t="s">
        <v>3096</v>
      </c>
      <c r="H2485" s="134">
        <v>269</v>
      </c>
      <c r="I2485" s="135">
        <v>0.67686278756148588</v>
      </c>
      <c r="J2485" s="135" t="s">
        <v>41</v>
      </c>
      <c r="K2485" s="133"/>
      <c r="L2485" s="136" t="s">
        <v>41</v>
      </c>
    </row>
    <row r="2486" spans="1:12" x14ac:dyDescent="0.25">
      <c r="A2486" s="138" t="s">
        <v>3224</v>
      </c>
      <c r="B2486" s="111" t="s">
        <v>3529</v>
      </c>
      <c r="C2486" s="112">
        <v>6.4449887796325653E-4</v>
      </c>
      <c r="E2486" s="132">
        <v>456</v>
      </c>
      <c r="F2486" s="132">
        <v>458</v>
      </c>
      <c r="G2486" s="133" t="s">
        <v>3530</v>
      </c>
      <c r="H2486" s="134">
        <v>270</v>
      </c>
      <c r="I2486" s="135">
        <v>0.67750728643944913</v>
      </c>
      <c r="J2486" s="135" t="s">
        <v>41</v>
      </c>
      <c r="K2486" s="133"/>
      <c r="L2486" s="136" t="s">
        <v>41</v>
      </c>
    </row>
    <row r="2487" spans="1:12" x14ac:dyDescent="0.25">
      <c r="A2487" s="138" t="s">
        <v>3224</v>
      </c>
      <c r="B2487" s="111" t="s">
        <v>3217</v>
      </c>
      <c r="C2487" s="112">
        <v>3.8666488001804136E-3</v>
      </c>
      <c r="E2487" s="132">
        <v>461</v>
      </c>
      <c r="F2487" s="132">
        <v>463</v>
      </c>
      <c r="G2487" s="133" t="s">
        <v>3218</v>
      </c>
      <c r="H2487" s="134">
        <v>271</v>
      </c>
      <c r="I2487" s="135">
        <v>0.68137393523962952</v>
      </c>
      <c r="J2487" s="135" t="s">
        <v>41</v>
      </c>
      <c r="K2487" s="133"/>
      <c r="L2487" s="136" t="s">
        <v>41</v>
      </c>
    </row>
    <row r="2488" spans="1:12" x14ac:dyDescent="0.25">
      <c r="A2488" s="138" t="s">
        <v>3224</v>
      </c>
      <c r="B2488" s="111" t="s">
        <v>3531</v>
      </c>
      <c r="C2488" s="112">
        <v>1.2192375681693872E-3</v>
      </c>
      <c r="E2488" s="132">
        <v>466</v>
      </c>
      <c r="F2488" s="132">
        <v>468</v>
      </c>
      <c r="G2488" s="133" t="s">
        <v>3532</v>
      </c>
      <c r="H2488" s="134">
        <v>272</v>
      </c>
      <c r="I2488" s="135">
        <v>0.68259317280779896</v>
      </c>
      <c r="J2488" s="135" t="s">
        <v>41</v>
      </c>
      <c r="K2488" s="133"/>
      <c r="L2488" s="136" t="s">
        <v>41</v>
      </c>
    </row>
    <row r="2489" spans="1:12" x14ac:dyDescent="0.25">
      <c r="A2489" s="138" t="s">
        <v>3224</v>
      </c>
      <c r="B2489" s="111" t="s">
        <v>2981</v>
      </c>
      <c r="C2489" s="112">
        <v>5.3361735872860814E-4</v>
      </c>
      <c r="E2489" s="132">
        <v>470</v>
      </c>
      <c r="F2489" s="132">
        <v>472</v>
      </c>
      <c r="G2489" s="133" t="s">
        <v>2982</v>
      </c>
      <c r="H2489" s="134">
        <v>273</v>
      </c>
      <c r="I2489" s="135">
        <v>0.68312679016652755</v>
      </c>
      <c r="J2489" s="135" t="s">
        <v>41</v>
      </c>
      <c r="K2489" s="133"/>
      <c r="L2489" s="136" t="s">
        <v>41</v>
      </c>
    </row>
    <row r="2490" spans="1:12" x14ac:dyDescent="0.25">
      <c r="A2490" s="138" t="s">
        <v>3224</v>
      </c>
      <c r="B2490" s="111" t="s">
        <v>2991</v>
      </c>
      <c r="C2490" s="112">
        <v>5.3361735872860814E-4</v>
      </c>
      <c r="E2490" s="132">
        <v>471</v>
      </c>
      <c r="F2490" s="132">
        <v>473</v>
      </c>
      <c r="G2490" s="133" t="s">
        <v>2992</v>
      </c>
      <c r="H2490" s="134">
        <v>274</v>
      </c>
      <c r="I2490" s="135">
        <v>0.68366040752525614</v>
      </c>
      <c r="J2490" s="135" t="s">
        <v>41</v>
      </c>
      <c r="K2490" s="133"/>
      <c r="L2490" s="136" t="s">
        <v>41</v>
      </c>
    </row>
    <row r="2491" spans="1:12" x14ac:dyDescent="0.25">
      <c r="A2491" s="138" t="s">
        <v>3224</v>
      </c>
      <c r="B2491" s="111" t="s">
        <v>3533</v>
      </c>
      <c r="C2491" s="112">
        <v>5.3361735872860814E-4</v>
      </c>
      <c r="E2491" s="132">
        <v>472</v>
      </c>
      <c r="F2491" s="132">
        <v>474</v>
      </c>
      <c r="G2491" s="133" t="s">
        <v>3534</v>
      </c>
      <c r="H2491" s="134">
        <v>275</v>
      </c>
      <c r="I2491" s="135">
        <v>0.68419402488398473</v>
      </c>
      <c r="J2491" s="135" t="s">
        <v>41</v>
      </c>
      <c r="K2491" s="133"/>
      <c r="L2491" s="136" t="s">
        <v>41</v>
      </c>
    </row>
    <row r="2492" spans="1:12" x14ac:dyDescent="0.25">
      <c r="A2492" s="138" t="s">
        <v>3224</v>
      </c>
      <c r="B2492" s="111" t="s">
        <v>3535</v>
      </c>
      <c r="C2492" s="112">
        <v>5.3361735872860814E-4</v>
      </c>
      <c r="E2492" s="132">
        <v>469</v>
      </c>
      <c r="F2492" s="132">
        <v>471</v>
      </c>
      <c r="G2492" s="133" t="s">
        <v>3536</v>
      </c>
      <c r="H2492" s="134">
        <v>276</v>
      </c>
      <c r="I2492" s="135">
        <v>0.68472764224271332</v>
      </c>
      <c r="J2492" s="135" t="s">
        <v>41</v>
      </c>
      <c r="K2492" s="133"/>
      <c r="L2492" s="136" t="s">
        <v>41</v>
      </c>
    </row>
    <row r="2493" spans="1:12" x14ac:dyDescent="0.25">
      <c r="A2493" s="138" t="s">
        <v>3224</v>
      </c>
      <c r="B2493" s="111" t="s">
        <v>510</v>
      </c>
      <c r="C2493" s="112">
        <v>3.7345245223743194E-4</v>
      </c>
      <c r="E2493" s="132">
        <v>474</v>
      </c>
      <c r="F2493" s="132">
        <v>476</v>
      </c>
      <c r="G2493" s="133" t="s">
        <v>511</v>
      </c>
      <c r="H2493" s="134">
        <v>277</v>
      </c>
      <c r="I2493" s="135">
        <v>0.68510109469495073</v>
      </c>
      <c r="J2493" s="135" t="s">
        <v>41</v>
      </c>
      <c r="K2493" s="133"/>
      <c r="L2493" s="136" t="s">
        <v>41</v>
      </c>
    </row>
    <row r="2494" spans="1:12" x14ac:dyDescent="0.25">
      <c r="A2494" s="138" t="s">
        <v>3224</v>
      </c>
      <c r="B2494" s="111" t="s">
        <v>3069</v>
      </c>
      <c r="C2494" s="112">
        <v>3.7345245223743194E-4</v>
      </c>
      <c r="E2494" s="132">
        <v>475</v>
      </c>
      <c r="F2494" s="132">
        <v>477</v>
      </c>
      <c r="G2494" s="133" t="s">
        <v>3070</v>
      </c>
      <c r="H2494" s="134">
        <v>278</v>
      </c>
      <c r="I2494" s="135">
        <v>0.68547454714718814</v>
      </c>
      <c r="J2494" s="135" t="s">
        <v>41</v>
      </c>
      <c r="K2494" s="133"/>
      <c r="L2494" s="136" t="s">
        <v>41</v>
      </c>
    </row>
    <row r="2495" spans="1:12" x14ac:dyDescent="0.25">
      <c r="A2495" s="138" t="s">
        <v>3224</v>
      </c>
      <c r="B2495" s="111" t="s">
        <v>3537</v>
      </c>
      <c r="C2495" s="112">
        <v>4.8255946105778573E-4</v>
      </c>
      <c r="E2495" s="132">
        <v>478</v>
      </c>
      <c r="F2495" s="132">
        <v>480</v>
      </c>
      <c r="G2495" s="133" t="s">
        <v>3538</v>
      </c>
      <c r="H2495" s="134">
        <v>279</v>
      </c>
      <c r="I2495" s="135">
        <v>0.68595710660824594</v>
      </c>
      <c r="J2495" s="135" t="s">
        <v>41</v>
      </c>
      <c r="K2495" s="133"/>
      <c r="L2495" s="136" t="s">
        <v>41</v>
      </c>
    </row>
    <row r="2496" spans="1:12" x14ac:dyDescent="0.25">
      <c r="A2496" s="138" t="s">
        <v>3224</v>
      </c>
      <c r="B2496" s="111" t="s">
        <v>3539</v>
      </c>
      <c r="C2496" s="112">
        <v>4.8255946105778573E-4</v>
      </c>
      <c r="E2496" s="132">
        <v>479</v>
      </c>
      <c r="F2496" s="132">
        <v>481</v>
      </c>
      <c r="G2496" s="133" t="s">
        <v>3540</v>
      </c>
      <c r="H2496" s="134">
        <v>280</v>
      </c>
      <c r="I2496" s="135">
        <v>0.68643966606930373</v>
      </c>
      <c r="J2496" s="135" t="s">
        <v>41</v>
      </c>
      <c r="K2496" s="133"/>
      <c r="L2496" s="136" t="s">
        <v>41</v>
      </c>
    </row>
    <row r="2497" spans="1:12" x14ac:dyDescent="0.25">
      <c r="A2497" s="138" t="s">
        <v>3224</v>
      </c>
      <c r="B2497" s="111" t="s">
        <v>3213</v>
      </c>
      <c r="C2497" s="112">
        <v>1.0022388806584779E-3</v>
      </c>
      <c r="E2497" s="132">
        <v>477</v>
      </c>
      <c r="F2497" s="132">
        <v>479</v>
      </c>
      <c r="G2497" s="133" t="s">
        <v>3214</v>
      </c>
      <c r="H2497" s="134">
        <v>281</v>
      </c>
      <c r="I2497" s="135">
        <v>0.68744190494996216</v>
      </c>
      <c r="J2497" s="135" t="s">
        <v>41</v>
      </c>
      <c r="K2497" s="133"/>
      <c r="L2497" s="136" t="s">
        <v>41</v>
      </c>
    </row>
    <row r="2498" spans="1:12" x14ac:dyDescent="0.25">
      <c r="A2498" s="138" t="s">
        <v>3224</v>
      </c>
      <c r="B2498" s="111" t="s">
        <v>533</v>
      </c>
      <c r="C2498" s="112">
        <v>1.6191059214648957E-3</v>
      </c>
      <c r="E2498" s="132">
        <v>482</v>
      </c>
      <c r="F2498" s="132">
        <v>484</v>
      </c>
      <c r="G2498" s="133" t="s">
        <v>534</v>
      </c>
      <c r="H2498" s="134">
        <v>282</v>
      </c>
      <c r="I2498" s="135">
        <v>0.68906101087142702</v>
      </c>
      <c r="J2498" s="135" t="s">
        <v>41</v>
      </c>
      <c r="K2498" s="133"/>
      <c r="L2498" s="136" t="s">
        <v>41</v>
      </c>
    </row>
    <row r="2499" spans="1:12" x14ac:dyDescent="0.25">
      <c r="A2499" s="138" t="s">
        <v>3224</v>
      </c>
      <c r="B2499" s="111" t="s">
        <v>531</v>
      </c>
      <c r="C2499" s="112">
        <v>1.6191059214648957E-3</v>
      </c>
      <c r="E2499" s="132">
        <v>481</v>
      </c>
      <c r="F2499" s="132">
        <v>483</v>
      </c>
      <c r="G2499" s="133" t="s">
        <v>532</v>
      </c>
      <c r="H2499" s="134">
        <v>283</v>
      </c>
      <c r="I2499" s="135">
        <v>0.69068011679289187</v>
      </c>
      <c r="J2499" s="135" t="s">
        <v>41</v>
      </c>
      <c r="K2499" s="133"/>
      <c r="L2499" s="136" t="s">
        <v>41</v>
      </c>
    </row>
    <row r="2500" spans="1:12" x14ac:dyDescent="0.25">
      <c r="A2500" s="138" t="s">
        <v>3224</v>
      </c>
      <c r="B2500" s="111" t="s">
        <v>528</v>
      </c>
      <c r="C2500" s="112">
        <v>1.6191059214648957E-3</v>
      </c>
      <c r="E2500" s="132">
        <v>483</v>
      </c>
      <c r="F2500" s="132">
        <v>485</v>
      </c>
      <c r="G2500" s="133" t="s">
        <v>529</v>
      </c>
      <c r="H2500" s="134">
        <v>284</v>
      </c>
      <c r="I2500" s="135">
        <v>0.69229922271435673</v>
      </c>
      <c r="J2500" s="135" t="s">
        <v>41</v>
      </c>
      <c r="K2500" s="133"/>
      <c r="L2500" s="136" t="s">
        <v>41</v>
      </c>
    </row>
    <row r="2501" spans="1:12" x14ac:dyDescent="0.25">
      <c r="A2501" s="138" t="s">
        <v>3224</v>
      </c>
      <c r="B2501" s="111" t="s">
        <v>3541</v>
      </c>
      <c r="C2501" s="112">
        <v>2.552590735957891E-3</v>
      </c>
      <c r="E2501" s="132">
        <v>484</v>
      </c>
      <c r="F2501" s="132">
        <v>486</v>
      </c>
      <c r="G2501" s="133" t="s">
        <v>3542</v>
      </c>
      <c r="H2501" s="134">
        <v>285</v>
      </c>
      <c r="I2501" s="135">
        <v>0.69485181345031466</v>
      </c>
      <c r="J2501" s="135" t="s">
        <v>41</v>
      </c>
      <c r="K2501" s="133"/>
      <c r="L2501" s="136" t="s">
        <v>41</v>
      </c>
    </row>
    <row r="2502" spans="1:12" x14ac:dyDescent="0.25">
      <c r="A2502" s="138" t="s">
        <v>3224</v>
      </c>
      <c r="B2502" s="111" t="s">
        <v>3543</v>
      </c>
      <c r="C2502" s="112">
        <v>3.3366559495617208E-4</v>
      </c>
      <c r="E2502" s="132">
        <v>485</v>
      </c>
      <c r="F2502" s="132">
        <v>487</v>
      </c>
      <c r="G2502" s="133" t="s">
        <v>3544</v>
      </c>
      <c r="H2502" s="134">
        <v>286</v>
      </c>
      <c r="I2502" s="135">
        <v>0.69518547904527084</v>
      </c>
      <c r="J2502" s="135" t="s">
        <v>41</v>
      </c>
      <c r="K2502" s="133"/>
      <c r="L2502" s="136" t="s">
        <v>41</v>
      </c>
    </row>
    <row r="2503" spans="1:12" x14ac:dyDescent="0.25">
      <c r="A2503" s="138" t="s">
        <v>3224</v>
      </c>
      <c r="B2503" s="111" t="s">
        <v>446</v>
      </c>
      <c r="C2503" s="112">
        <v>1.1024625366106771E-3</v>
      </c>
      <c r="E2503" s="132">
        <v>495</v>
      </c>
      <c r="F2503" s="132">
        <v>497</v>
      </c>
      <c r="G2503" s="133" t="s">
        <v>447</v>
      </c>
      <c r="H2503" s="134">
        <v>287</v>
      </c>
      <c r="I2503" s="135">
        <v>0.69628794158188156</v>
      </c>
      <c r="J2503" s="135" t="s">
        <v>41</v>
      </c>
      <c r="K2503" s="133"/>
      <c r="L2503" s="136" t="s">
        <v>41</v>
      </c>
    </row>
    <row r="2504" spans="1:12" x14ac:dyDescent="0.25">
      <c r="A2504" s="138" t="s">
        <v>3224</v>
      </c>
      <c r="B2504" s="111" t="s">
        <v>3545</v>
      </c>
      <c r="C2504" s="112">
        <v>8.3577394403837834E-4</v>
      </c>
      <c r="E2504" s="132">
        <v>503</v>
      </c>
      <c r="F2504" s="132">
        <v>505</v>
      </c>
      <c r="G2504" s="133" t="s">
        <v>3546</v>
      </c>
      <c r="H2504" s="134">
        <v>288</v>
      </c>
      <c r="I2504" s="135">
        <v>0.6971237155259199</v>
      </c>
      <c r="J2504" s="135" t="s">
        <v>41</v>
      </c>
      <c r="K2504" s="133"/>
      <c r="L2504" s="136" t="s">
        <v>41</v>
      </c>
    </row>
    <row r="2505" spans="1:12" x14ac:dyDescent="0.25">
      <c r="A2505" s="138" t="s">
        <v>3224</v>
      </c>
      <c r="B2505" s="111" t="s">
        <v>3119</v>
      </c>
      <c r="C2505" s="112">
        <v>4.3329684260172028E-4</v>
      </c>
      <c r="E2505" s="132">
        <v>505</v>
      </c>
      <c r="F2505" s="132">
        <v>507</v>
      </c>
      <c r="G2505" s="133" t="s">
        <v>3120</v>
      </c>
      <c r="H2505" s="134">
        <v>289</v>
      </c>
      <c r="I2505" s="135">
        <v>0.69755701236852163</v>
      </c>
      <c r="J2505" s="135" t="s">
        <v>41</v>
      </c>
      <c r="K2505" s="133"/>
      <c r="L2505" s="136" t="s">
        <v>41</v>
      </c>
    </row>
    <row r="2506" spans="1:12" x14ac:dyDescent="0.25">
      <c r="A2506" s="138" t="s">
        <v>3224</v>
      </c>
      <c r="B2506" s="111" t="s">
        <v>2849</v>
      </c>
      <c r="C2506" s="112">
        <v>1.5896375997590689E-3</v>
      </c>
      <c r="E2506" s="132">
        <v>525</v>
      </c>
      <c r="F2506" s="132">
        <v>527</v>
      </c>
      <c r="G2506" s="133" t="s">
        <v>117</v>
      </c>
      <c r="H2506" s="134">
        <v>290</v>
      </c>
      <c r="I2506" s="135">
        <v>0.69914664996828069</v>
      </c>
      <c r="J2506" s="135" t="s">
        <v>41</v>
      </c>
      <c r="K2506" s="133"/>
      <c r="L2506" s="136" t="s">
        <v>41</v>
      </c>
    </row>
    <row r="2507" spans="1:12" x14ac:dyDescent="0.25">
      <c r="A2507" s="138" t="s">
        <v>3224</v>
      </c>
      <c r="B2507" s="111" t="s">
        <v>1341</v>
      </c>
      <c r="C2507" s="112">
        <v>8.2495449824457161E-4</v>
      </c>
      <c r="E2507" s="132">
        <v>530</v>
      </c>
      <c r="F2507" s="132">
        <v>532</v>
      </c>
      <c r="G2507" s="133" t="s">
        <v>1342</v>
      </c>
      <c r="H2507" s="134">
        <v>291</v>
      </c>
      <c r="I2507" s="135">
        <v>0.69997160446652529</v>
      </c>
      <c r="J2507" s="135" t="s">
        <v>41</v>
      </c>
      <c r="K2507" s="133"/>
      <c r="L2507" s="136" t="s">
        <v>41</v>
      </c>
    </row>
    <row r="2508" spans="1:12" x14ac:dyDescent="0.25">
      <c r="A2508" s="138" t="s">
        <v>3224</v>
      </c>
      <c r="B2508" s="111" t="s">
        <v>1717</v>
      </c>
      <c r="C2508" s="112">
        <v>8.2495449824457161E-4</v>
      </c>
      <c r="E2508" s="132">
        <v>534</v>
      </c>
      <c r="F2508" s="132">
        <v>536</v>
      </c>
      <c r="G2508" s="133" t="s">
        <v>1718</v>
      </c>
      <c r="H2508" s="134">
        <v>292</v>
      </c>
      <c r="I2508" s="135">
        <v>0.70079655896476989</v>
      </c>
      <c r="J2508" s="135" t="s">
        <v>41</v>
      </c>
      <c r="K2508" s="133"/>
      <c r="L2508" s="136" t="s">
        <v>41</v>
      </c>
    </row>
    <row r="2509" spans="1:12" x14ac:dyDescent="0.25">
      <c r="A2509" s="138" t="s">
        <v>3224</v>
      </c>
      <c r="B2509" s="111" t="s">
        <v>1059</v>
      </c>
      <c r="C2509" s="112">
        <v>8.2495449824457161E-4</v>
      </c>
      <c r="E2509" s="132">
        <v>536</v>
      </c>
      <c r="F2509" s="132">
        <v>538</v>
      </c>
      <c r="G2509" s="133" t="s">
        <v>1060</v>
      </c>
      <c r="H2509" s="134">
        <v>293</v>
      </c>
      <c r="I2509" s="135">
        <v>0.70162151346301449</v>
      </c>
      <c r="J2509" s="135" t="s">
        <v>41</v>
      </c>
      <c r="K2509" s="133"/>
      <c r="L2509" s="136" t="s">
        <v>41</v>
      </c>
    </row>
    <row r="2510" spans="1:12" x14ac:dyDescent="0.25">
      <c r="A2510" s="138" t="s">
        <v>3224</v>
      </c>
      <c r="B2510" s="111" t="s">
        <v>1339</v>
      </c>
      <c r="C2510" s="112">
        <v>8.2495449824457161E-4</v>
      </c>
      <c r="E2510" s="132">
        <v>527</v>
      </c>
      <c r="F2510" s="132">
        <v>529</v>
      </c>
      <c r="G2510" s="133" t="s">
        <v>1340</v>
      </c>
      <c r="H2510" s="134">
        <v>294</v>
      </c>
      <c r="I2510" s="135">
        <v>0.70244646796125909</v>
      </c>
      <c r="J2510" s="135" t="s">
        <v>41</v>
      </c>
      <c r="K2510" s="133"/>
      <c r="L2510" s="136" t="s">
        <v>41</v>
      </c>
    </row>
    <row r="2511" spans="1:12" x14ac:dyDescent="0.25">
      <c r="A2511" s="138" t="s">
        <v>3224</v>
      </c>
      <c r="B2511" s="111" t="s">
        <v>1056</v>
      </c>
      <c r="C2511" s="112">
        <v>8.2495449824457161E-4</v>
      </c>
      <c r="E2511" s="132">
        <v>531</v>
      </c>
      <c r="F2511" s="132">
        <v>533</v>
      </c>
      <c r="G2511" s="133" t="s">
        <v>1057</v>
      </c>
      <c r="H2511" s="134">
        <v>295</v>
      </c>
      <c r="I2511" s="135">
        <v>0.70327142245950369</v>
      </c>
      <c r="J2511" s="135" t="s">
        <v>41</v>
      </c>
      <c r="K2511" s="133"/>
      <c r="L2511" s="136" t="s">
        <v>41</v>
      </c>
    </row>
    <row r="2512" spans="1:12" x14ac:dyDescent="0.25">
      <c r="A2512" s="138" t="s">
        <v>3224</v>
      </c>
      <c r="B2512" s="111" t="s">
        <v>2729</v>
      </c>
      <c r="C2512" s="112">
        <v>3.2998179929782864E-3</v>
      </c>
      <c r="E2512" s="132">
        <v>529</v>
      </c>
      <c r="F2512" s="132">
        <v>531</v>
      </c>
      <c r="G2512" s="133" t="s">
        <v>2730</v>
      </c>
      <c r="H2512" s="134">
        <v>296</v>
      </c>
      <c r="I2512" s="135">
        <v>0.70657124045248199</v>
      </c>
      <c r="J2512" s="135" t="s">
        <v>41</v>
      </c>
      <c r="K2512" s="133"/>
      <c r="L2512" s="136" t="s">
        <v>41</v>
      </c>
    </row>
    <row r="2513" spans="1:12" x14ac:dyDescent="0.25">
      <c r="A2513" s="138" t="s">
        <v>3224</v>
      </c>
      <c r="B2513" s="111" t="s">
        <v>482</v>
      </c>
      <c r="C2513" s="112">
        <v>3.2998179929782864E-3</v>
      </c>
      <c r="E2513" s="132">
        <v>532</v>
      </c>
      <c r="F2513" s="132">
        <v>534</v>
      </c>
      <c r="G2513" s="133" t="s">
        <v>483</v>
      </c>
      <c r="H2513" s="134">
        <v>297</v>
      </c>
      <c r="I2513" s="135">
        <v>0.70987105844546028</v>
      </c>
      <c r="J2513" s="135" t="s">
        <v>41</v>
      </c>
      <c r="K2513" s="133"/>
      <c r="L2513" s="136" t="s">
        <v>41</v>
      </c>
    </row>
    <row r="2514" spans="1:12" x14ac:dyDescent="0.25">
      <c r="A2514" s="138" t="s">
        <v>3224</v>
      </c>
      <c r="B2514" s="111" t="s">
        <v>1336</v>
      </c>
      <c r="C2514" s="112">
        <v>8.2495449824457161E-4</v>
      </c>
      <c r="E2514" s="132">
        <v>535</v>
      </c>
      <c r="F2514" s="132">
        <v>537</v>
      </c>
      <c r="G2514" s="133" t="s">
        <v>1337</v>
      </c>
      <c r="H2514" s="134">
        <v>298</v>
      </c>
      <c r="I2514" s="135">
        <v>0.71069601294370488</v>
      </c>
      <c r="J2514" s="135" t="s">
        <v>41</v>
      </c>
      <c r="K2514" s="133"/>
      <c r="L2514" s="136" t="s">
        <v>41</v>
      </c>
    </row>
    <row r="2515" spans="1:12" x14ac:dyDescent="0.25">
      <c r="A2515" s="138" t="s">
        <v>3224</v>
      </c>
      <c r="B2515" s="111" t="s">
        <v>1683</v>
      </c>
      <c r="C2515" s="112">
        <v>8.2495449824457161E-4</v>
      </c>
      <c r="E2515" s="132">
        <v>533</v>
      </c>
      <c r="F2515" s="132">
        <v>535</v>
      </c>
      <c r="G2515" s="133" t="s">
        <v>1684</v>
      </c>
      <c r="H2515" s="134">
        <v>299</v>
      </c>
      <c r="I2515" s="135">
        <v>0.71152096744194948</v>
      </c>
      <c r="J2515" s="135" t="s">
        <v>41</v>
      </c>
      <c r="K2515" s="133"/>
      <c r="L2515" s="136" t="s">
        <v>41</v>
      </c>
    </row>
    <row r="2516" spans="1:12" x14ac:dyDescent="0.25">
      <c r="A2516" s="138" t="s">
        <v>3224</v>
      </c>
      <c r="B2516" s="111" t="s">
        <v>3547</v>
      </c>
      <c r="C2516" s="112">
        <v>2.6564931666343291E-4</v>
      </c>
      <c r="E2516" s="132">
        <v>565</v>
      </c>
      <c r="F2516" s="132">
        <v>567</v>
      </c>
      <c r="G2516" s="133" t="s">
        <v>3548</v>
      </c>
      <c r="H2516" s="134">
        <v>300</v>
      </c>
      <c r="I2516" s="135">
        <v>0.71178661675861288</v>
      </c>
      <c r="J2516" s="135" t="s">
        <v>41</v>
      </c>
      <c r="K2516" s="133"/>
      <c r="L2516" s="136" t="s">
        <v>41</v>
      </c>
    </row>
    <row r="2517" spans="1:12" x14ac:dyDescent="0.25">
      <c r="A2517" s="138" t="s">
        <v>3224</v>
      </c>
      <c r="B2517" s="111" t="s">
        <v>1368</v>
      </c>
      <c r="C2517" s="112">
        <v>2.6564931666343291E-4</v>
      </c>
      <c r="E2517" s="132">
        <v>566</v>
      </c>
      <c r="F2517" s="132">
        <v>568</v>
      </c>
      <c r="G2517" s="133" t="s">
        <v>1369</v>
      </c>
      <c r="H2517" s="134">
        <v>301</v>
      </c>
      <c r="I2517" s="135">
        <v>0.71205226607527627</v>
      </c>
      <c r="J2517" s="135" t="s">
        <v>41</v>
      </c>
      <c r="K2517" s="133"/>
      <c r="L2517" s="136" t="s">
        <v>41</v>
      </c>
    </row>
    <row r="2518" spans="1:12" x14ac:dyDescent="0.25">
      <c r="A2518" s="138" t="s">
        <v>3224</v>
      </c>
      <c r="B2518" s="111" t="s">
        <v>922</v>
      </c>
      <c r="C2518" s="112">
        <v>1.3015033635188327E-4</v>
      </c>
      <c r="E2518" s="132">
        <v>514</v>
      </c>
      <c r="F2518" s="132">
        <v>516</v>
      </c>
      <c r="G2518" s="133" t="s">
        <v>923</v>
      </c>
      <c r="H2518" s="134">
        <v>302</v>
      </c>
      <c r="I2518" s="135">
        <v>0.71218241641162816</v>
      </c>
      <c r="J2518" s="135" t="s">
        <v>41</v>
      </c>
      <c r="K2518" s="133"/>
      <c r="L2518" s="136" t="s">
        <v>41</v>
      </c>
    </row>
    <row r="2519" spans="1:12" x14ac:dyDescent="0.25">
      <c r="A2519" s="138" t="s">
        <v>3224</v>
      </c>
      <c r="B2519" s="111" t="s">
        <v>920</v>
      </c>
      <c r="C2519" s="112">
        <v>1.3015033635188327E-4</v>
      </c>
      <c r="E2519" s="132">
        <v>511</v>
      </c>
      <c r="F2519" s="132">
        <v>513</v>
      </c>
      <c r="G2519" s="133" t="s">
        <v>921</v>
      </c>
      <c r="H2519" s="134">
        <v>303</v>
      </c>
      <c r="I2519" s="135">
        <v>0.71231256674798005</v>
      </c>
      <c r="J2519" s="135" t="s">
        <v>41</v>
      </c>
      <c r="K2519" s="133"/>
      <c r="L2519" s="136" t="s">
        <v>41</v>
      </c>
    </row>
    <row r="2520" spans="1:12" x14ac:dyDescent="0.25">
      <c r="A2520" s="138" t="s">
        <v>3224</v>
      </c>
      <c r="B2520" s="111" t="s">
        <v>3549</v>
      </c>
      <c r="C2520" s="112">
        <v>2.6564931666343291E-4</v>
      </c>
      <c r="E2520" s="132">
        <v>555</v>
      </c>
      <c r="F2520" s="132">
        <v>557</v>
      </c>
      <c r="G2520" s="133" t="s">
        <v>3550</v>
      </c>
      <c r="H2520" s="134">
        <v>304</v>
      </c>
      <c r="I2520" s="135">
        <v>0.71257821606464344</v>
      </c>
      <c r="J2520" s="135" t="s">
        <v>41</v>
      </c>
      <c r="K2520" s="133"/>
      <c r="L2520" s="136" t="s">
        <v>41</v>
      </c>
    </row>
    <row r="2521" spans="1:12" x14ac:dyDescent="0.25">
      <c r="A2521" s="138" t="s">
        <v>3224</v>
      </c>
      <c r="B2521" s="111" t="s">
        <v>730</v>
      </c>
      <c r="C2521" s="112">
        <v>2.6564931666343291E-4</v>
      </c>
      <c r="E2521" s="132">
        <v>569</v>
      </c>
      <c r="F2521" s="132">
        <v>571</v>
      </c>
      <c r="G2521" s="133" t="s">
        <v>731</v>
      </c>
      <c r="H2521" s="134">
        <v>305</v>
      </c>
      <c r="I2521" s="135">
        <v>0.71284386538130684</v>
      </c>
      <c r="J2521" s="135" t="s">
        <v>41</v>
      </c>
      <c r="K2521" s="133"/>
      <c r="L2521" s="136" t="s">
        <v>41</v>
      </c>
    </row>
    <row r="2522" spans="1:12" x14ac:dyDescent="0.25">
      <c r="A2522" s="138" t="s">
        <v>3224</v>
      </c>
      <c r="B2522" s="111" t="s">
        <v>3551</v>
      </c>
      <c r="C2522" s="112">
        <v>2.6564931666343291E-4</v>
      </c>
      <c r="E2522" s="132">
        <v>571</v>
      </c>
      <c r="F2522" s="132">
        <v>573</v>
      </c>
      <c r="G2522" s="133" t="s">
        <v>3552</v>
      </c>
      <c r="H2522" s="134">
        <v>306</v>
      </c>
      <c r="I2522" s="135">
        <v>0.71310951469797024</v>
      </c>
      <c r="J2522" s="135" t="s">
        <v>41</v>
      </c>
      <c r="K2522" s="133"/>
      <c r="L2522" s="136" t="s">
        <v>41</v>
      </c>
    </row>
    <row r="2523" spans="1:12" x14ac:dyDescent="0.25">
      <c r="A2523" s="138" t="s">
        <v>3224</v>
      </c>
      <c r="B2523" s="111" t="s">
        <v>626</v>
      </c>
      <c r="C2523" s="112">
        <v>1.3015033635188327E-4</v>
      </c>
      <c r="E2523" s="132">
        <v>507</v>
      </c>
      <c r="F2523" s="132">
        <v>509</v>
      </c>
      <c r="G2523" s="133" t="s">
        <v>627</v>
      </c>
      <c r="H2523" s="134">
        <v>307</v>
      </c>
      <c r="I2523" s="135">
        <v>0.71323966503432212</v>
      </c>
      <c r="J2523" s="135" t="s">
        <v>41</v>
      </c>
      <c r="K2523" s="133"/>
      <c r="L2523" s="136" t="s">
        <v>41</v>
      </c>
    </row>
    <row r="2524" spans="1:12" x14ac:dyDescent="0.25">
      <c r="A2524" s="138" t="s">
        <v>3224</v>
      </c>
      <c r="B2524" s="111" t="s">
        <v>918</v>
      </c>
      <c r="C2524" s="112">
        <v>1.3015033635188327E-4</v>
      </c>
      <c r="E2524" s="132">
        <v>513</v>
      </c>
      <c r="F2524" s="132">
        <v>515</v>
      </c>
      <c r="G2524" s="133" t="s">
        <v>919</v>
      </c>
      <c r="H2524" s="134">
        <v>308</v>
      </c>
      <c r="I2524" s="135">
        <v>0.71336981537067401</v>
      </c>
      <c r="J2524" s="135" t="s">
        <v>41</v>
      </c>
      <c r="K2524" s="133"/>
      <c r="L2524" s="136" t="s">
        <v>41</v>
      </c>
    </row>
    <row r="2525" spans="1:12" x14ac:dyDescent="0.25">
      <c r="A2525" s="138" t="s">
        <v>3224</v>
      </c>
      <c r="B2525" s="111" t="s">
        <v>494</v>
      </c>
      <c r="C2525" s="112">
        <v>1.3015033635188327E-4</v>
      </c>
      <c r="E2525" s="132">
        <v>509</v>
      </c>
      <c r="F2525" s="132">
        <v>511</v>
      </c>
      <c r="G2525" s="133" t="s">
        <v>495</v>
      </c>
      <c r="H2525" s="134">
        <v>309</v>
      </c>
      <c r="I2525" s="135">
        <v>0.7134999657070259</v>
      </c>
      <c r="J2525" s="135" t="s">
        <v>41</v>
      </c>
      <c r="K2525" s="133"/>
      <c r="L2525" s="136" t="s">
        <v>41</v>
      </c>
    </row>
    <row r="2526" spans="1:12" x14ac:dyDescent="0.25">
      <c r="A2526" s="138" t="s">
        <v>3224</v>
      </c>
      <c r="B2526" s="111" t="s">
        <v>3553</v>
      </c>
      <c r="C2526" s="112">
        <v>2.6564931666343291E-4</v>
      </c>
      <c r="E2526" s="132">
        <v>559</v>
      </c>
      <c r="F2526" s="132">
        <v>561</v>
      </c>
      <c r="G2526" s="133" t="s">
        <v>3554</v>
      </c>
      <c r="H2526" s="134">
        <v>310</v>
      </c>
      <c r="I2526" s="135">
        <v>0.71376561502368929</v>
      </c>
      <c r="J2526" s="135" t="s">
        <v>41</v>
      </c>
      <c r="K2526" s="133"/>
      <c r="L2526" s="136" t="s">
        <v>41</v>
      </c>
    </row>
    <row r="2527" spans="1:12" x14ac:dyDescent="0.25">
      <c r="A2527" s="138" t="s">
        <v>3224</v>
      </c>
      <c r="B2527" s="111" t="s">
        <v>1680</v>
      </c>
      <c r="C2527" s="112">
        <v>1.1407294186135649E-3</v>
      </c>
      <c r="E2527" s="132">
        <v>542</v>
      </c>
      <c r="F2527" s="132">
        <v>544</v>
      </c>
      <c r="G2527" s="133" t="s">
        <v>1681</v>
      </c>
      <c r="H2527" s="134">
        <v>311</v>
      </c>
      <c r="I2527" s="135">
        <v>0.71490634444230283</v>
      </c>
      <c r="J2527" s="135" t="s">
        <v>41</v>
      </c>
      <c r="K2527" s="133"/>
      <c r="L2527" s="136" t="s">
        <v>41</v>
      </c>
    </row>
    <row r="2528" spans="1:12" x14ac:dyDescent="0.25">
      <c r="A2528" s="138" t="s">
        <v>3224</v>
      </c>
      <c r="B2528" s="111" t="s">
        <v>623</v>
      </c>
      <c r="C2528" s="112">
        <v>1.3015033635188327E-4</v>
      </c>
      <c r="E2528" s="132">
        <v>510</v>
      </c>
      <c r="F2528" s="132">
        <v>512</v>
      </c>
      <c r="G2528" s="133" t="s">
        <v>624</v>
      </c>
      <c r="H2528" s="134">
        <v>312</v>
      </c>
      <c r="I2528" s="135">
        <v>0.71503649477865472</v>
      </c>
      <c r="J2528" s="135" t="s">
        <v>41</v>
      </c>
      <c r="K2528" s="133"/>
      <c r="L2528" s="136" t="s">
        <v>41</v>
      </c>
    </row>
    <row r="2529" spans="1:12" x14ac:dyDescent="0.25">
      <c r="A2529" s="138" t="s">
        <v>3224</v>
      </c>
      <c r="B2529" s="111" t="s">
        <v>1366</v>
      </c>
      <c r="C2529" s="112">
        <v>2.6564931666343291E-4</v>
      </c>
      <c r="E2529" s="132">
        <v>567</v>
      </c>
      <c r="F2529" s="132">
        <v>569</v>
      </c>
      <c r="G2529" s="133" t="s">
        <v>1367</v>
      </c>
      <c r="H2529" s="134">
        <v>313</v>
      </c>
      <c r="I2529" s="135">
        <v>0.71530214409531812</v>
      </c>
      <c r="J2529" s="135" t="s">
        <v>41</v>
      </c>
      <c r="K2529" s="133"/>
      <c r="L2529" s="136" t="s">
        <v>41</v>
      </c>
    </row>
    <row r="2530" spans="1:12" x14ac:dyDescent="0.25">
      <c r="A2530" s="138" t="s">
        <v>3224</v>
      </c>
      <c r="B2530" s="111" t="s">
        <v>497</v>
      </c>
      <c r="C2530" s="112">
        <v>1.3015033635188327E-4</v>
      </c>
      <c r="E2530" s="132">
        <v>508</v>
      </c>
      <c r="F2530" s="132">
        <v>510</v>
      </c>
      <c r="G2530" s="133" t="s">
        <v>498</v>
      </c>
      <c r="H2530" s="134">
        <v>314</v>
      </c>
      <c r="I2530" s="135">
        <v>0.71543229443167</v>
      </c>
      <c r="J2530" s="135" t="s">
        <v>41</v>
      </c>
      <c r="K2530" s="133"/>
      <c r="L2530" s="136" t="s">
        <v>41</v>
      </c>
    </row>
    <row r="2531" spans="1:12" x14ac:dyDescent="0.25">
      <c r="A2531" s="138" t="s">
        <v>3224</v>
      </c>
      <c r="B2531" s="111" t="s">
        <v>1678</v>
      </c>
      <c r="C2531" s="112">
        <v>2.6564931666343291E-4</v>
      </c>
      <c r="E2531" s="132">
        <v>556</v>
      </c>
      <c r="F2531" s="132">
        <v>558</v>
      </c>
      <c r="G2531" s="133" t="s">
        <v>1679</v>
      </c>
      <c r="H2531" s="134">
        <v>315</v>
      </c>
      <c r="I2531" s="135">
        <v>0.7156979437483334</v>
      </c>
      <c r="J2531" s="135" t="s">
        <v>41</v>
      </c>
      <c r="K2531" s="133"/>
      <c r="L2531" s="136" t="s">
        <v>41</v>
      </c>
    </row>
    <row r="2532" spans="1:12" x14ac:dyDescent="0.25">
      <c r="A2532" s="138" t="s">
        <v>3224</v>
      </c>
      <c r="B2532" s="111" t="s">
        <v>3555</v>
      </c>
      <c r="C2532" s="112">
        <v>2.6564931666343291E-4</v>
      </c>
      <c r="E2532" s="132">
        <v>564</v>
      </c>
      <c r="F2532" s="132">
        <v>566</v>
      </c>
      <c r="G2532" s="133" t="s">
        <v>3556</v>
      </c>
      <c r="H2532" s="134">
        <v>316</v>
      </c>
      <c r="I2532" s="135">
        <v>0.71596359306499679</v>
      </c>
      <c r="J2532" s="135" t="s">
        <v>41</v>
      </c>
      <c r="K2532" s="133"/>
      <c r="L2532" s="136" t="s">
        <v>41</v>
      </c>
    </row>
    <row r="2533" spans="1:12" x14ac:dyDescent="0.25">
      <c r="A2533" s="138" t="s">
        <v>3224</v>
      </c>
      <c r="B2533" s="111" t="s">
        <v>3557</v>
      </c>
      <c r="C2533" s="112">
        <v>1.3015033635188327E-4</v>
      </c>
      <c r="E2533" s="132">
        <v>515</v>
      </c>
      <c r="F2533" s="132">
        <v>517</v>
      </c>
      <c r="G2533" s="133" t="s">
        <v>3558</v>
      </c>
      <c r="H2533" s="134">
        <v>317</v>
      </c>
      <c r="I2533" s="135">
        <v>0.71609374340134868</v>
      </c>
      <c r="J2533" s="135" t="s">
        <v>41</v>
      </c>
      <c r="K2533" s="133"/>
      <c r="L2533" s="136" t="s">
        <v>41</v>
      </c>
    </row>
    <row r="2534" spans="1:12" x14ac:dyDescent="0.25">
      <c r="A2534" s="138" t="s">
        <v>3224</v>
      </c>
      <c r="B2534" s="111" t="s">
        <v>1650</v>
      </c>
      <c r="C2534" s="112">
        <v>1.1407294186135649E-3</v>
      </c>
      <c r="E2534" s="132">
        <v>539</v>
      </c>
      <c r="F2534" s="132">
        <v>541</v>
      </c>
      <c r="G2534" s="133" t="s">
        <v>1651</v>
      </c>
      <c r="H2534" s="134">
        <v>318</v>
      </c>
      <c r="I2534" s="135">
        <v>0.71723447281996222</v>
      </c>
      <c r="J2534" s="135" t="s">
        <v>41</v>
      </c>
      <c r="K2534" s="133"/>
      <c r="L2534" s="136" t="s">
        <v>41</v>
      </c>
    </row>
    <row r="2535" spans="1:12" x14ac:dyDescent="0.25">
      <c r="A2535" s="138" t="s">
        <v>3224</v>
      </c>
      <c r="B2535" s="111" t="s">
        <v>3559</v>
      </c>
      <c r="C2535" s="112">
        <v>2.6564931666343291E-4</v>
      </c>
      <c r="E2535" s="132">
        <v>557</v>
      </c>
      <c r="F2535" s="132">
        <v>559</v>
      </c>
      <c r="G2535" s="133" t="s">
        <v>3560</v>
      </c>
      <c r="H2535" s="134">
        <v>319</v>
      </c>
      <c r="I2535" s="135">
        <v>0.71750012213662562</v>
      </c>
      <c r="J2535" s="135" t="s">
        <v>41</v>
      </c>
      <c r="K2535" s="133"/>
      <c r="L2535" s="136" t="s">
        <v>41</v>
      </c>
    </row>
    <row r="2536" spans="1:12" x14ac:dyDescent="0.25">
      <c r="A2536" s="138" t="s">
        <v>3224</v>
      </c>
      <c r="B2536" s="111" t="s">
        <v>1111</v>
      </c>
      <c r="C2536" s="112">
        <v>1.1407294186135649E-3</v>
      </c>
      <c r="E2536" s="132">
        <v>545</v>
      </c>
      <c r="F2536" s="132">
        <v>547</v>
      </c>
      <c r="G2536" s="133" t="s">
        <v>1112</v>
      </c>
      <c r="H2536" s="134">
        <v>320</v>
      </c>
      <c r="I2536" s="135">
        <v>0.71864085155523916</v>
      </c>
      <c r="J2536" s="135" t="s">
        <v>41</v>
      </c>
      <c r="K2536" s="133"/>
      <c r="L2536" s="136" t="s">
        <v>41</v>
      </c>
    </row>
    <row r="2537" spans="1:12" x14ac:dyDescent="0.25">
      <c r="A2537" s="138" t="s">
        <v>3224</v>
      </c>
      <c r="B2537" s="111" t="s">
        <v>1676</v>
      </c>
      <c r="C2537" s="112">
        <v>1.1407294186135649E-3</v>
      </c>
      <c r="E2537" s="132">
        <v>537</v>
      </c>
      <c r="F2537" s="132">
        <v>539</v>
      </c>
      <c r="G2537" s="133" t="s">
        <v>1677</v>
      </c>
      <c r="H2537" s="134">
        <v>321</v>
      </c>
      <c r="I2537" s="135">
        <v>0.7197815809738527</v>
      </c>
      <c r="J2537" s="135" t="s">
        <v>41</v>
      </c>
      <c r="K2537" s="133"/>
      <c r="L2537" s="136" t="s">
        <v>41</v>
      </c>
    </row>
    <row r="2538" spans="1:12" x14ac:dyDescent="0.25">
      <c r="A2538" s="138" t="s">
        <v>3224</v>
      </c>
      <c r="B2538" s="111" t="s">
        <v>3561</v>
      </c>
      <c r="C2538" s="112">
        <v>1.1407294186135649E-3</v>
      </c>
      <c r="E2538" s="132">
        <v>549</v>
      </c>
      <c r="F2538" s="132">
        <v>551</v>
      </c>
      <c r="G2538" s="133" t="s">
        <v>3562</v>
      </c>
      <c r="H2538" s="134">
        <v>322</v>
      </c>
      <c r="I2538" s="135">
        <v>0.72092231039246624</v>
      </c>
      <c r="J2538" s="135" t="s">
        <v>41</v>
      </c>
      <c r="K2538" s="133"/>
      <c r="L2538" s="136" t="s">
        <v>41</v>
      </c>
    </row>
    <row r="2539" spans="1:12" x14ac:dyDescent="0.25">
      <c r="A2539" s="138" t="s">
        <v>3224</v>
      </c>
      <c r="B2539" s="111" t="s">
        <v>1648</v>
      </c>
      <c r="C2539" s="112">
        <v>2.6564931666343291E-4</v>
      </c>
      <c r="E2539" s="132">
        <v>552</v>
      </c>
      <c r="F2539" s="132">
        <v>554</v>
      </c>
      <c r="G2539" s="133" t="s">
        <v>1649</v>
      </c>
      <c r="H2539" s="134">
        <v>323</v>
      </c>
      <c r="I2539" s="135">
        <v>0.72118795970912963</v>
      </c>
      <c r="J2539" s="135" t="s">
        <v>41</v>
      </c>
      <c r="K2539" s="133"/>
      <c r="L2539" s="136" t="s">
        <v>41</v>
      </c>
    </row>
    <row r="2540" spans="1:12" x14ac:dyDescent="0.25">
      <c r="A2540" s="138" t="s">
        <v>3224</v>
      </c>
      <c r="B2540" s="111" t="s">
        <v>1646</v>
      </c>
      <c r="C2540" s="112">
        <v>1.1407294186135649E-3</v>
      </c>
      <c r="E2540" s="132">
        <v>548</v>
      </c>
      <c r="F2540" s="132">
        <v>550</v>
      </c>
      <c r="G2540" s="133" t="s">
        <v>1647</v>
      </c>
      <c r="H2540" s="134">
        <v>324</v>
      </c>
      <c r="I2540" s="135">
        <v>0.72232868912774317</v>
      </c>
      <c r="J2540" s="135" t="s">
        <v>41</v>
      </c>
      <c r="K2540" s="133"/>
      <c r="L2540" s="136" t="s">
        <v>41</v>
      </c>
    </row>
    <row r="2541" spans="1:12" x14ac:dyDescent="0.25">
      <c r="A2541" s="138" t="s">
        <v>3224</v>
      </c>
      <c r="B2541" s="111" t="s">
        <v>3563</v>
      </c>
      <c r="C2541" s="112">
        <v>2.6564931666343291E-4</v>
      </c>
      <c r="E2541" s="132">
        <v>562</v>
      </c>
      <c r="F2541" s="132">
        <v>564</v>
      </c>
      <c r="G2541" s="133" t="s">
        <v>3564</v>
      </c>
      <c r="H2541" s="134">
        <v>325</v>
      </c>
      <c r="I2541" s="135">
        <v>0.72259433844440657</v>
      </c>
      <c r="J2541" s="135" t="s">
        <v>41</v>
      </c>
      <c r="K2541" s="133"/>
      <c r="L2541" s="136" t="s">
        <v>41</v>
      </c>
    </row>
    <row r="2542" spans="1:12" x14ac:dyDescent="0.25">
      <c r="A2542" s="138" t="s">
        <v>3224</v>
      </c>
      <c r="B2542" s="111" t="s">
        <v>1109</v>
      </c>
      <c r="C2542" s="112">
        <v>1.1407294186135649E-3</v>
      </c>
      <c r="E2542" s="132">
        <v>547</v>
      </c>
      <c r="F2542" s="132">
        <v>549</v>
      </c>
      <c r="G2542" s="133" t="s">
        <v>1110</v>
      </c>
      <c r="H2542" s="134">
        <v>326</v>
      </c>
      <c r="I2542" s="135">
        <v>0.72373506786302011</v>
      </c>
      <c r="J2542" s="135" t="s">
        <v>41</v>
      </c>
      <c r="K2542" s="133"/>
      <c r="L2542" s="136" t="s">
        <v>41</v>
      </c>
    </row>
    <row r="2543" spans="1:12" x14ac:dyDescent="0.25">
      <c r="A2543" s="138" t="s">
        <v>3224</v>
      </c>
      <c r="B2543" s="111" t="s">
        <v>3565</v>
      </c>
      <c r="C2543" s="112">
        <v>2.6564931666343291E-4</v>
      </c>
      <c r="E2543" s="132">
        <v>561</v>
      </c>
      <c r="F2543" s="132">
        <v>563</v>
      </c>
      <c r="G2543" s="133" t="s">
        <v>3566</v>
      </c>
      <c r="H2543" s="134">
        <v>327</v>
      </c>
      <c r="I2543" s="135">
        <v>0.72400071717968351</v>
      </c>
      <c r="J2543" s="135" t="s">
        <v>41</v>
      </c>
      <c r="K2543" s="133"/>
      <c r="L2543" s="136" t="s">
        <v>41</v>
      </c>
    </row>
    <row r="2544" spans="1:12" x14ac:dyDescent="0.25">
      <c r="A2544" s="138" t="s">
        <v>3224</v>
      </c>
      <c r="B2544" s="111" t="s">
        <v>1362</v>
      </c>
      <c r="C2544" s="112">
        <v>5.7036470930678243E-4</v>
      </c>
      <c r="E2544" s="132">
        <v>540</v>
      </c>
      <c r="F2544" s="132">
        <v>542</v>
      </c>
      <c r="G2544" s="133" t="s">
        <v>1363</v>
      </c>
      <c r="H2544" s="134">
        <v>328</v>
      </c>
      <c r="I2544" s="135">
        <v>0.72457108188899033</v>
      </c>
      <c r="J2544" s="135" t="s">
        <v>41</v>
      </c>
      <c r="K2544" s="133"/>
      <c r="L2544" s="136" t="s">
        <v>41</v>
      </c>
    </row>
    <row r="2545" spans="1:12" x14ac:dyDescent="0.25">
      <c r="A2545" s="138" t="s">
        <v>3224</v>
      </c>
      <c r="B2545" s="111" t="s">
        <v>3567</v>
      </c>
      <c r="C2545" s="112">
        <v>1.1407294186135649E-3</v>
      </c>
      <c r="E2545" s="132">
        <v>541</v>
      </c>
      <c r="F2545" s="132">
        <v>543</v>
      </c>
      <c r="G2545" s="133" t="s">
        <v>3568</v>
      </c>
      <c r="H2545" s="134">
        <v>329</v>
      </c>
      <c r="I2545" s="135">
        <v>0.72571181130760387</v>
      </c>
      <c r="J2545" s="135" t="s">
        <v>41</v>
      </c>
      <c r="K2545" s="133"/>
      <c r="L2545" s="136" t="s">
        <v>41</v>
      </c>
    </row>
    <row r="2546" spans="1:12" x14ac:dyDescent="0.25">
      <c r="A2546" s="138" t="s">
        <v>3224</v>
      </c>
      <c r="B2546" s="111" t="s">
        <v>1372</v>
      </c>
      <c r="C2546" s="112">
        <v>1.1407294186135649E-3</v>
      </c>
      <c r="E2546" s="132">
        <v>544</v>
      </c>
      <c r="F2546" s="132">
        <v>546</v>
      </c>
      <c r="G2546" s="133" t="s">
        <v>1373</v>
      </c>
      <c r="H2546" s="134">
        <v>330</v>
      </c>
      <c r="I2546" s="135">
        <v>0.72685254072621741</v>
      </c>
      <c r="J2546" s="135" t="s">
        <v>41</v>
      </c>
      <c r="K2546" s="133"/>
      <c r="L2546" s="136" t="s">
        <v>41</v>
      </c>
    </row>
    <row r="2547" spans="1:12" x14ac:dyDescent="0.25">
      <c r="A2547" s="138" t="s">
        <v>3224</v>
      </c>
      <c r="B2547" s="111" t="s">
        <v>1364</v>
      </c>
      <c r="C2547" s="112">
        <v>2.6564931666343291E-4</v>
      </c>
      <c r="E2547" s="132">
        <v>563</v>
      </c>
      <c r="F2547" s="132">
        <v>565</v>
      </c>
      <c r="G2547" s="133" t="s">
        <v>1365</v>
      </c>
      <c r="H2547" s="134">
        <v>331</v>
      </c>
      <c r="I2547" s="135">
        <v>0.72711819004288081</v>
      </c>
      <c r="J2547" s="135" t="s">
        <v>41</v>
      </c>
      <c r="K2547" s="133"/>
      <c r="L2547" s="136" t="s">
        <v>41</v>
      </c>
    </row>
    <row r="2548" spans="1:12" x14ac:dyDescent="0.25">
      <c r="A2548" s="138" t="s">
        <v>3224</v>
      </c>
      <c r="B2548" s="111" t="s">
        <v>1359</v>
      </c>
      <c r="C2548" s="112">
        <v>2.6564931666343291E-4</v>
      </c>
      <c r="E2548" s="132">
        <v>554</v>
      </c>
      <c r="F2548" s="132">
        <v>556</v>
      </c>
      <c r="G2548" s="133" t="s">
        <v>1360</v>
      </c>
      <c r="H2548" s="134">
        <v>332</v>
      </c>
      <c r="I2548" s="135">
        <v>0.7273838393595442</v>
      </c>
      <c r="J2548" s="135" t="s">
        <v>41</v>
      </c>
      <c r="K2548" s="133"/>
      <c r="L2548" s="136" t="s">
        <v>41</v>
      </c>
    </row>
    <row r="2549" spans="1:12" x14ac:dyDescent="0.25">
      <c r="A2549" s="138" t="s">
        <v>3224</v>
      </c>
      <c r="B2549" s="111" t="s">
        <v>3569</v>
      </c>
      <c r="C2549" s="112">
        <v>2.6564931666343291E-4</v>
      </c>
      <c r="E2549" s="132">
        <v>551</v>
      </c>
      <c r="F2549" s="132">
        <v>553</v>
      </c>
      <c r="G2549" s="133" t="s">
        <v>3570</v>
      </c>
      <c r="H2549" s="134">
        <v>333</v>
      </c>
      <c r="I2549" s="135">
        <v>0.7276494886762076</v>
      </c>
      <c r="J2549" s="135" t="s">
        <v>41</v>
      </c>
      <c r="K2549" s="133"/>
      <c r="L2549" s="136" t="s">
        <v>41</v>
      </c>
    </row>
    <row r="2550" spans="1:12" x14ac:dyDescent="0.25">
      <c r="A2550" s="138" t="s">
        <v>3224</v>
      </c>
      <c r="B2550" s="111" t="s">
        <v>1643</v>
      </c>
      <c r="C2550" s="112">
        <v>2.6564931666343291E-4</v>
      </c>
      <c r="E2550" s="132">
        <v>568</v>
      </c>
      <c r="F2550" s="132">
        <v>570</v>
      </c>
      <c r="G2550" s="133" t="s">
        <v>1644</v>
      </c>
      <c r="H2550" s="134">
        <v>334</v>
      </c>
      <c r="I2550" s="135">
        <v>0.727915137992871</v>
      </c>
      <c r="J2550" s="135" t="s">
        <v>41</v>
      </c>
      <c r="K2550" s="133"/>
      <c r="L2550" s="136" t="s">
        <v>41</v>
      </c>
    </row>
    <row r="2551" spans="1:12" x14ac:dyDescent="0.25">
      <c r="A2551" s="138" t="s">
        <v>3224</v>
      </c>
      <c r="B2551" s="111" t="s">
        <v>3571</v>
      </c>
      <c r="C2551" s="112">
        <v>2.6564931666343291E-4</v>
      </c>
      <c r="E2551" s="132">
        <v>716</v>
      </c>
      <c r="F2551" s="132">
        <v>718</v>
      </c>
      <c r="G2551" s="133" t="s">
        <v>3572</v>
      </c>
      <c r="H2551" s="134">
        <v>335</v>
      </c>
      <c r="I2551" s="135">
        <v>0.72818078730953439</v>
      </c>
      <c r="J2551" s="135" t="s">
        <v>41</v>
      </c>
      <c r="K2551" s="133"/>
      <c r="L2551" s="136" t="s">
        <v>41</v>
      </c>
    </row>
    <row r="2552" spans="1:12" x14ac:dyDescent="0.25">
      <c r="A2552" s="138" t="s">
        <v>3224</v>
      </c>
      <c r="B2552" s="111" t="s">
        <v>3573</v>
      </c>
      <c r="C2552" s="112">
        <v>1.1407294186135649E-3</v>
      </c>
      <c r="E2552" s="132">
        <v>546</v>
      </c>
      <c r="F2552" s="132">
        <v>548</v>
      </c>
      <c r="G2552" s="133" t="s">
        <v>3574</v>
      </c>
      <c r="H2552" s="134">
        <v>336</v>
      </c>
      <c r="I2552" s="135">
        <v>0.72932151672814793</v>
      </c>
      <c r="J2552" s="135" t="s">
        <v>41</v>
      </c>
      <c r="K2552" s="133"/>
      <c r="L2552" s="136" t="s">
        <v>41</v>
      </c>
    </row>
    <row r="2553" spans="1:12" x14ac:dyDescent="0.25">
      <c r="A2553" s="138" t="s">
        <v>3224</v>
      </c>
      <c r="B2553" s="111" t="s">
        <v>1673</v>
      </c>
      <c r="C2553" s="112">
        <v>1.1407294186135649E-3</v>
      </c>
      <c r="E2553" s="132">
        <v>538</v>
      </c>
      <c r="F2553" s="132">
        <v>540</v>
      </c>
      <c r="G2553" s="133" t="s">
        <v>1674</v>
      </c>
      <c r="H2553" s="134">
        <v>337</v>
      </c>
      <c r="I2553" s="135">
        <v>0.73046224614676147</v>
      </c>
      <c r="J2553" s="135" t="s">
        <v>41</v>
      </c>
      <c r="K2553" s="133"/>
      <c r="L2553" s="136" t="s">
        <v>41</v>
      </c>
    </row>
    <row r="2554" spans="1:12" x14ac:dyDescent="0.25">
      <c r="A2554" s="138" t="s">
        <v>3224</v>
      </c>
      <c r="B2554" s="111" t="s">
        <v>3575</v>
      </c>
      <c r="C2554" s="112">
        <v>2.6564931666343291E-4</v>
      </c>
      <c r="E2554" s="132">
        <v>558</v>
      </c>
      <c r="F2554" s="132">
        <v>560</v>
      </c>
      <c r="G2554" s="133" t="s">
        <v>3576</v>
      </c>
      <c r="H2554" s="134">
        <v>338</v>
      </c>
      <c r="I2554" s="135">
        <v>0.73072789546342487</v>
      </c>
      <c r="J2554" s="135" t="s">
        <v>41</v>
      </c>
      <c r="K2554" s="133"/>
      <c r="L2554" s="136" t="s">
        <v>41</v>
      </c>
    </row>
    <row r="2555" spans="1:12" x14ac:dyDescent="0.25">
      <c r="A2555" s="138" t="s">
        <v>3224</v>
      </c>
      <c r="B2555" s="111" t="s">
        <v>727</v>
      </c>
      <c r="C2555" s="112">
        <v>2.6564931666343291E-4</v>
      </c>
      <c r="E2555" s="132">
        <v>553</v>
      </c>
      <c r="F2555" s="132">
        <v>555</v>
      </c>
      <c r="G2555" s="133" t="s">
        <v>728</v>
      </c>
      <c r="H2555" s="134">
        <v>339</v>
      </c>
      <c r="I2555" s="135">
        <v>0.73099354478008827</v>
      </c>
      <c r="J2555" s="135" t="s">
        <v>41</v>
      </c>
      <c r="K2555" s="133"/>
      <c r="L2555" s="136" t="s">
        <v>41</v>
      </c>
    </row>
    <row r="2556" spans="1:12" x14ac:dyDescent="0.25">
      <c r="A2556" s="138" t="s">
        <v>3224</v>
      </c>
      <c r="B2556" s="111" t="s">
        <v>1106</v>
      </c>
      <c r="C2556" s="112">
        <v>2.6564931666343291E-4</v>
      </c>
      <c r="E2556" s="132">
        <v>560</v>
      </c>
      <c r="F2556" s="132">
        <v>562</v>
      </c>
      <c r="G2556" s="133" t="s">
        <v>1107</v>
      </c>
      <c r="H2556" s="134">
        <v>340</v>
      </c>
      <c r="I2556" s="135">
        <v>0.73125919409675166</v>
      </c>
      <c r="J2556" s="135" t="s">
        <v>41</v>
      </c>
      <c r="K2556" s="133"/>
      <c r="L2556" s="136" t="s">
        <v>41</v>
      </c>
    </row>
    <row r="2557" spans="1:12" x14ac:dyDescent="0.25">
      <c r="A2557" s="138" t="s">
        <v>3224</v>
      </c>
      <c r="B2557" s="111" t="s">
        <v>915</v>
      </c>
      <c r="C2557" s="112">
        <v>1.3015033635188327E-4</v>
      </c>
      <c r="E2557" s="132">
        <v>512</v>
      </c>
      <c r="F2557" s="132">
        <v>514</v>
      </c>
      <c r="G2557" s="133" t="s">
        <v>916</v>
      </c>
      <c r="H2557" s="134">
        <v>341</v>
      </c>
      <c r="I2557" s="135">
        <v>0.73138934443310355</v>
      </c>
      <c r="J2557" s="135" t="s">
        <v>41</v>
      </c>
      <c r="K2557" s="133"/>
      <c r="L2557" s="136" t="s">
        <v>41</v>
      </c>
    </row>
    <row r="2558" spans="1:12" x14ac:dyDescent="0.25">
      <c r="A2558" s="138" t="s">
        <v>3224</v>
      </c>
      <c r="B2558" s="111" t="s">
        <v>810</v>
      </c>
      <c r="C2558" s="112">
        <v>1.1447138035895117E-4</v>
      </c>
      <c r="E2558" s="132">
        <v>519</v>
      </c>
      <c r="F2558" s="132">
        <v>521</v>
      </c>
      <c r="G2558" s="133" t="s">
        <v>811</v>
      </c>
      <c r="H2558" s="134">
        <v>342</v>
      </c>
      <c r="I2558" s="135">
        <v>0.73150381581346247</v>
      </c>
      <c r="J2558" s="135" t="s">
        <v>41</v>
      </c>
      <c r="K2558" s="133"/>
      <c r="L2558" s="136" t="s">
        <v>41</v>
      </c>
    </row>
    <row r="2559" spans="1:12" x14ac:dyDescent="0.25">
      <c r="A2559" s="138" t="s">
        <v>3224</v>
      </c>
      <c r="B2559" s="111" t="s">
        <v>800</v>
      </c>
      <c r="C2559" s="112">
        <v>1.1177793611521114E-3</v>
      </c>
      <c r="E2559" s="132">
        <v>520</v>
      </c>
      <c r="F2559" s="132">
        <v>522</v>
      </c>
      <c r="G2559" s="133" t="s">
        <v>35</v>
      </c>
      <c r="H2559" s="134">
        <v>343</v>
      </c>
      <c r="I2559" s="135">
        <v>0.73262159517461456</v>
      </c>
      <c r="J2559" s="135" t="s">
        <v>41</v>
      </c>
      <c r="K2559" s="133"/>
      <c r="L2559" s="136" t="s">
        <v>41</v>
      </c>
    </row>
    <row r="2560" spans="1:12" x14ac:dyDescent="0.25">
      <c r="A2560" s="138" t="s">
        <v>3224</v>
      </c>
      <c r="B2560" s="111" t="s">
        <v>808</v>
      </c>
      <c r="C2560" s="112">
        <v>1.1447138035895117E-4</v>
      </c>
      <c r="E2560" s="132">
        <v>518</v>
      </c>
      <c r="F2560" s="132">
        <v>520</v>
      </c>
      <c r="G2560" s="133" t="s">
        <v>809</v>
      </c>
      <c r="H2560" s="134">
        <v>344</v>
      </c>
      <c r="I2560" s="135">
        <v>0.73273606655497348</v>
      </c>
      <c r="J2560" s="135" t="s">
        <v>41</v>
      </c>
      <c r="K2560" s="133"/>
      <c r="L2560" s="136" t="s">
        <v>41</v>
      </c>
    </row>
    <row r="2561" spans="1:12" x14ac:dyDescent="0.25">
      <c r="A2561" s="138" t="s">
        <v>3224</v>
      </c>
      <c r="B2561" s="111" t="s">
        <v>806</v>
      </c>
      <c r="C2561" s="112">
        <v>1.1447138035895117E-4</v>
      </c>
      <c r="E2561" s="132">
        <v>516</v>
      </c>
      <c r="F2561" s="132">
        <v>518</v>
      </c>
      <c r="G2561" s="133" t="s">
        <v>807</v>
      </c>
      <c r="H2561" s="134">
        <v>345</v>
      </c>
      <c r="I2561" s="135">
        <v>0.73285053793533239</v>
      </c>
      <c r="J2561" s="135" t="s">
        <v>41</v>
      </c>
      <c r="K2561" s="133"/>
      <c r="L2561" s="136" t="s">
        <v>41</v>
      </c>
    </row>
    <row r="2562" spans="1:12" x14ac:dyDescent="0.25">
      <c r="A2562" s="138" t="s">
        <v>3224</v>
      </c>
      <c r="B2562" s="111" t="s">
        <v>804</v>
      </c>
      <c r="C2562" s="112">
        <v>1.1447138035895117E-4</v>
      </c>
      <c r="E2562" s="132">
        <v>522</v>
      </c>
      <c r="F2562" s="132">
        <v>524</v>
      </c>
      <c r="G2562" s="133" t="s">
        <v>805</v>
      </c>
      <c r="H2562" s="134">
        <v>346</v>
      </c>
      <c r="I2562" s="135">
        <v>0.73296500931569131</v>
      </c>
      <c r="J2562" s="135" t="s">
        <v>41</v>
      </c>
      <c r="K2562" s="133"/>
      <c r="L2562" s="136" t="s">
        <v>41</v>
      </c>
    </row>
    <row r="2563" spans="1:12" x14ac:dyDescent="0.25">
      <c r="A2563" s="138" t="s">
        <v>3224</v>
      </c>
      <c r="B2563" s="111" t="s">
        <v>549</v>
      </c>
      <c r="C2563" s="112">
        <v>1.1447138035895117E-4</v>
      </c>
      <c r="E2563" s="132">
        <v>523</v>
      </c>
      <c r="F2563" s="132">
        <v>525</v>
      </c>
      <c r="G2563" s="133" t="s">
        <v>550</v>
      </c>
      <c r="H2563" s="134">
        <v>347</v>
      </c>
      <c r="I2563" s="135">
        <v>0.73307948069605022</v>
      </c>
      <c r="J2563" s="135" t="s">
        <v>41</v>
      </c>
      <c r="K2563" s="133"/>
      <c r="L2563" s="136" t="s">
        <v>41</v>
      </c>
    </row>
    <row r="2564" spans="1:12" x14ac:dyDescent="0.25">
      <c r="A2564" s="138" t="s">
        <v>3224</v>
      </c>
      <c r="B2564" s="111" t="s">
        <v>1669</v>
      </c>
      <c r="C2564" s="112">
        <v>1.1447138035895117E-4</v>
      </c>
      <c r="E2564" s="132">
        <v>517</v>
      </c>
      <c r="F2564" s="132">
        <v>519</v>
      </c>
      <c r="G2564" s="133" t="s">
        <v>1670</v>
      </c>
      <c r="H2564" s="134">
        <v>348</v>
      </c>
      <c r="I2564" s="135">
        <v>0.73319395207640914</v>
      </c>
      <c r="J2564" s="135" t="s">
        <v>41</v>
      </c>
      <c r="K2564" s="133"/>
      <c r="L2564" s="136" t="s">
        <v>41</v>
      </c>
    </row>
    <row r="2565" spans="1:12" x14ac:dyDescent="0.25">
      <c r="A2565" s="138" t="s">
        <v>3224</v>
      </c>
      <c r="B2565" s="111" t="s">
        <v>546</v>
      </c>
      <c r="C2565" s="112">
        <v>1.1447138035895117E-4</v>
      </c>
      <c r="E2565" s="132">
        <v>521</v>
      </c>
      <c r="F2565" s="132">
        <v>523</v>
      </c>
      <c r="G2565" s="133" t="s">
        <v>547</v>
      </c>
      <c r="H2565" s="134">
        <v>349</v>
      </c>
      <c r="I2565" s="135">
        <v>0.73330842345676805</v>
      </c>
      <c r="J2565" s="135" t="s">
        <v>41</v>
      </c>
      <c r="K2565" s="133"/>
      <c r="L2565" s="136" t="s">
        <v>41</v>
      </c>
    </row>
    <row r="2566" spans="1:12" x14ac:dyDescent="0.25">
      <c r="A2566" s="138" t="s">
        <v>3224</v>
      </c>
      <c r="B2566" s="111" t="s">
        <v>802</v>
      </c>
      <c r="C2566" s="112">
        <v>1.1447138035895117E-4</v>
      </c>
      <c r="E2566" s="132">
        <v>524</v>
      </c>
      <c r="F2566" s="132">
        <v>526</v>
      </c>
      <c r="G2566" s="133" t="s">
        <v>803</v>
      </c>
      <c r="H2566" s="134">
        <v>350</v>
      </c>
      <c r="I2566" s="135">
        <v>0.73342289483712697</v>
      </c>
      <c r="J2566" s="135" t="s">
        <v>41</v>
      </c>
      <c r="K2566" s="133"/>
      <c r="L2566" s="136" t="s">
        <v>41</v>
      </c>
    </row>
    <row r="2567" spans="1:12" x14ac:dyDescent="0.25">
      <c r="A2567" s="138" t="s">
        <v>3224</v>
      </c>
      <c r="B2567" s="111" t="s">
        <v>3577</v>
      </c>
      <c r="C2567" s="112">
        <v>4.4855857254132991E-3</v>
      </c>
      <c r="E2567" s="132">
        <v>574</v>
      </c>
      <c r="F2567" s="132">
        <v>576</v>
      </c>
      <c r="G2567" s="133" t="s">
        <v>3578</v>
      </c>
      <c r="H2567" s="134">
        <v>351</v>
      </c>
      <c r="I2567" s="135">
        <v>0.73790848056254021</v>
      </c>
      <c r="J2567" s="135" t="s">
        <v>41</v>
      </c>
      <c r="K2567" s="133"/>
      <c r="L2567" s="136" t="s">
        <v>41</v>
      </c>
    </row>
    <row r="2568" spans="1:12" x14ac:dyDescent="0.25">
      <c r="A2568" s="138" t="s">
        <v>3224</v>
      </c>
      <c r="B2568" s="111" t="s">
        <v>461</v>
      </c>
      <c r="C2568" s="112">
        <v>1.7607854003057182E-3</v>
      </c>
      <c r="E2568" s="132">
        <v>578</v>
      </c>
      <c r="F2568" s="132">
        <v>580</v>
      </c>
      <c r="G2568" s="133" t="s">
        <v>462</v>
      </c>
      <c r="H2568" s="134">
        <v>352</v>
      </c>
      <c r="I2568" s="135">
        <v>0.73966926596284588</v>
      </c>
      <c r="J2568" s="135" t="s">
        <v>41</v>
      </c>
      <c r="K2568" s="133"/>
      <c r="L2568" s="136" t="s">
        <v>41</v>
      </c>
    </row>
    <row r="2569" spans="1:12" x14ac:dyDescent="0.25">
      <c r="A2569" s="138" t="s">
        <v>3224</v>
      </c>
      <c r="B2569" s="111" t="s">
        <v>459</v>
      </c>
      <c r="C2569" s="112">
        <v>1.7607854003057182E-3</v>
      </c>
      <c r="E2569" s="132">
        <v>577</v>
      </c>
      <c r="F2569" s="132">
        <v>579</v>
      </c>
      <c r="G2569" s="133" t="s">
        <v>460</v>
      </c>
      <c r="H2569" s="134">
        <v>353</v>
      </c>
      <c r="I2569" s="135">
        <v>0.74143005136315154</v>
      </c>
      <c r="J2569" s="135" t="s">
        <v>41</v>
      </c>
      <c r="K2569" s="133"/>
      <c r="L2569" s="136" t="s">
        <v>41</v>
      </c>
    </row>
    <row r="2570" spans="1:12" x14ac:dyDescent="0.25">
      <c r="A2570" s="138" t="s">
        <v>3224</v>
      </c>
      <c r="B2570" s="111" t="s">
        <v>456</v>
      </c>
      <c r="C2570" s="112">
        <v>1.7607854003057182E-3</v>
      </c>
      <c r="E2570" s="132">
        <v>576</v>
      </c>
      <c r="F2570" s="132">
        <v>578</v>
      </c>
      <c r="G2570" s="133" t="s">
        <v>457</v>
      </c>
      <c r="H2570" s="134">
        <v>354</v>
      </c>
      <c r="I2570" s="135">
        <v>0.74319083676345721</v>
      </c>
      <c r="J2570" s="135" t="s">
        <v>41</v>
      </c>
      <c r="K2570" s="133"/>
      <c r="L2570" s="136" t="s">
        <v>41</v>
      </c>
    </row>
    <row r="2571" spans="1:12" x14ac:dyDescent="0.25">
      <c r="A2571" s="138" t="s">
        <v>3224</v>
      </c>
      <c r="B2571" s="111" t="s">
        <v>3579</v>
      </c>
      <c r="C2571" s="112">
        <v>6.6701009035320734E-4</v>
      </c>
      <c r="E2571" s="132">
        <v>591</v>
      </c>
      <c r="F2571" s="132">
        <v>593</v>
      </c>
      <c r="G2571" s="133" t="s">
        <v>3580</v>
      </c>
      <c r="H2571" s="134">
        <v>355</v>
      </c>
      <c r="I2571" s="135">
        <v>0.7438578468538104</v>
      </c>
      <c r="J2571" s="135" t="s">
        <v>41</v>
      </c>
      <c r="K2571" s="133"/>
      <c r="L2571" s="136" t="s">
        <v>41</v>
      </c>
    </row>
    <row r="2572" spans="1:12" x14ac:dyDescent="0.25">
      <c r="A2572" s="138" t="s">
        <v>3224</v>
      </c>
      <c r="B2572" s="111" t="s">
        <v>1899</v>
      </c>
      <c r="C2572" s="112">
        <v>1.1910894470592989E-3</v>
      </c>
      <c r="E2572" s="132">
        <v>586</v>
      </c>
      <c r="F2572" s="132">
        <v>588</v>
      </c>
      <c r="G2572" s="133" t="s">
        <v>1900</v>
      </c>
      <c r="H2572" s="134">
        <v>356</v>
      </c>
      <c r="I2572" s="135">
        <v>0.74504893630086966</v>
      </c>
      <c r="J2572" s="135" t="s">
        <v>41</v>
      </c>
      <c r="K2572" s="133"/>
      <c r="L2572" s="136" t="s">
        <v>41</v>
      </c>
    </row>
    <row r="2573" spans="1:12" x14ac:dyDescent="0.25">
      <c r="A2573" s="138" t="s">
        <v>3224</v>
      </c>
      <c r="B2573" s="111" t="s">
        <v>3581</v>
      </c>
      <c r="C2573" s="112">
        <v>6.6701009035320734E-4</v>
      </c>
      <c r="E2573" s="132">
        <v>589</v>
      </c>
      <c r="F2573" s="132">
        <v>591</v>
      </c>
      <c r="G2573" s="133" t="s">
        <v>3582</v>
      </c>
      <c r="H2573" s="134">
        <v>357</v>
      </c>
      <c r="I2573" s="135">
        <v>0.74571594639122285</v>
      </c>
      <c r="J2573" s="135" t="s">
        <v>41</v>
      </c>
      <c r="K2573" s="133"/>
      <c r="L2573" s="136" t="s">
        <v>41</v>
      </c>
    </row>
    <row r="2574" spans="1:12" x14ac:dyDescent="0.25">
      <c r="A2574" s="138" t="s">
        <v>3224</v>
      </c>
      <c r="B2574" s="111" t="s">
        <v>3583</v>
      </c>
      <c r="C2574" s="112">
        <v>6.6701009035320734E-4</v>
      </c>
      <c r="E2574" s="132">
        <v>587</v>
      </c>
      <c r="F2574" s="132">
        <v>589</v>
      </c>
      <c r="G2574" s="133" t="s">
        <v>3584</v>
      </c>
      <c r="H2574" s="134">
        <v>358</v>
      </c>
      <c r="I2574" s="135">
        <v>0.74638295648157604</v>
      </c>
      <c r="J2574" s="135" t="s">
        <v>41</v>
      </c>
      <c r="K2574" s="133"/>
      <c r="L2574" s="136" t="s">
        <v>41</v>
      </c>
    </row>
    <row r="2575" spans="1:12" x14ac:dyDescent="0.25">
      <c r="A2575" s="138" t="s">
        <v>3224</v>
      </c>
      <c r="B2575" s="111" t="s">
        <v>3161</v>
      </c>
      <c r="C2575" s="112">
        <v>6.6701009035320734E-4</v>
      </c>
      <c r="E2575" s="132">
        <v>588</v>
      </c>
      <c r="F2575" s="132">
        <v>590</v>
      </c>
      <c r="G2575" s="133" t="s">
        <v>3162</v>
      </c>
      <c r="H2575" s="134">
        <v>359</v>
      </c>
      <c r="I2575" s="135">
        <v>0.74704996657192924</v>
      </c>
      <c r="J2575" s="135" t="s">
        <v>41</v>
      </c>
      <c r="K2575" s="133"/>
      <c r="L2575" s="136" t="s">
        <v>41</v>
      </c>
    </row>
    <row r="2576" spans="1:12" x14ac:dyDescent="0.25">
      <c r="A2576" s="138" t="s">
        <v>3224</v>
      </c>
      <c r="B2576" s="111" t="s">
        <v>657</v>
      </c>
      <c r="C2576" s="112">
        <v>6.6701009035320723E-4</v>
      </c>
      <c r="E2576" s="132">
        <v>590</v>
      </c>
      <c r="F2576" s="132">
        <v>592</v>
      </c>
      <c r="G2576" s="133" t="s">
        <v>658</v>
      </c>
      <c r="H2576" s="134">
        <v>360</v>
      </c>
      <c r="I2576" s="135">
        <v>0.74771697666228243</v>
      </c>
      <c r="J2576" s="135" t="s">
        <v>41</v>
      </c>
      <c r="K2576" s="133"/>
      <c r="L2576" s="136" t="s">
        <v>41</v>
      </c>
    </row>
    <row r="2577" spans="1:12" x14ac:dyDescent="0.25">
      <c r="A2577" s="138" t="s">
        <v>3224</v>
      </c>
      <c r="B2577" s="111" t="s">
        <v>1062</v>
      </c>
      <c r="C2577" s="112">
        <v>1.1910894470592986E-3</v>
      </c>
      <c r="E2577" s="132">
        <v>585</v>
      </c>
      <c r="F2577" s="132">
        <v>587</v>
      </c>
      <c r="G2577" s="133" t="s">
        <v>1063</v>
      </c>
      <c r="H2577" s="134">
        <v>361</v>
      </c>
      <c r="I2577" s="135">
        <v>0.74890806610934169</v>
      </c>
      <c r="J2577" s="135" t="s">
        <v>41</v>
      </c>
      <c r="K2577" s="133"/>
      <c r="L2577" s="136" t="s">
        <v>41</v>
      </c>
    </row>
    <row r="2578" spans="1:12" x14ac:dyDescent="0.25">
      <c r="A2578" s="138" t="s">
        <v>3224</v>
      </c>
      <c r="B2578" s="111" t="s">
        <v>3585</v>
      </c>
      <c r="C2578" s="112">
        <v>4.8193993034793576E-4</v>
      </c>
      <c r="E2578" s="132">
        <v>593</v>
      </c>
      <c r="F2578" s="132">
        <v>595</v>
      </c>
      <c r="G2578" s="133" t="s">
        <v>3586</v>
      </c>
      <c r="H2578" s="134">
        <v>362</v>
      </c>
      <c r="I2578" s="135">
        <v>0.74939000603968964</v>
      </c>
      <c r="J2578" s="135" t="s">
        <v>41</v>
      </c>
      <c r="K2578" s="133"/>
      <c r="L2578" s="136" t="s">
        <v>41</v>
      </c>
    </row>
    <row r="2579" spans="1:12" x14ac:dyDescent="0.25">
      <c r="A2579" s="138" t="s">
        <v>3224</v>
      </c>
      <c r="B2579" s="111" t="s">
        <v>3047</v>
      </c>
      <c r="C2579" s="112">
        <v>4.8193993034793576E-4</v>
      </c>
      <c r="E2579" s="132">
        <v>594</v>
      </c>
      <c r="F2579" s="132">
        <v>596</v>
      </c>
      <c r="G2579" s="133" t="s">
        <v>3048</v>
      </c>
      <c r="H2579" s="134">
        <v>363</v>
      </c>
      <c r="I2579" s="135">
        <v>0.74987194597003759</v>
      </c>
      <c r="J2579" s="135" t="s">
        <v>41</v>
      </c>
      <c r="K2579" s="133"/>
      <c r="L2579" s="136" t="s">
        <v>41</v>
      </c>
    </row>
    <row r="2580" spans="1:12" x14ac:dyDescent="0.25">
      <c r="A2580" s="138" t="s">
        <v>3224</v>
      </c>
      <c r="B2580" s="111" t="s">
        <v>3587</v>
      </c>
      <c r="C2580" s="112">
        <v>6.5543830527319262E-4</v>
      </c>
      <c r="E2580" s="132">
        <v>592</v>
      </c>
      <c r="F2580" s="132">
        <v>594</v>
      </c>
      <c r="G2580" s="133" t="s">
        <v>3588</v>
      </c>
      <c r="H2580" s="134">
        <v>364</v>
      </c>
      <c r="I2580" s="135">
        <v>0.75052738427531074</v>
      </c>
      <c r="J2580" s="135" t="s">
        <v>41</v>
      </c>
      <c r="K2580" s="133"/>
      <c r="L2580" s="136" t="s">
        <v>41</v>
      </c>
    </row>
    <row r="2581" spans="1:12" x14ac:dyDescent="0.25">
      <c r="A2581" s="138" t="s">
        <v>3224</v>
      </c>
      <c r="B2581" s="111" t="s">
        <v>3215</v>
      </c>
      <c r="C2581" s="112">
        <v>1.2380000742702401E-3</v>
      </c>
      <c r="E2581" s="132">
        <v>604</v>
      </c>
      <c r="F2581" s="132">
        <v>606</v>
      </c>
      <c r="G2581" s="133" t="s">
        <v>3216</v>
      </c>
      <c r="H2581" s="134">
        <v>365</v>
      </c>
      <c r="I2581" s="135">
        <v>0.75176538434958096</v>
      </c>
      <c r="J2581" s="135" t="s">
        <v>41</v>
      </c>
      <c r="K2581" s="133"/>
      <c r="L2581" s="136" t="s">
        <v>41</v>
      </c>
    </row>
    <row r="2582" spans="1:12" x14ac:dyDescent="0.25">
      <c r="A2582" s="138" t="s">
        <v>3224</v>
      </c>
      <c r="B2582" s="111" t="s">
        <v>3211</v>
      </c>
      <c r="C2582" s="112">
        <v>1.2380000742702401E-3</v>
      </c>
      <c r="E2582" s="132">
        <v>603</v>
      </c>
      <c r="F2582" s="132">
        <v>605</v>
      </c>
      <c r="G2582" s="133" t="s">
        <v>3212</v>
      </c>
      <c r="H2582" s="134">
        <v>366</v>
      </c>
      <c r="I2582" s="135">
        <v>0.75300338442385117</v>
      </c>
      <c r="J2582" s="135" t="s">
        <v>41</v>
      </c>
      <c r="K2582" s="133"/>
      <c r="L2582" s="136" t="s">
        <v>41</v>
      </c>
    </row>
    <row r="2583" spans="1:12" x14ac:dyDescent="0.25">
      <c r="A2583" s="138" t="s">
        <v>3224</v>
      </c>
      <c r="B2583" s="111" t="s">
        <v>3589</v>
      </c>
      <c r="C2583" s="112">
        <v>3.7502438292835521E-4</v>
      </c>
      <c r="E2583" s="132">
        <v>609</v>
      </c>
      <c r="F2583" s="132">
        <v>611</v>
      </c>
      <c r="G2583" s="133" t="s">
        <v>3590</v>
      </c>
      <c r="H2583" s="134">
        <v>367</v>
      </c>
      <c r="I2583" s="135">
        <v>0.75337840880677953</v>
      </c>
      <c r="J2583" s="135" t="s">
        <v>41</v>
      </c>
      <c r="K2583" s="133"/>
      <c r="L2583" s="136" t="s">
        <v>41</v>
      </c>
    </row>
    <row r="2584" spans="1:12" x14ac:dyDescent="0.25">
      <c r="A2584" s="138" t="s">
        <v>3224</v>
      </c>
      <c r="B2584" s="111" t="s">
        <v>3591</v>
      </c>
      <c r="C2584" s="112">
        <v>3.7502438292835521E-4</v>
      </c>
      <c r="E2584" s="132">
        <v>606</v>
      </c>
      <c r="F2584" s="132">
        <v>608</v>
      </c>
      <c r="G2584" s="133" t="s">
        <v>3592</v>
      </c>
      <c r="H2584" s="134">
        <v>368</v>
      </c>
      <c r="I2584" s="135">
        <v>0.75375343318970789</v>
      </c>
      <c r="J2584" s="135" t="s">
        <v>41</v>
      </c>
      <c r="K2584" s="133"/>
      <c r="L2584" s="136" t="s">
        <v>41</v>
      </c>
    </row>
    <row r="2585" spans="1:12" x14ac:dyDescent="0.25">
      <c r="A2585" s="138" t="s">
        <v>3224</v>
      </c>
      <c r="B2585" s="111" t="s">
        <v>3593</v>
      </c>
      <c r="C2585" s="112">
        <v>3.7502438292835521E-4</v>
      </c>
      <c r="E2585" s="132">
        <v>605</v>
      </c>
      <c r="F2585" s="132">
        <v>607</v>
      </c>
      <c r="G2585" s="133" t="s">
        <v>3594</v>
      </c>
      <c r="H2585" s="134">
        <v>369</v>
      </c>
      <c r="I2585" s="135">
        <v>0.75412845757263625</v>
      </c>
      <c r="J2585" s="135" t="s">
        <v>41</v>
      </c>
      <c r="K2585" s="133"/>
      <c r="L2585" s="136" t="s">
        <v>41</v>
      </c>
    </row>
    <row r="2586" spans="1:12" x14ac:dyDescent="0.25">
      <c r="A2586" s="138" t="s">
        <v>3224</v>
      </c>
      <c r="B2586" s="111" t="s">
        <v>3595</v>
      </c>
      <c r="C2586" s="112">
        <v>3.7502438292835521E-4</v>
      </c>
      <c r="E2586" s="132">
        <v>608</v>
      </c>
      <c r="F2586" s="132">
        <v>610</v>
      </c>
      <c r="G2586" s="133" t="s">
        <v>3596</v>
      </c>
      <c r="H2586" s="134">
        <v>370</v>
      </c>
      <c r="I2586" s="135">
        <v>0.7545034819555646</v>
      </c>
      <c r="J2586" s="135" t="s">
        <v>41</v>
      </c>
      <c r="K2586" s="133"/>
      <c r="L2586" s="136" t="s">
        <v>41</v>
      </c>
    </row>
    <row r="2587" spans="1:12" x14ac:dyDescent="0.25">
      <c r="A2587" s="138" t="s">
        <v>3224</v>
      </c>
      <c r="B2587" s="111" t="s">
        <v>3007</v>
      </c>
      <c r="C2587" s="112">
        <v>3.7502438292835521E-4</v>
      </c>
      <c r="E2587" s="132">
        <v>607</v>
      </c>
      <c r="F2587" s="132">
        <v>609</v>
      </c>
      <c r="G2587" s="133" t="s">
        <v>3008</v>
      </c>
      <c r="H2587" s="134">
        <v>371</v>
      </c>
      <c r="I2587" s="135">
        <v>0.75487850633849296</v>
      </c>
      <c r="J2587" s="135" t="s">
        <v>41</v>
      </c>
      <c r="K2587" s="133"/>
      <c r="L2587" s="136" t="s">
        <v>41</v>
      </c>
    </row>
    <row r="2588" spans="1:12" x14ac:dyDescent="0.25">
      <c r="A2588" s="138" t="s">
        <v>3224</v>
      </c>
      <c r="B2588" s="111" t="s">
        <v>1986</v>
      </c>
      <c r="C2588" s="112">
        <v>3.7902413487282601E-4</v>
      </c>
      <c r="E2588" s="132">
        <v>615</v>
      </c>
      <c r="F2588" s="132">
        <v>617</v>
      </c>
      <c r="G2588" s="133" t="s">
        <v>1987</v>
      </c>
      <c r="H2588" s="134">
        <v>372</v>
      </c>
      <c r="I2588" s="135">
        <v>0.75525753047336575</v>
      </c>
      <c r="J2588" s="135" t="s">
        <v>41</v>
      </c>
      <c r="K2588" s="133"/>
      <c r="L2588" s="136" t="s">
        <v>41</v>
      </c>
    </row>
    <row r="2589" spans="1:12" x14ac:dyDescent="0.25">
      <c r="A2589" s="138" t="s">
        <v>3224</v>
      </c>
      <c r="B2589" s="111" t="s">
        <v>3097</v>
      </c>
      <c r="C2589" s="112">
        <v>3.7902413487282601E-4</v>
      </c>
      <c r="E2589" s="132">
        <v>612</v>
      </c>
      <c r="F2589" s="132">
        <v>614</v>
      </c>
      <c r="G2589" s="133" t="s">
        <v>3098</v>
      </c>
      <c r="H2589" s="134">
        <v>373</v>
      </c>
      <c r="I2589" s="135">
        <v>0.75563655460823853</v>
      </c>
      <c r="J2589" s="135" t="s">
        <v>41</v>
      </c>
      <c r="K2589" s="133"/>
      <c r="L2589" s="136" t="s">
        <v>41</v>
      </c>
    </row>
    <row r="2590" spans="1:12" x14ac:dyDescent="0.25">
      <c r="A2590" s="138" t="s">
        <v>3224</v>
      </c>
      <c r="B2590" s="111" t="s">
        <v>3597</v>
      </c>
      <c r="C2590" s="112">
        <v>3.7902413487282601E-4</v>
      </c>
      <c r="E2590" s="132">
        <v>613</v>
      </c>
      <c r="F2590" s="132">
        <v>615</v>
      </c>
      <c r="G2590" s="133" t="s">
        <v>3598</v>
      </c>
      <c r="H2590" s="134">
        <v>374</v>
      </c>
      <c r="I2590" s="135">
        <v>0.75601557874311132</v>
      </c>
      <c r="J2590" s="135" t="s">
        <v>41</v>
      </c>
      <c r="K2590" s="133"/>
      <c r="L2590" s="136" t="s">
        <v>41</v>
      </c>
    </row>
    <row r="2591" spans="1:12" x14ac:dyDescent="0.25">
      <c r="A2591" s="138" t="s">
        <v>3224</v>
      </c>
      <c r="B2591" s="111" t="s">
        <v>3599</v>
      </c>
      <c r="C2591" s="112">
        <v>1.6290015596294981E-3</v>
      </c>
      <c r="E2591" s="132">
        <v>621</v>
      </c>
      <c r="F2591" s="132">
        <v>623</v>
      </c>
      <c r="G2591" s="133" t="s">
        <v>3600</v>
      </c>
      <c r="H2591" s="134">
        <v>375</v>
      </c>
      <c r="I2591" s="135">
        <v>0.75764458030274084</v>
      </c>
      <c r="J2591" s="135" t="s">
        <v>41</v>
      </c>
      <c r="K2591" s="133"/>
      <c r="L2591" s="136" t="s">
        <v>41</v>
      </c>
    </row>
    <row r="2592" spans="1:12" x14ac:dyDescent="0.25">
      <c r="A2592" s="138" t="s">
        <v>3224</v>
      </c>
      <c r="B2592" s="111" t="s">
        <v>3601</v>
      </c>
      <c r="C2592" s="112">
        <v>4.8241553879576742E-4</v>
      </c>
      <c r="E2592" s="132">
        <v>622</v>
      </c>
      <c r="F2592" s="132">
        <v>624</v>
      </c>
      <c r="G2592" s="133" t="s">
        <v>3602</v>
      </c>
      <c r="H2592" s="134">
        <v>376</v>
      </c>
      <c r="I2592" s="135">
        <v>0.75812699584153664</v>
      </c>
      <c r="J2592" s="135" t="s">
        <v>41</v>
      </c>
      <c r="K2592" s="133"/>
      <c r="L2592" s="136" t="s">
        <v>41</v>
      </c>
    </row>
    <row r="2593" spans="1:12" x14ac:dyDescent="0.25">
      <c r="A2593" s="138" t="s">
        <v>3224</v>
      </c>
      <c r="B2593" s="111" t="s">
        <v>2989</v>
      </c>
      <c r="C2593" s="112">
        <v>3.3397998839706974E-4</v>
      </c>
      <c r="E2593" s="132">
        <v>623</v>
      </c>
      <c r="F2593" s="132">
        <v>625</v>
      </c>
      <c r="G2593" s="133" t="s">
        <v>2990</v>
      </c>
      <c r="H2593" s="134">
        <v>377</v>
      </c>
      <c r="I2593" s="135">
        <v>0.75846097582993366</v>
      </c>
      <c r="J2593" s="135" t="s">
        <v>41</v>
      </c>
      <c r="K2593" s="133"/>
      <c r="L2593" s="136" t="s">
        <v>41</v>
      </c>
    </row>
    <row r="2594" spans="1:12" x14ac:dyDescent="0.25">
      <c r="A2594" s="138" t="s">
        <v>3224</v>
      </c>
      <c r="B2594" s="111" t="s">
        <v>681</v>
      </c>
      <c r="C2594" s="112">
        <v>3.3810626843347599E-4</v>
      </c>
      <c r="E2594" s="132">
        <v>626</v>
      </c>
      <c r="F2594" s="132">
        <v>628</v>
      </c>
      <c r="G2594" s="133" t="s">
        <v>682</v>
      </c>
      <c r="H2594" s="134">
        <v>378</v>
      </c>
      <c r="I2594" s="135">
        <v>0.75879908209836711</v>
      </c>
      <c r="J2594" s="135" t="s">
        <v>41</v>
      </c>
      <c r="K2594" s="133"/>
      <c r="L2594" s="136" t="s">
        <v>41</v>
      </c>
    </row>
    <row r="2595" spans="1:12" x14ac:dyDescent="0.25">
      <c r="A2595" s="138" t="s">
        <v>3224</v>
      </c>
      <c r="B2595" s="111" t="s">
        <v>3603</v>
      </c>
      <c r="C2595" s="112">
        <v>3.3810626843347599E-4</v>
      </c>
      <c r="E2595" s="132">
        <v>624</v>
      </c>
      <c r="F2595" s="132">
        <v>626</v>
      </c>
      <c r="G2595" s="133" t="s">
        <v>3604</v>
      </c>
      <c r="H2595" s="134">
        <v>379</v>
      </c>
      <c r="I2595" s="135">
        <v>0.75913718836680055</v>
      </c>
      <c r="J2595" s="135" t="s">
        <v>41</v>
      </c>
      <c r="K2595" s="133"/>
      <c r="L2595" s="136" t="s">
        <v>41</v>
      </c>
    </row>
    <row r="2596" spans="1:12" x14ac:dyDescent="0.25">
      <c r="A2596" s="138" t="s">
        <v>3224</v>
      </c>
      <c r="B2596" s="111" t="s">
        <v>3605</v>
      </c>
      <c r="C2596" s="112">
        <v>4.4029913637736644E-4</v>
      </c>
      <c r="E2596" s="132">
        <v>627</v>
      </c>
      <c r="F2596" s="132">
        <v>629</v>
      </c>
      <c r="G2596" s="133" t="s">
        <v>3606</v>
      </c>
      <c r="H2596" s="134">
        <v>380</v>
      </c>
      <c r="I2596" s="135">
        <v>0.75957748750317788</v>
      </c>
      <c r="J2596" s="135" t="s">
        <v>41</v>
      </c>
      <c r="K2596" s="133"/>
      <c r="L2596" s="136" t="s">
        <v>41</v>
      </c>
    </row>
    <row r="2597" spans="1:12" x14ac:dyDescent="0.25">
      <c r="A2597" s="138" t="s">
        <v>3224</v>
      </c>
      <c r="B2597" s="111" t="s">
        <v>3607</v>
      </c>
      <c r="C2597" s="112">
        <v>4.4029913637736644E-4</v>
      </c>
      <c r="E2597" s="132">
        <v>628</v>
      </c>
      <c r="F2597" s="132">
        <v>630</v>
      </c>
      <c r="G2597" s="133" t="s">
        <v>3608</v>
      </c>
      <c r="H2597" s="134">
        <v>381</v>
      </c>
      <c r="I2597" s="135">
        <v>0.76001778663955522</v>
      </c>
      <c r="J2597" s="135" t="s">
        <v>41</v>
      </c>
      <c r="K2597" s="133"/>
      <c r="L2597" s="136" t="s">
        <v>41</v>
      </c>
    </row>
    <row r="2598" spans="1:12" x14ac:dyDescent="0.25">
      <c r="A2598" s="138" t="s">
        <v>3224</v>
      </c>
      <c r="B2598" s="111" t="s">
        <v>3609</v>
      </c>
      <c r="C2598" s="112">
        <v>3.0516222594465691E-4</v>
      </c>
      <c r="E2598" s="132">
        <v>629</v>
      </c>
      <c r="F2598" s="132">
        <v>631</v>
      </c>
      <c r="G2598" s="133" t="s">
        <v>3610</v>
      </c>
      <c r="H2598" s="134">
        <v>382</v>
      </c>
      <c r="I2598" s="135">
        <v>0.76032294886549989</v>
      </c>
      <c r="J2598" s="135" t="s">
        <v>41</v>
      </c>
      <c r="K2598" s="133"/>
      <c r="L2598" s="136" t="s">
        <v>41</v>
      </c>
    </row>
    <row r="2599" spans="1:12" x14ac:dyDescent="0.25">
      <c r="A2599" s="138" t="s">
        <v>3224</v>
      </c>
      <c r="B2599" s="111" t="s">
        <v>3611</v>
      </c>
      <c r="C2599" s="112">
        <v>1.3182339378310635E-3</v>
      </c>
      <c r="E2599" s="132">
        <v>631</v>
      </c>
      <c r="F2599" s="132">
        <v>633</v>
      </c>
      <c r="G2599" s="133" t="s">
        <v>3612</v>
      </c>
      <c r="H2599" s="134">
        <v>383</v>
      </c>
      <c r="I2599" s="135">
        <v>0.76164118280333093</v>
      </c>
      <c r="J2599" s="135" t="s">
        <v>41</v>
      </c>
      <c r="K2599" s="133"/>
      <c r="L2599" s="136" t="s">
        <v>41</v>
      </c>
    </row>
    <row r="2600" spans="1:12" x14ac:dyDescent="0.25">
      <c r="A2600" s="138" t="s">
        <v>3224</v>
      </c>
      <c r="B2600" s="111" t="s">
        <v>2931</v>
      </c>
      <c r="C2600" s="112">
        <v>3.0470216206957214E-3</v>
      </c>
      <c r="E2600" s="132">
        <v>683</v>
      </c>
      <c r="F2600" s="132">
        <v>685</v>
      </c>
      <c r="G2600" s="133" t="s">
        <v>2932</v>
      </c>
      <c r="H2600" s="134">
        <v>384</v>
      </c>
      <c r="I2600" s="135">
        <v>0.76468820442402663</v>
      </c>
      <c r="J2600" s="135" t="s">
        <v>41</v>
      </c>
      <c r="K2600" s="133"/>
      <c r="L2600" s="136" t="s">
        <v>41</v>
      </c>
    </row>
    <row r="2601" spans="1:12" x14ac:dyDescent="0.25">
      <c r="A2601" s="138" t="s">
        <v>3224</v>
      </c>
      <c r="B2601" s="111" t="s">
        <v>472</v>
      </c>
      <c r="C2601" s="112">
        <v>1.3796134247551083E-3</v>
      </c>
      <c r="E2601" s="132">
        <v>684</v>
      </c>
      <c r="F2601" s="132">
        <v>686</v>
      </c>
      <c r="G2601" s="133" t="s">
        <v>168</v>
      </c>
      <c r="H2601" s="134">
        <v>385</v>
      </c>
      <c r="I2601" s="135">
        <v>0.76606781784878175</v>
      </c>
      <c r="J2601" s="135" t="s">
        <v>41</v>
      </c>
      <c r="K2601" s="133"/>
      <c r="L2601" s="136" t="s">
        <v>41</v>
      </c>
    </row>
    <row r="2602" spans="1:12" x14ac:dyDescent="0.25">
      <c r="A2602" s="138" t="s">
        <v>3224</v>
      </c>
      <c r="B2602" s="111" t="s">
        <v>471</v>
      </c>
      <c r="C2602" s="112">
        <v>5.6046795380676278E-4</v>
      </c>
      <c r="E2602" s="132">
        <v>687</v>
      </c>
      <c r="F2602" s="132">
        <v>689</v>
      </c>
      <c r="G2602" s="133" t="s">
        <v>86</v>
      </c>
      <c r="H2602" s="134">
        <v>386</v>
      </c>
      <c r="I2602" s="135">
        <v>0.76662828580258846</v>
      </c>
      <c r="J2602" s="135" t="s">
        <v>41</v>
      </c>
      <c r="K2602" s="133"/>
      <c r="L2602" s="136" t="s">
        <v>41</v>
      </c>
    </row>
    <row r="2603" spans="1:12" x14ac:dyDescent="0.25">
      <c r="A2603" s="138" t="s">
        <v>3224</v>
      </c>
      <c r="B2603" s="111" t="s">
        <v>470</v>
      </c>
      <c r="C2603" s="112">
        <v>5.6046795380676278E-4</v>
      </c>
      <c r="E2603" s="132">
        <v>685</v>
      </c>
      <c r="F2603" s="132">
        <v>687</v>
      </c>
      <c r="G2603" s="133" t="s">
        <v>169</v>
      </c>
      <c r="H2603" s="134">
        <v>387</v>
      </c>
      <c r="I2603" s="135">
        <v>0.76718875375639517</v>
      </c>
      <c r="J2603" s="135" t="s">
        <v>41</v>
      </c>
      <c r="K2603" s="133"/>
      <c r="L2603" s="136" t="s">
        <v>41</v>
      </c>
    </row>
    <row r="2604" spans="1:12" x14ac:dyDescent="0.25">
      <c r="A2604" s="138" t="s">
        <v>3224</v>
      </c>
      <c r="B2604" s="111" t="s">
        <v>468</v>
      </c>
      <c r="C2604" s="112">
        <v>5.6046795380676278E-4</v>
      </c>
      <c r="E2604" s="132">
        <v>686</v>
      </c>
      <c r="F2604" s="132">
        <v>688</v>
      </c>
      <c r="G2604" s="133" t="s">
        <v>85</v>
      </c>
      <c r="H2604" s="134">
        <v>388</v>
      </c>
      <c r="I2604" s="135">
        <v>0.76774922171020188</v>
      </c>
      <c r="J2604" s="135" t="s">
        <v>41</v>
      </c>
      <c r="K2604" s="133"/>
      <c r="L2604" s="136" t="s">
        <v>41</v>
      </c>
    </row>
    <row r="2605" spans="1:12" x14ac:dyDescent="0.25">
      <c r="A2605" s="138" t="s">
        <v>3224</v>
      </c>
      <c r="B2605" s="111" t="s">
        <v>3613</v>
      </c>
      <c r="C2605" s="112">
        <v>7.333649057131847E-4</v>
      </c>
      <c r="E2605" s="132">
        <v>688</v>
      </c>
      <c r="F2605" s="132">
        <v>690</v>
      </c>
      <c r="G2605" s="133" t="s">
        <v>3614</v>
      </c>
      <c r="H2605" s="134">
        <v>389</v>
      </c>
      <c r="I2605" s="135">
        <v>0.76848258661591506</v>
      </c>
      <c r="J2605" s="135" t="s">
        <v>41</v>
      </c>
      <c r="K2605" s="133"/>
      <c r="L2605" s="136" t="s">
        <v>41</v>
      </c>
    </row>
    <row r="2606" spans="1:12" x14ac:dyDescent="0.25">
      <c r="A2606" s="138" t="s">
        <v>3224</v>
      </c>
      <c r="B2606" s="111" t="s">
        <v>677</v>
      </c>
      <c r="C2606" s="112">
        <v>7.333649057131847E-4</v>
      </c>
      <c r="E2606" s="132">
        <v>689</v>
      </c>
      <c r="F2606" s="132">
        <v>691</v>
      </c>
      <c r="G2606" s="133" t="s">
        <v>678</v>
      </c>
      <c r="H2606" s="134">
        <v>390</v>
      </c>
      <c r="I2606" s="135">
        <v>0.76921595152162825</v>
      </c>
      <c r="J2606" s="135" t="s">
        <v>41</v>
      </c>
      <c r="K2606" s="133"/>
      <c r="L2606" s="136" t="s">
        <v>41</v>
      </c>
    </row>
    <row r="2607" spans="1:12" x14ac:dyDescent="0.25">
      <c r="A2607" s="138" t="s">
        <v>3224</v>
      </c>
      <c r="B2607" s="111" t="s">
        <v>1315</v>
      </c>
      <c r="C2607" s="112">
        <v>7.1994872014224292E-4</v>
      </c>
      <c r="E2607" s="132">
        <v>696</v>
      </c>
      <c r="F2607" s="132">
        <v>698</v>
      </c>
      <c r="G2607" s="133" t="s">
        <v>1316</v>
      </c>
      <c r="H2607" s="134">
        <v>391</v>
      </c>
      <c r="I2607" s="135">
        <v>0.7699359002417705</v>
      </c>
      <c r="J2607" s="135" t="s">
        <v>41</v>
      </c>
      <c r="K2607" s="133"/>
      <c r="L2607" s="136" t="s">
        <v>41</v>
      </c>
    </row>
    <row r="2608" spans="1:12" x14ac:dyDescent="0.25">
      <c r="A2608" s="138" t="s">
        <v>3224</v>
      </c>
      <c r="B2608" s="111" t="s">
        <v>3615</v>
      </c>
      <c r="C2608" s="112">
        <v>2.8797948805689717E-3</v>
      </c>
      <c r="E2608" s="132">
        <v>692</v>
      </c>
      <c r="F2608" s="132">
        <v>694</v>
      </c>
      <c r="G2608" s="133" t="s">
        <v>3616</v>
      </c>
      <c r="H2608" s="134">
        <v>392</v>
      </c>
      <c r="I2608" s="135">
        <v>0.7728156951223395</v>
      </c>
      <c r="J2608" s="135" t="s">
        <v>41</v>
      </c>
      <c r="K2608" s="133"/>
      <c r="L2608" s="136" t="s">
        <v>41</v>
      </c>
    </row>
    <row r="2609" spans="1:12" x14ac:dyDescent="0.25">
      <c r="A2609" s="138" t="s">
        <v>3224</v>
      </c>
      <c r="B2609" s="111" t="s">
        <v>1313</v>
      </c>
      <c r="C2609" s="112">
        <v>7.1994872014224292E-4</v>
      </c>
      <c r="E2609" s="132">
        <v>693</v>
      </c>
      <c r="F2609" s="132">
        <v>695</v>
      </c>
      <c r="G2609" s="133" t="s">
        <v>1314</v>
      </c>
      <c r="H2609" s="134">
        <v>393</v>
      </c>
      <c r="I2609" s="135">
        <v>0.77353564384248175</v>
      </c>
      <c r="J2609" s="135" t="s">
        <v>41</v>
      </c>
      <c r="K2609" s="133"/>
      <c r="L2609" s="136" t="s">
        <v>41</v>
      </c>
    </row>
    <row r="2610" spans="1:12" x14ac:dyDescent="0.25">
      <c r="A2610" s="138" t="s">
        <v>3224</v>
      </c>
      <c r="B2610" s="111" t="s">
        <v>1138</v>
      </c>
      <c r="C2610" s="112">
        <v>7.1994872014224292E-4</v>
      </c>
      <c r="E2610" s="132">
        <v>694</v>
      </c>
      <c r="F2610" s="132">
        <v>696</v>
      </c>
      <c r="G2610" s="133" t="s">
        <v>1139</v>
      </c>
      <c r="H2610" s="134">
        <v>394</v>
      </c>
      <c r="I2610" s="135">
        <v>0.774255592562624</v>
      </c>
      <c r="J2610" s="135" t="s">
        <v>41</v>
      </c>
      <c r="K2610" s="133"/>
      <c r="L2610" s="136" t="s">
        <v>41</v>
      </c>
    </row>
    <row r="2611" spans="1:12" x14ac:dyDescent="0.25">
      <c r="A2611" s="138" t="s">
        <v>3224</v>
      </c>
      <c r="B2611" s="111" t="s">
        <v>2028</v>
      </c>
      <c r="C2611" s="112">
        <v>1.1596489451955594E-4</v>
      </c>
      <c r="E2611" s="132">
        <v>634</v>
      </c>
      <c r="F2611" s="132">
        <v>636</v>
      </c>
      <c r="G2611" s="133" t="s">
        <v>2029</v>
      </c>
      <c r="H2611" s="134">
        <v>395</v>
      </c>
      <c r="I2611" s="135">
        <v>0.77437155745714359</v>
      </c>
      <c r="J2611" s="135" t="s">
        <v>41</v>
      </c>
      <c r="K2611" s="133"/>
      <c r="L2611" s="136" t="s">
        <v>41</v>
      </c>
    </row>
    <row r="2612" spans="1:12" x14ac:dyDescent="0.25">
      <c r="A2612" s="138" t="s">
        <v>3224</v>
      </c>
      <c r="B2612" s="111" t="s">
        <v>1306</v>
      </c>
      <c r="C2612" s="112">
        <v>1.1596489451955594E-4</v>
      </c>
      <c r="E2612" s="132">
        <v>635</v>
      </c>
      <c r="F2612" s="132">
        <v>637</v>
      </c>
      <c r="G2612" s="133" t="s">
        <v>1307</v>
      </c>
      <c r="H2612" s="134">
        <v>396</v>
      </c>
      <c r="I2612" s="135">
        <v>0.77448752235166318</v>
      </c>
      <c r="J2612" s="135" t="s">
        <v>41</v>
      </c>
      <c r="K2612" s="133"/>
      <c r="L2612" s="136" t="s">
        <v>41</v>
      </c>
    </row>
    <row r="2613" spans="1:12" x14ac:dyDescent="0.25">
      <c r="A2613" s="138" t="s">
        <v>3224</v>
      </c>
      <c r="B2613" s="111" t="s">
        <v>1142</v>
      </c>
      <c r="C2613" s="112">
        <v>7.1994872014224292E-4</v>
      </c>
      <c r="E2613" s="132">
        <v>697</v>
      </c>
      <c r="F2613" s="132">
        <v>699</v>
      </c>
      <c r="G2613" s="133" t="s">
        <v>1143</v>
      </c>
      <c r="H2613" s="134">
        <v>397</v>
      </c>
      <c r="I2613" s="135">
        <v>0.77520747107180543</v>
      </c>
      <c r="J2613" s="135" t="s">
        <v>41</v>
      </c>
      <c r="K2613" s="133"/>
      <c r="L2613" s="136" t="s">
        <v>41</v>
      </c>
    </row>
    <row r="2614" spans="1:12" x14ac:dyDescent="0.25">
      <c r="A2614" s="138" t="s">
        <v>3224</v>
      </c>
      <c r="B2614" s="111" t="s">
        <v>715</v>
      </c>
      <c r="C2614" s="112">
        <v>7.1994872014224292E-4</v>
      </c>
      <c r="E2614" s="132">
        <v>695</v>
      </c>
      <c r="F2614" s="132">
        <v>697</v>
      </c>
      <c r="G2614" s="133" t="s">
        <v>716</v>
      </c>
      <c r="H2614" s="134">
        <v>398</v>
      </c>
      <c r="I2614" s="135">
        <v>0.77592741979194768</v>
      </c>
      <c r="J2614" s="135" t="s">
        <v>41</v>
      </c>
      <c r="K2614" s="133"/>
      <c r="L2614" s="136" t="s">
        <v>41</v>
      </c>
    </row>
    <row r="2615" spans="1:12" x14ac:dyDescent="0.25">
      <c r="A2615" s="138" t="s">
        <v>3224</v>
      </c>
      <c r="B2615" s="111" t="s">
        <v>3222</v>
      </c>
      <c r="C2615" s="112">
        <v>4.9906912064343468E-4</v>
      </c>
      <c r="E2615" s="132">
        <v>702</v>
      </c>
      <c r="F2615" s="132">
        <v>704</v>
      </c>
      <c r="G2615" s="133" t="s">
        <v>3223</v>
      </c>
      <c r="H2615" s="134">
        <v>399</v>
      </c>
      <c r="I2615" s="135">
        <v>0.77642648891259114</v>
      </c>
      <c r="J2615" s="135" t="s">
        <v>41</v>
      </c>
      <c r="K2615" s="133"/>
      <c r="L2615" s="136" t="s">
        <v>41</v>
      </c>
    </row>
    <row r="2616" spans="1:12" x14ac:dyDescent="0.25">
      <c r="A2616" s="138" t="s">
        <v>3224</v>
      </c>
      <c r="B2616" s="111" t="s">
        <v>3617</v>
      </c>
      <c r="C2616" s="112">
        <v>2.324431520805038E-4</v>
      </c>
      <c r="E2616" s="132">
        <v>709</v>
      </c>
      <c r="F2616" s="132">
        <v>711</v>
      </c>
      <c r="G2616" s="133" t="s">
        <v>3618</v>
      </c>
      <c r="H2616" s="134">
        <v>400</v>
      </c>
      <c r="I2616" s="135">
        <v>0.77665893206467163</v>
      </c>
      <c r="J2616" s="135" t="s">
        <v>41</v>
      </c>
      <c r="K2616" s="133"/>
      <c r="L2616" s="136" t="s">
        <v>41</v>
      </c>
    </row>
    <row r="2617" spans="1:12" x14ac:dyDescent="0.25">
      <c r="A2617" s="138" t="s">
        <v>3224</v>
      </c>
      <c r="B2617" s="111" t="s">
        <v>1287</v>
      </c>
      <c r="C2617" s="112">
        <v>4.9906912064343468E-4</v>
      </c>
      <c r="E2617" s="132">
        <v>699</v>
      </c>
      <c r="F2617" s="132">
        <v>701</v>
      </c>
      <c r="G2617" s="133" t="s">
        <v>1288</v>
      </c>
      <c r="H2617" s="134">
        <v>401</v>
      </c>
      <c r="I2617" s="135">
        <v>0.77715800118531508</v>
      </c>
      <c r="J2617" s="135" t="s">
        <v>41</v>
      </c>
      <c r="K2617" s="133"/>
      <c r="L2617" s="136" t="s">
        <v>41</v>
      </c>
    </row>
    <row r="2618" spans="1:12" x14ac:dyDescent="0.25">
      <c r="A2618" s="138" t="s">
        <v>3224</v>
      </c>
      <c r="B2618" s="111" t="s">
        <v>3619</v>
      </c>
      <c r="C2618" s="112">
        <v>9.9813824128686937E-4</v>
      </c>
      <c r="E2618" s="132">
        <v>708</v>
      </c>
      <c r="F2618" s="132">
        <v>710</v>
      </c>
      <c r="G2618" s="133" t="s">
        <v>3620</v>
      </c>
      <c r="H2618" s="134">
        <v>402</v>
      </c>
      <c r="I2618" s="135">
        <v>0.778156139426602</v>
      </c>
      <c r="J2618" s="135" t="s">
        <v>41</v>
      </c>
      <c r="K2618" s="133"/>
      <c r="L2618" s="136" t="s">
        <v>41</v>
      </c>
    </row>
    <row r="2619" spans="1:12" x14ac:dyDescent="0.25">
      <c r="A2619" s="138" t="s">
        <v>3224</v>
      </c>
      <c r="B2619" s="111" t="s">
        <v>1199</v>
      </c>
      <c r="C2619" s="112">
        <v>4.9906912064343468E-4</v>
      </c>
      <c r="E2619" s="132">
        <v>698</v>
      </c>
      <c r="F2619" s="132">
        <v>700</v>
      </c>
      <c r="G2619" s="133" t="s">
        <v>1200</v>
      </c>
      <c r="H2619" s="134">
        <v>403</v>
      </c>
      <c r="I2619" s="135">
        <v>0.77865520854724546</v>
      </c>
      <c r="J2619" s="135" t="s">
        <v>41</v>
      </c>
      <c r="K2619" s="133"/>
      <c r="L2619" s="136" t="s">
        <v>41</v>
      </c>
    </row>
    <row r="2620" spans="1:12" x14ac:dyDescent="0.25">
      <c r="A2620" s="138" t="s">
        <v>3224</v>
      </c>
      <c r="B2620" s="111" t="s">
        <v>3621</v>
      </c>
      <c r="C2620" s="112">
        <v>2.324431520805038E-4</v>
      </c>
      <c r="E2620" s="132">
        <v>705</v>
      </c>
      <c r="F2620" s="132">
        <v>707</v>
      </c>
      <c r="G2620" s="133" t="s">
        <v>3622</v>
      </c>
      <c r="H2620" s="134">
        <v>404</v>
      </c>
      <c r="I2620" s="135">
        <v>0.77888765169932594</v>
      </c>
      <c r="J2620" s="135" t="s">
        <v>41</v>
      </c>
      <c r="K2620" s="133"/>
      <c r="L2620" s="136" t="s">
        <v>41</v>
      </c>
    </row>
    <row r="2621" spans="1:12" x14ac:dyDescent="0.25">
      <c r="A2621" s="138" t="s">
        <v>3224</v>
      </c>
      <c r="B2621" s="111" t="s">
        <v>3623</v>
      </c>
      <c r="C2621" s="112">
        <v>1.1388154430789784E-4</v>
      </c>
      <c r="E2621" s="132">
        <v>1014</v>
      </c>
      <c r="F2621" s="132">
        <v>1016</v>
      </c>
      <c r="G2621" s="133" t="s">
        <v>3624</v>
      </c>
      <c r="H2621" s="134">
        <v>405</v>
      </c>
      <c r="I2621" s="135">
        <v>0.77900153324363386</v>
      </c>
      <c r="J2621" s="135" t="s">
        <v>41</v>
      </c>
      <c r="K2621" s="133"/>
      <c r="L2621" s="136" t="s">
        <v>41</v>
      </c>
    </row>
    <row r="2622" spans="1:12" x14ac:dyDescent="0.25">
      <c r="A2622" s="138" t="s">
        <v>3224</v>
      </c>
      <c r="B2622" s="111" t="s">
        <v>3625</v>
      </c>
      <c r="C2622" s="112">
        <v>1.1388154430789784E-4</v>
      </c>
      <c r="E2622" s="132">
        <v>1022</v>
      </c>
      <c r="F2622" s="132">
        <v>1024</v>
      </c>
      <c r="G2622" s="133" t="s">
        <v>3626</v>
      </c>
      <c r="H2622" s="134">
        <v>406</v>
      </c>
      <c r="I2622" s="135">
        <v>0.77911541478794177</v>
      </c>
      <c r="J2622" s="135" t="s">
        <v>41</v>
      </c>
      <c r="K2622" s="133"/>
      <c r="L2622" s="136" t="s">
        <v>41</v>
      </c>
    </row>
    <row r="2623" spans="1:12" x14ac:dyDescent="0.25">
      <c r="A2623" s="138" t="s">
        <v>3224</v>
      </c>
      <c r="B2623" s="111" t="s">
        <v>3627</v>
      </c>
      <c r="C2623" s="112">
        <v>1.1388154430789784E-4</v>
      </c>
      <c r="E2623" s="132">
        <v>1021</v>
      </c>
      <c r="F2623" s="132">
        <v>1023</v>
      </c>
      <c r="G2623" s="133" t="s">
        <v>3628</v>
      </c>
      <c r="H2623" s="134">
        <v>407</v>
      </c>
      <c r="I2623" s="135">
        <v>0.77922929633224969</v>
      </c>
      <c r="J2623" s="135" t="s">
        <v>41</v>
      </c>
      <c r="K2623" s="133"/>
      <c r="L2623" s="136" t="s">
        <v>41</v>
      </c>
    </row>
    <row r="2624" spans="1:12" x14ac:dyDescent="0.25">
      <c r="A2624" s="138" t="s">
        <v>3224</v>
      </c>
      <c r="B2624" s="111" t="s">
        <v>3629</v>
      </c>
      <c r="C2624" s="112">
        <v>1.1388154430789784E-4</v>
      </c>
      <c r="E2624" s="132">
        <v>1020</v>
      </c>
      <c r="F2624" s="132">
        <v>1022</v>
      </c>
      <c r="G2624" s="133" t="s">
        <v>3630</v>
      </c>
      <c r="H2624" s="134">
        <v>408</v>
      </c>
      <c r="I2624" s="135">
        <v>0.7793431778765576</v>
      </c>
      <c r="J2624" s="135" t="s">
        <v>41</v>
      </c>
      <c r="K2624" s="133"/>
      <c r="L2624" s="136" t="s">
        <v>41</v>
      </c>
    </row>
    <row r="2625" spans="1:12" x14ac:dyDescent="0.25">
      <c r="A2625" s="138" t="s">
        <v>3224</v>
      </c>
      <c r="B2625" s="111" t="s">
        <v>3631</v>
      </c>
      <c r="C2625" s="112">
        <v>1.1388154430789784E-4</v>
      </c>
      <c r="E2625" s="132">
        <v>1013</v>
      </c>
      <c r="F2625" s="132">
        <v>1015</v>
      </c>
      <c r="G2625" s="133" t="s">
        <v>3632</v>
      </c>
      <c r="H2625" s="134">
        <v>409</v>
      </c>
      <c r="I2625" s="135">
        <v>0.77945705942086552</v>
      </c>
      <c r="J2625" s="135" t="s">
        <v>41</v>
      </c>
      <c r="K2625" s="133"/>
      <c r="L2625" s="136" t="s">
        <v>41</v>
      </c>
    </row>
    <row r="2626" spans="1:12" x14ac:dyDescent="0.25">
      <c r="A2626" s="138" t="s">
        <v>3224</v>
      </c>
      <c r="B2626" s="111" t="s">
        <v>1285</v>
      </c>
      <c r="C2626" s="112">
        <v>2.324431520805038E-4</v>
      </c>
      <c r="E2626" s="132">
        <v>714</v>
      </c>
      <c r="F2626" s="132">
        <v>716</v>
      </c>
      <c r="G2626" s="133" t="s">
        <v>1286</v>
      </c>
      <c r="H2626" s="134">
        <v>410</v>
      </c>
      <c r="I2626" s="135">
        <v>0.779689502572946</v>
      </c>
      <c r="J2626" s="135" t="s">
        <v>41</v>
      </c>
      <c r="K2626" s="133"/>
      <c r="L2626" s="136" t="s">
        <v>41</v>
      </c>
    </row>
    <row r="2627" spans="1:12" x14ac:dyDescent="0.25">
      <c r="A2627" s="138" t="s">
        <v>3224</v>
      </c>
      <c r="B2627" s="111" t="s">
        <v>2092</v>
      </c>
      <c r="C2627" s="112">
        <v>2.324431520805038E-4</v>
      </c>
      <c r="E2627" s="132">
        <v>713</v>
      </c>
      <c r="F2627" s="132">
        <v>715</v>
      </c>
      <c r="G2627" s="133" t="s">
        <v>2093</v>
      </c>
      <c r="H2627" s="134">
        <v>411</v>
      </c>
      <c r="I2627" s="135">
        <v>0.77992194572502649</v>
      </c>
      <c r="J2627" s="135" t="s">
        <v>41</v>
      </c>
      <c r="K2627" s="133"/>
      <c r="L2627" s="136" t="s">
        <v>41</v>
      </c>
    </row>
    <row r="2628" spans="1:12" x14ac:dyDescent="0.25">
      <c r="A2628" s="138" t="s">
        <v>3224</v>
      </c>
      <c r="B2628" s="111" t="s">
        <v>1197</v>
      </c>
      <c r="C2628" s="112">
        <v>4.9906912064343468E-4</v>
      </c>
      <c r="E2628" s="132">
        <v>707</v>
      </c>
      <c r="F2628" s="132">
        <v>709</v>
      </c>
      <c r="G2628" s="133" t="s">
        <v>1198</v>
      </c>
      <c r="H2628" s="134">
        <v>412</v>
      </c>
      <c r="I2628" s="135">
        <v>0.78042101484566995</v>
      </c>
      <c r="J2628" s="135" t="s">
        <v>41</v>
      </c>
      <c r="K2628" s="133"/>
      <c r="L2628" s="136" t="s">
        <v>41</v>
      </c>
    </row>
    <row r="2629" spans="1:12" x14ac:dyDescent="0.25">
      <c r="A2629" s="138" t="s">
        <v>3224</v>
      </c>
      <c r="B2629" s="111" t="s">
        <v>610</v>
      </c>
      <c r="C2629" s="112">
        <v>1.1388154430789784E-4</v>
      </c>
      <c r="E2629" s="132">
        <v>656</v>
      </c>
      <c r="F2629" s="132">
        <v>658</v>
      </c>
      <c r="G2629" s="133" t="s">
        <v>611</v>
      </c>
      <c r="H2629" s="134">
        <v>413</v>
      </c>
      <c r="I2629" s="135">
        <v>0.78053489638997786</v>
      </c>
      <c r="J2629" s="135" t="s">
        <v>41</v>
      </c>
      <c r="K2629" s="133"/>
      <c r="L2629" s="136" t="s">
        <v>41</v>
      </c>
    </row>
    <row r="2630" spans="1:12" x14ac:dyDescent="0.25">
      <c r="A2630" s="138" t="s">
        <v>3224</v>
      </c>
      <c r="B2630" s="111" t="s">
        <v>1283</v>
      </c>
      <c r="C2630" s="112">
        <v>4.9906912064343468E-4</v>
      </c>
      <c r="E2630" s="132">
        <v>700</v>
      </c>
      <c r="F2630" s="132">
        <v>702</v>
      </c>
      <c r="G2630" s="133" t="s">
        <v>1284</v>
      </c>
      <c r="H2630" s="134">
        <v>414</v>
      </c>
      <c r="I2630" s="135">
        <v>0.78103396551062132</v>
      </c>
      <c r="J2630" s="135" t="s">
        <v>41</v>
      </c>
      <c r="K2630" s="133"/>
      <c r="L2630" s="136" t="s">
        <v>41</v>
      </c>
    </row>
    <row r="2631" spans="1:12" x14ac:dyDescent="0.25">
      <c r="A2631" s="138" t="s">
        <v>3224</v>
      </c>
      <c r="B2631" s="111" t="s">
        <v>2764</v>
      </c>
      <c r="C2631" s="112">
        <v>1.1388154430789784E-4</v>
      </c>
      <c r="E2631" s="132">
        <v>636</v>
      </c>
      <c r="F2631" s="132">
        <v>638</v>
      </c>
      <c r="G2631" s="133" t="s">
        <v>2765</v>
      </c>
      <c r="H2631" s="134">
        <v>415</v>
      </c>
      <c r="I2631" s="135">
        <v>0.78114784705492923</v>
      </c>
      <c r="J2631" s="135" t="s">
        <v>41</v>
      </c>
      <c r="K2631" s="133"/>
      <c r="L2631" s="136" t="s">
        <v>41</v>
      </c>
    </row>
    <row r="2632" spans="1:12" x14ac:dyDescent="0.25">
      <c r="A2632" s="138" t="s">
        <v>3224</v>
      </c>
      <c r="B2632" s="111" t="s">
        <v>1237</v>
      </c>
      <c r="C2632" s="112">
        <v>1.1388154430789784E-4</v>
      </c>
      <c r="E2632" s="132">
        <v>649</v>
      </c>
      <c r="F2632" s="132">
        <v>651</v>
      </c>
      <c r="G2632" s="133" t="s">
        <v>1238</v>
      </c>
      <c r="H2632" s="134">
        <v>416</v>
      </c>
      <c r="I2632" s="135">
        <v>0.78126172859923715</v>
      </c>
      <c r="J2632" s="135" t="s">
        <v>41</v>
      </c>
      <c r="K2632" s="133"/>
      <c r="L2632" s="136" t="s">
        <v>41</v>
      </c>
    </row>
    <row r="2633" spans="1:12" x14ac:dyDescent="0.25">
      <c r="A2633" s="138" t="s">
        <v>3224</v>
      </c>
      <c r="B2633" s="111" t="s">
        <v>3633</v>
      </c>
      <c r="C2633" s="112">
        <v>1.1388154430789784E-4</v>
      </c>
      <c r="E2633" s="132">
        <v>652</v>
      </c>
      <c r="F2633" s="132">
        <v>654</v>
      </c>
      <c r="G2633" s="133" t="s">
        <v>3634</v>
      </c>
      <c r="H2633" s="134">
        <v>417</v>
      </c>
      <c r="I2633" s="135">
        <v>0.78137561014354506</v>
      </c>
      <c r="J2633" s="135" t="s">
        <v>41</v>
      </c>
      <c r="K2633" s="133"/>
      <c r="L2633" s="136" t="s">
        <v>41</v>
      </c>
    </row>
    <row r="2634" spans="1:12" x14ac:dyDescent="0.25">
      <c r="A2634" s="138" t="s">
        <v>3224</v>
      </c>
      <c r="B2634" s="111" t="s">
        <v>2766</v>
      </c>
      <c r="C2634" s="112">
        <v>1.1388154430789784E-4</v>
      </c>
      <c r="E2634" s="132">
        <v>651</v>
      </c>
      <c r="F2634" s="132">
        <v>653</v>
      </c>
      <c r="G2634" s="133" t="s">
        <v>2767</v>
      </c>
      <c r="H2634" s="134">
        <v>418</v>
      </c>
      <c r="I2634" s="135">
        <v>0.78148949168785298</v>
      </c>
      <c r="J2634" s="135" t="s">
        <v>41</v>
      </c>
      <c r="K2634" s="133"/>
      <c r="L2634" s="136" t="s">
        <v>41</v>
      </c>
    </row>
    <row r="2635" spans="1:12" x14ac:dyDescent="0.25">
      <c r="A2635" s="138" t="s">
        <v>3224</v>
      </c>
      <c r="B2635" s="111" t="s">
        <v>2911</v>
      </c>
      <c r="C2635" s="112">
        <v>1.1388154430789784E-4</v>
      </c>
      <c r="E2635" s="132">
        <v>643</v>
      </c>
      <c r="F2635" s="132">
        <v>645</v>
      </c>
      <c r="G2635" s="133" t="s">
        <v>2912</v>
      </c>
      <c r="H2635" s="134">
        <v>419</v>
      </c>
      <c r="I2635" s="135">
        <v>0.78160337323216089</v>
      </c>
      <c r="J2635" s="135" t="s">
        <v>41</v>
      </c>
      <c r="K2635" s="133"/>
      <c r="L2635" s="136" t="s">
        <v>41</v>
      </c>
    </row>
    <row r="2636" spans="1:12" x14ac:dyDescent="0.25">
      <c r="A2636" s="138" t="s">
        <v>3224</v>
      </c>
      <c r="B2636" s="111" t="s">
        <v>596</v>
      </c>
      <c r="C2636" s="112">
        <v>1.1388154430789784E-4</v>
      </c>
      <c r="E2636" s="132">
        <v>648</v>
      </c>
      <c r="F2636" s="132">
        <v>650</v>
      </c>
      <c r="G2636" s="133" t="s">
        <v>597</v>
      </c>
      <c r="H2636" s="134">
        <v>420</v>
      </c>
      <c r="I2636" s="135">
        <v>0.78171725477646881</v>
      </c>
      <c r="J2636" s="135" t="s">
        <v>41</v>
      </c>
      <c r="K2636" s="133"/>
      <c r="L2636" s="136" t="s">
        <v>41</v>
      </c>
    </row>
    <row r="2637" spans="1:12" x14ac:dyDescent="0.25">
      <c r="A2637" s="138" t="s">
        <v>3224</v>
      </c>
      <c r="B2637" s="111" t="s">
        <v>594</v>
      </c>
      <c r="C2637" s="112">
        <v>1.1388154430789784E-4</v>
      </c>
      <c r="E2637" s="132">
        <v>645</v>
      </c>
      <c r="F2637" s="132">
        <v>647</v>
      </c>
      <c r="G2637" s="133" t="s">
        <v>595</v>
      </c>
      <c r="H2637" s="134">
        <v>421</v>
      </c>
      <c r="I2637" s="135">
        <v>0.78183113632077672</v>
      </c>
      <c r="J2637" s="135" t="s">
        <v>41</v>
      </c>
      <c r="K2637" s="133"/>
      <c r="L2637" s="136" t="s">
        <v>41</v>
      </c>
    </row>
    <row r="2638" spans="1:12" x14ac:dyDescent="0.25">
      <c r="A2638" s="138" t="s">
        <v>3224</v>
      </c>
      <c r="B2638" s="111" t="s">
        <v>592</v>
      </c>
      <c r="C2638" s="112">
        <v>1.1388154430789784E-4</v>
      </c>
      <c r="E2638" s="132">
        <v>646</v>
      </c>
      <c r="F2638" s="132">
        <v>648</v>
      </c>
      <c r="G2638" s="133" t="s">
        <v>593</v>
      </c>
      <c r="H2638" s="134">
        <v>422</v>
      </c>
      <c r="I2638" s="135">
        <v>0.78194501786508464</v>
      </c>
      <c r="J2638" s="135" t="s">
        <v>41</v>
      </c>
      <c r="K2638" s="133"/>
      <c r="L2638" s="136" t="s">
        <v>41</v>
      </c>
    </row>
    <row r="2639" spans="1:12" x14ac:dyDescent="0.25">
      <c r="A2639" s="138" t="s">
        <v>3224</v>
      </c>
      <c r="B2639" s="111" t="s">
        <v>692</v>
      </c>
      <c r="C2639" s="112">
        <v>1.1388154430789784E-4</v>
      </c>
      <c r="E2639" s="132">
        <v>663</v>
      </c>
      <c r="F2639" s="132">
        <v>665</v>
      </c>
      <c r="G2639" s="133" t="s">
        <v>693</v>
      </c>
      <c r="H2639" s="134">
        <v>423</v>
      </c>
      <c r="I2639" s="135">
        <v>0.78205889940939255</v>
      </c>
      <c r="J2639" s="135" t="s">
        <v>41</v>
      </c>
      <c r="K2639" s="133"/>
      <c r="L2639" s="136" t="s">
        <v>41</v>
      </c>
    </row>
    <row r="2640" spans="1:12" x14ac:dyDescent="0.25">
      <c r="A2640" s="138" t="s">
        <v>3224</v>
      </c>
      <c r="B2640" s="111" t="s">
        <v>689</v>
      </c>
      <c r="C2640" s="112">
        <v>1.1388154430789784E-4</v>
      </c>
      <c r="E2640" s="132">
        <v>659</v>
      </c>
      <c r="F2640" s="132">
        <v>661</v>
      </c>
      <c r="G2640" s="133" t="s">
        <v>690</v>
      </c>
      <c r="H2640" s="134">
        <v>424</v>
      </c>
      <c r="I2640" s="135">
        <v>0.78217278095370046</v>
      </c>
      <c r="J2640" s="135" t="s">
        <v>41</v>
      </c>
      <c r="K2640" s="133"/>
      <c r="L2640" s="136" t="s">
        <v>41</v>
      </c>
    </row>
    <row r="2641" spans="1:12" x14ac:dyDescent="0.25">
      <c r="A2641" s="138" t="s">
        <v>3224</v>
      </c>
      <c r="B2641" s="111" t="s">
        <v>607</v>
      </c>
      <c r="C2641" s="112">
        <v>1.1388154430789784E-4</v>
      </c>
      <c r="E2641" s="132">
        <v>654</v>
      </c>
      <c r="F2641" s="132">
        <v>656</v>
      </c>
      <c r="G2641" s="133" t="s">
        <v>608</v>
      </c>
      <c r="H2641" s="134">
        <v>425</v>
      </c>
      <c r="I2641" s="135">
        <v>0.78228666249800838</v>
      </c>
      <c r="J2641" s="135" t="s">
        <v>41</v>
      </c>
      <c r="K2641" s="133"/>
      <c r="L2641" s="136" t="s">
        <v>41</v>
      </c>
    </row>
    <row r="2642" spans="1:12" x14ac:dyDescent="0.25">
      <c r="A2642" s="138" t="s">
        <v>3224</v>
      </c>
      <c r="B2642" s="111" t="s">
        <v>3635</v>
      </c>
      <c r="C2642" s="112">
        <v>1.1388154430789784E-4</v>
      </c>
      <c r="E2642" s="132">
        <v>650</v>
      </c>
      <c r="F2642" s="132">
        <v>652</v>
      </c>
      <c r="G2642" s="133" t="s">
        <v>3636</v>
      </c>
      <c r="H2642" s="134">
        <v>426</v>
      </c>
      <c r="I2642" s="135">
        <v>0.78240054404231629</v>
      </c>
      <c r="J2642" s="135" t="s">
        <v>41</v>
      </c>
      <c r="K2642" s="133"/>
      <c r="L2642" s="136" t="s">
        <v>41</v>
      </c>
    </row>
    <row r="2643" spans="1:12" x14ac:dyDescent="0.25">
      <c r="A2643" s="138" t="s">
        <v>3224</v>
      </c>
      <c r="B2643" s="111" t="s">
        <v>1194</v>
      </c>
      <c r="C2643" s="112">
        <v>2.324431520805038E-4</v>
      </c>
      <c r="E2643" s="132">
        <v>703</v>
      </c>
      <c r="F2643" s="132">
        <v>705</v>
      </c>
      <c r="G2643" s="133" t="s">
        <v>1195</v>
      </c>
      <c r="H2643" s="134">
        <v>427</v>
      </c>
      <c r="I2643" s="135">
        <v>0.78263298719439678</v>
      </c>
      <c r="J2643" s="135" t="s">
        <v>41</v>
      </c>
      <c r="K2643" s="133"/>
      <c r="L2643" s="136" t="s">
        <v>41</v>
      </c>
    </row>
    <row r="2644" spans="1:12" x14ac:dyDescent="0.25">
      <c r="A2644" s="138" t="s">
        <v>3224</v>
      </c>
      <c r="B2644" s="111" t="s">
        <v>928</v>
      </c>
      <c r="C2644" s="112">
        <v>1.1388154430789784E-4</v>
      </c>
      <c r="E2644" s="132">
        <v>660</v>
      </c>
      <c r="F2644" s="132">
        <v>662</v>
      </c>
      <c r="G2644" s="133" t="s">
        <v>929</v>
      </c>
      <c r="H2644" s="134">
        <v>428</v>
      </c>
      <c r="I2644" s="135">
        <v>0.78274686873870469</v>
      </c>
      <c r="J2644" s="135" t="s">
        <v>41</v>
      </c>
      <c r="K2644" s="133"/>
      <c r="L2644" s="136" t="s">
        <v>41</v>
      </c>
    </row>
    <row r="2645" spans="1:12" x14ac:dyDescent="0.25">
      <c r="A2645" s="138" t="s">
        <v>3224</v>
      </c>
      <c r="B2645" s="111" t="s">
        <v>674</v>
      </c>
      <c r="C2645" s="112">
        <v>1.1388154430789784E-4</v>
      </c>
      <c r="E2645" s="132">
        <v>637</v>
      </c>
      <c r="F2645" s="132">
        <v>639</v>
      </c>
      <c r="G2645" s="133" t="s">
        <v>675</v>
      </c>
      <c r="H2645" s="134">
        <v>429</v>
      </c>
      <c r="I2645" s="135">
        <v>0.78286075028301261</v>
      </c>
      <c r="J2645" s="135" t="s">
        <v>41</v>
      </c>
      <c r="K2645" s="133"/>
      <c r="L2645" s="136" t="s">
        <v>41</v>
      </c>
    </row>
    <row r="2646" spans="1:12" x14ac:dyDescent="0.25">
      <c r="A2646" s="138" t="s">
        <v>3224</v>
      </c>
      <c r="B2646" s="111" t="s">
        <v>671</v>
      </c>
      <c r="C2646" s="112">
        <v>1.1388154430789784E-4</v>
      </c>
      <c r="E2646" s="132">
        <v>638</v>
      </c>
      <c r="F2646" s="132">
        <v>640</v>
      </c>
      <c r="G2646" s="133" t="s">
        <v>672</v>
      </c>
      <c r="H2646" s="134">
        <v>430</v>
      </c>
      <c r="I2646" s="135">
        <v>0.78297463182732052</v>
      </c>
      <c r="J2646" s="135" t="s">
        <v>41</v>
      </c>
      <c r="K2646" s="133"/>
      <c r="L2646" s="136" t="s">
        <v>41</v>
      </c>
    </row>
    <row r="2647" spans="1:12" x14ac:dyDescent="0.25">
      <c r="A2647" s="138" t="s">
        <v>3224</v>
      </c>
      <c r="B2647" s="111" t="s">
        <v>3637</v>
      </c>
      <c r="C2647" s="112">
        <v>1.1388154430789784E-4</v>
      </c>
      <c r="E2647" s="132">
        <v>661</v>
      </c>
      <c r="F2647" s="132">
        <v>663</v>
      </c>
      <c r="G2647" s="133" t="s">
        <v>3638</v>
      </c>
      <c r="H2647" s="134">
        <v>431</v>
      </c>
      <c r="I2647" s="135">
        <v>0.78308851337162844</v>
      </c>
      <c r="J2647" s="135" t="s">
        <v>41</v>
      </c>
      <c r="K2647" s="133"/>
      <c r="L2647" s="136" t="s">
        <v>41</v>
      </c>
    </row>
    <row r="2648" spans="1:12" x14ac:dyDescent="0.25">
      <c r="A2648" s="138" t="s">
        <v>3224</v>
      </c>
      <c r="B2648" s="111" t="s">
        <v>926</v>
      </c>
      <c r="C2648" s="112">
        <v>1.1388154430789784E-4</v>
      </c>
      <c r="E2648" s="132">
        <v>639</v>
      </c>
      <c r="F2648" s="132">
        <v>641</v>
      </c>
      <c r="G2648" s="133" t="s">
        <v>927</v>
      </c>
      <c r="H2648" s="134">
        <v>432</v>
      </c>
      <c r="I2648" s="135">
        <v>0.78320239491593635</v>
      </c>
      <c r="J2648" s="135" t="s">
        <v>41</v>
      </c>
      <c r="K2648" s="133"/>
      <c r="L2648" s="136" t="s">
        <v>41</v>
      </c>
    </row>
    <row r="2649" spans="1:12" x14ac:dyDescent="0.25">
      <c r="A2649" s="138" t="s">
        <v>3224</v>
      </c>
      <c r="B2649" s="111" t="s">
        <v>590</v>
      </c>
      <c r="C2649" s="112">
        <v>1.1388154430789784E-4</v>
      </c>
      <c r="E2649" s="132">
        <v>653</v>
      </c>
      <c r="F2649" s="132">
        <v>655</v>
      </c>
      <c r="G2649" s="133" t="s">
        <v>591</v>
      </c>
      <c r="H2649" s="134">
        <v>433</v>
      </c>
      <c r="I2649" s="135">
        <v>0.78331627646024427</v>
      </c>
      <c r="J2649" s="135" t="s">
        <v>41</v>
      </c>
      <c r="K2649" s="133"/>
      <c r="L2649" s="136" t="s">
        <v>41</v>
      </c>
    </row>
    <row r="2650" spans="1:12" x14ac:dyDescent="0.25">
      <c r="A2650" s="138" t="s">
        <v>3224</v>
      </c>
      <c r="B2650" s="111" t="s">
        <v>588</v>
      </c>
      <c r="C2650" s="112">
        <v>1.1388154430789784E-4</v>
      </c>
      <c r="E2650" s="132">
        <v>644</v>
      </c>
      <c r="F2650" s="132">
        <v>646</v>
      </c>
      <c r="G2650" s="133" t="s">
        <v>589</v>
      </c>
      <c r="H2650" s="134">
        <v>434</v>
      </c>
      <c r="I2650" s="135">
        <v>0.78343015800455218</v>
      </c>
      <c r="J2650" s="135" t="s">
        <v>41</v>
      </c>
      <c r="K2650" s="133"/>
      <c r="L2650" s="136" t="s">
        <v>41</v>
      </c>
    </row>
    <row r="2651" spans="1:12" x14ac:dyDescent="0.25">
      <c r="A2651" s="138" t="s">
        <v>3224</v>
      </c>
      <c r="B2651" s="111" t="s">
        <v>585</v>
      </c>
      <c r="C2651" s="112">
        <v>1.1388154430789784E-4</v>
      </c>
      <c r="E2651" s="132">
        <v>647</v>
      </c>
      <c r="F2651" s="132">
        <v>649</v>
      </c>
      <c r="G2651" s="133" t="s">
        <v>586</v>
      </c>
      <c r="H2651" s="134">
        <v>435</v>
      </c>
      <c r="I2651" s="135">
        <v>0.78354403954886009</v>
      </c>
      <c r="J2651" s="135" t="s">
        <v>41</v>
      </c>
      <c r="K2651" s="133"/>
      <c r="L2651" s="136" t="s">
        <v>41</v>
      </c>
    </row>
    <row r="2652" spans="1:12" x14ac:dyDescent="0.25">
      <c r="A2652" s="138" t="s">
        <v>3224</v>
      </c>
      <c r="B2652" s="111" t="s">
        <v>3639</v>
      </c>
      <c r="C2652" s="112">
        <v>2.324431520805038E-4</v>
      </c>
      <c r="E2652" s="132">
        <v>711</v>
      </c>
      <c r="F2652" s="132">
        <v>713</v>
      </c>
      <c r="G2652" s="133" t="s">
        <v>3640</v>
      </c>
      <c r="H2652" s="134">
        <v>436</v>
      </c>
      <c r="I2652" s="135">
        <v>0.78377648270094058</v>
      </c>
      <c r="J2652" s="135" t="s">
        <v>41</v>
      </c>
      <c r="K2652" s="133"/>
      <c r="L2652" s="136" t="s">
        <v>41</v>
      </c>
    </row>
    <row r="2653" spans="1:12" x14ac:dyDescent="0.25">
      <c r="A2653" s="138" t="s">
        <v>3224</v>
      </c>
      <c r="B2653" s="111" t="s">
        <v>1281</v>
      </c>
      <c r="C2653" s="112">
        <v>2.324431520805038E-4</v>
      </c>
      <c r="E2653" s="132">
        <v>712</v>
      </c>
      <c r="F2653" s="132">
        <v>714</v>
      </c>
      <c r="G2653" s="133" t="s">
        <v>1282</v>
      </c>
      <c r="H2653" s="134">
        <v>437</v>
      </c>
      <c r="I2653" s="135">
        <v>0.78400892585302107</v>
      </c>
      <c r="J2653" s="135" t="s">
        <v>41</v>
      </c>
      <c r="K2653" s="133"/>
      <c r="L2653" s="136" t="s">
        <v>41</v>
      </c>
    </row>
    <row r="2654" spans="1:12" x14ac:dyDescent="0.25">
      <c r="A2654" s="138" t="s">
        <v>3224</v>
      </c>
      <c r="B2654" s="111" t="s">
        <v>1278</v>
      </c>
      <c r="C2654" s="112">
        <v>2.324431520805038E-4</v>
      </c>
      <c r="E2654" s="132">
        <v>706</v>
      </c>
      <c r="F2654" s="132">
        <v>708</v>
      </c>
      <c r="G2654" s="133" t="s">
        <v>1279</v>
      </c>
      <c r="H2654" s="134">
        <v>438</v>
      </c>
      <c r="I2654" s="135">
        <v>0.78424136900510155</v>
      </c>
      <c r="J2654" s="135" t="s">
        <v>41</v>
      </c>
      <c r="K2654" s="133"/>
      <c r="L2654" s="136" t="s">
        <v>41</v>
      </c>
    </row>
    <row r="2655" spans="1:12" x14ac:dyDescent="0.25">
      <c r="A2655" s="138" t="s">
        <v>3224</v>
      </c>
      <c r="B2655" s="111" t="s">
        <v>3641</v>
      </c>
      <c r="C2655" s="112">
        <v>2.324431520805038E-4</v>
      </c>
      <c r="E2655" s="132">
        <v>704</v>
      </c>
      <c r="F2655" s="132">
        <v>706</v>
      </c>
      <c r="G2655" s="133" t="s">
        <v>3642</v>
      </c>
      <c r="H2655" s="134">
        <v>439</v>
      </c>
      <c r="I2655" s="135">
        <v>0.78447381215718204</v>
      </c>
      <c r="J2655" s="135" t="s">
        <v>41</v>
      </c>
      <c r="K2655" s="133"/>
      <c r="L2655" s="136" t="s">
        <v>41</v>
      </c>
    </row>
    <row r="2656" spans="1:12" x14ac:dyDescent="0.25">
      <c r="A2656" s="138" t="s">
        <v>3224</v>
      </c>
      <c r="B2656" s="111" t="s">
        <v>2921</v>
      </c>
      <c r="C2656" s="112">
        <v>1.1388154430789784E-4</v>
      </c>
      <c r="E2656" s="132">
        <v>658</v>
      </c>
      <c r="F2656" s="132">
        <v>660</v>
      </c>
      <c r="G2656" s="133" t="s">
        <v>2922</v>
      </c>
      <c r="H2656" s="134">
        <v>440</v>
      </c>
      <c r="I2656" s="135">
        <v>0.78458769370148995</v>
      </c>
      <c r="J2656" s="135" t="s">
        <v>41</v>
      </c>
      <c r="K2656" s="133"/>
      <c r="L2656" s="136" t="s">
        <v>41</v>
      </c>
    </row>
    <row r="2657" spans="1:12" x14ac:dyDescent="0.25">
      <c r="A2657" s="138" t="s">
        <v>3224</v>
      </c>
      <c r="B2657" s="111" t="s">
        <v>685</v>
      </c>
      <c r="C2657" s="112">
        <v>1.1388154430789784E-4</v>
      </c>
      <c r="E2657" s="132">
        <v>664</v>
      </c>
      <c r="F2657" s="132">
        <v>666</v>
      </c>
      <c r="G2657" s="133" t="s">
        <v>686</v>
      </c>
      <c r="H2657" s="134">
        <v>441</v>
      </c>
      <c r="I2657" s="135">
        <v>0.78470157524579787</v>
      </c>
      <c r="J2657" s="135" t="s">
        <v>41</v>
      </c>
      <c r="K2657" s="133"/>
      <c r="L2657" s="136" t="s">
        <v>41</v>
      </c>
    </row>
    <row r="2658" spans="1:12" x14ac:dyDescent="0.25">
      <c r="A2658" s="138" t="s">
        <v>3224</v>
      </c>
      <c r="B2658" s="111" t="s">
        <v>3643</v>
      </c>
      <c r="C2658" s="112">
        <v>1.1388154430789784E-4</v>
      </c>
      <c r="E2658" s="132">
        <v>657</v>
      </c>
      <c r="F2658" s="132">
        <v>659</v>
      </c>
      <c r="G2658" s="133" t="s">
        <v>3644</v>
      </c>
      <c r="H2658" s="134">
        <v>442</v>
      </c>
      <c r="I2658" s="135">
        <v>0.78481545679010578</v>
      </c>
      <c r="J2658" s="135" t="s">
        <v>41</v>
      </c>
      <c r="K2658" s="133"/>
      <c r="L2658" s="136" t="s">
        <v>41</v>
      </c>
    </row>
    <row r="2659" spans="1:12" x14ac:dyDescent="0.25">
      <c r="A2659" s="138" t="s">
        <v>3224</v>
      </c>
      <c r="B2659" s="111" t="s">
        <v>3645</v>
      </c>
      <c r="C2659" s="112">
        <v>1.1388154430789784E-4</v>
      </c>
      <c r="E2659" s="132">
        <v>662</v>
      </c>
      <c r="F2659" s="132">
        <v>664</v>
      </c>
      <c r="G2659" s="133" t="s">
        <v>3646</v>
      </c>
      <c r="H2659" s="134">
        <v>443</v>
      </c>
      <c r="I2659" s="135">
        <v>0.7849293383344137</v>
      </c>
      <c r="J2659" s="135" t="s">
        <v>41</v>
      </c>
      <c r="K2659" s="133"/>
      <c r="L2659" s="136" t="s">
        <v>41</v>
      </c>
    </row>
    <row r="2660" spans="1:12" x14ac:dyDescent="0.25">
      <c r="A2660" s="138" t="s">
        <v>3224</v>
      </c>
      <c r="B2660" s="111" t="s">
        <v>3647</v>
      </c>
      <c r="C2660" s="112">
        <v>1.1388154430789784E-4</v>
      </c>
      <c r="E2660" s="132">
        <v>655</v>
      </c>
      <c r="F2660" s="132">
        <v>657</v>
      </c>
      <c r="G2660" s="133" t="s">
        <v>3648</v>
      </c>
      <c r="H2660" s="134">
        <v>444</v>
      </c>
      <c r="I2660" s="135">
        <v>0.78504321987872161</v>
      </c>
      <c r="J2660" s="135" t="s">
        <v>41</v>
      </c>
      <c r="K2660" s="133"/>
      <c r="L2660" s="136" t="s">
        <v>41</v>
      </c>
    </row>
    <row r="2661" spans="1:12" x14ac:dyDescent="0.25">
      <c r="A2661" s="138" t="s">
        <v>3224</v>
      </c>
      <c r="B2661" s="111" t="s">
        <v>2811</v>
      </c>
      <c r="C2661" s="112">
        <v>1.0041498589597225E-4</v>
      </c>
      <c r="E2661" s="132">
        <v>682</v>
      </c>
      <c r="F2661" s="132">
        <v>684</v>
      </c>
      <c r="G2661" s="133" t="s">
        <v>2812</v>
      </c>
      <c r="H2661" s="134">
        <v>445</v>
      </c>
      <c r="I2661" s="135">
        <v>0.78514363486461758</v>
      </c>
      <c r="J2661" s="135" t="s">
        <v>41</v>
      </c>
      <c r="K2661" s="133"/>
      <c r="L2661" s="136" t="s">
        <v>41</v>
      </c>
    </row>
    <row r="2662" spans="1:12" x14ac:dyDescent="0.25">
      <c r="A2662" s="138" t="s">
        <v>3224</v>
      </c>
      <c r="B2662" s="111" t="s">
        <v>826</v>
      </c>
      <c r="C2662" s="112">
        <v>9.8052280345478767E-4</v>
      </c>
      <c r="E2662" s="132">
        <v>672</v>
      </c>
      <c r="F2662" s="132">
        <v>674</v>
      </c>
      <c r="G2662" s="133" t="s">
        <v>101</v>
      </c>
      <c r="H2662" s="134">
        <v>446</v>
      </c>
      <c r="I2662" s="135">
        <v>0.78612415766807242</v>
      </c>
      <c r="J2662" s="135" t="s">
        <v>41</v>
      </c>
      <c r="K2662" s="133"/>
      <c r="L2662" s="136" t="s">
        <v>41</v>
      </c>
    </row>
    <row r="2663" spans="1:12" x14ac:dyDescent="0.25">
      <c r="A2663" s="138" t="s">
        <v>3224</v>
      </c>
      <c r="B2663" s="111" t="s">
        <v>1688</v>
      </c>
      <c r="C2663" s="112">
        <v>1.0041498589597225E-4</v>
      </c>
      <c r="E2663" s="132">
        <v>676</v>
      </c>
      <c r="F2663" s="132">
        <v>678</v>
      </c>
      <c r="G2663" s="133" t="s">
        <v>1689</v>
      </c>
      <c r="H2663" s="134">
        <v>447</v>
      </c>
      <c r="I2663" s="135">
        <v>0.78622457265396839</v>
      </c>
      <c r="J2663" s="135" t="s">
        <v>41</v>
      </c>
      <c r="K2663" s="133"/>
      <c r="L2663" s="136" t="s">
        <v>41</v>
      </c>
    </row>
    <row r="2664" spans="1:12" x14ac:dyDescent="0.25">
      <c r="A2664" s="138" t="s">
        <v>3224</v>
      </c>
      <c r="B2664" s="111" t="s">
        <v>654</v>
      </c>
      <c r="C2664" s="112">
        <v>1.0041498589597225E-4</v>
      </c>
      <c r="E2664" s="132">
        <v>665</v>
      </c>
      <c r="F2664" s="132">
        <v>667</v>
      </c>
      <c r="G2664" s="133" t="s">
        <v>655</v>
      </c>
      <c r="H2664" s="134">
        <v>448</v>
      </c>
      <c r="I2664" s="135">
        <v>0.78632498763986436</v>
      </c>
      <c r="J2664" s="135" t="s">
        <v>41</v>
      </c>
      <c r="K2664" s="133"/>
      <c r="L2664" s="136" t="s">
        <v>41</v>
      </c>
    </row>
    <row r="2665" spans="1:12" x14ac:dyDescent="0.25">
      <c r="A2665" s="138" t="s">
        <v>3224</v>
      </c>
      <c r="B2665" s="111" t="s">
        <v>652</v>
      </c>
      <c r="C2665" s="112">
        <v>1.0041498589597225E-4</v>
      </c>
      <c r="E2665" s="132">
        <v>667</v>
      </c>
      <c r="F2665" s="132">
        <v>669</v>
      </c>
      <c r="G2665" s="133" t="s">
        <v>653</v>
      </c>
      <c r="H2665" s="134">
        <v>449</v>
      </c>
      <c r="I2665" s="135">
        <v>0.78642540262576033</v>
      </c>
      <c r="J2665" s="135" t="s">
        <v>41</v>
      </c>
      <c r="K2665" s="133"/>
      <c r="L2665" s="136" t="s">
        <v>41</v>
      </c>
    </row>
    <row r="2666" spans="1:12" x14ac:dyDescent="0.25">
      <c r="A2666" s="138" t="s">
        <v>3224</v>
      </c>
      <c r="B2666" s="111" t="s">
        <v>1694</v>
      </c>
      <c r="C2666" s="112">
        <v>1.0041498589597225E-4</v>
      </c>
      <c r="E2666" s="132">
        <v>668</v>
      </c>
      <c r="F2666" s="132">
        <v>670</v>
      </c>
      <c r="G2666" s="133" t="s">
        <v>1695</v>
      </c>
      <c r="H2666" s="134">
        <v>450</v>
      </c>
      <c r="I2666" s="135">
        <v>0.7865258176116563</v>
      </c>
      <c r="J2666" s="135" t="s">
        <v>41</v>
      </c>
      <c r="K2666" s="133"/>
      <c r="L2666" s="136" t="s">
        <v>41</v>
      </c>
    </row>
    <row r="2667" spans="1:12" x14ac:dyDescent="0.25">
      <c r="A2667" s="138" t="s">
        <v>3224</v>
      </c>
      <c r="B2667" s="111" t="s">
        <v>649</v>
      </c>
      <c r="C2667" s="112">
        <v>1.0041498589597225E-4</v>
      </c>
      <c r="E2667" s="132">
        <v>670</v>
      </c>
      <c r="F2667" s="132">
        <v>672</v>
      </c>
      <c r="G2667" s="133" t="s">
        <v>650</v>
      </c>
      <c r="H2667" s="134">
        <v>451</v>
      </c>
      <c r="I2667" s="135">
        <v>0.78662623259755227</v>
      </c>
      <c r="J2667" s="135" t="s">
        <v>41</v>
      </c>
      <c r="K2667" s="133"/>
      <c r="L2667" s="136" t="s">
        <v>41</v>
      </c>
    </row>
    <row r="2668" spans="1:12" x14ac:dyDescent="0.25">
      <c r="A2668" s="138" t="s">
        <v>3224</v>
      </c>
      <c r="B2668" s="111" t="s">
        <v>824</v>
      </c>
      <c r="C2668" s="112">
        <v>1.0041498589597225E-4</v>
      </c>
      <c r="E2668" s="132">
        <v>671</v>
      </c>
      <c r="F2668" s="132">
        <v>673</v>
      </c>
      <c r="G2668" s="133" t="s">
        <v>825</v>
      </c>
      <c r="H2668" s="134">
        <v>452</v>
      </c>
      <c r="I2668" s="135">
        <v>0.78672664758344824</v>
      </c>
      <c r="J2668" s="135" t="s">
        <v>41</v>
      </c>
      <c r="K2668" s="133"/>
      <c r="L2668" s="136" t="s">
        <v>41</v>
      </c>
    </row>
    <row r="2669" spans="1:12" x14ac:dyDescent="0.25">
      <c r="A2669" s="138" t="s">
        <v>3224</v>
      </c>
      <c r="B2669" s="111" t="s">
        <v>1692</v>
      </c>
      <c r="C2669" s="112">
        <v>1.0041498589597225E-4</v>
      </c>
      <c r="E2669" s="132">
        <v>679</v>
      </c>
      <c r="F2669" s="132">
        <v>681</v>
      </c>
      <c r="G2669" s="133" t="s">
        <v>1693</v>
      </c>
      <c r="H2669" s="134">
        <v>453</v>
      </c>
      <c r="I2669" s="135">
        <v>0.7868270625693442</v>
      </c>
      <c r="J2669" s="135" t="s">
        <v>41</v>
      </c>
      <c r="K2669" s="133"/>
      <c r="L2669" s="136" t="s">
        <v>41</v>
      </c>
    </row>
    <row r="2670" spans="1:12" x14ac:dyDescent="0.25">
      <c r="A2670" s="138" t="s">
        <v>3224</v>
      </c>
      <c r="B2670" s="111" t="s">
        <v>1690</v>
      </c>
      <c r="C2670" s="112">
        <v>1.0041498589597225E-4</v>
      </c>
      <c r="E2670" s="132">
        <v>675</v>
      </c>
      <c r="F2670" s="132">
        <v>677</v>
      </c>
      <c r="G2670" s="133" t="s">
        <v>1691</v>
      </c>
      <c r="H2670" s="134">
        <v>454</v>
      </c>
      <c r="I2670" s="135">
        <v>0.78692747755524017</v>
      </c>
      <c r="J2670" s="135" t="s">
        <v>41</v>
      </c>
      <c r="K2670" s="133"/>
      <c r="L2670" s="136" t="s">
        <v>41</v>
      </c>
    </row>
    <row r="2671" spans="1:12" x14ac:dyDescent="0.25">
      <c r="A2671" s="138" t="s">
        <v>3224</v>
      </c>
      <c r="B2671" s="111" t="s">
        <v>1688</v>
      </c>
      <c r="C2671" s="112">
        <v>1.0041498589597225E-4</v>
      </c>
      <c r="E2671" s="132">
        <v>676</v>
      </c>
      <c r="F2671" s="132">
        <v>678</v>
      </c>
      <c r="G2671" s="133" t="s">
        <v>1689</v>
      </c>
      <c r="H2671" s="134">
        <v>455</v>
      </c>
      <c r="I2671" s="135">
        <v>0.78702789254113614</v>
      </c>
      <c r="J2671" s="135" t="s">
        <v>41</v>
      </c>
      <c r="K2671" s="133"/>
      <c r="L2671" s="136" t="s">
        <v>41</v>
      </c>
    </row>
    <row r="2672" spans="1:12" x14ac:dyDescent="0.25">
      <c r="A2672" s="138" t="s">
        <v>3224</v>
      </c>
      <c r="B2672" s="111" t="s">
        <v>1660</v>
      </c>
      <c r="C2672" s="112">
        <v>1.0041498589597225E-4</v>
      </c>
      <c r="E2672" s="132">
        <v>678</v>
      </c>
      <c r="F2672" s="132">
        <v>680</v>
      </c>
      <c r="G2672" s="133" t="s">
        <v>1661</v>
      </c>
      <c r="H2672" s="134">
        <v>456</v>
      </c>
      <c r="I2672" s="135">
        <v>0.78712830752703211</v>
      </c>
      <c r="J2672" s="135" t="s">
        <v>41</v>
      </c>
      <c r="K2672" s="133"/>
      <c r="L2672" s="136" t="s">
        <v>41</v>
      </c>
    </row>
    <row r="2673" spans="1:12" x14ac:dyDescent="0.25">
      <c r="A2673" s="138" t="s">
        <v>3224</v>
      </c>
      <c r="B2673" s="111" t="s">
        <v>1658</v>
      </c>
      <c r="C2673" s="112">
        <v>1.0041498589597225E-4</v>
      </c>
      <c r="E2673" s="132">
        <v>677</v>
      </c>
      <c r="F2673" s="132">
        <v>679</v>
      </c>
      <c r="G2673" s="133" t="s">
        <v>1659</v>
      </c>
      <c r="H2673" s="134">
        <v>457</v>
      </c>
      <c r="I2673" s="135">
        <v>0.78722872251292808</v>
      </c>
      <c r="J2673" s="135" t="s">
        <v>41</v>
      </c>
      <c r="K2673" s="133"/>
      <c r="L2673" s="136" t="s">
        <v>41</v>
      </c>
    </row>
    <row r="2674" spans="1:12" x14ac:dyDescent="0.25">
      <c r="A2674" s="138" t="s">
        <v>3224</v>
      </c>
      <c r="B2674" s="111" t="s">
        <v>822</v>
      </c>
      <c r="C2674" s="112">
        <v>1.0041498589597225E-4</v>
      </c>
      <c r="E2674" s="132">
        <v>669</v>
      </c>
      <c r="F2674" s="132">
        <v>671</v>
      </c>
      <c r="G2674" s="133" t="s">
        <v>823</v>
      </c>
      <c r="H2674" s="134">
        <v>458</v>
      </c>
      <c r="I2674" s="135">
        <v>0.78732913749882405</v>
      </c>
      <c r="J2674" s="135" t="s">
        <v>41</v>
      </c>
      <c r="K2674" s="133"/>
      <c r="L2674" s="136" t="s">
        <v>41</v>
      </c>
    </row>
    <row r="2675" spans="1:12" x14ac:dyDescent="0.25">
      <c r="A2675" s="138" t="s">
        <v>3224</v>
      </c>
      <c r="B2675" s="111" t="s">
        <v>820</v>
      </c>
      <c r="C2675" s="112">
        <v>1.0041498589597225E-4</v>
      </c>
      <c r="E2675" s="132">
        <v>673</v>
      </c>
      <c r="F2675" s="132">
        <v>675</v>
      </c>
      <c r="G2675" s="133" t="s">
        <v>821</v>
      </c>
      <c r="H2675" s="134">
        <v>459</v>
      </c>
      <c r="I2675" s="135">
        <v>0.78742955248472002</v>
      </c>
      <c r="J2675" s="135" t="s">
        <v>41</v>
      </c>
      <c r="K2675" s="133"/>
      <c r="L2675" s="136" t="s">
        <v>41</v>
      </c>
    </row>
    <row r="2676" spans="1:12" x14ac:dyDescent="0.25">
      <c r="A2676" s="138" t="s">
        <v>3224</v>
      </c>
      <c r="B2676" s="111" t="s">
        <v>818</v>
      </c>
      <c r="C2676" s="112">
        <v>1.0041498589597225E-4</v>
      </c>
      <c r="E2676" s="132">
        <v>674</v>
      </c>
      <c r="F2676" s="132">
        <v>676</v>
      </c>
      <c r="G2676" s="133" t="s">
        <v>819</v>
      </c>
      <c r="H2676" s="134">
        <v>460</v>
      </c>
      <c r="I2676" s="135">
        <v>0.78752996747061599</v>
      </c>
      <c r="J2676" s="135" t="s">
        <v>41</v>
      </c>
      <c r="K2676" s="133"/>
      <c r="L2676" s="136" t="s">
        <v>41</v>
      </c>
    </row>
    <row r="2677" spans="1:12" x14ac:dyDescent="0.25">
      <c r="A2677" s="138" t="s">
        <v>3224</v>
      </c>
      <c r="B2677" s="111" t="s">
        <v>3649</v>
      </c>
      <c r="C2677" s="112">
        <v>1.0041498589597225E-4</v>
      </c>
      <c r="E2677" s="132">
        <v>666</v>
      </c>
      <c r="F2677" s="132">
        <v>668</v>
      </c>
      <c r="G2677" s="133" t="s">
        <v>3650</v>
      </c>
      <c r="H2677" s="134">
        <v>461</v>
      </c>
      <c r="I2677" s="135">
        <v>0.78763038245651196</v>
      </c>
      <c r="J2677" s="135" t="s">
        <v>41</v>
      </c>
      <c r="K2677" s="133"/>
      <c r="L2677" s="136" t="s">
        <v>41</v>
      </c>
    </row>
    <row r="2678" spans="1:12" x14ac:dyDescent="0.25">
      <c r="A2678" s="138" t="s">
        <v>3224</v>
      </c>
      <c r="B2678" s="111" t="s">
        <v>816</v>
      </c>
      <c r="C2678" s="112">
        <v>1.0041498589597225E-4</v>
      </c>
      <c r="E2678" s="132">
        <v>680</v>
      </c>
      <c r="F2678" s="132">
        <v>682</v>
      </c>
      <c r="G2678" s="133" t="s">
        <v>817</v>
      </c>
      <c r="H2678" s="134">
        <v>462</v>
      </c>
      <c r="I2678" s="135">
        <v>0.78773079744240793</v>
      </c>
      <c r="J2678" s="135" t="s">
        <v>41</v>
      </c>
      <c r="K2678" s="133"/>
      <c r="L2678" s="136" t="s">
        <v>41</v>
      </c>
    </row>
    <row r="2679" spans="1:12" x14ac:dyDescent="0.25">
      <c r="A2679" s="138" t="s">
        <v>3224</v>
      </c>
      <c r="B2679" s="111" t="s">
        <v>813</v>
      </c>
      <c r="C2679" s="112">
        <v>1.0041498589597225E-4</v>
      </c>
      <c r="E2679" s="132">
        <v>681</v>
      </c>
      <c r="F2679" s="132">
        <v>683</v>
      </c>
      <c r="G2679" s="133" t="s">
        <v>814</v>
      </c>
      <c r="H2679" s="134">
        <v>463</v>
      </c>
      <c r="I2679" s="135">
        <v>0.7878312124283039</v>
      </c>
      <c r="J2679" s="135" t="s">
        <v>41</v>
      </c>
      <c r="K2679" s="133"/>
      <c r="L2679" s="136" t="s">
        <v>41</v>
      </c>
    </row>
    <row r="2680" spans="1:12" x14ac:dyDescent="0.25">
      <c r="A2680" s="138" t="s">
        <v>3224</v>
      </c>
      <c r="B2680" s="111" t="s">
        <v>477</v>
      </c>
      <c r="C2680" s="112">
        <v>3.9619188270636147E-3</v>
      </c>
      <c r="E2680" s="132">
        <v>722</v>
      </c>
      <c r="F2680" s="132">
        <v>724</v>
      </c>
      <c r="G2680" s="133" t="s">
        <v>478</v>
      </c>
      <c r="H2680" s="134">
        <v>464</v>
      </c>
      <c r="I2680" s="135">
        <v>0.79179313125536754</v>
      </c>
      <c r="J2680" s="135" t="s">
        <v>41</v>
      </c>
      <c r="K2680" s="133"/>
      <c r="L2680" s="136" t="s">
        <v>41</v>
      </c>
    </row>
    <row r="2681" spans="1:12" x14ac:dyDescent="0.25">
      <c r="A2681" s="138" t="s">
        <v>3224</v>
      </c>
      <c r="B2681" s="111" t="s">
        <v>479</v>
      </c>
      <c r="C2681" s="112">
        <v>3.9619188270636147E-3</v>
      </c>
      <c r="E2681" s="132">
        <v>721</v>
      </c>
      <c r="F2681" s="132">
        <v>723</v>
      </c>
      <c r="G2681" s="133" t="s">
        <v>480</v>
      </c>
      <c r="H2681" s="134">
        <v>465</v>
      </c>
      <c r="I2681" s="135">
        <v>0.79575505008243119</v>
      </c>
      <c r="J2681" s="135" t="s">
        <v>41</v>
      </c>
      <c r="K2681" s="133"/>
      <c r="L2681" s="136" t="s">
        <v>41</v>
      </c>
    </row>
    <row r="2682" spans="1:12" x14ac:dyDescent="0.25">
      <c r="A2682" s="138" t="s">
        <v>3224</v>
      </c>
      <c r="B2682" s="111" t="s">
        <v>474</v>
      </c>
      <c r="C2682" s="112">
        <v>3.9619188270636147E-3</v>
      </c>
      <c r="E2682" s="132">
        <v>720</v>
      </c>
      <c r="F2682" s="132">
        <v>722</v>
      </c>
      <c r="G2682" s="133" t="s">
        <v>475</v>
      </c>
      <c r="H2682" s="134">
        <v>466</v>
      </c>
      <c r="I2682" s="135">
        <v>0.79971696890949484</v>
      </c>
      <c r="J2682" s="135" t="s">
        <v>41</v>
      </c>
      <c r="K2682" s="133"/>
      <c r="L2682" s="136" t="s">
        <v>41</v>
      </c>
    </row>
    <row r="2683" spans="1:12" x14ac:dyDescent="0.25">
      <c r="A2683" s="138" t="s">
        <v>3224</v>
      </c>
      <c r="B2683" s="111" t="s">
        <v>1513</v>
      </c>
      <c r="C2683" s="112">
        <v>1.5586157805046227E-3</v>
      </c>
      <c r="E2683" s="132">
        <v>725</v>
      </c>
      <c r="F2683" s="132">
        <v>727</v>
      </c>
      <c r="G2683" s="133" t="s">
        <v>1514</v>
      </c>
      <c r="H2683" s="134">
        <v>467</v>
      </c>
      <c r="I2683" s="135">
        <v>0.80127558468999949</v>
      </c>
      <c r="J2683" s="135" t="s">
        <v>41</v>
      </c>
      <c r="K2683" s="133"/>
      <c r="L2683" s="136" t="s">
        <v>41</v>
      </c>
    </row>
    <row r="2684" spans="1:12" x14ac:dyDescent="0.25">
      <c r="A2684" s="138" t="s">
        <v>3224</v>
      </c>
      <c r="B2684" s="111" t="s">
        <v>976</v>
      </c>
      <c r="C2684" s="112">
        <v>6.0352755243914139E-4</v>
      </c>
      <c r="E2684" s="132">
        <v>732</v>
      </c>
      <c r="F2684" s="132">
        <v>734</v>
      </c>
      <c r="G2684" s="133" t="s">
        <v>977</v>
      </c>
      <c r="H2684" s="134">
        <v>468</v>
      </c>
      <c r="I2684" s="135">
        <v>0.80187911224243857</v>
      </c>
      <c r="J2684" s="135" t="s">
        <v>41</v>
      </c>
      <c r="K2684" s="133"/>
      <c r="L2684" s="136" t="s">
        <v>41</v>
      </c>
    </row>
    <row r="2685" spans="1:12" x14ac:dyDescent="0.25">
      <c r="A2685" s="138" t="s">
        <v>3224</v>
      </c>
      <c r="B2685" s="111" t="s">
        <v>3103</v>
      </c>
      <c r="C2685" s="112">
        <v>5.9403796268847728E-4</v>
      </c>
      <c r="E2685" s="132">
        <v>738</v>
      </c>
      <c r="F2685" s="132">
        <v>740</v>
      </c>
      <c r="G2685" s="133" t="s">
        <v>3104</v>
      </c>
      <c r="H2685" s="134">
        <v>469</v>
      </c>
      <c r="I2685" s="135">
        <v>0.80247315020512711</v>
      </c>
      <c r="J2685" s="135" t="s">
        <v>41</v>
      </c>
      <c r="K2685" s="133"/>
      <c r="L2685" s="136" t="s">
        <v>41</v>
      </c>
    </row>
    <row r="2686" spans="1:12" x14ac:dyDescent="0.25">
      <c r="A2686" s="138" t="s">
        <v>3224</v>
      </c>
      <c r="B2686" s="111" t="s">
        <v>2155</v>
      </c>
      <c r="C2686" s="112">
        <v>5.9403796268847728E-4</v>
      </c>
      <c r="E2686" s="132">
        <v>737</v>
      </c>
      <c r="F2686" s="132">
        <v>739</v>
      </c>
      <c r="G2686" s="133" t="s">
        <v>2156</v>
      </c>
      <c r="H2686" s="134">
        <v>470</v>
      </c>
      <c r="I2686" s="135">
        <v>0.80306718816781564</v>
      </c>
      <c r="J2686" s="135" t="s">
        <v>41</v>
      </c>
      <c r="K2686" s="133"/>
      <c r="L2686" s="136" t="s">
        <v>41</v>
      </c>
    </row>
    <row r="2687" spans="1:12" x14ac:dyDescent="0.25">
      <c r="A2687" s="138" t="s">
        <v>3224</v>
      </c>
      <c r="B2687" s="111" t="s">
        <v>1921</v>
      </c>
      <c r="C2687" s="112">
        <v>1.0607820762294237E-3</v>
      </c>
      <c r="E2687" s="132">
        <v>736</v>
      </c>
      <c r="F2687" s="132">
        <v>738</v>
      </c>
      <c r="G2687" s="133" t="s">
        <v>1922</v>
      </c>
      <c r="H2687" s="134">
        <v>471</v>
      </c>
      <c r="I2687" s="135">
        <v>0.80412797024404503</v>
      </c>
      <c r="J2687" s="135" t="s">
        <v>41</v>
      </c>
      <c r="K2687" s="133"/>
      <c r="L2687" s="136" t="s">
        <v>41</v>
      </c>
    </row>
    <row r="2688" spans="1:12" x14ac:dyDescent="0.25">
      <c r="A2688" s="138" t="s">
        <v>3224</v>
      </c>
      <c r="B2688" s="111" t="s">
        <v>1801</v>
      </c>
      <c r="C2688" s="112">
        <v>1.0607820762294237E-3</v>
      </c>
      <c r="E2688" s="132">
        <v>735</v>
      </c>
      <c r="F2688" s="132">
        <v>737</v>
      </c>
      <c r="G2688" s="133" t="s">
        <v>1802</v>
      </c>
      <c r="H2688" s="134">
        <v>472</v>
      </c>
      <c r="I2688" s="135">
        <v>0.80518875232027443</v>
      </c>
      <c r="J2688" s="135" t="s">
        <v>41</v>
      </c>
      <c r="K2688" s="133"/>
      <c r="L2688" s="136" t="s">
        <v>41</v>
      </c>
    </row>
    <row r="2689" spans="1:12" x14ac:dyDescent="0.25">
      <c r="A2689" s="138" t="s">
        <v>3224</v>
      </c>
      <c r="B2689" s="111" t="s">
        <v>3049</v>
      </c>
      <c r="C2689" s="112">
        <v>4.3003100974207183E-4</v>
      </c>
      <c r="E2689" s="132">
        <v>741</v>
      </c>
      <c r="F2689" s="132">
        <v>743</v>
      </c>
      <c r="G2689" s="133" t="s">
        <v>3050</v>
      </c>
      <c r="H2689" s="134">
        <v>473</v>
      </c>
      <c r="I2689" s="135">
        <v>0.80561878333001646</v>
      </c>
      <c r="J2689" s="135" t="s">
        <v>41</v>
      </c>
      <c r="K2689" s="133"/>
      <c r="L2689" s="136" t="s">
        <v>41</v>
      </c>
    </row>
    <row r="2690" spans="1:12" x14ac:dyDescent="0.25">
      <c r="A2690" s="138" t="s">
        <v>3224</v>
      </c>
      <c r="B2690" s="111" t="s">
        <v>646</v>
      </c>
      <c r="C2690" s="112">
        <v>4.3003100974207183E-4</v>
      </c>
      <c r="E2690" s="132">
        <v>742</v>
      </c>
      <c r="F2690" s="132">
        <v>744</v>
      </c>
      <c r="G2690" s="133" t="s">
        <v>647</v>
      </c>
      <c r="H2690" s="134">
        <v>474</v>
      </c>
      <c r="I2690" s="135">
        <v>0.8060488143397585</v>
      </c>
      <c r="J2690" s="135" t="s">
        <v>41</v>
      </c>
      <c r="K2690" s="133"/>
      <c r="L2690" s="136" t="s">
        <v>41</v>
      </c>
    </row>
    <row r="2691" spans="1:12" x14ac:dyDescent="0.25">
      <c r="A2691" s="138" t="s">
        <v>3224</v>
      </c>
      <c r="B2691" s="111" t="s">
        <v>3099</v>
      </c>
      <c r="C2691" s="112">
        <v>5.8484217324921773E-4</v>
      </c>
      <c r="E2691" s="132">
        <v>746</v>
      </c>
      <c r="F2691" s="132">
        <v>748</v>
      </c>
      <c r="G2691" s="133" t="s">
        <v>3100</v>
      </c>
      <c r="H2691" s="134">
        <v>475</v>
      </c>
      <c r="I2691" s="135">
        <v>0.80663365651300767</v>
      </c>
      <c r="J2691" s="135" t="s">
        <v>41</v>
      </c>
      <c r="K2691" s="133"/>
      <c r="L2691" s="136" t="s">
        <v>41</v>
      </c>
    </row>
    <row r="2692" spans="1:12" x14ac:dyDescent="0.25">
      <c r="A2692" s="138" t="s">
        <v>3224</v>
      </c>
      <c r="B2692" s="111" t="s">
        <v>644</v>
      </c>
      <c r="C2692" s="112">
        <v>4.3003100974207183E-4</v>
      </c>
      <c r="E2692" s="132">
        <v>747</v>
      </c>
      <c r="F2692" s="132">
        <v>749</v>
      </c>
      <c r="G2692" s="133" t="s">
        <v>645</v>
      </c>
      <c r="H2692" s="134">
        <v>476</v>
      </c>
      <c r="I2692" s="135">
        <v>0.80706368752274971</v>
      </c>
      <c r="J2692" s="135" t="s">
        <v>41</v>
      </c>
      <c r="K2692" s="133"/>
      <c r="L2692" s="136" t="s">
        <v>41</v>
      </c>
    </row>
    <row r="2693" spans="1:12" x14ac:dyDescent="0.25">
      <c r="A2693" s="138" t="s">
        <v>3224</v>
      </c>
      <c r="B2693" s="111" t="s">
        <v>642</v>
      </c>
      <c r="C2693" s="112">
        <v>4.3003100974207183E-4</v>
      </c>
      <c r="E2693" s="132">
        <v>743</v>
      </c>
      <c r="F2693" s="132">
        <v>745</v>
      </c>
      <c r="G2693" s="133" t="s">
        <v>643</v>
      </c>
      <c r="H2693" s="134">
        <v>477</v>
      </c>
      <c r="I2693" s="135">
        <v>0.80749371853249174</v>
      </c>
      <c r="J2693" s="135" t="s">
        <v>41</v>
      </c>
      <c r="K2693" s="133"/>
      <c r="L2693" s="136" t="s">
        <v>41</v>
      </c>
    </row>
    <row r="2694" spans="1:12" x14ac:dyDescent="0.25">
      <c r="A2694" s="138" t="s">
        <v>3224</v>
      </c>
      <c r="B2694" s="111" t="s">
        <v>639</v>
      </c>
      <c r="C2694" s="112">
        <v>4.3003100974207183E-4</v>
      </c>
      <c r="E2694" s="132">
        <v>745</v>
      </c>
      <c r="F2694" s="132">
        <v>747</v>
      </c>
      <c r="G2694" s="133" t="s">
        <v>640</v>
      </c>
      <c r="H2694" s="134">
        <v>478</v>
      </c>
      <c r="I2694" s="135">
        <v>0.80792374954223378</v>
      </c>
      <c r="J2694" s="135" t="s">
        <v>41</v>
      </c>
      <c r="K2694" s="133"/>
      <c r="L2694" s="136" t="s">
        <v>41</v>
      </c>
    </row>
    <row r="2695" spans="1:12" x14ac:dyDescent="0.25">
      <c r="A2695" s="138" t="s">
        <v>3224</v>
      </c>
      <c r="B2695" s="111" t="s">
        <v>3651</v>
      </c>
      <c r="C2695" s="112">
        <v>5.8484217324921773E-4</v>
      </c>
      <c r="E2695" s="132">
        <v>744</v>
      </c>
      <c r="F2695" s="132">
        <v>746</v>
      </c>
      <c r="G2695" s="133" t="s">
        <v>3652</v>
      </c>
      <c r="H2695" s="134">
        <v>479</v>
      </c>
      <c r="I2695" s="135">
        <v>0.80850859171548295</v>
      </c>
      <c r="J2695" s="135" t="s">
        <v>41</v>
      </c>
      <c r="K2695" s="133"/>
      <c r="L2695" s="136" t="s">
        <v>41</v>
      </c>
    </row>
    <row r="2696" spans="1:12" x14ac:dyDescent="0.25">
      <c r="A2696" s="138" t="s">
        <v>3224</v>
      </c>
      <c r="B2696" s="111" t="s">
        <v>486</v>
      </c>
      <c r="C2696" s="112">
        <v>4.3003100974207183E-4</v>
      </c>
      <c r="E2696" s="132">
        <v>740</v>
      </c>
      <c r="F2696" s="132">
        <v>742</v>
      </c>
      <c r="G2696" s="133" t="s">
        <v>487</v>
      </c>
      <c r="H2696" s="134">
        <v>480</v>
      </c>
      <c r="I2696" s="135">
        <v>0.80893862272522499</v>
      </c>
      <c r="J2696" s="135" t="s">
        <v>41</v>
      </c>
      <c r="K2696" s="133"/>
      <c r="L2696" s="136" t="s">
        <v>41</v>
      </c>
    </row>
    <row r="2697" spans="1:12" x14ac:dyDescent="0.25">
      <c r="A2697" s="138" t="s">
        <v>3224</v>
      </c>
      <c r="B2697" s="111" t="s">
        <v>557</v>
      </c>
      <c r="C2697" s="112">
        <v>3.5751307826191372E-3</v>
      </c>
      <c r="E2697" s="132">
        <v>748</v>
      </c>
      <c r="F2697" s="132">
        <v>750</v>
      </c>
      <c r="G2697" s="133" t="s">
        <v>558</v>
      </c>
      <c r="H2697" s="134">
        <v>481</v>
      </c>
      <c r="I2697" s="135">
        <v>0.81251375350784416</v>
      </c>
      <c r="J2697" s="135" t="s">
        <v>41</v>
      </c>
      <c r="K2697" s="133"/>
      <c r="L2697" s="136" t="s">
        <v>41</v>
      </c>
    </row>
    <row r="2698" spans="1:12" x14ac:dyDescent="0.25">
      <c r="A2698" s="138" t="s">
        <v>3224</v>
      </c>
      <c r="B2698" s="111" t="s">
        <v>3653</v>
      </c>
      <c r="C2698" s="112">
        <v>1.3781316315006242E-2</v>
      </c>
      <c r="E2698" s="132">
        <v>757</v>
      </c>
      <c r="F2698" s="132">
        <v>759</v>
      </c>
      <c r="G2698" s="133" t="s">
        <v>3654</v>
      </c>
      <c r="H2698" s="134">
        <v>482</v>
      </c>
      <c r="I2698" s="135">
        <v>0.82629506982285039</v>
      </c>
      <c r="J2698" s="135" t="s">
        <v>41</v>
      </c>
      <c r="K2698" s="133"/>
      <c r="L2698" s="136" t="s">
        <v>41</v>
      </c>
    </row>
    <row r="2699" spans="1:12" x14ac:dyDescent="0.25">
      <c r="A2699" s="138" t="s">
        <v>3224</v>
      </c>
      <c r="B2699" s="111" t="s">
        <v>3655</v>
      </c>
      <c r="C2699" s="112">
        <v>1.1158793036182473E-3</v>
      </c>
      <c r="E2699" s="132">
        <v>761</v>
      </c>
      <c r="F2699" s="132">
        <v>763</v>
      </c>
      <c r="G2699" s="133" t="s">
        <v>3656</v>
      </c>
      <c r="H2699" s="134">
        <v>483</v>
      </c>
      <c r="I2699" s="135">
        <v>0.82741094912646862</v>
      </c>
      <c r="J2699" s="135" t="s">
        <v>41</v>
      </c>
      <c r="K2699" s="133"/>
      <c r="L2699" s="136" t="s">
        <v>41</v>
      </c>
    </row>
    <row r="2700" spans="1:12" x14ac:dyDescent="0.25">
      <c r="A2700" s="138" t="s">
        <v>3224</v>
      </c>
      <c r="B2700" s="111" t="s">
        <v>3657</v>
      </c>
      <c r="C2700" s="112">
        <v>1.1158793036182473E-3</v>
      </c>
      <c r="E2700" s="132">
        <v>760</v>
      </c>
      <c r="F2700" s="132">
        <v>762</v>
      </c>
      <c r="G2700" s="133" t="s">
        <v>3658</v>
      </c>
      <c r="H2700" s="134">
        <v>484</v>
      </c>
      <c r="I2700" s="135">
        <v>0.82852682843008685</v>
      </c>
      <c r="J2700" s="135" t="s">
        <v>41</v>
      </c>
      <c r="K2700" s="133"/>
      <c r="L2700" s="136" t="s">
        <v>41</v>
      </c>
    </row>
    <row r="2701" spans="1:12" x14ac:dyDescent="0.25">
      <c r="A2701" s="138" t="s">
        <v>3224</v>
      </c>
      <c r="B2701" s="111" t="s">
        <v>3659</v>
      </c>
      <c r="C2701" s="112">
        <v>3.3854777290403003E-4</v>
      </c>
      <c r="E2701" s="132">
        <v>769</v>
      </c>
      <c r="F2701" s="132">
        <v>771</v>
      </c>
      <c r="G2701" s="133" t="s">
        <v>3660</v>
      </c>
      <c r="H2701" s="134">
        <v>485</v>
      </c>
      <c r="I2701" s="135">
        <v>0.82886537620299083</v>
      </c>
      <c r="J2701" s="135" t="s">
        <v>41</v>
      </c>
      <c r="K2701" s="133"/>
      <c r="L2701" s="136" t="s">
        <v>41</v>
      </c>
    </row>
    <row r="2702" spans="1:12" x14ac:dyDescent="0.25">
      <c r="A2702" s="138" t="s">
        <v>3224</v>
      </c>
      <c r="B2702" s="111" t="s">
        <v>3661</v>
      </c>
      <c r="C2702" s="112">
        <v>3.3854777290403003E-4</v>
      </c>
      <c r="E2702" s="132">
        <v>770</v>
      </c>
      <c r="F2702" s="132">
        <v>772</v>
      </c>
      <c r="G2702" s="133" t="s">
        <v>3662</v>
      </c>
      <c r="H2702" s="134">
        <v>486</v>
      </c>
      <c r="I2702" s="135">
        <v>0.82920392397589482</v>
      </c>
      <c r="J2702" s="135" t="s">
        <v>41</v>
      </c>
      <c r="K2702" s="133"/>
      <c r="L2702" s="136" t="s">
        <v>41</v>
      </c>
    </row>
    <row r="2703" spans="1:12" x14ac:dyDescent="0.25">
      <c r="A2703" s="138" t="s">
        <v>3224</v>
      </c>
      <c r="B2703" s="111" t="s">
        <v>2288</v>
      </c>
      <c r="C2703" s="112">
        <v>3.3854777290403003E-4</v>
      </c>
      <c r="E2703" s="132">
        <v>765</v>
      </c>
      <c r="F2703" s="132">
        <v>767</v>
      </c>
      <c r="G2703" s="133" t="s">
        <v>2289</v>
      </c>
      <c r="H2703" s="134">
        <v>487</v>
      </c>
      <c r="I2703" s="135">
        <v>0.8295424717487988</v>
      </c>
      <c r="J2703" s="135" t="s">
        <v>41</v>
      </c>
      <c r="K2703" s="133"/>
      <c r="L2703" s="136" t="s">
        <v>41</v>
      </c>
    </row>
    <row r="2704" spans="1:12" x14ac:dyDescent="0.25">
      <c r="A2704" s="138" t="s">
        <v>3224</v>
      </c>
      <c r="B2704" s="111" t="s">
        <v>3663</v>
      </c>
      <c r="C2704" s="112">
        <v>1.0156433187120902E-3</v>
      </c>
      <c r="E2704" s="132">
        <v>771</v>
      </c>
      <c r="F2704" s="132">
        <v>773</v>
      </c>
      <c r="G2704" s="133" t="s">
        <v>3664</v>
      </c>
      <c r="H2704" s="134">
        <v>488</v>
      </c>
      <c r="I2704" s="135">
        <v>0.83055811506751087</v>
      </c>
      <c r="J2704" s="135" t="s">
        <v>41</v>
      </c>
      <c r="K2704" s="133"/>
      <c r="L2704" s="136" t="s">
        <v>41</v>
      </c>
    </row>
    <row r="2705" spans="1:12" x14ac:dyDescent="0.25">
      <c r="A2705" s="138" t="s">
        <v>3224</v>
      </c>
      <c r="B2705" s="111" t="s">
        <v>3665</v>
      </c>
      <c r="C2705" s="112">
        <v>3.3854777290403003E-4</v>
      </c>
      <c r="E2705" s="132">
        <v>763</v>
      </c>
      <c r="F2705" s="132">
        <v>765</v>
      </c>
      <c r="G2705" s="133" t="s">
        <v>3666</v>
      </c>
      <c r="H2705" s="134">
        <v>489</v>
      </c>
      <c r="I2705" s="135">
        <v>0.83089666284041486</v>
      </c>
      <c r="J2705" s="135" t="s">
        <v>41</v>
      </c>
      <c r="K2705" s="133"/>
      <c r="L2705" s="136" t="s">
        <v>41</v>
      </c>
    </row>
    <row r="2706" spans="1:12" x14ac:dyDescent="0.25">
      <c r="A2706" s="138" t="s">
        <v>3224</v>
      </c>
      <c r="B2706" s="111" t="s">
        <v>2983</v>
      </c>
      <c r="C2706" s="112">
        <v>3.3854777290403003E-4</v>
      </c>
      <c r="E2706" s="132">
        <v>762</v>
      </c>
      <c r="F2706" s="132">
        <v>764</v>
      </c>
      <c r="G2706" s="133" t="s">
        <v>2984</v>
      </c>
      <c r="H2706" s="134">
        <v>490</v>
      </c>
      <c r="I2706" s="135">
        <v>0.83123521061331884</v>
      </c>
      <c r="J2706" s="135" t="s">
        <v>41</v>
      </c>
      <c r="K2706" s="133"/>
      <c r="L2706" s="136" t="s">
        <v>41</v>
      </c>
    </row>
    <row r="2707" spans="1:12" x14ac:dyDescent="0.25">
      <c r="A2707" s="138" t="s">
        <v>3224</v>
      </c>
      <c r="B2707" s="111" t="s">
        <v>3667</v>
      </c>
      <c r="C2707" s="112">
        <v>3.4266673588532733E-4</v>
      </c>
      <c r="E2707" s="132">
        <v>778</v>
      </c>
      <c r="F2707" s="132">
        <v>780</v>
      </c>
      <c r="G2707" s="133" t="s">
        <v>3668</v>
      </c>
      <c r="H2707" s="134">
        <v>491</v>
      </c>
      <c r="I2707" s="135">
        <v>0.83157787734920419</v>
      </c>
      <c r="J2707" s="135" t="s">
        <v>41</v>
      </c>
      <c r="K2707" s="133"/>
      <c r="L2707" s="136" t="s">
        <v>41</v>
      </c>
    </row>
    <row r="2708" spans="1:12" x14ac:dyDescent="0.25">
      <c r="A2708" s="138" t="s">
        <v>3224</v>
      </c>
      <c r="B2708" s="111" t="s">
        <v>3669</v>
      </c>
      <c r="C2708" s="112">
        <v>3.4266673588532733E-4</v>
      </c>
      <c r="E2708" s="132">
        <v>776</v>
      </c>
      <c r="F2708" s="132">
        <v>778</v>
      </c>
      <c r="G2708" s="133" t="s">
        <v>3670</v>
      </c>
      <c r="H2708" s="134">
        <v>492</v>
      </c>
      <c r="I2708" s="135">
        <v>0.83192054408508953</v>
      </c>
      <c r="J2708" s="135" t="s">
        <v>41</v>
      </c>
      <c r="K2708" s="133"/>
      <c r="L2708" s="136" t="s">
        <v>41</v>
      </c>
    </row>
    <row r="2709" spans="1:12" x14ac:dyDescent="0.25">
      <c r="A2709" s="138" t="s">
        <v>3224</v>
      </c>
      <c r="B2709" s="111" t="s">
        <v>3671</v>
      </c>
      <c r="C2709" s="112">
        <v>1.8601908519489199E-3</v>
      </c>
      <c r="E2709" s="132">
        <v>777</v>
      </c>
      <c r="F2709" s="132">
        <v>779</v>
      </c>
      <c r="G2709" s="133" t="s">
        <v>3672</v>
      </c>
      <c r="H2709" s="134">
        <v>493</v>
      </c>
      <c r="I2709" s="135">
        <v>0.83378073493703841</v>
      </c>
      <c r="J2709" s="135" t="s">
        <v>41</v>
      </c>
      <c r="K2709" s="133"/>
      <c r="L2709" s="136" t="s">
        <v>41</v>
      </c>
    </row>
    <row r="2710" spans="1:12" x14ac:dyDescent="0.25">
      <c r="A2710" s="138" t="s">
        <v>3224</v>
      </c>
      <c r="B2710" s="111" t="s">
        <v>3673</v>
      </c>
      <c r="C2710" s="112">
        <v>3.2838703605668745E-4</v>
      </c>
      <c r="E2710" s="132">
        <v>781</v>
      </c>
      <c r="F2710" s="132">
        <v>783</v>
      </c>
      <c r="G2710" s="133" t="s">
        <v>3674</v>
      </c>
      <c r="H2710" s="134">
        <v>494</v>
      </c>
      <c r="I2710" s="135">
        <v>0.83410912197309506</v>
      </c>
      <c r="J2710" s="135" t="s">
        <v>41</v>
      </c>
      <c r="K2710" s="133"/>
      <c r="L2710" s="136" t="s">
        <v>41</v>
      </c>
    </row>
    <row r="2711" spans="1:12" x14ac:dyDescent="0.25">
      <c r="A2711" s="138" t="s">
        <v>3224</v>
      </c>
      <c r="B2711" s="111" t="s">
        <v>3675</v>
      </c>
      <c r="C2711" s="112">
        <v>4.4017931527320681E-4</v>
      </c>
      <c r="E2711" s="132">
        <v>788</v>
      </c>
      <c r="F2711" s="132">
        <v>790</v>
      </c>
      <c r="G2711" s="133" t="s">
        <v>3676</v>
      </c>
      <c r="H2711" s="134">
        <v>495</v>
      </c>
      <c r="I2711" s="135">
        <v>0.83454930128836824</v>
      </c>
      <c r="J2711" s="135" t="s">
        <v>41</v>
      </c>
      <c r="K2711" s="133"/>
      <c r="L2711" s="136" t="s">
        <v>41</v>
      </c>
    </row>
    <row r="2712" spans="1:12" x14ac:dyDescent="0.25">
      <c r="A2712" s="138" t="s">
        <v>3224</v>
      </c>
      <c r="B2712" s="111" t="s">
        <v>3063</v>
      </c>
      <c r="C2712" s="112">
        <v>3.088723981225451E-4</v>
      </c>
      <c r="E2712" s="132">
        <v>791</v>
      </c>
      <c r="F2712" s="132">
        <v>793</v>
      </c>
      <c r="G2712" s="133" t="s">
        <v>3064</v>
      </c>
      <c r="H2712" s="134">
        <v>496</v>
      </c>
      <c r="I2712" s="135">
        <v>0.83485817368649073</v>
      </c>
      <c r="J2712" s="135" t="s">
        <v>41</v>
      </c>
      <c r="K2712" s="133"/>
      <c r="L2712" s="136" t="s">
        <v>41</v>
      </c>
    </row>
    <row r="2713" spans="1:12" x14ac:dyDescent="0.25">
      <c r="A2713" s="138" t="s">
        <v>3224</v>
      </c>
      <c r="B2713" s="111" t="s">
        <v>3677</v>
      </c>
      <c r="C2713" s="112">
        <v>3.088723981225451E-4</v>
      </c>
      <c r="E2713" s="132">
        <v>790</v>
      </c>
      <c r="F2713" s="132">
        <v>792</v>
      </c>
      <c r="G2713" s="133" t="s">
        <v>3678</v>
      </c>
      <c r="H2713" s="134">
        <v>497</v>
      </c>
      <c r="I2713" s="135">
        <v>0.83516704608461323</v>
      </c>
      <c r="J2713" s="135" t="s">
        <v>41</v>
      </c>
      <c r="K2713" s="133"/>
      <c r="L2713" s="136" t="s">
        <v>41</v>
      </c>
    </row>
    <row r="2714" spans="1:12" x14ac:dyDescent="0.25">
      <c r="A2714" s="138" t="s">
        <v>3224</v>
      </c>
      <c r="B2714" s="111" t="s">
        <v>438</v>
      </c>
      <c r="C2714" s="112">
        <v>4.6948604514626853E-4</v>
      </c>
      <c r="E2714" s="132">
        <v>789</v>
      </c>
      <c r="F2714" s="132">
        <v>791</v>
      </c>
      <c r="G2714" s="133" t="s">
        <v>439</v>
      </c>
      <c r="H2714" s="134">
        <v>498</v>
      </c>
      <c r="I2714" s="135">
        <v>0.83563653212975952</v>
      </c>
      <c r="J2714" s="135" t="s">
        <v>41</v>
      </c>
      <c r="K2714" s="133"/>
      <c r="L2714" s="136" t="s">
        <v>41</v>
      </c>
    </row>
    <row r="2715" spans="1:12" x14ac:dyDescent="0.25">
      <c r="A2715" s="138" t="s">
        <v>3224</v>
      </c>
      <c r="B2715" s="111" t="s">
        <v>3679</v>
      </c>
      <c r="C2715" s="112">
        <v>4.0484470999052E-4</v>
      </c>
      <c r="E2715" s="132">
        <v>794</v>
      </c>
      <c r="F2715" s="132">
        <v>796</v>
      </c>
      <c r="G2715" s="133" t="s">
        <v>3680</v>
      </c>
      <c r="H2715" s="134">
        <v>499</v>
      </c>
      <c r="I2715" s="135">
        <v>0.83604137683974999</v>
      </c>
      <c r="J2715" s="135" t="s">
        <v>41</v>
      </c>
      <c r="K2715" s="133"/>
      <c r="L2715" s="136" t="s">
        <v>41</v>
      </c>
    </row>
    <row r="2716" spans="1:12" x14ac:dyDescent="0.25">
      <c r="A2716" s="138" t="s">
        <v>3224</v>
      </c>
      <c r="B2716" s="111" t="s">
        <v>3681</v>
      </c>
      <c r="C2716" s="112">
        <v>4.0021301904645621E-4</v>
      </c>
      <c r="E2716" s="132">
        <v>797</v>
      </c>
      <c r="F2716" s="132">
        <v>799</v>
      </c>
      <c r="G2716" s="133" t="s">
        <v>3682</v>
      </c>
      <c r="H2716" s="134">
        <v>500</v>
      </c>
      <c r="I2716" s="135">
        <v>0.83644158985879646</v>
      </c>
      <c r="J2716" s="135" t="s">
        <v>41</v>
      </c>
      <c r="K2716" s="133"/>
      <c r="L2716" s="136" t="s">
        <v>41</v>
      </c>
    </row>
    <row r="2717" spans="1:12" x14ac:dyDescent="0.25">
      <c r="A2717" s="138" t="s">
        <v>3224</v>
      </c>
      <c r="B2717" s="111" t="s">
        <v>3683</v>
      </c>
      <c r="C2717" s="112">
        <v>2.81145392919583E-4</v>
      </c>
      <c r="E2717" s="132">
        <v>798</v>
      </c>
      <c r="F2717" s="132">
        <v>800</v>
      </c>
      <c r="G2717" s="133" t="s">
        <v>3684</v>
      </c>
      <c r="H2717" s="134">
        <v>501</v>
      </c>
      <c r="I2717" s="135">
        <v>0.83672273525171603</v>
      </c>
      <c r="J2717" s="135" t="s">
        <v>41</v>
      </c>
      <c r="K2717" s="133"/>
      <c r="L2717" s="136" t="s">
        <v>41</v>
      </c>
    </row>
    <row r="2718" spans="1:12" x14ac:dyDescent="0.25">
      <c r="A2718" s="138" t="s">
        <v>3224</v>
      </c>
      <c r="B2718" s="111" t="s">
        <v>3685</v>
      </c>
      <c r="C2718" s="112">
        <v>2.5798635076070063E-4</v>
      </c>
      <c r="E2718" s="132">
        <v>800</v>
      </c>
      <c r="F2718" s="132">
        <v>802</v>
      </c>
      <c r="G2718" s="133" t="s">
        <v>3686</v>
      </c>
      <c r="H2718" s="134">
        <v>502</v>
      </c>
      <c r="I2718" s="135">
        <v>0.83698072160247672</v>
      </c>
      <c r="J2718" s="135" t="s">
        <v>41</v>
      </c>
      <c r="K2718" s="133"/>
      <c r="L2718" s="136" t="s">
        <v>41</v>
      </c>
    </row>
    <row r="2719" spans="1:12" x14ac:dyDescent="0.25">
      <c r="A2719" s="138" t="s">
        <v>3224</v>
      </c>
      <c r="B2719" s="111" t="s">
        <v>3687</v>
      </c>
      <c r="C2719" s="112">
        <v>7.16066237592682E-3</v>
      </c>
      <c r="E2719" s="132">
        <v>802</v>
      </c>
      <c r="F2719" s="132">
        <v>804</v>
      </c>
      <c r="G2719" s="133" t="s">
        <v>3688</v>
      </c>
      <c r="H2719" s="134">
        <v>503</v>
      </c>
      <c r="I2719" s="135">
        <v>0.84414138397840355</v>
      </c>
      <c r="J2719" s="135" t="s">
        <v>41</v>
      </c>
      <c r="K2719" s="133"/>
      <c r="L2719" s="136" t="s">
        <v>41</v>
      </c>
    </row>
    <row r="2720" spans="1:12" x14ac:dyDescent="0.25">
      <c r="A2720" s="138" t="s">
        <v>3224</v>
      </c>
      <c r="B2720" s="111" t="s">
        <v>1621</v>
      </c>
      <c r="C2720" s="112">
        <v>6.4193584520891413E-3</v>
      </c>
      <c r="E2720" s="132">
        <v>804</v>
      </c>
      <c r="F2720" s="132">
        <v>806</v>
      </c>
      <c r="G2720" s="133" t="s">
        <v>1622</v>
      </c>
      <c r="H2720" s="134">
        <v>504</v>
      </c>
      <c r="I2720" s="135">
        <v>0.85056074243049273</v>
      </c>
      <c r="J2720" s="135" t="s">
        <v>41</v>
      </c>
      <c r="K2720" s="133"/>
      <c r="L2720" s="136" t="s">
        <v>41</v>
      </c>
    </row>
    <row r="2721" spans="1:12" x14ac:dyDescent="0.25">
      <c r="A2721" s="138" t="s">
        <v>3224</v>
      </c>
      <c r="B2721" s="111" t="s">
        <v>3689</v>
      </c>
      <c r="C2721" s="112">
        <v>6.3045375067534578E-4</v>
      </c>
      <c r="E2721" s="132">
        <v>877</v>
      </c>
      <c r="F2721" s="132">
        <v>879</v>
      </c>
      <c r="G2721" s="133" t="s">
        <v>3690</v>
      </c>
      <c r="H2721" s="134">
        <v>505</v>
      </c>
      <c r="I2721" s="135">
        <v>0.85119119618116812</v>
      </c>
      <c r="J2721" s="135" t="s">
        <v>41</v>
      </c>
      <c r="K2721" s="133"/>
      <c r="L2721" s="136" t="s">
        <v>41</v>
      </c>
    </row>
    <row r="2722" spans="1:12" x14ac:dyDescent="0.25">
      <c r="A2722" s="138" t="s">
        <v>3224</v>
      </c>
      <c r="B2722" s="111" t="s">
        <v>2887</v>
      </c>
      <c r="C2722" s="112">
        <v>6.1969892315639986E-4</v>
      </c>
      <c r="E2722" s="132">
        <v>878</v>
      </c>
      <c r="F2722" s="132">
        <v>880</v>
      </c>
      <c r="G2722" s="133" t="s">
        <v>7</v>
      </c>
      <c r="H2722" s="134">
        <v>506</v>
      </c>
      <c r="I2722" s="135">
        <v>0.85181089510432451</v>
      </c>
      <c r="J2722" s="135" t="s">
        <v>41</v>
      </c>
      <c r="K2722" s="133"/>
      <c r="L2722" s="136" t="s">
        <v>41</v>
      </c>
    </row>
    <row r="2723" spans="1:12" x14ac:dyDescent="0.25">
      <c r="A2723" s="138" t="s">
        <v>3224</v>
      </c>
      <c r="B2723" s="111" t="s">
        <v>503</v>
      </c>
      <c r="C2723" s="112">
        <v>2.6853620003443992E-3</v>
      </c>
      <c r="E2723" s="132">
        <v>882</v>
      </c>
      <c r="F2723" s="132">
        <v>884</v>
      </c>
      <c r="G2723" s="133" t="s">
        <v>504</v>
      </c>
      <c r="H2723" s="134">
        <v>507</v>
      </c>
      <c r="I2723" s="135">
        <v>0.85449625710466892</v>
      </c>
      <c r="J2723" s="135" t="s">
        <v>41</v>
      </c>
      <c r="K2723" s="133"/>
      <c r="L2723" s="136" t="s">
        <v>41</v>
      </c>
    </row>
    <row r="2724" spans="1:12" x14ac:dyDescent="0.25">
      <c r="A2724" s="138" t="s">
        <v>3224</v>
      </c>
      <c r="B2724" s="111" t="s">
        <v>500</v>
      </c>
      <c r="C2724" s="112">
        <v>2.6853620003443992E-3</v>
      </c>
      <c r="E2724" s="132">
        <v>883</v>
      </c>
      <c r="F2724" s="132">
        <v>885</v>
      </c>
      <c r="G2724" s="133" t="s">
        <v>501</v>
      </c>
      <c r="H2724" s="134">
        <v>508</v>
      </c>
      <c r="I2724" s="135">
        <v>0.85718161910501334</v>
      </c>
      <c r="J2724" s="135" t="s">
        <v>41</v>
      </c>
      <c r="K2724" s="133"/>
      <c r="L2724" s="136" t="s">
        <v>41</v>
      </c>
    </row>
    <row r="2725" spans="1:12" x14ac:dyDescent="0.25">
      <c r="A2725" s="138" t="s">
        <v>3224</v>
      </c>
      <c r="B2725" s="111" t="s">
        <v>1452</v>
      </c>
      <c r="C2725" s="112">
        <v>1.2186097431623642E-3</v>
      </c>
      <c r="E2725" s="132">
        <v>884</v>
      </c>
      <c r="F2725" s="132">
        <v>886</v>
      </c>
      <c r="G2725" s="133" t="s">
        <v>110</v>
      </c>
      <c r="H2725" s="134">
        <v>509</v>
      </c>
      <c r="I2725" s="135">
        <v>0.85840022884817568</v>
      </c>
      <c r="J2725" s="135" t="s">
        <v>41</v>
      </c>
      <c r="K2725" s="133"/>
      <c r="L2725" s="136" t="s">
        <v>41</v>
      </c>
    </row>
    <row r="2726" spans="1:12" x14ac:dyDescent="0.25">
      <c r="A2726" s="138" t="s">
        <v>3224</v>
      </c>
      <c r="B2726" s="111" t="s">
        <v>564</v>
      </c>
      <c r="C2726" s="112">
        <v>4.5262647603173522E-4</v>
      </c>
      <c r="E2726" s="132">
        <v>891</v>
      </c>
      <c r="F2726" s="132">
        <v>893</v>
      </c>
      <c r="G2726" s="133" t="s">
        <v>44</v>
      </c>
      <c r="H2726" s="134">
        <v>510</v>
      </c>
      <c r="I2726" s="135">
        <v>0.85885285532420741</v>
      </c>
      <c r="J2726" s="135" t="s">
        <v>41</v>
      </c>
      <c r="K2726" s="133"/>
      <c r="L2726" s="136" t="s">
        <v>41</v>
      </c>
    </row>
    <row r="2727" spans="1:12" x14ac:dyDescent="0.25">
      <c r="A2727" s="138" t="s">
        <v>3224</v>
      </c>
      <c r="B2727" s="111" t="s">
        <v>563</v>
      </c>
      <c r="C2727" s="112">
        <v>4.5262647603173522E-4</v>
      </c>
      <c r="E2727" s="132">
        <v>889</v>
      </c>
      <c r="F2727" s="132">
        <v>891</v>
      </c>
      <c r="G2727" s="133" t="s">
        <v>42</v>
      </c>
      <c r="H2727" s="134">
        <v>511</v>
      </c>
      <c r="I2727" s="135">
        <v>0.85930548180023913</v>
      </c>
      <c r="J2727" s="135" t="s">
        <v>41</v>
      </c>
      <c r="K2727" s="133"/>
      <c r="L2727" s="136" t="s">
        <v>41</v>
      </c>
    </row>
    <row r="2728" spans="1:12" x14ac:dyDescent="0.25">
      <c r="A2728" s="138" t="s">
        <v>3224</v>
      </c>
      <c r="B2728" s="111" t="s">
        <v>555</v>
      </c>
      <c r="C2728" s="112">
        <v>4.9506020815971036E-4</v>
      </c>
      <c r="E2728" s="132">
        <v>887</v>
      </c>
      <c r="F2728" s="132">
        <v>889</v>
      </c>
      <c r="G2728" s="133" t="s">
        <v>20</v>
      </c>
      <c r="H2728" s="134">
        <v>512</v>
      </c>
      <c r="I2728" s="135">
        <v>0.85980054200839884</v>
      </c>
      <c r="J2728" s="135" t="s">
        <v>41</v>
      </c>
      <c r="K2728" s="133"/>
      <c r="L2728" s="136" t="s">
        <v>41</v>
      </c>
    </row>
    <row r="2729" spans="1:12" x14ac:dyDescent="0.25">
      <c r="A2729" s="138" t="s">
        <v>3224</v>
      </c>
      <c r="B2729" s="111" t="s">
        <v>554</v>
      </c>
      <c r="C2729" s="112">
        <v>4.9506020815971036E-4</v>
      </c>
      <c r="E2729" s="132">
        <v>886</v>
      </c>
      <c r="F2729" s="132">
        <v>888</v>
      </c>
      <c r="G2729" s="133" t="s">
        <v>154</v>
      </c>
      <c r="H2729" s="134">
        <v>513</v>
      </c>
      <c r="I2729" s="135">
        <v>0.86029560221655854</v>
      </c>
      <c r="J2729" s="135" t="s">
        <v>41</v>
      </c>
      <c r="K2729" s="133"/>
      <c r="L2729" s="136" t="s">
        <v>41</v>
      </c>
    </row>
    <row r="2730" spans="1:12" x14ac:dyDescent="0.25">
      <c r="A2730" s="138" t="s">
        <v>3224</v>
      </c>
      <c r="B2730" s="111" t="s">
        <v>552</v>
      </c>
      <c r="C2730" s="112">
        <v>4.9506020815971036E-4</v>
      </c>
      <c r="E2730" s="132">
        <v>888</v>
      </c>
      <c r="F2730" s="132">
        <v>890</v>
      </c>
      <c r="G2730" s="133" t="s">
        <v>122</v>
      </c>
      <c r="H2730" s="134">
        <v>514</v>
      </c>
      <c r="I2730" s="135">
        <v>0.86079066242471824</v>
      </c>
      <c r="J2730" s="135" t="s">
        <v>41</v>
      </c>
      <c r="K2730" s="133"/>
      <c r="L2730" s="136" t="s">
        <v>41</v>
      </c>
    </row>
    <row r="2731" spans="1:12" x14ac:dyDescent="0.25">
      <c r="A2731" s="138" t="s">
        <v>3224</v>
      </c>
      <c r="B2731" s="111" t="s">
        <v>561</v>
      </c>
      <c r="C2731" s="112">
        <v>4.5262647603173522E-4</v>
      </c>
      <c r="E2731" s="132">
        <v>890</v>
      </c>
      <c r="F2731" s="132">
        <v>892</v>
      </c>
      <c r="G2731" s="133" t="s">
        <v>43</v>
      </c>
      <c r="H2731" s="134">
        <v>515</v>
      </c>
      <c r="I2731" s="135">
        <v>0.86124328890074997</v>
      </c>
      <c r="J2731" s="135" t="s">
        <v>41</v>
      </c>
      <c r="K2731" s="133"/>
      <c r="L2731" s="136" t="s">
        <v>41</v>
      </c>
    </row>
    <row r="2732" spans="1:12" x14ac:dyDescent="0.25">
      <c r="A2732" s="138" t="s">
        <v>3224</v>
      </c>
      <c r="B2732" s="111" t="s">
        <v>1451</v>
      </c>
      <c r="C2732" s="112">
        <v>1.2186097431623642E-3</v>
      </c>
      <c r="E2732" s="132">
        <v>885</v>
      </c>
      <c r="F2732" s="132">
        <v>887</v>
      </c>
      <c r="G2732" s="133" t="s">
        <v>103</v>
      </c>
      <c r="H2732" s="134">
        <v>516</v>
      </c>
      <c r="I2732" s="135">
        <v>0.86246189864391232</v>
      </c>
      <c r="J2732" s="135" t="s">
        <v>41</v>
      </c>
      <c r="K2732" s="133"/>
      <c r="L2732" s="136" t="s">
        <v>41</v>
      </c>
    </row>
    <row r="2733" spans="1:12" x14ac:dyDescent="0.25">
      <c r="A2733" s="138" t="s">
        <v>3224</v>
      </c>
      <c r="B2733" s="111" t="s">
        <v>2712</v>
      </c>
      <c r="C2733" s="112">
        <v>1.0287080406075222E-4</v>
      </c>
      <c r="E2733" s="132">
        <v>808</v>
      </c>
      <c r="F2733" s="132">
        <v>810</v>
      </c>
      <c r="G2733" s="133" t="s">
        <v>2713</v>
      </c>
      <c r="H2733" s="134">
        <v>517</v>
      </c>
      <c r="I2733" s="135">
        <v>0.86256476944797311</v>
      </c>
      <c r="J2733" s="135" t="s">
        <v>41</v>
      </c>
      <c r="K2733" s="133"/>
      <c r="L2733" s="136" t="s">
        <v>41</v>
      </c>
    </row>
    <row r="2734" spans="1:12" x14ac:dyDescent="0.25">
      <c r="A2734" s="138" t="s">
        <v>3224</v>
      </c>
      <c r="B2734" s="111" t="s">
        <v>2714</v>
      </c>
      <c r="C2734" s="112">
        <v>1.0287080406075222E-4</v>
      </c>
      <c r="E2734" s="132">
        <v>809</v>
      </c>
      <c r="F2734" s="132">
        <v>811</v>
      </c>
      <c r="G2734" s="133" t="s">
        <v>2715</v>
      </c>
      <c r="H2734" s="134">
        <v>518</v>
      </c>
      <c r="I2734" s="135">
        <v>0.86266764025203391</v>
      </c>
      <c r="J2734" s="135" t="s">
        <v>41</v>
      </c>
      <c r="K2734" s="133"/>
      <c r="L2734" s="136" t="s">
        <v>41</v>
      </c>
    </row>
    <row r="2735" spans="1:12" x14ac:dyDescent="0.25">
      <c r="A2735" s="138" t="s">
        <v>3224</v>
      </c>
      <c r="B2735" s="111" t="s">
        <v>695</v>
      </c>
      <c r="C2735" s="112">
        <v>1.0287080406075222E-4</v>
      </c>
      <c r="E2735" s="132">
        <v>806</v>
      </c>
      <c r="F2735" s="132">
        <v>808</v>
      </c>
      <c r="G2735" s="133" t="s">
        <v>696</v>
      </c>
      <c r="H2735" s="134">
        <v>519</v>
      </c>
      <c r="I2735" s="135">
        <v>0.8627705110560947</v>
      </c>
      <c r="J2735" s="135" t="s">
        <v>41</v>
      </c>
      <c r="K2735" s="133"/>
      <c r="L2735" s="136" t="s">
        <v>41</v>
      </c>
    </row>
    <row r="2736" spans="1:12" x14ac:dyDescent="0.25">
      <c r="A2736" s="138" t="s">
        <v>3224</v>
      </c>
      <c r="B2736" s="111" t="s">
        <v>1303</v>
      </c>
      <c r="C2736" s="112">
        <v>6.3865624187716991E-4</v>
      </c>
      <c r="E2736" s="132">
        <v>892</v>
      </c>
      <c r="F2736" s="132">
        <v>894</v>
      </c>
      <c r="G2736" s="133" t="s">
        <v>1304</v>
      </c>
      <c r="H2736" s="134">
        <v>520</v>
      </c>
      <c r="I2736" s="135">
        <v>0.8634091672979719</v>
      </c>
      <c r="J2736" s="135" t="s">
        <v>41</v>
      </c>
      <c r="K2736" s="133"/>
      <c r="L2736" s="136" t="s">
        <v>41</v>
      </c>
    </row>
    <row r="2737" spans="1:12" x14ac:dyDescent="0.25">
      <c r="A2737" s="138" t="s">
        <v>3224</v>
      </c>
      <c r="B2737" s="111" t="s">
        <v>1084</v>
      </c>
      <c r="C2737" s="112">
        <v>1.0287080406075219E-4</v>
      </c>
      <c r="E2737" s="132">
        <v>893</v>
      </c>
      <c r="F2737" s="132">
        <v>895</v>
      </c>
      <c r="G2737" s="133" t="s">
        <v>1085</v>
      </c>
      <c r="H2737" s="134">
        <v>521</v>
      </c>
      <c r="I2737" s="135">
        <v>0.8635120381020327</v>
      </c>
      <c r="J2737" s="135" t="s">
        <v>41</v>
      </c>
      <c r="K2737" s="133"/>
      <c r="L2737" s="136" t="s">
        <v>41</v>
      </c>
    </row>
    <row r="2738" spans="1:12" x14ac:dyDescent="0.25">
      <c r="A2738" s="138" t="s">
        <v>3224</v>
      </c>
      <c r="B2738" s="111" t="s">
        <v>1130</v>
      </c>
      <c r="C2738" s="112">
        <v>1.0287080406075219E-4</v>
      </c>
      <c r="E2738" s="132">
        <v>807</v>
      </c>
      <c r="F2738" s="132">
        <v>809</v>
      </c>
      <c r="G2738" s="133" t="s">
        <v>1131</v>
      </c>
      <c r="H2738" s="134">
        <v>522</v>
      </c>
      <c r="I2738" s="135">
        <v>0.86361490890609349</v>
      </c>
      <c r="J2738" s="135" t="s">
        <v>41</v>
      </c>
      <c r="K2738" s="133"/>
      <c r="L2738" s="136" t="s">
        <v>41</v>
      </c>
    </row>
    <row r="2739" spans="1:12" x14ac:dyDescent="0.25">
      <c r="A2739" s="138" t="s">
        <v>3224</v>
      </c>
      <c r="B2739" s="111" t="s">
        <v>1219</v>
      </c>
      <c r="C2739" s="112">
        <v>2.0661613518267003E-4</v>
      </c>
      <c r="E2739" s="132">
        <v>909</v>
      </c>
      <c r="F2739" s="132">
        <v>911</v>
      </c>
      <c r="G2739" s="133" t="s">
        <v>1220</v>
      </c>
      <c r="H2739" s="134">
        <v>523</v>
      </c>
      <c r="I2739" s="135">
        <v>0.86382152504127618</v>
      </c>
      <c r="J2739" s="135" t="s">
        <v>41</v>
      </c>
      <c r="K2739" s="133"/>
      <c r="L2739" s="136" t="s">
        <v>41</v>
      </c>
    </row>
    <row r="2740" spans="1:12" x14ac:dyDescent="0.25">
      <c r="A2740" s="138" t="s">
        <v>3224</v>
      </c>
      <c r="B2740" s="111" t="s">
        <v>1217</v>
      </c>
      <c r="C2740" s="112">
        <v>4.4361699612749747E-4</v>
      </c>
      <c r="E2740" s="132">
        <v>896</v>
      </c>
      <c r="F2740" s="132">
        <v>898</v>
      </c>
      <c r="G2740" s="133" t="s">
        <v>1218</v>
      </c>
      <c r="H2740" s="134">
        <v>524</v>
      </c>
      <c r="I2740" s="135">
        <v>0.86426514203740368</v>
      </c>
      <c r="J2740" s="135" t="s">
        <v>41</v>
      </c>
      <c r="K2740" s="133"/>
      <c r="L2740" s="136" t="s">
        <v>41</v>
      </c>
    </row>
    <row r="2741" spans="1:12" x14ac:dyDescent="0.25">
      <c r="A2741" s="138" t="s">
        <v>3224</v>
      </c>
      <c r="B2741" s="111" t="s">
        <v>942</v>
      </c>
      <c r="C2741" s="112">
        <v>1.0122803938479808E-4</v>
      </c>
      <c r="E2741" s="132">
        <v>828</v>
      </c>
      <c r="F2741" s="132">
        <v>830</v>
      </c>
      <c r="G2741" s="133" t="s">
        <v>943</v>
      </c>
      <c r="H2741" s="134">
        <v>525</v>
      </c>
      <c r="I2741" s="135">
        <v>0.86436637007678851</v>
      </c>
      <c r="J2741" s="135" t="s">
        <v>41</v>
      </c>
      <c r="K2741" s="133"/>
      <c r="L2741" s="136" t="s">
        <v>41</v>
      </c>
    </row>
    <row r="2742" spans="1:12" x14ac:dyDescent="0.25">
      <c r="A2742" s="138" t="s">
        <v>3224</v>
      </c>
      <c r="B2742" s="111" t="s">
        <v>2856</v>
      </c>
      <c r="C2742" s="112">
        <v>1.0122803938479808E-4</v>
      </c>
      <c r="E2742" s="132">
        <v>847</v>
      </c>
      <c r="F2742" s="132">
        <v>849</v>
      </c>
      <c r="G2742" s="133" t="s">
        <v>2857</v>
      </c>
      <c r="H2742" s="134">
        <v>526</v>
      </c>
      <c r="I2742" s="135">
        <v>0.86446759811617335</v>
      </c>
      <c r="J2742" s="135" t="s">
        <v>41</v>
      </c>
      <c r="K2742" s="133"/>
      <c r="L2742" s="136" t="s">
        <v>41</v>
      </c>
    </row>
    <row r="2743" spans="1:12" x14ac:dyDescent="0.25">
      <c r="A2743" s="138" t="s">
        <v>3224</v>
      </c>
      <c r="B2743" s="111" t="s">
        <v>3691</v>
      </c>
      <c r="C2743" s="112">
        <v>1.0122803938479808E-4</v>
      </c>
      <c r="E2743" s="132">
        <v>841</v>
      </c>
      <c r="F2743" s="132">
        <v>843</v>
      </c>
      <c r="G2743" s="133" t="s">
        <v>3692</v>
      </c>
      <c r="H2743" s="134">
        <v>527</v>
      </c>
      <c r="I2743" s="135">
        <v>0.86456882615555819</v>
      </c>
      <c r="J2743" s="135" t="s">
        <v>41</v>
      </c>
      <c r="K2743" s="133"/>
      <c r="L2743" s="136" t="s">
        <v>41</v>
      </c>
    </row>
    <row r="2744" spans="1:12" x14ac:dyDescent="0.25">
      <c r="A2744" s="138" t="s">
        <v>3224</v>
      </c>
      <c r="B2744" s="111" t="s">
        <v>940</v>
      </c>
      <c r="C2744" s="112">
        <v>1.0122803938479808E-4</v>
      </c>
      <c r="E2744" s="132">
        <v>812</v>
      </c>
      <c r="F2744" s="132">
        <v>814</v>
      </c>
      <c r="G2744" s="133" t="s">
        <v>941</v>
      </c>
      <c r="H2744" s="134">
        <v>528</v>
      </c>
      <c r="I2744" s="135">
        <v>0.86467005419494303</v>
      </c>
      <c r="J2744" s="135" t="s">
        <v>41</v>
      </c>
      <c r="K2744" s="133"/>
      <c r="L2744" s="136" t="s">
        <v>41</v>
      </c>
    </row>
    <row r="2745" spans="1:12" x14ac:dyDescent="0.25">
      <c r="A2745" s="138" t="s">
        <v>3224</v>
      </c>
      <c r="B2745" s="111" t="s">
        <v>2874</v>
      </c>
      <c r="C2745" s="112">
        <v>1.0122803938479808E-4</v>
      </c>
      <c r="E2745" s="132">
        <v>813</v>
      </c>
      <c r="F2745" s="132">
        <v>815</v>
      </c>
      <c r="G2745" s="133" t="s">
        <v>2875</v>
      </c>
      <c r="H2745" s="134">
        <v>529</v>
      </c>
      <c r="I2745" s="135">
        <v>0.86477128223432786</v>
      </c>
      <c r="J2745" s="135" t="s">
        <v>41</v>
      </c>
      <c r="K2745" s="133"/>
      <c r="L2745" s="136" t="s">
        <v>41</v>
      </c>
    </row>
    <row r="2746" spans="1:12" x14ac:dyDescent="0.25">
      <c r="A2746" s="138" t="s">
        <v>3224</v>
      </c>
      <c r="B2746" s="111" t="s">
        <v>1865</v>
      </c>
      <c r="C2746" s="112">
        <v>2.0661613518267003E-4</v>
      </c>
      <c r="E2746" s="132">
        <v>903</v>
      </c>
      <c r="F2746" s="132">
        <v>905</v>
      </c>
      <c r="G2746" s="133" t="s">
        <v>1866</v>
      </c>
      <c r="H2746" s="134">
        <v>530</v>
      </c>
      <c r="I2746" s="135">
        <v>0.86497789836951056</v>
      </c>
      <c r="J2746" s="135" t="s">
        <v>41</v>
      </c>
      <c r="K2746" s="133"/>
      <c r="L2746" s="136" t="s">
        <v>41</v>
      </c>
    </row>
    <row r="2747" spans="1:12" x14ac:dyDescent="0.25">
      <c r="A2747" s="138" t="s">
        <v>3224</v>
      </c>
      <c r="B2747" s="111" t="s">
        <v>2862</v>
      </c>
      <c r="C2747" s="112">
        <v>1.0122803938479808E-4</v>
      </c>
      <c r="E2747" s="132">
        <v>816</v>
      </c>
      <c r="F2747" s="132">
        <v>818</v>
      </c>
      <c r="G2747" s="133" t="s">
        <v>2863</v>
      </c>
      <c r="H2747" s="134">
        <v>531</v>
      </c>
      <c r="I2747" s="135">
        <v>0.86507912640889539</v>
      </c>
      <c r="J2747" s="135" t="s">
        <v>41</v>
      </c>
      <c r="K2747" s="133"/>
      <c r="L2747" s="136" t="s">
        <v>41</v>
      </c>
    </row>
    <row r="2748" spans="1:12" x14ac:dyDescent="0.25">
      <c r="A2748" s="138" t="s">
        <v>3224</v>
      </c>
      <c r="B2748" s="111" t="s">
        <v>3693</v>
      </c>
      <c r="C2748" s="112">
        <v>1.0122803938479808E-4</v>
      </c>
      <c r="E2748" s="132">
        <v>815</v>
      </c>
      <c r="F2748" s="132">
        <v>817</v>
      </c>
      <c r="G2748" s="133" t="s">
        <v>3694</v>
      </c>
      <c r="H2748" s="134">
        <v>532</v>
      </c>
      <c r="I2748" s="135">
        <v>0.86518035444828023</v>
      </c>
      <c r="J2748" s="135" t="s">
        <v>41</v>
      </c>
      <c r="K2748" s="133"/>
      <c r="L2748" s="136" t="s">
        <v>41</v>
      </c>
    </row>
    <row r="2749" spans="1:12" x14ac:dyDescent="0.25">
      <c r="A2749" s="138" t="s">
        <v>3224</v>
      </c>
      <c r="B2749" s="111" t="s">
        <v>3695</v>
      </c>
      <c r="C2749" s="112">
        <v>1.0122803938479808E-4</v>
      </c>
      <c r="E2749" s="132">
        <v>837</v>
      </c>
      <c r="F2749" s="132">
        <v>839</v>
      </c>
      <c r="G2749" s="133" t="s">
        <v>3696</v>
      </c>
      <c r="H2749" s="134">
        <v>533</v>
      </c>
      <c r="I2749" s="135">
        <v>0.86528158248766507</v>
      </c>
      <c r="J2749" s="135" t="s">
        <v>41</v>
      </c>
      <c r="K2749" s="133"/>
      <c r="L2749" s="136" t="s">
        <v>41</v>
      </c>
    </row>
    <row r="2750" spans="1:12" x14ac:dyDescent="0.25">
      <c r="A2750" s="138" t="s">
        <v>3224</v>
      </c>
      <c r="B2750" s="111" t="s">
        <v>2872</v>
      </c>
      <c r="C2750" s="112">
        <v>1.0122803938479808E-4</v>
      </c>
      <c r="E2750" s="132">
        <v>831</v>
      </c>
      <c r="F2750" s="132">
        <v>833</v>
      </c>
      <c r="G2750" s="133" t="s">
        <v>2873</v>
      </c>
      <c r="H2750" s="134">
        <v>534</v>
      </c>
      <c r="I2750" s="135">
        <v>0.86538281052704991</v>
      </c>
      <c r="J2750" s="135" t="s">
        <v>41</v>
      </c>
      <c r="K2750" s="133"/>
      <c r="L2750" s="136" t="s">
        <v>41</v>
      </c>
    </row>
    <row r="2751" spans="1:12" x14ac:dyDescent="0.25">
      <c r="A2751" s="138" t="s">
        <v>3224</v>
      </c>
      <c r="B2751" s="111" t="s">
        <v>3697</v>
      </c>
      <c r="C2751" s="112">
        <v>2.0661613518267003E-4</v>
      </c>
      <c r="E2751" s="132">
        <v>899</v>
      </c>
      <c r="F2751" s="132">
        <v>901</v>
      </c>
      <c r="G2751" s="133" t="s">
        <v>3698</v>
      </c>
      <c r="H2751" s="134">
        <v>535</v>
      </c>
      <c r="I2751" s="135">
        <v>0.8655894266622326</v>
      </c>
      <c r="J2751" s="135" t="s">
        <v>41</v>
      </c>
      <c r="K2751" s="133"/>
      <c r="L2751" s="136" t="s">
        <v>41</v>
      </c>
    </row>
    <row r="2752" spans="1:12" x14ac:dyDescent="0.25">
      <c r="A2752" s="138" t="s">
        <v>3224</v>
      </c>
      <c r="B2752" s="111" t="s">
        <v>1863</v>
      </c>
      <c r="C2752" s="112">
        <v>2.0661613518267003E-4</v>
      </c>
      <c r="E2752" s="132">
        <v>907</v>
      </c>
      <c r="F2752" s="132">
        <v>909</v>
      </c>
      <c r="G2752" s="133" t="s">
        <v>1864</v>
      </c>
      <c r="H2752" s="134">
        <v>536</v>
      </c>
      <c r="I2752" s="135">
        <v>0.86579604279741529</v>
      </c>
      <c r="J2752" s="135" t="s">
        <v>41</v>
      </c>
      <c r="K2752" s="133"/>
      <c r="L2752" s="136" t="s">
        <v>41</v>
      </c>
    </row>
    <row r="2753" spans="1:12" x14ac:dyDescent="0.25">
      <c r="A2753" s="138" t="s">
        <v>3224</v>
      </c>
      <c r="B2753" s="111" t="s">
        <v>2798</v>
      </c>
      <c r="C2753" s="112">
        <v>2.0661613518267003E-4</v>
      </c>
      <c r="E2753" s="132">
        <v>905</v>
      </c>
      <c r="F2753" s="132">
        <v>907</v>
      </c>
      <c r="G2753" s="133" t="s">
        <v>2799</v>
      </c>
      <c r="H2753" s="134">
        <v>537</v>
      </c>
      <c r="I2753" s="135">
        <v>0.86600265893259798</v>
      </c>
      <c r="J2753" s="135" t="s">
        <v>41</v>
      </c>
      <c r="K2753" s="133"/>
      <c r="L2753" s="136" t="s">
        <v>41</v>
      </c>
    </row>
    <row r="2754" spans="1:12" x14ac:dyDescent="0.25">
      <c r="A2754" s="138" t="s">
        <v>3224</v>
      </c>
      <c r="B2754" s="111" t="s">
        <v>938</v>
      </c>
      <c r="C2754" s="112">
        <v>1.0122803938479808E-4</v>
      </c>
      <c r="E2754" s="132">
        <v>814</v>
      </c>
      <c r="F2754" s="132">
        <v>816</v>
      </c>
      <c r="G2754" s="133" t="s">
        <v>939</v>
      </c>
      <c r="H2754" s="134">
        <v>538</v>
      </c>
      <c r="I2754" s="135">
        <v>0.86610388697198282</v>
      </c>
      <c r="J2754" s="135" t="s">
        <v>41</v>
      </c>
      <c r="K2754" s="133"/>
      <c r="L2754" s="136" t="s">
        <v>41</v>
      </c>
    </row>
    <row r="2755" spans="1:12" x14ac:dyDescent="0.25">
      <c r="A2755" s="138" t="s">
        <v>3224</v>
      </c>
      <c r="B2755" s="111" t="s">
        <v>936</v>
      </c>
      <c r="C2755" s="112">
        <v>1.0122803938479808E-4</v>
      </c>
      <c r="E2755" s="132">
        <v>829</v>
      </c>
      <c r="F2755" s="132">
        <v>831</v>
      </c>
      <c r="G2755" s="133" t="s">
        <v>937</v>
      </c>
      <c r="H2755" s="134">
        <v>539</v>
      </c>
      <c r="I2755" s="135">
        <v>0.86620511501136765</v>
      </c>
      <c r="J2755" s="135" t="s">
        <v>41</v>
      </c>
      <c r="K2755" s="133"/>
      <c r="L2755" s="136" t="s">
        <v>41</v>
      </c>
    </row>
    <row r="2756" spans="1:12" x14ac:dyDescent="0.25">
      <c r="A2756" s="138" t="s">
        <v>3224</v>
      </c>
      <c r="B2756" s="111" t="s">
        <v>3699</v>
      </c>
      <c r="C2756" s="112">
        <v>1.0122803938479808E-4</v>
      </c>
      <c r="E2756" s="132">
        <v>836</v>
      </c>
      <c r="F2756" s="132">
        <v>838</v>
      </c>
      <c r="G2756" s="133" t="s">
        <v>3700</v>
      </c>
      <c r="H2756" s="134">
        <v>540</v>
      </c>
      <c r="I2756" s="135">
        <v>0.86630634305075249</v>
      </c>
      <c r="J2756" s="135" t="s">
        <v>41</v>
      </c>
      <c r="K2756" s="133"/>
      <c r="L2756" s="136" t="s">
        <v>41</v>
      </c>
    </row>
    <row r="2757" spans="1:12" x14ac:dyDescent="0.25">
      <c r="A2757" s="138" t="s">
        <v>3224</v>
      </c>
      <c r="B2757" s="111" t="s">
        <v>668</v>
      </c>
      <c r="C2757" s="112">
        <v>1.0122803938479808E-4</v>
      </c>
      <c r="E2757" s="132">
        <v>810</v>
      </c>
      <c r="F2757" s="132">
        <v>812</v>
      </c>
      <c r="G2757" s="133" t="s">
        <v>669</v>
      </c>
      <c r="H2757" s="134">
        <v>541</v>
      </c>
      <c r="I2757" s="135">
        <v>0.86640757109013733</v>
      </c>
      <c r="J2757" s="135" t="s">
        <v>41</v>
      </c>
      <c r="K2757" s="133"/>
      <c r="L2757" s="136" t="s">
        <v>41</v>
      </c>
    </row>
    <row r="2758" spans="1:12" x14ac:dyDescent="0.25">
      <c r="A2758" s="138" t="s">
        <v>3224</v>
      </c>
      <c r="B2758" s="111" t="s">
        <v>1861</v>
      </c>
      <c r="C2758" s="112">
        <v>2.0661613518267003E-4</v>
      </c>
      <c r="E2758" s="132">
        <v>902</v>
      </c>
      <c r="F2758" s="132">
        <v>904</v>
      </c>
      <c r="G2758" s="133" t="s">
        <v>1862</v>
      </c>
      <c r="H2758" s="134">
        <v>542</v>
      </c>
      <c r="I2758" s="135">
        <v>0.86661418722532002</v>
      </c>
      <c r="J2758" s="135" t="s">
        <v>41</v>
      </c>
      <c r="K2758" s="133"/>
      <c r="L2758" s="136" t="s">
        <v>41</v>
      </c>
    </row>
    <row r="2759" spans="1:12" x14ac:dyDescent="0.25">
      <c r="A2759" s="138" t="s">
        <v>3224</v>
      </c>
      <c r="B2759" s="111" t="s">
        <v>3701</v>
      </c>
      <c r="C2759" s="112">
        <v>4.4361699612749747E-4</v>
      </c>
      <c r="E2759" s="132">
        <v>898</v>
      </c>
      <c r="F2759" s="132">
        <v>900</v>
      </c>
      <c r="G2759" s="133" t="s">
        <v>3702</v>
      </c>
      <c r="H2759" s="134">
        <v>543</v>
      </c>
      <c r="I2759" s="135">
        <v>0.86705780422144751</v>
      </c>
      <c r="J2759" s="135" t="s">
        <v>41</v>
      </c>
      <c r="K2759" s="133"/>
      <c r="L2759" s="136" t="s">
        <v>41</v>
      </c>
    </row>
    <row r="2760" spans="1:12" x14ac:dyDescent="0.25">
      <c r="A2760" s="138" t="s">
        <v>3224</v>
      </c>
      <c r="B2760" s="111" t="s">
        <v>1190</v>
      </c>
      <c r="C2760" s="112">
        <v>4.4361699612749747E-4</v>
      </c>
      <c r="E2760" s="132">
        <v>894</v>
      </c>
      <c r="F2760" s="132">
        <v>896</v>
      </c>
      <c r="G2760" s="133" t="s">
        <v>1191</v>
      </c>
      <c r="H2760" s="134">
        <v>544</v>
      </c>
      <c r="I2760" s="135">
        <v>0.86750142121757501</v>
      </c>
      <c r="J2760" s="135" t="s">
        <v>41</v>
      </c>
      <c r="K2760" s="133"/>
      <c r="L2760" s="136" t="s">
        <v>41</v>
      </c>
    </row>
    <row r="2761" spans="1:12" x14ac:dyDescent="0.25">
      <c r="A2761" s="138" t="s">
        <v>3224</v>
      </c>
      <c r="B2761" s="111" t="s">
        <v>1149</v>
      </c>
      <c r="C2761" s="112">
        <v>4.4361699612749747E-4</v>
      </c>
      <c r="E2761" s="132">
        <v>900</v>
      </c>
      <c r="F2761" s="132">
        <v>902</v>
      </c>
      <c r="G2761" s="133" t="s">
        <v>1150</v>
      </c>
      <c r="H2761" s="134">
        <v>545</v>
      </c>
      <c r="I2761" s="135">
        <v>0.8679450382137025</v>
      </c>
      <c r="J2761" s="135" t="s">
        <v>41</v>
      </c>
      <c r="K2761" s="133"/>
      <c r="L2761" s="136" t="s">
        <v>41</v>
      </c>
    </row>
    <row r="2762" spans="1:12" x14ac:dyDescent="0.25">
      <c r="A2762" s="138" t="s">
        <v>3224</v>
      </c>
      <c r="B2762" s="111" t="s">
        <v>2719</v>
      </c>
      <c r="C2762" s="112">
        <v>1.0122803938479808E-4</v>
      </c>
      <c r="E2762" s="132">
        <v>825</v>
      </c>
      <c r="F2762" s="132">
        <v>827</v>
      </c>
      <c r="G2762" s="133" t="s">
        <v>2720</v>
      </c>
      <c r="H2762" s="134">
        <v>546</v>
      </c>
      <c r="I2762" s="135">
        <v>0.86804626625308734</v>
      </c>
      <c r="J2762" s="135" t="s">
        <v>41</v>
      </c>
      <c r="K2762" s="133"/>
      <c r="L2762" s="136" t="s">
        <v>41</v>
      </c>
    </row>
    <row r="2763" spans="1:12" x14ac:dyDescent="0.25">
      <c r="A2763" s="138" t="s">
        <v>3224</v>
      </c>
      <c r="B2763" s="111" t="s">
        <v>2801</v>
      </c>
      <c r="C2763" s="112">
        <v>1.0122803938479808E-4</v>
      </c>
      <c r="E2763" s="132">
        <v>826</v>
      </c>
      <c r="F2763" s="132">
        <v>828</v>
      </c>
      <c r="G2763" s="133" t="s">
        <v>2802</v>
      </c>
      <c r="H2763" s="134">
        <v>547</v>
      </c>
      <c r="I2763" s="135">
        <v>0.86814749429247218</v>
      </c>
      <c r="J2763" s="135" t="s">
        <v>41</v>
      </c>
      <c r="K2763" s="133"/>
      <c r="L2763" s="136" t="s">
        <v>41</v>
      </c>
    </row>
    <row r="2764" spans="1:12" x14ac:dyDescent="0.25">
      <c r="A2764" s="138" t="s">
        <v>3224</v>
      </c>
      <c r="B2764" s="111" t="s">
        <v>1146</v>
      </c>
      <c r="C2764" s="112">
        <v>4.4361699612749747E-4</v>
      </c>
      <c r="E2764" s="132">
        <v>901</v>
      </c>
      <c r="F2764" s="132">
        <v>903</v>
      </c>
      <c r="G2764" s="133" t="s">
        <v>1147</v>
      </c>
      <c r="H2764" s="134">
        <v>548</v>
      </c>
      <c r="I2764" s="135">
        <v>0.86859111128859967</v>
      </c>
      <c r="J2764" s="135" t="s">
        <v>41</v>
      </c>
      <c r="K2764" s="133"/>
      <c r="L2764" s="136" t="s">
        <v>41</v>
      </c>
    </row>
    <row r="2765" spans="1:12" x14ac:dyDescent="0.25">
      <c r="A2765" s="138" t="s">
        <v>3224</v>
      </c>
      <c r="B2765" s="111" t="s">
        <v>3703</v>
      </c>
      <c r="C2765" s="112">
        <v>2.0661613518267003E-4</v>
      </c>
      <c r="E2765" s="132">
        <v>897</v>
      </c>
      <c r="F2765" s="132">
        <v>899</v>
      </c>
      <c r="G2765" s="133" t="s">
        <v>3704</v>
      </c>
      <c r="H2765" s="134">
        <v>549</v>
      </c>
      <c r="I2765" s="135">
        <v>0.86879772742378236</v>
      </c>
      <c r="J2765" s="135" t="s">
        <v>41</v>
      </c>
      <c r="K2765" s="133"/>
      <c r="L2765" s="136" t="s">
        <v>41</v>
      </c>
    </row>
    <row r="2766" spans="1:12" x14ac:dyDescent="0.25">
      <c r="A2766" s="138" t="s">
        <v>3224</v>
      </c>
      <c r="B2766" s="111" t="s">
        <v>2917</v>
      </c>
      <c r="C2766" s="112">
        <v>1.0122803938479808E-4</v>
      </c>
      <c r="E2766" s="132">
        <v>830</v>
      </c>
      <c r="F2766" s="132">
        <v>832</v>
      </c>
      <c r="G2766" s="133" t="s">
        <v>2918</v>
      </c>
      <c r="H2766" s="134">
        <v>550</v>
      </c>
      <c r="I2766" s="135">
        <v>0.8688989554631672</v>
      </c>
      <c r="J2766" s="135" t="s">
        <v>41</v>
      </c>
      <c r="K2766" s="133"/>
      <c r="L2766" s="136" t="s">
        <v>41</v>
      </c>
    </row>
    <row r="2767" spans="1:12" x14ac:dyDescent="0.25">
      <c r="A2767" s="138" t="s">
        <v>3224</v>
      </c>
      <c r="B2767" s="111" t="s">
        <v>2898</v>
      </c>
      <c r="C2767" s="112">
        <v>1.0122803938479808E-4</v>
      </c>
      <c r="E2767" s="132">
        <v>832</v>
      </c>
      <c r="F2767" s="132">
        <v>834</v>
      </c>
      <c r="G2767" s="133" t="s">
        <v>2899</v>
      </c>
      <c r="H2767" s="134">
        <v>551</v>
      </c>
      <c r="I2767" s="135">
        <v>0.86900018350255204</v>
      </c>
      <c r="J2767" s="135" t="s">
        <v>41</v>
      </c>
      <c r="K2767" s="133"/>
      <c r="L2767" s="136" t="s">
        <v>41</v>
      </c>
    </row>
    <row r="2768" spans="1:12" x14ac:dyDescent="0.25">
      <c r="A2768" s="138" t="s">
        <v>3224</v>
      </c>
      <c r="B2768" s="111" t="s">
        <v>2885</v>
      </c>
      <c r="C2768" s="112">
        <v>1.0122803938479808E-4</v>
      </c>
      <c r="E2768" s="132">
        <v>833</v>
      </c>
      <c r="F2768" s="132">
        <v>835</v>
      </c>
      <c r="G2768" s="133" t="s">
        <v>2886</v>
      </c>
      <c r="H2768" s="134">
        <v>552</v>
      </c>
      <c r="I2768" s="135">
        <v>0.86910141154193687</v>
      </c>
      <c r="J2768" s="135" t="s">
        <v>41</v>
      </c>
      <c r="K2768" s="133"/>
      <c r="L2768" s="136" t="s">
        <v>41</v>
      </c>
    </row>
    <row r="2769" spans="1:12" x14ac:dyDescent="0.25">
      <c r="A2769" s="138" t="s">
        <v>3224</v>
      </c>
      <c r="B2769" s="111" t="s">
        <v>3705</v>
      </c>
      <c r="C2769" s="112">
        <v>1.0122803938479808E-4</v>
      </c>
      <c r="E2769" s="132">
        <v>818</v>
      </c>
      <c r="F2769" s="132">
        <v>820</v>
      </c>
      <c r="G2769" s="133" t="s">
        <v>3706</v>
      </c>
      <c r="H2769" s="134">
        <v>553</v>
      </c>
      <c r="I2769" s="135">
        <v>0.86920263958132171</v>
      </c>
      <c r="J2769" s="135" t="s">
        <v>41</v>
      </c>
      <c r="K2769" s="133"/>
      <c r="L2769" s="136" t="s">
        <v>41</v>
      </c>
    </row>
    <row r="2770" spans="1:12" x14ac:dyDescent="0.25">
      <c r="A2770" s="138" t="s">
        <v>3224</v>
      </c>
      <c r="B2770" s="111" t="s">
        <v>1119</v>
      </c>
      <c r="C2770" s="112">
        <v>1.0122803938479808E-4</v>
      </c>
      <c r="E2770" s="132">
        <v>824</v>
      </c>
      <c r="F2770" s="132">
        <v>826</v>
      </c>
      <c r="G2770" s="133" t="s">
        <v>1120</v>
      </c>
      <c r="H2770" s="134">
        <v>554</v>
      </c>
      <c r="I2770" s="135">
        <v>0.86930386762070655</v>
      </c>
      <c r="J2770" s="135" t="s">
        <v>41</v>
      </c>
      <c r="K2770" s="133"/>
      <c r="L2770" s="136" t="s">
        <v>41</v>
      </c>
    </row>
    <row r="2771" spans="1:12" x14ac:dyDescent="0.25">
      <c r="A2771" s="138" t="s">
        <v>3224</v>
      </c>
      <c r="B2771" s="111" t="s">
        <v>3707</v>
      </c>
      <c r="C2771" s="112">
        <v>1.0122803938479808E-4</v>
      </c>
      <c r="E2771" s="132">
        <v>821</v>
      </c>
      <c r="F2771" s="132">
        <v>823</v>
      </c>
      <c r="G2771" s="133" t="s">
        <v>3708</v>
      </c>
      <c r="H2771" s="134">
        <v>555</v>
      </c>
      <c r="I2771" s="135">
        <v>0.86940509566009139</v>
      </c>
      <c r="J2771" s="135" t="s">
        <v>41</v>
      </c>
      <c r="K2771" s="133"/>
      <c r="L2771" s="136" t="s">
        <v>41</v>
      </c>
    </row>
    <row r="2772" spans="1:12" x14ac:dyDescent="0.25">
      <c r="A2772" s="138" t="s">
        <v>3224</v>
      </c>
      <c r="B2772" s="111" t="s">
        <v>1160</v>
      </c>
      <c r="C2772" s="112">
        <v>1.0122803938479808E-4</v>
      </c>
      <c r="E2772" s="132">
        <v>820</v>
      </c>
      <c r="F2772" s="132">
        <v>822</v>
      </c>
      <c r="G2772" s="133" t="s">
        <v>1161</v>
      </c>
      <c r="H2772" s="134">
        <v>556</v>
      </c>
      <c r="I2772" s="135">
        <v>0.86950632369947622</v>
      </c>
      <c r="J2772" s="135" t="s">
        <v>41</v>
      </c>
      <c r="K2772" s="133"/>
      <c r="L2772" s="136" t="s">
        <v>41</v>
      </c>
    </row>
    <row r="2773" spans="1:12" x14ac:dyDescent="0.25">
      <c r="A2773" s="138" t="s">
        <v>3224</v>
      </c>
      <c r="B2773" s="111" t="s">
        <v>3709</v>
      </c>
      <c r="C2773" s="112">
        <v>2.0661613518267003E-4</v>
      </c>
      <c r="E2773" s="132">
        <v>911</v>
      </c>
      <c r="F2773" s="132">
        <v>913</v>
      </c>
      <c r="G2773" s="133" t="s">
        <v>3710</v>
      </c>
      <c r="H2773" s="134">
        <v>557</v>
      </c>
      <c r="I2773" s="135">
        <v>0.86971293983465892</v>
      </c>
      <c r="J2773" s="135" t="s">
        <v>41</v>
      </c>
      <c r="K2773" s="133"/>
      <c r="L2773" s="136" t="s">
        <v>41</v>
      </c>
    </row>
    <row r="2774" spans="1:12" x14ac:dyDescent="0.25">
      <c r="A2774" s="138" t="s">
        <v>3224</v>
      </c>
      <c r="B2774" s="111" t="s">
        <v>2717</v>
      </c>
      <c r="C2774" s="112">
        <v>1.0122803938479808E-4</v>
      </c>
      <c r="E2774" s="132">
        <v>822</v>
      </c>
      <c r="F2774" s="132">
        <v>824</v>
      </c>
      <c r="G2774" s="133" t="s">
        <v>2718</v>
      </c>
      <c r="H2774" s="134">
        <v>558</v>
      </c>
      <c r="I2774" s="135">
        <v>0.86981416787404375</v>
      </c>
      <c r="J2774" s="135" t="s">
        <v>41</v>
      </c>
      <c r="K2774" s="133"/>
      <c r="L2774" s="136" t="s">
        <v>41</v>
      </c>
    </row>
    <row r="2775" spans="1:12" x14ac:dyDescent="0.25">
      <c r="A2775" s="138" t="s">
        <v>3224</v>
      </c>
      <c r="B2775" s="111" t="s">
        <v>3711</v>
      </c>
      <c r="C2775" s="112">
        <v>1.0122803938479808E-4</v>
      </c>
      <c r="E2775" s="132">
        <v>823</v>
      </c>
      <c r="F2775" s="132">
        <v>825</v>
      </c>
      <c r="G2775" s="133" t="s">
        <v>3712</v>
      </c>
      <c r="H2775" s="134">
        <v>559</v>
      </c>
      <c r="I2775" s="135">
        <v>0.86991539591342859</v>
      </c>
      <c r="J2775" s="135" t="s">
        <v>41</v>
      </c>
      <c r="K2775" s="133"/>
      <c r="L2775" s="136" t="s">
        <v>41</v>
      </c>
    </row>
    <row r="2776" spans="1:12" x14ac:dyDescent="0.25">
      <c r="A2776" s="138" t="s">
        <v>3224</v>
      </c>
      <c r="B2776" s="111" t="s">
        <v>934</v>
      </c>
      <c r="C2776" s="112">
        <v>1.0122803938479808E-4</v>
      </c>
      <c r="E2776" s="132">
        <v>819</v>
      </c>
      <c r="F2776" s="132">
        <v>821</v>
      </c>
      <c r="G2776" s="133" t="s">
        <v>935</v>
      </c>
      <c r="H2776" s="134">
        <v>560</v>
      </c>
      <c r="I2776" s="135">
        <v>0.87001662395281343</v>
      </c>
      <c r="J2776" s="135" t="s">
        <v>41</v>
      </c>
      <c r="K2776" s="133"/>
      <c r="L2776" s="136" t="s">
        <v>41</v>
      </c>
    </row>
    <row r="2777" spans="1:12" x14ac:dyDescent="0.25">
      <c r="A2777" s="138" t="s">
        <v>3224</v>
      </c>
      <c r="B2777" s="111" t="s">
        <v>1215</v>
      </c>
      <c r="C2777" s="112">
        <v>2.0661613518267003E-4</v>
      </c>
      <c r="E2777" s="132">
        <v>904</v>
      </c>
      <c r="F2777" s="132">
        <v>906</v>
      </c>
      <c r="G2777" s="133" t="s">
        <v>1216</v>
      </c>
      <c r="H2777" s="134">
        <v>561</v>
      </c>
      <c r="I2777" s="135">
        <v>0.87022324008799612</v>
      </c>
      <c r="J2777" s="135" t="s">
        <v>41</v>
      </c>
      <c r="K2777" s="133"/>
      <c r="L2777" s="136" t="s">
        <v>41</v>
      </c>
    </row>
    <row r="2778" spans="1:12" x14ac:dyDescent="0.25">
      <c r="A2778" s="138" t="s">
        <v>3224</v>
      </c>
      <c r="B2778" s="111" t="s">
        <v>3713</v>
      </c>
      <c r="C2778" s="112">
        <v>2.0661613518267003E-4</v>
      </c>
      <c r="E2778" s="132">
        <v>906</v>
      </c>
      <c r="F2778" s="132">
        <v>908</v>
      </c>
      <c r="G2778" s="133" t="s">
        <v>3714</v>
      </c>
      <c r="H2778" s="134">
        <v>562</v>
      </c>
      <c r="I2778" s="135">
        <v>0.87042985622317881</v>
      </c>
      <c r="J2778" s="135" t="s">
        <v>41</v>
      </c>
      <c r="K2778" s="133"/>
      <c r="L2778" s="136" t="s">
        <v>41</v>
      </c>
    </row>
    <row r="2779" spans="1:12" x14ac:dyDescent="0.25">
      <c r="A2779" s="138" t="s">
        <v>3224</v>
      </c>
      <c r="B2779" s="111" t="s">
        <v>931</v>
      </c>
      <c r="C2779" s="112">
        <v>1.0122803938479808E-4</v>
      </c>
      <c r="E2779" s="132">
        <v>827</v>
      </c>
      <c r="F2779" s="132">
        <v>829</v>
      </c>
      <c r="G2779" s="133" t="s">
        <v>932</v>
      </c>
      <c r="H2779" s="134">
        <v>563</v>
      </c>
      <c r="I2779" s="135">
        <v>0.87053108426256365</v>
      </c>
      <c r="J2779" s="135" t="s">
        <v>41</v>
      </c>
      <c r="K2779" s="133"/>
      <c r="L2779" s="136" t="s">
        <v>41</v>
      </c>
    </row>
    <row r="2780" spans="1:12" x14ac:dyDescent="0.25">
      <c r="A2780" s="138" t="s">
        <v>3224</v>
      </c>
      <c r="B2780" s="111" t="s">
        <v>666</v>
      </c>
      <c r="C2780" s="112">
        <v>1.0122803938479808E-4</v>
      </c>
      <c r="E2780" s="132">
        <v>834</v>
      </c>
      <c r="F2780" s="132">
        <v>836</v>
      </c>
      <c r="G2780" s="133" t="s">
        <v>667</v>
      </c>
      <c r="H2780" s="134">
        <v>564</v>
      </c>
      <c r="I2780" s="135">
        <v>0.87063231230194849</v>
      </c>
      <c r="J2780" s="135" t="s">
        <v>41</v>
      </c>
      <c r="K2780" s="133"/>
      <c r="L2780" s="136" t="s">
        <v>41</v>
      </c>
    </row>
    <row r="2781" spans="1:12" x14ac:dyDescent="0.25">
      <c r="A2781" s="138" t="s">
        <v>3224</v>
      </c>
      <c r="B2781" s="111" t="s">
        <v>2892</v>
      </c>
      <c r="C2781" s="112">
        <v>1.0122803938479808E-4</v>
      </c>
      <c r="E2781" s="132">
        <v>835</v>
      </c>
      <c r="F2781" s="132">
        <v>837</v>
      </c>
      <c r="G2781" s="133" t="s">
        <v>2893</v>
      </c>
      <c r="H2781" s="134">
        <v>565</v>
      </c>
      <c r="I2781" s="135">
        <v>0.87073354034133332</v>
      </c>
      <c r="J2781" s="135" t="s">
        <v>41</v>
      </c>
      <c r="K2781" s="133"/>
      <c r="L2781" s="136" t="s">
        <v>41</v>
      </c>
    </row>
    <row r="2782" spans="1:12" x14ac:dyDescent="0.25">
      <c r="A2782" s="138" t="s">
        <v>3224</v>
      </c>
      <c r="B2782" s="111" t="s">
        <v>3715</v>
      </c>
      <c r="C2782" s="112">
        <v>1.0122803938479808E-4</v>
      </c>
      <c r="E2782" s="132">
        <v>838</v>
      </c>
      <c r="F2782" s="132">
        <v>840</v>
      </c>
      <c r="G2782" s="133" t="s">
        <v>3716</v>
      </c>
      <c r="H2782" s="134">
        <v>566</v>
      </c>
      <c r="I2782" s="135">
        <v>0.87083476838071816</v>
      </c>
      <c r="J2782" s="135" t="s">
        <v>41</v>
      </c>
      <c r="K2782" s="133"/>
      <c r="L2782" s="136" t="s">
        <v>41</v>
      </c>
    </row>
    <row r="2783" spans="1:12" x14ac:dyDescent="0.25">
      <c r="A2783" s="138" t="s">
        <v>3224</v>
      </c>
      <c r="B2783" s="111" t="s">
        <v>3717</v>
      </c>
      <c r="C2783" s="112">
        <v>1.0122803938479808E-4</v>
      </c>
      <c r="E2783" s="132">
        <v>839</v>
      </c>
      <c r="F2783" s="132">
        <v>841</v>
      </c>
      <c r="G2783" s="133" t="s">
        <v>3718</v>
      </c>
      <c r="H2783" s="134">
        <v>567</v>
      </c>
      <c r="I2783" s="135">
        <v>0.870935996420103</v>
      </c>
      <c r="J2783" s="135" t="s">
        <v>41</v>
      </c>
      <c r="K2783" s="133"/>
      <c r="L2783" s="136" t="s">
        <v>41</v>
      </c>
    </row>
    <row r="2784" spans="1:12" x14ac:dyDescent="0.25">
      <c r="A2784" s="138" t="s">
        <v>3224</v>
      </c>
      <c r="B2784" s="111" t="s">
        <v>3719</v>
      </c>
      <c r="C2784" s="112">
        <v>1.0122803938479808E-4</v>
      </c>
      <c r="E2784" s="132">
        <v>842</v>
      </c>
      <c r="F2784" s="132">
        <v>844</v>
      </c>
      <c r="G2784" s="133" t="s">
        <v>3720</v>
      </c>
      <c r="H2784" s="134">
        <v>568</v>
      </c>
      <c r="I2784" s="135">
        <v>0.87103722445948784</v>
      </c>
      <c r="J2784" s="135" t="s">
        <v>41</v>
      </c>
      <c r="K2784" s="133"/>
      <c r="L2784" s="136" t="s">
        <v>41</v>
      </c>
    </row>
    <row r="2785" spans="1:12" x14ac:dyDescent="0.25">
      <c r="A2785" s="138" t="s">
        <v>3224</v>
      </c>
      <c r="B2785" s="111" t="s">
        <v>664</v>
      </c>
      <c r="C2785" s="112">
        <v>1.0122803938479808E-4</v>
      </c>
      <c r="E2785" s="132">
        <v>845</v>
      </c>
      <c r="F2785" s="132">
        <v>847</v>
      </c>
      <c r="G2785" s="133" t="s">
        <v>665</v>
      </c>
      <c r="H2785" s="134">
        <v>569</v>
      </c>
      <c r="I2785" s="135">
        <v>0.87113845249887267</v>
      </c>
      <c r="J2785" s="135" t="s">
        <v>41</v>
      </c>
      <c r="K2785" s="133"/>
      <c r="L2785" s="136" t="s">
        <v>41</v>
      </c>
    </row>
    <row r="2786" spans="1:12" x14ac:dyDescent="0.25">
      <c r="A2786" s="138" t="s">
        <v>3224</v>
      </c>
      <c r="B2786" s="111" t="s">
        <v>1212</v>
      </c>
      <c r="C2786" s="112">
        <v>2.0661613518267003E-4</v>
      </c>
      <c r="E2786" s="132">
        <v>910</v>
      </c>
      <c r="F2786" s="132">
        <v>912</v>
      </c>
      <c r="G2786" s="133" t="s">
        <v>1213</v>
      </c>
      <c r="H2786" s="134">
        <v>570</v>
      </c>
      <c r="I2786" s="135">
        <v>0.87134506863405536</v>
      </c>
      <c r="J2786" s="135" t="s">
        <v>41</v>
      </c>
      <c r="K2786" s="133"/>
      <c r="L2786" s="136" t="s">
        <v>41</v>
      </c>
    </row>
    <row r="2787" spans="1:12" x14ac:dyDescent="0.25">
      <c r="A2787" s="138" t="s">
        <v>3224</v>
      </c>
      <c r="B2787" s="111" t="s">
        <v>3721</v>
      </c>
      <c r="C2787" s="112">
        <v>1.0122803938479808E-4</v>
      </c>
      <c r="E2787" s="132">
        <v>844</v>
      </c>
      <c r="F2787" s="132">
        <v>846</v>
      </c>
      <c r="G2787" s="133" t="s">
        <v>3722</v>
      </c>
      <c r="H2787" s="134">
        <v>571</v>
      </c>
      <c r="I2787" s="135">
        <v>0.8714462966734402</v>
      </c>
      <c r="J2787" s="135" t="s">
        <v>41</v>
      </c>
      <c r="K2787" s="133"/>
      <c r="L2787" s="136" t="s">
        <v>41</v>
      </c>
    </row>
    <row r="2788" spans="1:12" x14ac:dyDescent="0.25">
      <c r="A2788" s="138" t="s">
        <v>3224</v>
      </c>
      <c r="B2788" s="111" t="s">
        <v>2896</v>
      </c>
      <c r="C2788" s="112">
        <v>1.0122803938479808E-4</v>
      </c>
      <c r="E2788" s="132">
        <v>840</v>
      </c>
      <c r="F2788" s="132">
        <v>842</v>
      </c>
      <c r="G2788" s="133" t="s">
        <v>2897</v>
      </c>
      <c r="H2788" s="134">
        <v>572</v>
      </c>
      <c r="I2788" s="135">
        <v>0.87154752471282504</v>
      </c>
      <c r="J2788" s="135" t="s">
        <v>41</v>
      </c>
      <c r="K2788" s="133"/>
      <c r="L2788" s="136" t="s">
        <v>41</v>
      </c>
    </row>
    <row r="2789" spans="1:12" x14ac:dyDescent="0.25">
      <c r="A2789" s="138" t="s">
        <v>3224</v>
      </c>
      <c r="B2789" s="111" t="s">
        <v>2864</v>
      </c>
      <c r="C2789" s="112">
        <v>1.0122803938479808E-4</v>
      </c>
      <c r="E2789" s="132">
        <v>846</v>
      </c>
      <c r="F2789" s="132">
        <v>848</v>
      </c>
      <c r="G2789" s="133" t="s">
        <v>2865</v>
      </c>
      <c r="H2789" s="134">
        <v>573</v>
      </c>
      <c r="I2789" s="135">
        <v>0.87164875275220988</v>
      </c>
      <c r="J2789" s="135" t="s">
        <v>41</v>
      </c>
      <c r="K2789" s="133"/>
      <c r="L2789" s="136" t="s">
        <v>41</v>
      </c>
    </row>
    <row r="2790" spans="1:12" x14ac:dyDescent="0.25">
      <c r="A2790" s="138" t="s">
        <v>3224</v>
      </c>
      <c r="B2790" s="111" t="s">
        <v>2866</v>
      </c>
      <c r="C2790" s="112">
        <v>1.0122803938479808E-4</v>
      </c>
      <c r="E2790" s="132">
        <v>817</v>
      </c>
      <c r="F2790" s="132">
        <v>819</v>
      </c>
      <c r="G2790" s="133" t="s">
        <v>2867</v>
      </c>
      <c r="H2790" s="134">
        <v>574</v>
      </c>
      <c r="I2790" s="135">
        <v>0.87174998079159471</v>
      </c>
      <c r="J2790" s="135" t="s">
        <v>41</v>
      </c>
      <c r="K2790" s="133"/>
      <c r="L2790" s="136" t="s">
        <v>41</v>
      </c>
    </row>
    <row r="2791" spans="1:12" x14ac:dyDescent="0.25">
      <c r="A2791" s="138" t="s">
        <v>3224</v>
      </c>
      <c r="B2791" s="111" t="s">
        <v>661</v>
      </c>
      <c r="C2791" s="112">
        <v>1.0122803938479808E-4</v>
      </c>
      <c r="E2791" s="132">
        <v>843</v>
      </c>
      <c r="F2791" s="132">
        <v>845</v>
      </c>
      <c r="G2791" s="133" t="s">
        <v>662</v>
      </c>
      <c r="H2791" s="134">
        <v>575</v>
      </c>
      <c r="I2791" s="135">
        <v>0.87185120883097955</v>
      </c>
      <c r="J2791" s="135" t="s">
        <v>41</v>
      </c>
      <c r="K2791" s="133"/>
      <c r="L2791" s="136" t="s">
        <v>41</v>
      </c>
    </row>
    <row r="2792" spans="1:12" x14ac:dyDescent="0.25">
      <c r="A2792" s="138" t="s">
        <v>3224</v>
      </c>
      <c r="B2792" s="111" t="s">
        <v>2832</v>
      </c>
      <c r="C2792" s="112">
        <v>8.9433136613171021E-5</v>
      </c>
      <c r="E2792" s="132">
        <v>849</v>
      </c>
      <c r="F2792" s="132">
        <v>851</v>
      </c>
      <c r="G2792" s="133" t="s">
        <v>2833</v>
      </c>
      <c r="H2792" s="134">
        <v>576</v>
      </c>
      <c r="I2792" s="135">
        <v>0.87194064196759269</v>
      </c>
      <c r="J2792" s="135" t="s">
        <v>41</v>
      </c>
      <c r="K2792" s="133"/>
      <c r="L2792" s="136" t="s">
        <v>41</v>
      </c>
    </row>
    <row r="2793" spans="1:12" x14ac:dyDescent="0.25">
      <c r="A2793" s="138" t="s">
        <v>3224</v>
      </c>
      <c r="B2793" s="111" t="s">
        <v>2836</v>
      </c>
      <c r="C2793" s="112">
        <v>8.9433136613171021E-5</v>
      </c>
      <c r="E2793" s="132">
        <v>852</v>
      </c>
      <c r="F2793" s="132">
        <v>854</v>
      </c>
      <c r="G2793" s="133" t="s">
        <v>2837</v>
      </c>
      <c r="H2793" s="134">
        <v>577</v>
      </c>
      <c r="I2793" s="135">
        <v>0.87203007510420583</v>
      </c>
      <c r="J2793" s="135" t="s">
        <v>41</v>
      </c>
      <c r="K2793" s="133"/>
      <c r="L2793" s="136" t="s">
        <v>41</v>
      </c>
    </row>
    <row r="2794" spans="1:12" x14ac:dyDescent="0.25">
      <c r="A2794" s="138" t="s">
        <v>3224</v>
      </c>
      <c r="B2794" s="111" t="s">
        <v>763</v>
      </c>
      <c r="C2794" s="112">
        <v>8.9433136613171021E-5</v>
      </c>
      <c r="E2794" s="132">
        <v>875</v>
      </c>
      <c r="F2794" s="132">
        <v>877</v>
      </c>
      <c r="G2794" s="133" t="s">
        <v>764</v>
      </c>
      <c r="H2794" s="134">
        <v>578</v>
      </c>
      <c r="I2794" s="135">
        <v>0.87211950824081896</v>
      </c>
      <c r="J2794" s="135" t="s">
        <v>41</v>
      </c>
      <c r="K2794" s="133"/>
      <c r="L2794" s="136" t="s">
        <v>41</v>
      </c>
    </row>
    <row r="2795" spans="1:12" x14ac:dyDescent="0.25">
      <c r="A2795" s="138" t="s">
        <v>3224</v>
      </c>
      <c r="B2795" s="111" t="s">
        <v>1750</v>
      </c>
      <c r="C2795" s="112">
        <v>8.9433136613171021E-5</v>
      </c>
      <c r="E2795" s="132">
        <v>856</v>
      </c>
      <c r="F2795" s="132">
        <v>858</v>
      </c>
      <c r="G2795" s="133" t="s">
        <v>1751</v>
      </c>
      <c r="H2795" s="134">
        <v>579</v>
      </c>
      <c r="I2795" s="135">
        <v>0.8722089413774321</v>
      </c>
      <c r="J2795" s="135" t="s">
        <v>41</v>
      </c>
      <c r="K2795" s="133"/>
      <c r="L2795" s="136" t="s">
        <v>41</v>
      </c>
    </row>
    <row r="2796" spans="1:12" x14ac:dyDescent="0.25">
      <c r="A2796" s="138" t="s">
        <v>3224</v>
      </c>
      <c r="B2796" s="111" t="s">
        <v>1209</v>
      </c>
      <c r="C2796" s="112">
        <v>8.9433136613171021E-5</v>
      </c>
      <c r="E2796" s="132">
        <v>854</v>
      </c>
      <c r="F2796" s="132">
        <v>856</v>
      </c>
      <c r="G2796" s="133" t="s">
        <v>1210</v>
      </c>
      <c r="H2796" s="134">
        <v>580</v>
      </c>
      <c r="I2796" s="135">
        <v>0.87229837451404524</v>
      </c>
      <c r="J2796" s="135" t="s">
        <v>41</v>
      </c>
      <c r="K2796" s="133"/>
      <c r="L2796" s="136" t="s">
        <v>41</v>
      </c>
    </row>
    <row r="2797" spans="1:12" x14ac:dyDescent="0.25">
      <c r="A2797" s="138" t="s">
        <v>3224</v>
      </c>
      <c r="B2797" s="111" t="s">
        <v>2860</v>
      </c>
      <c r="C2797" s="112">
        <v>8.9433136613171021E-5</v>
      </c>
      <c r="E2797" s="132">
        <v>858</v>
      </c>
      <c r="F2797" s="132">
        <v>860</v>
      </c>
      <c r="G2797" s="133" t="s">
        <v>2861</v>
      </c>
      <c r="H2797" s="134">
        <v>581</v>
      </c>
      <c r="I2797" s="135">
        <v>0.87238780765065838</v>
      </c>
      <c r="J2797" s="135" t="s">
        <v>41</v>
      </c>
      <c r="K2797" s="133"/>
      <c r="L2797" s="136" t="s">
        <v>41</v>
      </c>
    </row>
    <row r="2798" spans="1:12" x14ac:dyDescent="0.25">
      <c r="A2798" s="138" t="s">
        <v>3224</v>
      </c>
      <c r="B2798" s="111" t="s">
        <v>843</v>
      </c>
      <c r="C2798" s="112">
        <v>8.7328827516390528E-4</v>
      </c>
      <c r="E2798" s="132">
        <v>859</v>
      </c>
      <c r="F2798" s="132">
        <v>861</v>
      </c>
      <c r="G2798" s="133" t="s">
        <v>92</v>
      </c>
      <c r="H2798" s="134">
        <v>582</v>
      </c>
      <c r="I2798" s="135">
        <v>0.87326109592582224</v>
      </c>
      <c r="J2798" s="135" t="s">
        <v>41</v>
      </c>
      <c r="K2798" s="133"/>
      <c r="L2798" s="136" t="s">
        <v>41</v>
      </c>
    </row>
    <row r="2799" spans="1:12" x14ac:dyDescent="0.25">
      <c r="A2799" s="138" t="s">
        <v>3224</v>
      </c>
      <c r="B2799" s="111" t="s">
        <v>3723</v>
      </c>
      <c r="C2799" s="112">
        <v>8.9433136613171021E-5</v>
      </c>
      <c r="E2799" s="132">
        <v>870</v>
      </c>
      <c r="F2799" s="132">
        <v>872</v>
      </c>
      <c r="G2799" s="133" t="s">
        <v>3724</v>
      </c>
      <c r="H2799" s="134">
        <v>583</v>
      </c>
      <c r="I2799" s="135">
        <v>0.87335052906243538</v>
      </c>
      <c r="J2799" s="135" t="s">
        <v>41</v>
      </c>
      <c r="K2799" s="133"/>
      <c r="L2799" s="136" t="s">
        <v>41</v>
      </c>
    </row>
    <row r="2800" spans="1:12" x14ac:dyDescent="0.25">
      <c r="A2800" s="138" t="s">
        <v>3224</v>
      </c>
      <c r="B2800" s="111" t="s">
        <v>1125</v>
      </c>
      <c r="C2800" s="112">
        <v>8.9433136613171021E-5</v>
      </c>
      <c r="E2800" s="132">
        <v>868</v>
      </c>
      <c r="F2800" s="132">
        <v>870</v>
      </c>
      <c r="G2800" s="133" t="s">
        <v>1126</v>
      </c>
      <c r="H2800" s="134">
        <v>584</v>
      </c>
      <c r="I2800" s="135">
        <v>0.87343996219904851</v>
      </c>
      <c r="J2800" s="135" t="s">
        <v>41</v>
      </c>
      <c r="K2800" s="133"/>
      <c r="L2800" s="136" t="s">
        <v>41</v>
      </c>
    </row>
    <row r="2801" spans="1:12" x14ac:dyDescent="0.25">
      <c r="A2801" s="138" t="s">
        <v>3224</v>
      </c>
      <c r="B2801" s="111" t="s">
        <v>1748</v>
      </c>
      <c r="C2801" s="112">
        <v>8.9433136613171021E-5</v>
      </c>
      <c r="E2801" s="132">
        <v>871</v>
      </c>
      <c r="F2801" s="132">
        <v>873</v>
      </c>
      <c r="G2801" s="133" t="s">
        <v>1749</v>
      </c>
      <c r="H2801" s="134">
        <v>585</v>
      </c>
      <c r="I2801" s="135">
        <v>0.87352939533566165</v>
      </c>
      <c r="J2801" s="135" t="s">
        <v>41</v>
      </c>
      <c r="K2801" s="133"/>
      <c r="L2801" s="136" t="s">
        <v>41</v>
      </c>
    </row>
    <row r="2802" spans="1:12" x14ac:dyDescent="0.25">
      <c r="A2802" s="138" t="s">
        <v>3224</v>
      </c>
      <c r="B2802" s="111" t="s">
        <v>1746</v>
      </c>
      <c r="C2802" s="112">
        <v>8.9433136613171021E-5</v>
      </c>
      <c r="E2802" s="132">
        <v>855</v>
      </c>
      <c r="F2802" s="132">
        <v>857</v>
      </c>
      <c r="G2802" s="133" t="s">
        <v>1747</v>
      </c>
      <c r="H2802" s="134">
        <v>586</v>
      </c>
      <c r="I2802" s="135">
        <v>0.87361882847227479</v>
      </c>
      <c r="J2802" s="135" t="s">
        <v>41</v>
      </c>
      <c r="K2802" s="133"/>
      <c r="L2802" s="136" t="s">
        <v>41</v>
      </c>
    </row>
    <row r="2803" spans="1:12" x14ac:dyDescent="0.25">
      <c r="A2803" s="138" t="s">
        <v>3224</v>
      </c>
      <c r="B2803" s="111" t="s">
        <v>1744</v>
      </c>
      <c r="C2803" s="112">
        <v>8.9433136613171021E-5</v>
      </c>
      <c r="E2803" s="132">
        <v>850</v>
      </c>
      <c r="F2803" s="132">
        <v>852</v>
      </c>
      <c r="G2803" s="133" t="s">
        <v>1745</v>
      </c>
      <c r="H2803" s="134">
        <v>587</v>
      </c>
      <c r="I2803" s="135">
        <v>0.87370826160888793</v>
      </c>
      <c r="J2803" s="135" t="s">
        <v>41</v>
      </c>
      <c r="K2803" s="133"/>
      <c r="L2803" s="136" t="s">
        <v>41</v>
      </c>
    </row>
    <row r="2804" spans="1:12" x14ac:dyDescent="0.25">
      <c r="A2804" s="138" t="s">
        <v>3224</v>
      </c>
      <c r="B2804" s="111" t="s">
        <v>3725</v>
      </c>
      <c r="C2804" s="112">
        <v>8.9433136613171021E-5</v>
      </c>
      <c r="E2804" s="132">
        <v>874</v>
      </c>
      <c r="F2804" s="132">
        <v>876</v>
      </c>
      <c r="G2804" s="133" t="s">
        <v>3726</v>
      </c>
      <c r="H2804" s="134">
        <v>588</v>
      </c>
      <c r="I2804" s="135">
        <v>0.87379769474550106</v>
      </c>
      <c r="J2804" s="135" t="s">
        <v>41</v>
      </c>
      <c r="K2804" s="133"/>
      <c r="L2804" s="136" t="s">
        <v>41</v>
      </c>
    </row>
    <row r="2805" spans="1:12" x14ac:dyDescent="0.25">
      <c r="A2805" s="138" t="s">
        <v>3224</v>
      </c>
      <c r="B2805" s="111" t="s">
        <v>1207</v>
      </c>
      <c r="C2805" s="112">
        <v>8.9433136613171021E-5</v>
      </c>
      <c r="E2805" s="132">
        <v>860</v>
      </c>
      <c r="F2805" s="132">
        <v>862</v>
      </c>
      <c r="G2805" s="133" t="s">
        <v>1208</v>
      </c>
      <c r="H2805" s="134">
        <v>589</v>
      </c>
      <c r="I2805" s="135">
        <v>0.8738871278821142</v>
      </c>
      <c r="J2805" s="135" t="s">
        <v>41</v>
      </c>
      <c r="K2805" s="133"/>
      <c r="L2805" s="136" t="s">
        <v>41</v>
      </c>
    </row>
    <row r="2806" spans="1:12" x14ac:dyDescent="0.25">
      <c r="A2806" s="138" t="s">
        <v>3224</v>
      </c>
      <c r="B2806" s="111" t="s">
        <v>2792</v>
      </c>
      <c r="C2806" s="112">
        <v>8.9433136613171021E-5</v>
      </c>
      <c r="E2806" s="132">
        <v>861</v>
      </c>
      <c r="F2806" s="132">
        <v>863</v>
      </c>
      <c r="G2806" s="133" t="s">
        <v>2793</v>
      </c>
      <c r="H2806" s="134">
        <v>590</v>
      </c>
      <c r="I2806" s="135">
        <v>0.87397656101872734</v>
      </c>
      <c r="J2806" s="135" t="s">
        <v>41</v>
      </c>
      <c r="K2806" s="133"/>
      <c r="L2806" s="136" t="s">
        <v>41</v>
      </c>
    </row>
    <row r="2807" spans="1:12" x14ac:dyDescent="0.25">
      <c r="A2807" s="138" t="s">
        <v>3224</v>
      </c>
      <c r="B2807" s="111" t="s">
        <v>1122</v>
      </c>
      <c r="C2807" s="112">
        <v>8.9433136613171021E-5</v>
      </c>
      <c r="E2807" s="132">
        <v>867</v>
      </c>
      <c r="F2807" s="132">
        <v>869</v>
      </c>
      <c r="G2807" s="133" t="s">
        <v>1123</v>
      </c>
      <c r="H2807" s="134">
        <v>591</v>
      </c>
      <c r="I2807" s="135">
        <v>0.87406599415534048</v>
      </c>
      <c r="J2807" s="135" t="s">
        <v>41</v>
      </c>
      <c r="K2807" s="133"/>
      <c r="L2807" s="136" t="s">
        <v>41</v>
      </c>
    </row>
    <row r="2808" spans="1:12" x14ac:dyDescent="0.25">
      <c r="A2808" s="138" t="s">
        <v>3224</v>
      </c>
      <c r="B2808" s="111" t="s">
        <v>841</v>
      </c>
      <c r="C2808" s="112">
        <v>8.9433136613171021E-5</v>
      </c>
      <c r="E2808" s="132">
        <v>863</v>
      </c>
      <c r="F2808" s="132">
        <v>865</v>
      </c>
      <c r="G2808" s="133" t="s">
        <v>842</v>
      </c>
      <c r="H2808" s="134">
        <v>592</v>
      </c>
      <c r="I2808" s="135">
        <v>0.87415542729195361</v>
      </c>
      <c r="J2808" s="135" t="s">
        <v>41</v>
      </c>
      <c r="K2808" s="133"/>
      <c r="L2808" s="136" t="s">
        <v>41</v>
      </c>
    </row>
    <row r="2809" spans="1:12" x14ac:dyDescent="0.25">
      <c r="A2809" s="138" t="s">
        <v>3224</v>
      </c>
      <c r="B2809" s="111" t="s">
        <v>839</v>
      </c>
      <c r="C2809" s="112">
        <v>8.9433136613171021E-5</v>
      </c>
      <c r="E2809" s="132">
        <v>857</v>
      </c>
      <c r="F2809" s="132">
        <v>859</v>
      </c>
      <c r="G2809" s="133" t="s">
        <v>840</v>
      </c>
      <c r="H2809" s="134">
        <v>593</v>
      </c>
      <c r="I2809" s="135">
        <v>0.87424486042856675</v>
      </c>
      <c r="J2809" s="135" t="s">
        <v>41</v>
      </c>
      <c r="K2809" s="133"/>
      <c r="L2809" s="136" t="s">
        <v>41</v>
      </c>
    </row>
    <row r="2810" spans="1:12" x14ac:dyDescent="0.25">
      <c r="A2810" s="138" t="s">
        <v>3224</v>
      </c>
      <c r="B2810" s="111" t="s">
        <v>837</v>
      </c>
      <c r="C2810" s="112">
        <v>8.9433136613171021E-5</v>
      </c>
      <c r="E2810" s="132">
        <v>862</v>
      </c>
      <c r="F2810" s="132">
        <v>864</v>
      </c>
      <c r="G2810" s="133" t="s">
        <v>838</v>
      </c>
      <c r="H2810" s="134">
        <v>594</v>
      </c>
      <c r="I2810" s="135">
        <v>0.87433429356517989</v>
      </c>
      <c r="J2810" s="135" t="s">
        <v>41</v>
      </c>
      <c r="K2810" s="133"/>
      <c r="L2810" s="136" t="s">
        <v>41</v>
      </c>
    </row>
    <row r="2811" spans="1:12" x14ac:dyDescent="0.25">
      <c r="A2811" s="138" t="s">
        <v>3224</v>
      </c>
      <c r="B2811" s="111" t="s">
        <v>835</v>
      </c>
      <c r="C2811" s="112">
        <v>8.9433136613171021E-5</v>
      </c>
      <c r="E2811" s="132">
        <v>873</v>
      </c>
      <c r="F2811" s="132">
        <v>875</v>
      </c>
      <c r="G2811" s="133" t="s">
        <v>836</v>
      </c>
      <c r="H2811" s="134">
        <v>595</v>
      </c>
      <c r="I2811" s="135">
        <v>0.87442372670179302</v>
      </c>
      <c r="J2811" s="135" t="s">
        <v>41</v>
      </c>
      <c r="K2811" s="133"/>
      <c r="L2811" s="136" t="s">
        <v>41</v>
      </c>
    </row>
    <row r="2812" spans="1:12" x14ac:dyDescent="0.25">
      <c r="A2812" s="138" t="s">
        <v>3224</v>
      </c>
      <c r="B2812" s="111" t="s">
        <v>3727</v>
      </c>
      <c r="C2812" s="112">
        <v>8.9433136613171021E-5</v>
      </c>
      <c r="E2812" s="132">
        <v>876</v>
      </c>
      <c r="F2812" s="132">
        <v>878</v>
      </c>
      <c r="G2812" s="133" t="s">
        <v>3728</v>
      </c>
      <c r="H2812" s="134">
        <v>596</v>
      </c>
      <c r="I2812" s="135">
        <v>0.87451315983840616</v>
      </c>
      <c r="J2812" s="135" t="s">
        <v>41</v>
      </c>
      <c r="K2812" s="133"/>
      <c r="L2812" s="136" t="s">
        <v>41</v>
      </c>
    </row>
    <row r="2813" spans="1:12" x14ac:dyDescent="0.25">
      <c r="A2813" s="138" t="s">
        <v>3224</v>
      </c>
      <c r="B2813" s="111" t="s">
        <v>833</v>
      </c>
      <c r="C2813" s="112">
        <v>8.9433136613171021E-5</v>
      </c>
      <c r="E2813" s="132">
        <v>864</v>
      </c>
      <c r="F2813" s="132">
        <v>866</v>
      </c>
      <c r="G2813" s="133" t="s">
        <v>834</v>
      </c>
      <c r="H2813" s="134">
        <v>597</v>
      </c>
      <c r="I2813" s="135">
        <v>0.8746025929750193</v>
      </c>
      <c r="J2813" s="135" t="s">
        <v>41</v>
      </c>
      <c r="K2813" s="133"/>
      <c r="L2813" s="136" t="s">
        <v>41</v>
      </c>
    </row>
    <row r="2814" spans="1:12" x14ac:dyDescent="0.25">
      <c r="A2814" s="138" t="s">
        <v>3224</v>
      </c>
      <c r="B2814" s="111" t="s">
        <v>2900</v>
      </c>
      <c r="C2814" s="112">
        <v>8.9433136613171021E-5</v>
      </c>
      <c r="E2814" s="132">
        <v>853</v>
      </c>
      <c r="F2814" s="132">
        <v>855</v>
      </c>
      <c r="G2814" s="133" t="s">
        <v>2901</v>
      </c>
      <c r="H2814" s="134">
        <v>598</v>
      </c>
      <c r="I2814" s="135">
        <v>0.87469202611163244</v>
      </c>
      <c r="J2814" s="135" t="s">
        <v>41</v>
      </c>
      <c r="K2814" s="133"/>
      <c r="L2814" s="136" t="s">
        <v>41</v>
      </c>
    </row>
    <row r="2815" spans="1:12" x14ac:dyDescent="0.25">
      <c r="A2815" s="138" t="s">
        <v>3224</v>
      </c>
      <c r="B2815" s="111" t="s">
        <v>831</v>
      </c>
      <c r="C2815" s="112">
        <v>8.9433136613171021E-5</v>
      </c>
      <c r="E2815" s="132">
        <v>851</v>
      </c>
      <c r="F2815" s="132">
        <v>853</v>
      </c>
      <c r="G2815" s="133" t="s">
        <v>832</v>
      </c>
      <c r="H2815" s="134">
        <v>599</v>
      </c>
      <c r="I2815" s="135">
        <v>0.87478145924824557</v>
      </c>
      <c r="J2815" s="135" t="s">
        <v>41</v>
      </c>
      <c r="K2815" s="133"/>
      <c r="L2815" s="136" t="s">
        <v>41</v>
      </c>
    </row>
    <row r="2816" spans="1:12" x14ac:dyDescent="0.25">
      <c r="A2816" s="138" t="s">
        <v>3224</v>
      </c>
      <c r="B2816" s="111" t="s">
        <v>2923</v>
      </c>
      <c r="C2816" s="112">
        <v>8.9433136613171021E-5</v>
      </c>
      <c r="E2816" s="132">
        <v>869</v>
      </c>
      <c r="F2816" s="132">
        <v>871</v>
      </c>
      <c r="G2816" s="133" t="s">
        <v>2924</v>
      </c>
      <c r="H2816" s="134">
        <v>600</v>
      </c>
      <c r="I2816" s="135">
        <v>0.87487089238485871</v>
      </c>
      <c r="J2816" s="135" t="s">
        <v>41</v>
      </c>
      <c r="K2816" s="133"/>
      <c r="L2816" s="136" t="s">
        <v>41</v>
      </c>
    </row>
    <row r="2817" spans="1:12" x14ac:dyDescent="0.25">
      <c r="A2817" s="138" t="s">
        <v>3224</v>
      </c>
      <c r="B2817" s="111" t="s">
        <v>828</v>
      </c>
      <c r="C2817" s="112">
        <v>8.9433136613171021E-5</v>
      </c>
      <c r="E2817" s="132">
        <v>872</v>
      </c>
      <c r="F2817" s="132">
        <v>874</v>
      </c>
      <c r="G2817" s="133" t="s">
        <v>829</v>
      </c>
      <c r="H2817" s="134">
        <v>601</v>
      </c>
      <c r="I2817" s="135">
        <v>0.87496032552147185</v>
      </c>
      <c r="J2817" s="135" t="s">
        <v>41</v>
      </c>
      <c r="K2817" s="133"/>
      <c r="L2817" s="136" t="s">
        <v>41</v>
      </c>
    </row>
    <row r="2818" spans="1:12" x14ac:dyDescent="0.25">
      <c r="A2818" s="138" t="s">
        <v>3224</v>
      </c>
      <c r="B2818" s="111" t="s">
        <v>1205</v>
      </c>
      <c r="C2818" s="112">
        <v>8.9433136613171021E-5</v>
      </c>
      <c r="E2818" s="132">
        <v>866</v>
      </c>
      <c r="F2818" s="132">
        <v>868</v>
      </c>
      <c r="G2818" s="133" t="s">
        <v>1206</v>
      </c>
      <c r="H2818" s="134">
        <v>602</v>
      </c>
      <c r="I2818" s="135">
        <v>0.87504975865808499</v>
      </c>
      <c r="J2818" s="135" t="s">
        <v>41</v>
      </c>
      <c r="K2818" s="133"/>
      <c r="L2818" s="136" t="s">
        <v>41</v>
      </c>
    </row>
    <row r="2819" spans="1:12" x14ac:dyDescent="0.25">
      <c r="A2819" s="138" t="s">
        <v>3224</v>
      </c>
      <c r="B2819" s="111" t="s">
        <v>1202</v>
      </c>
      <c r="C2819" s="112">
        <v>8.9433136613171021E-5</v>
      </c>
      <c r="E2819" s="132">
        <v>865</v>
      </c>
      <c r="F2819" s="132">
        <v>867</v>
      </c>
      <c r="G2819" s="133" t="s">
        <v>1203</v>
      </c>
      <c r="H2819" s="134">
        <v>603</v>
      </c>
      <c r="I2819" s="135">
        <v>0.87513919179469812</v>
      </c>
      <c r="J2819" s="135" t="s">
        <v>41</v>
      </c>
      <c r="K2819" s="133"/>
      <c r="L2819" s="136" t="s">
        <v>41</v>
      </c>
    </row>
    <row r="2820" spans="1:12" x14ac:dyDescent="0.25">
      <c r="A2820" s="138" t="s">
        <v>3224</v>
      </c>
      <c r="B2820" s="111" t="s">
        <v>1517</v>
      </c>
      <c r="C2820" s="112">
        <v>1.3980900646665389E-3</v>
      </c>
      <c r="E2820" s="132">
        <v>921</v>
      </c>
      <c r="F2820" s="132">
        <v>923</v>
      </c>
      <c r="G2820" s="133" t="s">
        <v>1518</v>
      </c>
      <c r="H2820" s="134">
        <v>604</v>
      </c>
      <c r="I2820" s="135">
        <v>0.87653728185936464</v>
      </c>
      <c r="J2820" s="135" t="s">
        <v>41</v>
      </c>
      <c r="K2820" s="133"/>
      <c r="L2820" s="136" t="s">
        <v>41</v>
      </c>
    </row>
    <row r="2821" spans="1:12" x14ac:dyDescent="0.25">
      <c r="A2821" s="138" t="s">
        <v>3224</v>
      </c>
      <c r="B2821" s="111" t="s">
        <v>3729</v>
      </c>
      <c r="C2821" s="112">
        <v>3.4442422115705559E-3</v>
      </c>
      <c r="E2821" s="132">
        <v>925</v>
      </c>
      <c r="F2821" s="132">
        <v>927</v>
      </c>
      <c r="G2821" s="133" t="s">
        <v>3730</v>
      </c>
      <c r="H2821" s="134">
        <v>605</v>
      </c>
      <c r="I2821" s="135">
        <v>0.87998152407093522</v>
      </c>
      <c r="J2821" s="135" t="s">
        <v>41</v>
      </c>
      <c r="K2821" s="133"/>
      <c r="L2821" s="136" t="s">
        <v>41</v>
      </c>
    </row>
    <row r="2822" spans="1:12" x14ac:dyDescent="0.25">
      <c r="A2822" s="138" t="s">
        <v>3224</v>
      </c>
      <c r="B2822" s="111" t="s">
        <v>1893</v>
      </c>
      <c r="C2822" s="112">
        <v>5.4315603196893156E-4</v>
      </c>
      <c r="E2822" s="132">
        <v>927</v>
      </c>
      <c r="F2822" s="132">
        <v>929</v>
      </c>
      <c r="G2822" s="133" t="s">
        <v>1894</v>
      </c>
      <c r="H2822" s="134">
        <v>606</v>
      </c>
      <c r="I2822" s="135">
        <v>0.88052468010290419</v>
      </c>
      <c r="J2822" s="135" t="s">
        <v>41</v>
      </c>
      <c r="K2822" s="133"/>
      <c r="L2822" s="136" t="s">
        <v>41</v>
      </c>
    </row>
    <row r="2823" spans="1:12" x14ac:dyDescent="0.25">
      <c r="A2823" s="138" t="s">
        <v>3224</v>
      </c>
      <c r="B2823" s="111" t="s">
        <v>1439</v>
      </c>
      <c r="C2823" s="112">
        <v>3.3947251998058224E-3</v>
      </c>
      <c r="E2823" s="132">
        <v>928</v>
      </c>
      <c r="F2823" s="132">
        <v>930</v>
      </c>
      <c r="G2823" s="133" t="s">
        <v>1440</v>
      </c>
      <c r="H2823" s="134">
        <v>607</v>
      </c>
      <c r="I2823" s="135">
        <v>0.88391940530270996</v>
      </c>
      <c r="J2823" s="135" t="s">
        <v>41</v>
      </c>
      <c r="K2823" s="133"/>
      <c r="L2823" s="136" t="s">
        <v>41</v>
      </c>
    </row>
    <row r="2824" spans="1:12" x14ac:dyDescent="0.25">
      <c r="A2824" s="138" t="s">
        <v>3224</v>
      </c>
      <c r="B2824" s="111" t="s">
        <v>1890</v>
      </c>
      <c r="C2824" s="112">
        <v>5.4315603196893156E-4</v>
      </c>
      <c r="E2824" s="132">
        <v>926</v>
      </c>
      <c r="F2824" s="132">
        <v>928</v>
      </c>
      <c r="G2824" s="133" t="s">
        <v>1891</v>
      </c>
      <c r="H2824" s="134">
        <v>608</v>
      </c>
      <c r="I2824" s="135">
        <v>0.88446256133467893</v>
      </c>
      <c r="J2824" s="135" t="s">
        <v>41</v>
      </c>
      <c r="K2824" s="133"/>
      <c r="L2824" s="136" t="s">
        <v>41</v>
      </c>
    </row>
    <row r="2825" spans="1:12" x14ac:dyDescent="0.25">
      <c r="A2825" s="138" t="s">
        <v>3224</v>
      </c>
      <c r="B2825" s="111" t="s">
        <v>3731</v>
      </c>
      <c r="C2825" s="112">
        <v>5.354578873900341E-4</v>
      </c>
      <c r="E2825" s="132">
        <v>932</v>
      </c>
      <c r="F2825" s="132">
        <v>934</v>
      </c>
      <c r="G2825" s="133" t="s">
        <v>3732</v>
      </c>
      <c r="H2825" s="134">
        <v>609</v>
      </c>
      <c r="I2825" s="135">
        <v>0.884998019222069</v>
      </c>
      <c r="J2825" s="135" t="s">
        <v>41</v>
      </c>
      <c r="K2825" s="133"/>
      <c r="L2825" s="136" t="s">
        <v>41</v>
      </c>
    </row>
    <row r="2826" spans="1:12" x14ac:dyDescent="0.25">
      <c r="A2826" s="138" t="s">
        <v>3224</v>
      </c>
      <c r="B2826" s="111" t="s">
        <v>3051</v>
      </c>
      <c r="C2826" s="112">
        <v>3.9371903484561321E-4</v>
      </c>
      <c r="E2826" s="132">
        <v>933</v>
      </c>
      <c r="F2826" s="132">
        <v>935</v>
      </c>
      <c r="G2826" s="133" t="s">
        <v>3052</v>
      </c>
      <c r="H2826" s="134">
        <v>610</v>
      </c>
      <c r="I2826" s="135">
        <v>0.88539173825691464</v>
      </c>
      <c r="J2826" s="135" t="s">
        <v>41</v>
      </c>
      <c r="K2826" s="133"/>
      <c r="L2826" s="136" t="s">
        <v>41</v>
      </c>
    </row>
    <row r="2827" spans="1:12" x14ac:dyDescent="0.25">
      <c r="A2827" s="138" t="s">
        <v>3224</v>
      </c>
      <c r="B2827" s="111" t="s">
        <v>3163</v>
      </c>
      <c r="C2827" s="112">
        <v>5.354578873900341E-4</v>
      </c>
      <c r="E2827" s="132">
        <v>930</v>
      </c>
      <c r="F2827" s="132">
        <v>932</v>
      </c>
      <c r="G2827" s="133" t="s">
        <v>3164</v>
      </c>
      <c r="H2827" s="134">
        <v>611</v>
      </c>
      <c r="I2827" s="135">
        <v>0.88592719614430471</v>
      </c>
      <c r="J2827" s="135" t="s">
        <v>41</v>
      </c>
      <c r="K2827" s="133"/>
      <c r="L2827" s="136" t="s">
        <v>41</v>
      </c>
    </row>
    <row r="2828" spans="1:12" x14ac:dyDescent="0.25">
      <c r="A2828" s="138" t="s">
        <v>3224</v>
      </c>
      <c r="B2828" s="111" t="s">
        <v>2012</v>
      </c>
      <c r="C2828" s="112">
        <v>5.354578873900341E-4</v>
      </c>
      <c r="E2828" s="132">
        <v>931</v>
      </c>
      <c r="F2828" s="132">
        <v>933</v>
      </c>
      <c r="G2828" s="133" t="s">
        <v>2013</v>
      </c>
      <c r="H2828" s="134">
        <v>612</v>
      </c>
      <c r="I2828" s="135">
        <v>0.88646265403169477</v>
      </c>
      <c r="J2828" s="135" t="s">
        <v>41</v>
      </c>
      <c r="K2828" s="133"/>
      <c r="L2828" s="136" t="s">
        <v>41</v>
      </c>
    </row>
    <row r="2829" spans="1:12" x14ac:dyDescent="0.25">
      <c r="A2829" s="138" t="s">
        <v>3224</v>
      </c>
      <c r="B2829" s="111" t="s">
        <v>3733</v>
      </c>
      <c r="C2829" s="112">
        <v>3.8821684173762956E-4</v>
      </c>
      <c r="E2829" s="132">
        <v>935</v>
      </c>
      <c r="F2829" s="132">
        <v>937</v>
      </c>
      <c r="G2829" s="133" t="s">
        <v>3734</v>
      </c>
      <c r="H2829" s="134">
        <v>613</v>
      </c>
      <c r="I2829" s="135">
        <v>0.8868508708734324</v>
      </c>
      <c r="J2829" s="135" t="s">
        <v>41</v>
      </c>
      <c r="K2829" s="133"/>
      <c r="L2829" s="136" t="s">
        <v>41</v>
      </c>
    </row>
    <row r="2830" spans="1:12" x14ac:dyDescent="0.25">
      <c r="A2830" s="138" t="s">
        <v>3224</v>
      </c>
      <c r="B2830" s="111" t="s">
        <v>3735</v>
      </c>
      <c r="C2830" s="112">
        <v>3.8821684173762956E-4</v>
      </c>
      <c r="E2830" s="132">
        <v>934</v>
      </c>
      <c r="F2830" s="132">
        <v>936</v>
      </c>
      <c r="G2830" s="133" t="s">
        <v>3736</v>
      </c>
      <c r="H2830" s="134">
        <v>614</v>
      </c>
      <c r="I2830" s="135">
        <v>0.88723908771517002</v>
      </c>
      <c r="J2830" s="135" t="s">
        <v>41</v>
      </c>
      <c r="K2830" s="133"/>
      <c r="L2830" s="136" t="s">
        <v>41</v>
      </c>
    </row>
    <row r="2831" spans="1:12" x14ac:dyDescent="0.25">
      <c r="A2831" s="138" t="s">
        <v>3224</v>
      </c>
      <c r="B2831" s="111" t="s">
        <v>3737</v>
      </c>
      <c r="C2831" s="112">
        <v>3.0853794231233542E-4</v>
      </c>
      <c r="E2831" s="132">
        <v>949</v>
      </c>
      <c r="F2831" s="132">
        <v>951</v>
      </c>
      <c r="G2831" s="133" t="s">
        <v>3738</v>
      </c>
      <c r="H2831" s="134">
        <v>615</v>
      </c>
      <c r="I2831" s="135">
        <v>0.88754762565748235</v>
      </c>
      <c r="J2831" s="135" t="s">
        <v>41</v>
      </c>
      <c r="K2831" s="133"/>
      <c r="L2831" s="136" t="s">
        <v>41</v>
      </c>
    </row>
    <row r="2832" spans="1:12" x14ac:dyDescent="0.25">
      <c r="A2832" s="138" t="s">
        <v>3224</v>
      </c>
      <c r="B2832" s="111" t="s">
        <v>2999</v>
      </c>
      <c r="C2832" s="112">
        <v>3.0853794231233542E-4</v>
      </c>
      <c r="E2832" s="132">
        <v>947</v>
      </c>
      <c r="F2832" s="132">
        <v>949</v>
      </c>
      <c r="G2832" s="133" t="s">
        <v>3000</v>
      </c>
      <c r="H2832" s="134">
        <v>616</v>
      </c>
      <c r="I2832" s="135">
        <v>0.88785616359979469</v>
      </c>
      <c r="J2832" s="135" t="s">
        <v>41</v>
      </c>
      <c r="K2832" s="133"/>
      <c r="L2832" s="136" t="s">
        <v>41</v>
      </c>
    </row>
    <row r="2833" spans="1:12" x14ac:dyDescent="0.25">
      <c r="A2833" s="138" t="s">
        <v>3224</v>
      </c>
      <c r="B2833" s="111" t="s">
        <v>570</v>
      </c>
      <c r="C2833" s="112">
        <v>2.7332949036347719E-3</v>
      </c>
      <c r="E2833" s="132">
        <v>963</v>
      </c>
      <c r="F2833" s="132">
        <v>965</v>
      </c>
      <c r="G2833" s="133" t="s">
        <v>571</v>
      </c>
      <c r="H2833" s="134">
        <v>617</v>
      </c>
      <c r="I2833" s="135">
        <v>0.89058945850342941</v>
      </c>
      <c r="J2833" s="135" t="s">
        <v>41</v>
      </c>
      <c r="K2833" s="133"/>
      <c r="L2833" s="136" t="s">
        <v>41</v>
      </c>
    </row>
    <row r="2834" spans="1:12" x14ac:dyDescent="0.25">
      <c r="A2834" s="138" t="s">
        <v>3224</v>
      </c>
      <c r="B2834" s="111" t="s">
        <v>3739</v>
      </c>
      <c r="C2834" s="112">
        <v>2.8429154055493972E-4</v>
      </c>
      <c r="E2834" s="132">
        <v>965</v>
      </c>
      <c r="F2834" s="132">
        <v>967</v>
      </c>
      <c r="G2834" s="133" t="s">
        <v>3740</v>
      </c>
      <c r="H2834" s="134">
        <v>618</v>
      </c>
      <c r="I2834" s="135">
        <v>0.89087375004398439</v>
      </c>
      <c r="J2834" s="135" t="s">
        <v>41</v>
      </c>
      <c r="K2834" s="133"/>
      <c r="L2834" s="136" t="s">
        <v>41</v>
      </c>
    </row>
    <row r="2835" spans="1:12" x14ac:dyDescent="0.25">
      <c r="A2835" s="138" t="s">
        <v>3224</v>
      </c>
      <c r="B2835" s="111" t="s">
        <v>3741</v>
      </c>
      <c r="C2835" s="112">
        <v>4.0011402004028554E-4</v>
      </c>
      <c r="E2835" s="132">
        <v>966</v>
      </c>
      <c r="F2835" s="132">
        <v>968</v>
      </c>
      <c r="G2835" s="133" t="s">
        <v>3742</v>
      </c>
      <c r="H2835" s="134">
        <v>619</v>
      </c>
      <c r="I2835" s="135">
        <v>0.89127386406402465</v>
      </c>
      <c r="J2835" s="135" t="s">
        <v>41</v>
      </c>
      <c r="K2835" s="133"/>
      <c r="L2835" s="136" t="s">
        <v>41</v>
      </c>
    </row>
    <row r="2836" spans="1:12" x14ac:dyDescent="0.25">
      <c r="A2836" s="138" t="s">
        <v>3224</v>
      </c>
      <c r="B2836" s="111" t="s">
        <v>1990</v>
      </c>
      <c r="C2836" s="112">
        <v>3.7070413388648167E-4</v>
      </c>
      <c r="E2836" s="132">
        <v>975</v>
      </c>
      <c r="F2836" s="132">
        <v>977</v>
      </c>
      <c r="G2836" s="133" t="s">
        <v>1991</v>
      </c>
      <c r="H2836" s="134">
        <v>620</v>
      </c>
      <c r="I2836" s="135">
        <v>0.89164456819791116</v>
      </c>
      <c r="J2836" s="135" t="s">
        <v>41</v>
      </c>
      <c r="K2836" s="133"/>
      <c r="L2836" s="136" t="s">
        <v>41</v>
      </c>
    </row>
    <row r="2837" spans="1:12" x14ac:dyDescent="0.25">
      <c r="A2837" s="138" t="s">
        <v>3224</v>
      </c>
      <c r="B2837" s="111" t="s">
        <v>1993</v>
      </c>
      <c r="C2837" s="112">
        <v>3.7070413388648167E-4</v>
      </c>
      <c r="E2837" s="132">
        <v>974</v>
      </c>
      <c r="F2837" s="132">
        <v>976</v>
      </c>
      <c r="G2837" s="133" t="s">
        <v>1994</v>
      </c>
      <c r="H2837" s="134">
        <v>621</v>
      </c>
      <c r="I2837" s="135">
        <v>0.89201527233179767</v>
      </c>
      <c r="J2837" s="135" t="s">
        <v>41</v>
      </c>
      <c r="K2837" s="133"/>
      <c r="L2837" s="136" t="s">
        <v>41</v>
      </c>
    </row>
    <row r="2838" spans="1:12" x14ac:dyDescent="0.25">
      <c r="A2838" s="138" t="s">
        <v>3224</v>
      </c>
      <c r="B2838" s="111" t="s">
        <v>3743</v>
      </c>
      <c r="C2838" s="112">
        <v>2.6063308579211383E-4</v>
      </c>
      <c r="E2838" s="132">
        <v>977</v>
      </c>
      <c r="F2838" s="132">
        <v>979</v>
      </c>
      <c r="G2838" s="133" t="s">
        <v>3744</v>
      </c>
      <c r="H2838" s="134">
        <v>622</v>
      </c>
      <c r="I2838" s="135">
        <v>0.89227590541758983</v>
      </c>
      <c r="J2838" s="135" t="s">
        <v>41</v>
      </c>
      <c r="K2838" s="133"/>
      <c r="L2838" s="136" t="s">
        <v>41</v>
      </c>
    </row>
    <row r="2839" spans="1:12" x14ac:dyDescent="0.25">
      <c r="A2839" s="138" t="s">
        <v>3224</v>
      </c>
      <c r="B2839" s="111" t="s">
        <v>3745</v>
      </c>
      <c r="C2839" s="112">
        <v>2.4060978277648724E-4</v>
      </c>
      <c r="E2839" s="132">
        <v>980</v>
      </c>
      <c r="F2839" s="132">
        <v>982</v>
      </c>
      <c r="G2839" s="133" t="s">
        <v>3746</v>
      </c>
      <c r="H2839" s="134">
        <v>623</v>
      </c>
      <c r="I2839" s="135">
        <v>0.89251651520036634</v>
      </c>
      <c r="J2839" s="135" t="s">
        <v>41</v>
      </c>
      <c r="K2839" s="133"/>
      <c r="L2839" s="136" t="s">
        <v>41</v>
      </c>
    </row>
    <row r="2840" spans="1:12" x14ac:dyDescent="0.25">
      <c r="A2840" s="138" t="s">
        <v>3224</v>
      </c>
      <c r="B2840" s="111" t="s">
        <v>3001</v>
      </c>
      <c r="C2840" s="112">
        <v>3.2319241626564736E-4</v>
      </c>
      <c r="E2840" s="132">
        <v>981</v>
      </c>
      <c r="F2840" s="132">
        <v>983</v>
      </c>
      <c r="G2840" s="133" t="s">
        <v>3002</v>
      </c>
      <c r="H2840" s="134">
        <v>624</v>
      </c>
      <c r="I2840" s="135">
        <v>0.89283970761663201</v>
      </c>
      <c r="J2840" s="135" t="s">
        <v>41</v>
      </c>
      <c r="K2840" s="133"/>
      <c r="L2840" s="136" t="s">
        <v>41</v>
      </c>
    </row>
    <row r="2841" spans="1:12" x14ac:dyDescent="0.25">
      <c r="A2841" s="138" t="s">
        <v>3224</v>
      </c>
      <c r="B2841" s="111" t="s">
        <v>2884</v>
      </c>
      <c r="C2841" s="112">
        <v>5.7137484232137696E-4</v>
      </c>
      <c r="E2841" s="132">
        <v>1068</v>
      </c>
      <c r="F2841" s="132">
        <v>1070</v>
      </c>
      <c r="G2841" s="133" t="s">
        <v>133</v>
      </c>
      <c r="H2841" s="134">
        <v>625</v>
      </c>
      <c r="I2841" s="135">
        <v>0.8934110824589534</v>
      </c>
      <c r="J2841" s="135" t="s">
        <v>41</v>
      </c>
      <c r="K2841" s="133"/>
      <c r="L2841" s="136" t="s">
        <v>41</v>
      </c>
    </row>
    <row r="2842" spans="1:12" x14ac:dyDescent="0.25">
      <c r="A2842" s="138" t="s">
        <v>3224</v>
      </c>
      <c r="B2842" s="111" t="s">
        <v>1461</v>
      </c>
      <c r="C2842" s="112">
        <v>5.5394913271485536E-4</v>
      </c>
      <c r="E2842" s="132">
        <v>1073</v>
      </c>
      <c r="F2842" s="132">
        <v>1075</v>
      </c>
      <c r="G2842" s="133" t="s">
        <v>111</v>
      </c>
      <c r="H2842" s="134">
        <v>626</v>
      </c>
      <c r="I2842" s="135">
        <v>0.89396503159166829</v>
      </c>
      <c r="J2842" s="135" t="s">
        <v>41</v>
      </c>
      <c r="K2842" s="133"/>
      <c r="L2842" s="136" t="s">
        <v>41</v>
      </c>
    </row>
    <row r="2843" spans="1:12" x14ac:dyDescent="0.25">
      <c r="A2843" s="138" t="s">
        <v>3224</v>
      </c>
      <c r="B2843" s="111" t="s">
        <v>2039</v>
      </c>
      <c r="C2843" s="112">
        <v>2.4004462417643738E-3</v>
      </c>
      <c r="E2843" s="132">
        <v>1081</v>
      </c>
      <c r="F2843" s="132">
        <v>1083</v>
      </c>
      <c r="G2843" s="133" t="s">
        <v>2040</v>
      </c>
      <c r="H2843" s="134">
        <v>627</v>
      </c>
      <c r="I2843" s="135">
        <v>0.89636547783343268</v>
      </c>
      <c r="J2843" s="135" t="s">
        <v>41</v>
      </c>
      <c r="K2843" s="133"/>
      <c r="L2843" s="136" t="s">
        <v>41</v>
      </c>
    </row>
    <row r="2844" spans="1:12" x14ac:dyDescent="0.25">
      <c r="A2844" s="138" t="s">
        <v>3224</v>
      </c>
      <c r="B2844" s="111" t="s">
        <v>2036</v>
      </c>
      <c r="C2844" s="112">
        <v>2.4004462417643738E-3</v>
      </c>
      <c r="E2844" s="132">
        <v>1080</v>
      </c>
      <c r="F2844" s="132">
        <v>1082</v>
      </c>
      <c r="G2844" s="133" t="s">
        <v>2037</v>
      </c>
      <c r="H2844" s="134">
        <v>628</v>
      </c>
      <c r="I2844" s="135">
        <v>0.89876592407519706</v>
      </c>
      <c r="J2844" s="135" t="s">
        <v>41</v>
      </c>
      <c r="K2844" s="133"/>
      <c r="L2844" s="136" t="s">
        <v>41</v>
      </c>
    </row>
    <row r="2845" spans="1:12" x14ac:dyDescent="0.25">
      <c r="A2845" s="138" t="s">
        <v>3224</v>
      </c>
      <c r="B2845" s="111" t="s">
        <v>603</v>
      </c>
      <c r="C2845" s="112">
        <v>2.4004462417643738E-3</v>
      </c>
      <c r="E2845" s="132">
        <v>1082</v>
      </c>
      <c r="F2845" s="132">
        <v>1084</v>
      </c>
      <c r="G2845" s="133" t="s">
        <v>604</v>
      </c>
      <c r="H2845" s="134">
        <v>629</v>
      </c>
      <c r="I2845" s="135">
        <v>0.90116637031696145</v>
      </c>
      <c r="J2845" s="135" t="s">
        <v>41</v>
      </c>
      <c r="K2845" s="133"/>
      <c r="L2845" s="136" t="s">
        <v>41</v>
      </c>
    </row>
    <row r="2846" spans="1:12" x14ac:dyDescent="0.25">
      <c r="A2846" s="138" t="s">
        <v>3224</v>
      </c>
      <c r="B2846" s="111" t="s">
        <v>582</v>
      </c>
      <c r="C2846" s="112">
        <v>5.5394913271485536E-4</v>
      </c>
      <c r="E2846" s="132">
        <v>1074</v>
      </c>
      <c r="F2846" s="132">
        <v>1076</v>
      </c>
      <c r="G2846" s="133" t="s">
        <v>583</v>
      </c>
      <c r="H2846" s="134">
        <v>630</v>
      </c>
      <c r="I2846" s="135">
        <v>0.90172031944967634</v>
      </c>
      <c r="J2846" s="135" t="s">
        <v>41</v>
      </c>
      <c r="K2846" s="133"/>
      <c r="L2846" s="136" t="s">
        <v>41</v>
      </c>
    </row>
    <row r="2847" spans="1:12" x14ac:dyDescent="0.25">
      <c r="A2847" s="138" t="s">
        <v>3224</v>
      </c>
      <c r="B2847" s="111" t="s">
        <v>2907</v>
      </c>
      <c r="C2847" s="112">
        <v>5.5394913271485536E-4</v>
      </c>
      <c r="E2847" s="132">
        <v>1076</v>
      </c>
      <c r="F2847" s="132">
        <v>1078</v>
      </c>
      <c r="G2847" s="133" t="s">
        <v>2908</v>
      </c>
      <c r="H2847" s="134">
        <v>631</v>
      </c>
      <c r="I2847" s="135">
        <v>0.90227426858239124</v>
      </c>
      <c r="J2847" s="135" t="s">
        <v>41</v>
      </c>
      <c r="K2847" s="133"/>
      <c r="L2847" s="136" t="s">
        <v>41</v>
      </c>
    </row>
    <row r="2848" spans="1:12" x14ac:dyDescent="0.25">
      <c r="A2848" s="138" t="s">
        <v>3224</v>
      </c>
      <c r="B2848" s="111" t="s">
        <v>1456</v>
      </c>
      <c r="C2848" s="112">
        <v>5.5394913271485536E-4</v>
      </c>
      <c r="E2848" s="132">
        <v>1075</v>
      </c>
      <c r="F2848" s="132">
        <v>1077</v>
      </c>
      <c r="G2848" s="133" t="s">
        <v>1457</v>
      </c>
      <c r="H2848" s="134">
        <v>632</v>
      </c>
      <c r="I2848" s="135">
        <v>0.90282821771510613</v>
      </c>
      <c r="J2848" s="135" t="s">
        <v>41</v>
      </c>
      <c r="K2848" s="133"/>
      <c r="L2848" s="136" t="s">
        <v>41</v>
      </c>
    </row>
    <row r="2849" spans="1:12" x14ac:dyDescent="0.25">
      <c r="A2849" s="138" t="s">
        <v>3224</v>
      </c>
      <c r="B2849" s="111" t="s">
        <v>2868</v>
      </c>
      <c r="C2849" s="112">
        <v>5.5394913271485536E-4</v>
      </c>
      <c r="E2849" s="132">
        <v>1077</v>
      </c>
      <c r="F2849" s="132">
        <v>1079</v>
      </c>
      <c r="G2849" s="133" t="s">
        <v>2869</v>
      </c>
      <c r="H2849" s="134">
        <v>633</v>
      </c>
      <c r="I2849" s="135">
        <v>0.90338216684782102</v>
      </c>
      <c r="J2849" s="135" t="s">
        <v>41</v>
      </c>
      <c r="K2849" s="133"/>
      <c r="L2849" s="136" t="s">
        <v>41</v>
      </c>
    </row>
    <row r="2850" spans="1:12" x14ac:dyDescent="0.25">
      <c r="A2850" s="138" t="s">
        <v>3224</v>
      </c>
      <c r="B2850" s="111" t="s">
        <v>983</v>
      </c>
      <c r="C2850" s="112">
        <v>1.091257752673931E-3</v>
      </c>
      <c r="E2850" s="132">
        <v>1089</v>
      </c>
      <c r="F2850" s="132">
        <v>1091</v>
      </c>
      <c r="G2850" s="133" t="s">
        <v>151</v>
      </c>
      <c r="H2850" s="134">
        <v>634</v>
      </c>
      <c r="I2850" s="135">
        <v>0.90447342460049496</v>
      </c>
      <c r="J2850" s="135" t="s">
        <v>41</v>
      </c>
      <c r="K2850" s="133"/>
      <c r="L2850" s="136" t="s">
        <v>41</v>
      </c>
    </row>
    <row r="2851" spans="1:12" x14ac:dyDescent="0.25">
      <c r="A2851" s="138" t="s">
        <v>3224</v>
      </c>
      <c r="B2851" s="111" t="s">
        <v>1812</v>
      </c>
      <c r="C2851" s="112">
        <v>4.4332346202378444E-4</v>
      </c>
      <c r="E2851" s="132">
        <v>1106</v>
      </c>
      <c r="F2851" s="132">
        <v>1108</v>
      </c>
      <c r="G2851" s="133" t="s">
        <v>138</v>
      </c>
      <c r="H2851" s="134">
        <v>635</v>
      </c>
      <c r="I2851" s="135">
        <v>0.90491674806251876</v>
      </c>
      <c r="J2851" s="135" t="s">
        <v>41</v>
      </c>
      <c r="K2851" s="133"/>
      <c r="L2851" s="136" t="s">
        <v>41</v>
      </c>
    </row>
    <row r="2852" spans="1:12" x14ac:dyDescent="0.25">
      <c r="A2852" s="138" t="s">
        <v>3224</v>
      </c>
      <c r="B2852" s="111" t="s">
        <v>2696</v>
      </c>
      <c r="C2852" s="112">
        <v>4.4332346202378444E-4</v>
      </c>
      <c r="E2852" s="132">
        <v>1105</v>
      </c>
      <c r="F2852" s="132">
        <v>1107</v>
      </c>
      <c r="G2852" s="133" t="s">
        <v>2697</v>
      </c>
      <c r="H2852" s="134">
        <v>636</v>
      </c>
      <c r="I2852" s="135">
        <v>0.90536007152454256</v>
      </c>
      <c r="J2852" s="135" t="s">
        <v>41</v>
      </c>
      <c r="K2852" s="133"/>
      <c r="L2852" s="136" t="s">
        <v>41</v>
      </c>
    </row>
    <row r="2853" spans="1:12" x14ac:dyDescent="0.25">
      <c r="A2853" s="138" t="s">
        <v>3224</v>
      </c>
      <c r="B2853" s="111" t="s">
        <v>2698</v>
      </c>
      <c r="C2853" s="112">
        <v>4.4332346202378444E-4</v>
      </c>
      <c r="E2853" s="132">
        <v>1102</v>
      </c>
      <c r="F2853" s="132">
        <v>1104</v>
      </c>
      <c r="G2853" s="133" t="s">
        <v>2699</v>
      </c>
      <c r="H2853" s="134">
        <v>637</v>
      </c>
      <c r="I2853" s="135">
        <v>0.90580339498656637</v>
      </c>
      <c r="J2853" s="135" t="s">
        <v>41</v>
      </c>
      <c r="K2853" s="133"/>
      <c r="L2853" s="136" t="s">
        <v>41</v>
      </c>
    </row>
    <row r="2854" spans="1:12" x14ac:dyDescent="0.25">
      <c r="A2854" s="138" t="s">
        <v>3224</v>
      </c>
      <c r="B2854" s="111" t="s">
        <v>2700</v>
      </c>
      <c r="C2854" s="112">
        <v>4.4332346202378444E-4</v>
      </c>
      <c r="E2854" s="132">
        <v>1107</v>
      </c>
      <c r="F2854" s="132">
        <v>1109</v>
      </c>
      <c r="G2854" s="133" t="s">
        <v>2701</v>
      </c>
      <c r="H2854" s="134">
        <v>638</v>
      </c>
      <c r="I2854" s="135">
        <v>0.90624671844859017</v>
      </c>
      <c r="J2854" s="135" t="s">
        <v>41</v>
      </c>
      <c r="K2854" s="133"/>
      <c r="L2854" s="136" t="s">
        <v>41</v>
      </c>
    </row>
    <row r="2855" spans="1:12" x14ac:dyDescent="0.25">
      <c r="A2855" s="138" t="s">
        <v>3224</v>
      </c>
      <c r="B2855" s="111" t="s">
        <v>1811</v>
      </c>
      <c r="C2855" s="112">
        <v>4.4332346202378444E-4</v>
      </c>
      <c r="E2855" s="132">
        <v>1103</v>
      </c>
      <c r="F2855" s="132">
        <v>1105</v>
      </c>
      <c r="G2855" s="133" t="s">
        <v>124</v>
      </c>
      <c r="H2855" s="134">
        <v>639</v>
      </c>
      <c r="I2855" s="135">
        <v>0.90669004191061398</v>
      </c>
      <c r="J2855" s="135" t="s">
        <v>41</v>
      </c>
      <c r="K2855" s="133"/>
      <c r="L2855" s="136" t="s">
        <v>41</v>
      </c>
    </row>
    <row r="2856" spans="1:12" x14ac:dyDescent="0.25">
      <c r="A2856" s="138" t="s">
        <v>3224</v>
      </c>
      <c r="B2856" s="111" t="s">
        <v>2906</v>
      </c>
      <c r="C2856" s="112">
        <v>1.091257752673931E-3</v>
      </c>
      <c r="E2856" s="132">
        <v>1088</v>
      </c>
      <c r="F2856" s="132">
        <v>1090</v>
      </c>
      <c r="G2856" s="133" t="s">
        <v>170</v>
      </c>
      <c r="H2856" s="134">
        <v>640</v>
      </c>
      <c r="I2856" s="135">
        <v>0.90778129966328791</v>
      </c>
      <c r="J2856" s="135" t="s">
        <v>41</v>
      </c>
      <c r="K2856" s="133"/>
      <c r="L2856" s="136" t="s">
        <v>41</v>
      </c>
    </row>
    <row r="2857" spans="1:12" x14ac:dyDescent="0.25">
      <c r="A2857" s="138" t="s">
        <v>3224</v>
      </c>
      <c r="B2857" s="111" t="s">
        <v>986</v>
      </c>
      <c r="C2857" s="112">
        <v>4.4332346202378444E-4</v>
      </c>
      <c r="E2857" s="132">
        <v>1100</v>
      </c>
      <c r="F2857" s="132">
        <v>1102</v>
      </c>
      <c r="G2857" s="133" t="s">
        <v>137</v>
      </c>
      <c r="H2857" s="134">
        <v>641</v>
      </c>
      <c r="I2857" s="135">
        <v>0.90822462312531171</v>
      </c>
      <c r="J2857" s="135" t="s">
        <v>41</v>
      </c>
      <c r="K2857" s="133"/>
      <c r="L2857" s="136" t="s">
        <v>41</v>
      </c>
    </row>
    <row r="2858" spans="1:12" x14ac:dyDescent="0.25">
      <c r="A2858" s="138" t="s">
        <v>3224</v>
      </c>
      <c r="B2858" s="111" t="s">
        <v>992</v>
      </c>
      <c r="C2858" s="112">
        <v>4.0532430813603143E-4</v>
      </c>
      <c r="E2858" s="132">
        <v>1098</v>
      </c>
      <c r="F2858" s="132">
        <v>1100</v>
      </c>
      <c r="G2858" s="133" t="s">
        <v>993</v>
      </c>
      <c r="H2858" s="134">
        <v>642</v>
      </c>
      <c r="I2858" s="135">
        <v>0.90862994743344772</v>
      </c>
      <c r="J2858" s="135" t="s">
        <v>41</v>
      </c>
      <c r="K2858" s="133"/>
      <c r="L2858" s="136" t="s">
        <v>41</v>
      </c>
    </row>
    <row r="2859" spans="1:12" x14ac:dyDescent="0.25">
      <c r="A2859" s="138" t="s">
        <v>3224</v>
      </c>
      <c r="B2859" s="111" t="s">
        <v>990</v>
      </c>
      <c r="C2859" s="112">
        <v>4.0532430813603143E-4</v>
      </c>
      <c r="E2859" s="132">
        <v>1095</v>
      </c>
      <c r="F2859" s="132">
        <v>1097</v>
      </c>
      <c r="G2859" s="133" t="s">
        <v>991</v>
      </c>
      <c r="H2859" s="134">
        <v>643</v>
      </c>
      <c r="I2859" s="135">
        <v>0.90903527174158372</v>
      </c>
      <c r="J2859" s="135" t="s">
        <v>41</v>
      </c>
      <c r="K2859" s="133"/>
      <c r="L2859" s="136" t="s">
        <v>41</v>
      </c>
    </row>
    <row r="2860" spans="1:12" x14ac:dyDescent="0.25">
      <c r="A2860" s="138" t="s">
        <v>3224</v>
      </c>
      <c r="B2860" s="111" t="s">
        <v>1483</v>
      </c>
      <c r="C2860" s="112">
        <v>4.0532430813603143E-4</v>
      </c>
      <c r="E2860" s="132">
        <v>1091</v>
      </c>
      <c r="F2860" s="132">
        <v>1093</v>
      </c>
      <c r="G2860" s="133" t="s">
        <v>1484</v>
      </c>
      <c r="H2860" s="134">
        <v>644</v>
      </c>
      <c r="I2860" s="135">
        <v>0.90944059604971972</v>
      </c>
      <c r="J2860" s="135" t="s">
        <v>41</v>
      </c>
      <c r="K2860" s="133"/>
      <c r="L2860" s="136" t="s">
        <v>41</v>
      </c>
    </row>
    <row r="2861" spans="1:12" x14ac:dyDescent="0.25">
      <c r="A2861" s="138" t="s">
        <v>3224</v>
      </c>
      <c r="B2861" s="111" t="s">
        <v>989</v>
      </c>
      <c r="C2861" s="112">
        <v>4.0532430813603143E-4</v>
      </c>
      <c r="E2861" s="132">
        <v>1093</v>
      </c>
      <c r="F2861" s="132">
        <v>1095</v>
      </c>
      <c r="G2861" s="133" t="s">
        <v>123</v>
      </c>
      <c r="H2861" s="134">
        <v>645</v>
      </c>
      <c r="I2861" s="135">
        <v>0.90984592035785572</v>
      </c>
      <c r="J2861" s="135" t="s">
        <v>41</v>
      </c>
      <c r="K2861" s="133"/>
      <c r="L2861" s="136" t="s">
        <v>41</v>
      </c>
    </row>
    <row r="2862" spans="1:12" x14ac:dyDescent="0.25">
      <c r="A2862" s="138" t="s">
        <v>3224</v>
      </c>
      <c r="B2862" s="111" t="s">
        <v>2693</v>
      </c>
      <c r="C2862" s="112">
        <v>4.4332346202378444E-4</v>
      </c>
      <c r="E2862" s="132">
        <v>1104</v>
      </c>
      <c r="F2862" s="132">
        <v>1106</v>
      </c>
      <c r="G2862" s="133" t="s">
        <v>2694</v>
      </c>
      <c r="H2862" s="134">
        <v>646</v>
      </c>
      <c r="I2862" s="135">
        <v>0.91028924381987952</v>
      </c>
      <c r="J2862" s="135" t="s">
        <v>41</v>
      </c>
      <c r="K2862" s="133"/>
      <c r="L2862" s="136" t="s">
        <v>41</v>
      </c>
    </row>
    <row r="2863" spans="1:12" x14ac:dyDescent="0.25">
      <c r="A2863" s="138" t="s">
        <v>3224</v>
      </c>
      <c r="B2863" s="111" t="s">
        <v>1809</v>
      </c>
      <c r="C2863" s="112">
        <v>4.4332346202378444E-4</v>
      </c>
      <c r="E2863" s="132">
        <v>1101</v>
      </c>
      <c r="F2863" s="132">
        <v>1103</v>
      </c>
      <c r="G2863" s="133" t="s">
        <v>1810</v>
      </c>
      <c r="H2863" s="134">
        <v>647</v>
      </c>
      <c r="I2863" s="135">
        <v>0.91073256728190333</v>
      </c>
      <c r="J2863" s="135" t="s">
        <v>41</v>
      </c>
      <c r="K2863" s="133"/>
      <c r="L2863" s="136" t="s">
        <v>41</v>
      </c>
    </row>
    <row r="2864" spans="1:12" x14ac:dyDescent="0.25">
      <c r="A2864" s="138" t="s">
        <v>3224</v>
      </c>
      <c r="B2864" s="111" t="s">
        <v>980</v>
      </c>
      <c r="C2864" s="112">
        <v>1.091257752673931E-3</v>
      </c>
      <c r="E2864" s="132">
        <v>1087</v>
      </c>
      <c r="F2864" s="132">
        <v>1089</v>
      </c>
      <c r="G2864" s="133" t="s">
        <v>981</v>
      </c>
      <c r="H2864" s="134">
        <v>648</v>
      </c>
      <c r="I2864" s="135">
        <v>0.91182382503457726</v>
      </c>
      <c r="J2864" s="135" t="s">
        <v>41</v>
      </c>
      <c r="K2864" s="133"/>
      <c r="L2864" s="136" t="s">
        <v>41</v>
      </c>
    </row>
    <row r="2865" spans="1:12" x14ac:dyDescent="0.25">
      <c r="A2865" s="138" t="s">
        <v>3224</v>
      </c>
      <c r="B2865" s="111" t="s">
        <v>1478</v>
      </c>
      <c r="C2865" s="112">
        <v>4.0532430813603143E-4</v>
      </c>
      <c r="E2865" s="132">
        <v>1097</v>
      </c>
      <c r="F2865" s="132">
        <v>1099</v>
      </c>
      <c r="G2865" s="133" t="s">
        <v>1479</v>
      </c>
      <c r="H2865" s="134">
        <v>649</v>
      </c>
      <c r="I2865" s="135">
        <v>0.91222914934271326</v>
      </c>
      <c r="J2865" s="135" t="s">
        <v>41</v>
      </c>
      <c r="K2865" s="133"/>
      <c r="L2865" s="136" t="s">
        <v>41</v>
      </c>
    </row>
    <row r="2866" spans="1:12" x14ac:dyDescent="0.25">
      <c r="A2866" s="138" t="s">
        <v>3224</v>
      </c>
      <c r="B2866" s="111" t="s">
        <v>987</v>
      </c>
      <c r="C2866" s="112">
        <v>4.0532430813603143E-4</v>
      </c>
      <c r="E2866" s="132">
        <v>1094</v>
      </c>
      <c r="F2866" s="132">
        <v>1096</v>
      </c>
      <c r="G2866" s="133" t="s">
        <v>988</v>
      </c>
      <c r="H2866" s="134">
        <v>650</v>
      </c>
      <c r="I2866" s="135">
        <v>0.91263447365084926</v>
      </c>
      <c r="J2866" s="135" t="s">
        <v>41</v>
      </c>
      <c r="K2866" s="133"/>
      <c r="L2866" s="136" t="s">
        <v>41</v>
      </c>
    </row>
    <row r="2867" spans="1:12" x14ac:dyDescent="0.25">
      <c r="A2867" s="138" t="s">
        <v>3224</v>
      </c>
      <c r="B2867" s="111" t="s">
        <v>1476</v>
      </c>
      <c r="C2867" s="112">
        <v>4.0532430813603143E-4</v>
      </c>
      <c r="E2867" s="132">
        <v>1099</v>
      </c>
      <c r="F2867" s="132">
        <v>1101</v>
      </c>
      <c r="G2867" s="133" t="s">
        <v>1477</v>
      </c>
      <c r="H2867" s="134">
        <v>651</v>
      </c>
      <c r="I2867" s="135">
        <v>0.91303979795898527</v>
      </c>
      <c r="J2867" s="135" t="s">
        <v>41</v>
      </c>
      <c r="K2867" s="133"/>
      <c r="L2867" s="136" t="s">
        <v>41</v>
      </c>
    </row>
    <row r="2868" spans="1:12" x14ac:dyDescent="0.25">
      <c r="A2868" s="138" t="s">
        <v>3224</v>
      </c>
      <c r="B2868" s="111" t="s">
        <v>1473</v>
      </c>
      <c r="C2868" s="112">
        <v>4.0532430813603143E-4</v>
      </c>
      <c r="E2868" s="132">
        <v>1096</v>
      </c>
      <c r="F2868" s="132">
        <v>1098</v>
      </c>
      <c r="G2868" s="133" t="s">
        <v>1474</v>
      </c>
      <c r="H2868" s="134">
        <v>652</v>
      </c>
      <c r="I2868" s="135">
        <v>0.91344512226712127</v>
      </c>
      <c r="J2868" s="135" t="s">
        <v>41</v>
      </c>
      <c r="K2868" s="133"/>
      <c r="L2868" s="136" t="s">
        <v>41</v>
      </c>
    </row>
    <row r="2869" spans="1:12" x14ac:dyDescent="0.25">
      <c r="A2869" s="138" t="s">
        <v>3224</v>
      </c>
      <c r="B2869" s="111" t="s">
        <v>1481</v>
      </c>
      <c r="C2869" s="112">
        <v>4.0532430813603143E-4</v>
      </c>
      <c r="E2869" s="132">
        <v>1092</v>
      </c>
      <c r="F2869" s="132">
        <v>1094</v>
      </c>
      <c r="G2869" s="133" t="s">
        <v>1482</v>
      </c>
      <c r="H2869" s="134">
        <v>653</v>
      </c>
      <c r="I2869" s="135">
        <v>0.91385044657525727</v>
      </c>
      <c r="J2869" s="135" t="s">
        <v>41</v>
      </c>
      <c r="K2869" s="133"/>
      <c r="L2869" s="136" t="s">
        <v>41</v>
      </c>
    </row>
    <row r="2870" spans="1:12" x14ac:dyDescent="0.25">
      <c r="A2870" s="138" t="s">
        <v>3224</v>
      </c>
      <c r="B2870" s="111" t="s">
        <v>1977</v>
      </c>
      <c r="C2870" s="112">
        <v>1.091257752673931E-3</v>
      </c>
      <c r="E2870" s="132">
        <v>1086</v>
      </c>
      <c r="F2870" s="132">
        <v>1088</v>
      </c>
      <c r="G2870" s="133" t="s">
        <v>1978</v>
      </c>
      <c r="H2870" s="134">
        <v>654</v>
      </c>
      <c r="I2870" s="135">
        <v>0.9149417043279312</v>
      </c>
      <c r="J2870" s="135" t="s">
        <v>41</v>
      </c>
      <c r="K2870" s="133"/>
      <c r="L2870" s="136" t="s">
        <v>41</v>
      </c>
    </row>
    <row r="2871" spans="1:12" x14ac:dyDescent="0.25">
      <c r="A2871" s="138" t="s">
        <v>3224</v>
      </c>
      <c r="B2871" s="111" t="s">
        <v>984</v>
      </c>
      <c r="C2871" s="112">
        <v>4.4332346202378444E-4</v>
      </c>
      <c r="E2871" s="132">
        <v>1090</v>
      </c>
      <c r="F2871" s="132">
        <v>1092</v>
      </c>
      <c r="G2871" s="133" t="s">
        <v>985</v>
      </c>
      <c r="H2871" s="134">
        <v>655</v>
      </c>
      <c r="I2871" s="135">
        <v>0.91538502778995501</v>
      </c>
      <c r="J2871" s="135" t="s">
        <v>41</v>
      </c>
      <c r="K2871" s="133"/>
      <c r="L2871" s="136" t="s">
        <v>41</v>
      </c>
    </row>
    <row r="2872" spans="1:12" x14ac:dyDescent="0.25">
      <c r="A2872" s="138" t="s">
        <v>3224</v>
      </c>
      <c r="B2872" s="111" t="s">
        <v>3220</v>
      </c>
      <c r="C2872" s="112">
        <v>1.5529362627103584E-3</v>
      </c>
      <c r="E2872" s="132">
        <v>1114</v>
      </c>
      <c r="F2872" s="132">
        <v>1116</v>
      </c>
      <c r="G2872" s="133" t="s">
        <v>3221</v>
      </c>
      <c r="H2872" s="134">
        <v>656</v>
      </c>
      <c r="I2872" s="135">
        <v>0.91693796405266537</v>
      </c>
      <c r="J2872" s="135" t="s">
        <v>41</v>
      </c>
      <c r="K2872" s="133"/>
      <c r="L2872" s="136" t="s">
        <v>41</v>
      </c>
    </row>
    <row r="2873" spans="1:12" x14ac:dyDescent="0.25">
      <c r="A2873" s="138" t="s">
        <v>3224</v>
      </c>
      <c r="B2873" s="111" t="s">
        <v>1909</v>
      </c>
      <c r="C2873" s="112">
        <v>1.5529362627103584E-3</v>
      </c>
      <c r="E2873" s="132">
        <v>1111</v>
      </c>
      <c r="F2873" s="132">
        <v>1113</v>
      </c>
      <c r="G2873" s="133" t="s">
        <v>1910</v>
      </c>
      <c r="H2873" s="134">
        <v>657</v>
      </c>
      <c r="I2873" s="135">
        <v>0.91849090031537572</v>
      </c>
      <c r="J2873" s="135" t="s">
        <v>41</v>
      </c>
      <c r="K2873" s="133"/>
      <c r="L2873" s="136" t="s">
        <v>41</v>
      </c>
    </row>
    <row r="2874" spans="1:12" x14ac:dyDescent="0.25">
      <c r="A2874" s="138" t="s">
        <v>3224</v>
      </c>
      <c r="B2874" s="111" t="s">
        <v>1911</v>
      </c>
      <c r="C2874" s="112">
        <v>1.5529362627103584E-3</v>
      </c>
      <c r="E2874" s="132">
        <v>1108</v>
      </c>
      <c r="F2874" s="132">
        <v>1110</v>
      </c>
      <c r="G2874" s="133" t="s">
        <v>1912</v>
      </c>
      <c r="H2874" s="134">
        <v>658</v>
      </c>
      <c r="I2874" s="135">
        <v>0.92004383657808608</v>
      </c>
      <c r="J2874" s="135" t="s">
        <v>41</v>
      </c>
      <c r="K2874" s="133"/>
      <c r="L2874" s="136" t="s">
        <v>41</v>
      </c>
    </row>
    <row r="2875" spans="1:12" x14ac:dyDescent="0.25">
      <c r="A2875" s="138" t="s">
        <v>3224</v>
      </c>
      <c r="B2875" s="111" t="s">
        <v>1913</v>
      </c>
      <c r="C2875" s="112">
        <v>1.5529362627103584E-3</v>
      </c>
      <c r="E2875" s="132">
        <v>1113</v>
      </c>
      <c r="F2875" s="132">
        <v>1115</v>
      </c>
      <c r="G2875" s="133" t="s">
        <v>1914</v>
      </c>
      <c r="H2875" s="134">
        <v>659</v>
      </c>
      <c r="I2875" s="135">
        <v>0.92159677284079644</v>
      </c>
      <c r="J2875" s="135" t="s">
        <v>41</v>
      </c>
      <c r="K2875" s="133"/>
      <c r="L2875" s="136" t="s">
        <v>41</v>
      </c>
    </row>
    <row r="2876" spans="1:12" x14ac:dyDescent="0.25">
      <c r="A2876" s="138" t="s">
        <v>3224</v>
      </c>
      <c r="B2876" s="111" t="s">
        <v>3151</v>
      </c>
      <c r="C2876" s="112">
        <v>1.5529362627103584E-3</v>
      </c>
      <c r="E2876" s="132">
        <v>1123</v>
      </c>
      <c r="F2876" s="132">
        <v>1125</v>
      </c>
      <c r="G2876" s="133" t="s">
        <v>3152</v>
      </c>
      <c r="H2876" s="134">
        <v>660</v>
      </c>
      <c r="I2876" s="135">
        <v>0.9231497091035068</v>
      </c>
      <c r="J2876" s="135" t="s">
        <v>41</v>
      </c>
      <c r="K2876" s="133"/>
      <c r="L2876" s="136" t="s">
        <v>41</v>
      </c>
    </row>
    <row r="2877" spans="1:12" x14ac:dyDescent="0.25">
      <c r="A2877" s="138" t="s">
        <v>3224</v>
      </c>
      <c r="B2877" s="111" t="s">
        <v>490</v>
      </c>
      <c r="C2877" s="112">
        <v>1.5529362627103584E-3</v>
      </c>
      <c r="E2877" s="132">
        <v>1112</v>
      </c>
      <c r="F2877" s="132">
        <v>1114</v>
      </c>
      <c r="G2877" s="133" t="s">
        <v>491</v>
      </c>
      <c r="H2877" s="134">
        <v>661</v>
      </c>
      <c r="I2877" s="135">
        <v>0.92470264536621716</v>
      </c>
      <c r="J2877" s="135" t="s">
        <v>41</v>
      </c>
      <c r="K2877" s="133"/>
      <c r="L2877" s="136" t="s">
        <v>41</v>
      </c>
    </row>
    <row r="2878" spans="1:12" x14ac:dyDescent="0.25">
      <c r="A2878" s="138" t="s">
        <v>3224</v>
      </c>
      <c r="B2878" s="111" t="s">
        <v>3747</v>
      </c>
      <c r="C2878" s="112">
        <v>1.5529362627103584E-3</v>
      </c>
      <c r="E2878" s="132">
        <v>1109</v>
      </c>
      <c r="F2878" s="132">
        <v>1111</v>
      </c>
      <c r="G2878" s="133" t="s">
        <v>3748</v>
      </c>
      <c r="H2878" s="134">
        <v>662</v>
      </c>
      <c r="I2878" s="135">
        <v>0.92625558162892752</v>
      </c>
      <c r="J2878" s="135" t="s">
        <v>41</v>
      </c>
      <c r="K2878" s="133"/>
      <c r="L2878" s="136" t="s">
        <v>41</v>
      </c>
    </row>
    <row r="2879" spans="1:12" x14ac:dyDescent="0.25">
      <c r="A2879" s="138" t="s">
        <v>3224</v>
      </c>
      <c r="B2879" s="111" t="s">
        <v>1906</v>
      </c>
      <c r="C2879" s="112">
        <v>1.5529362627103584E-3</v>
      </c>
      <c r="E2879" s="132">
        <v>1110</v>
      </c>
      <c r="F2879" s="132">
        <v>1112</v>
      </c>
      <c r="G2879" s="133" t="s">
        <v>1907</v>
      </c>
      <c r="H2879" s="134">
        <v>663</v>
      </c>
      <c r="I2879" s="135">
        <v>0.92780851789163787</v>
      </c>
      <c r="J2879" s="135" t="s">
        <v>41</v>
      </c>
      <c r="K2879" s="133"/>
      <c r="L2879" s="136" t="s">
        <v>41</v>
      </c>
    </row>
    <row r="2880" spans="1:12" x14ac:dyDescent="0.25">
      <c r="A2880" s="138" t="s">
        <v>3224</v>
      </c>
      <c r="B2880" s="111" t="s">
        <v>3749</v>
      </c>
      <c r="C2880" s="112">
        <v>1.5529362627103584E-3</v>
      </c>
      <c r="E2880" s="132">
        <v>1124</v>
      </c>
      <c r="F2880" s="132">
        <v>1126</v>
      </c>
      <c r="G2880" s="133" t="s">
        <v>3750</v>
      </c>
      <c r="H2880" s="134">
        <v>664</v>
      </c>
      <c r="I2880" s="135">
        <v>0.92936145415434823</v>
      </c>
      <c r="J2880" s="135" t="s">
        <v>41</v>
      </c>
      <c r="K2880" s="133"/>
      <c r="L2880" s="136" t="s">
        <v>41</v>
      </c>
    </row>
    <row r="2881" spans="1:12" x14ac:dyDescent="0.25">
      <c r="A2881" s="138" t="s">
        <v>3224</v>
      </c>
      <c r="B2881" s="111" t="s">
        <v>1323</v>
      </c>
      <c r="C2881" s="112">
        <v>5.7385933831697591E-4</v>
      </c>
      <c r="E2881" s="132">
        <v>1131</v>
      </c>
      <c r="F2881" s="132">
        <v>1133</v>
      </c>
      <c r="G2881" s="133" t="s">
        <v>1324</v>
      </c>
      <c r="H2881" s="134">
        <v>665</v>
      </c>
      <c r="I2881" s="135">
        <v>0.92993531349266523</v>
      </c>
      <c r="J2881" s="135" t="s">
        <v>41</v>
      </c>
      <c r="K2881" s="133"/>
      <c r="L2881" s="136" t="s">
        <v>41</v>
      </c>
    </row>
    <row r="2882" spans="1:12" x14ac:dyDescent="0.25">
      <c r="A2882" s="138" t="s">
        <v>3224</v>
      </c>
      <c r="B2882" s="111" t="s">
        <v>774</v>
      </c>
      <c r="C2882" s="112">
        <v>9.2433718923539746E-5</v>
      </c>
      <c r="E2882" s="132">
        <v>990</v>
      </c>
      <c r="F2882" s="132">
        <v>992</v>
      </c>
      <c r="G2882" s="133" t="s">
        <v>775</v>
      </c>
      <c r="H2882" s="134">
        <v>666</v>
      </c>
      <c r="I2882" s="135">
        <v>0.93002774721158876</v>
      </c>
      <c r="J2882" s="135" t="s">
        <v>41</v>
      </c>
      <c r="K2882" s="133"/>
      <c r="L2882" s="136" t="s">
        <v>41</v>
      </c>
    </row>
    <row r="2883" spans="1:12" x14ac:dyDescent="0.25">
      <c r="A2883" s="138" t="s">
        <v>3224</v>
      </c>
      <c r="B2883" s="111" t="s">
        <v>771</v>
      </c>
      <c r="C2883" s="112">
        <v>9.2433718923539746E-5</v>
      </c>
      <c r="E2883" s="132">
        <v>991</v>
      </c>
      <c r="F2883" s="132">
        <v>993</v>
      </c>
      <c r="G2883" s="133" t="s">
        <v>772</v>
      </c>
      <c r="H2883" s="134">
        <v>667</v>
      </c>
      <c r="I2883" s="135">
        <v>0.9301201809305123</v>
      </c>
      <c r="J2883" s="135" t="s">
        <v>41</v>
      </c>
      <c r="K2883" s="133"/>
      <c r="L2883" s="136" t="s">
        <v>41</v>
      </c>
    </row>
    <row r="2884" spans="1:12" x14ac:dyDescent="0.25">
      <c r="A2884" s="138" t="s">
        <v>3224</v>
      </c>
      <c r="B2884" s="111" t="s">
        <v>1734</v>
      </c>
      <c r="C2884" s="112">
        <v>1.8595452166440303E-4</v>
      </c>
      <c r="E2884" s="132">
        <v>1141</v>
      </c>
      <c r="F2884" s="132">
        <v>1143</v>
      </c>
      <c r="G2884" s="133" t="s">
        <v>1735</v>
      </c>
      <c r="H2884" s="134">
        <v>668</v>
      </c>
      <c r="I2884" s="135">
        <v>0.93030613545217666</v>
      </c>
      <c r="J2884" s="135" t="s">
        <v>41</v>
      </c>
      <c r="K2884" s="133"/>
      <c r="L2884" s="136" t="s">
        <v>41</v>
      </c>
    </row>
    <row r="2885" spans="1:12" x14ac:dyDescent="0.25">
      <c r="A2885" s="138" t="s">
        <v>3224</v>
      </c>
      <c r="B2885" s="111" t="s">
        <v>3751</v>
      </c>
      <c r="C2885" s="112">
        <v>9.1105235446318247E-5</v>
      </c>
      <c r="E2885" s="132">
        <v>1018</v>
      </c>
      <c r="F2885" s="132">
        <v>1020</v>
      </c>
      <c r="G2885" s="133" t="s">
        <v>3752</v>
      </c>
      <c r="H2885" s="134">
        <v>669</v>
      </c>
      <c r="I2885" s="135">
        <v>0.93039724068762297</v>
      </c>
      <c r="J2885" s="135" t="s">
        <v>41</v>
      </c>
      <c r="K2885" s="133"/>
      <c r="L2885" s="136" t="s">
        <v>41</v>
      </c>
    </row>
    <row r="2886" spans="1:12" x14ac:dyDescent="0.25">
      <c r="A2886" s="138" t="s">
        <v>3224</v>
      </c>
      <c r="B2886" s="111" t="s">
        <v>3753</v>
      </c>
      <c r="C2886" s="112">
        <v>9.1105235446318247E-5</v>
      </c>
      <c r="E2886" s="132">
        <v>1006</v>
      </c>
      <c r="F2886" s="132">
        <v>1008</v>
      </c>
      <c r="G2886" s="133" t="s">
        <v>3754</v>
      </c>
      <c r="H2886" s="134">
        <v>670</v>
      </c>
      <c r="I2886" s="135">
        <v>0.93048834592306928</v>
      </c>
      <c r="J2886" s="135" t="s">
        <v>41</v>
      </c>
      <c r="K2886" s="133"/>
      <c r="L2886" s="136" t="s">
        <v>41</v>
      </c>
    </row>
    <row r="2887" spans="1:12" x14ac:dyDescent="0.25">
      <c r="A2887" s="138" t="s">
        <v>3224</v>
      </c>
      <c r="B2887" s="111" t="s">
        <v>1176</v>
      </c>
      <c r="C2887" s="112">
        <v>9.1105235446318247E-5</v>
      </c>
      <c r="E2887" s="132">
        <v>993</v>
      </c>
      <c r="F2887" s="132">
        <v>995</v>
      </c>
      <c r="G2887" s="133" t="s">
        <v>1177</v>
      </c>
      <c r="H2887" s="134">
        <v>671</v>
      </c>
      <c r="I2887" s="135">
        <v>0.93057945115851559</v>
      </c>
      <c r="J2887" s="135" t="s">
        <v>41</v>
      </c>
      <c r="K2887" s="133"/>
      <c r="L2887" s="136" t="s">
        <v>41</v>
      </c>
    </row>
    <row r="2888" spans="1:12" x14ac:dyDescent="0.25">
      <c r="A2888" s="138" t="s">
        <v>3224</v>
      </c>
      <c r="B2888" s="111" t="s">
        <v>1253</v>
      </c>
      <c r="C2888" s="112">
        <v>9.1105235446318247E-5</v>
      </c>
      <c r="E2888" s="132">
        <v>992</v>
      </c>
      <c r="F2888" s="132">
        <v>994</v>
      </c>
      <c r="G2888" s="133" t="s">
        <v>1254</v>
      </c>
      <c r="H2888" s="134">
        <v>672</v>
      </c>
      <c r="I2888" s="135">
        <v>0.9306705563939619</v>
      </c>
      <c r="J2888" s="135" t="s">
        <v>41</v>
      </c>
      <c r="K2888" s="133"/>
      <c r="L2888" s="136" t="s">
        <v>41</v>
      </c>
    </row>
    <row r="2889" spans="1:12" x14ac:dyDescent="0.25">
      <c r="A2889" s="138" t="s">
        <v>3224</v>
      </c>
      <c r="B2889" s="111" t="s">
        <v>2882</v>
      </c>
      <c r="C2889" s="112">
        <v>9.1105235446318247E-5</v>
      </c>
      <c r="E2889" s="132">
        <v>1027</v>
      </c>
      <c r="F2889" s="132">
        <v>1029</v>
      </c>
      <c r="G2889" s="133" t="s">
        <v>2883</v>
      </c>
      <c r="H2889" s="134">
        <v>673</v>
      </c>
      <c r="I2889" s="135">
        <v>0.93076166162940821</v>
      </c>
      <c r="J2889" s="135" t="s">
        <v>41</v>
      </c>
      <c r="K2889" s="133"/>
      <c r="L2889" s="136" t="s">
        <v>41</v>
      </c>
    </row>
    <row r="2890" spans="1:12" x14ac:dyDescent="0.25">
      <c r="A2890" s="138" t="s">
        <v>3224</v>
      </c>
      <c r="B2890" s="111" t="s">
        <v>1187</v>
      </c>
      <c r="C2890" s="112">
        <v>9.1105235446318247E-5</v>
      </c>
      <c r="E2890" s="132">
        <v>994</v>
      </c>
      <c r="F2890" s="132">
        <v>996</v>
      </c>
      <c r="G2890" s="133" t="s">
        <v>1188</v>
      </c>
      <c r="H2890" s="134">
        <v>674</v>
      </c>
      <c r="I2890" s="135">
        <v>0.93085276686485452</v>
      </c>
      <c r="J2890" s="135" t="s">
        <v>41</v>
      </c>
      <c r="K2890" s="133"/>
      <c r="L2890" s="136" t="s">
        <v>41</v>
      </c>
    </row>
    <row r="2891" spans="1:12" x14ac:dyDescent="0.25">
      <c r="A2891" s="138" t="s">
        <v>3224</v>
      </c>
      <c r="B2891" s="111" t="s">
        <v>1184</v>
      </c>
      <c r="C2891" s="112">
        <v>9.1105235446318247E-5</v>
      </c>
      <c r="E2891" s="132">
        <v>995</v>
      </c>
      <c r="F2891" s="132">
        <v>997</v>
      </c>
      <c r="G2891" s="133" t="s">
        <v>1185</v>
      </c>
      <c r="H2891" s="134">
        <v>675</v>
      </c>
      <c r="I2891" s="135">
        <v>0.93094387210030083</v>
      </c>
      <c r="J2891" s="135" t="s">
        <v>41</v>
      </c>
      <c r="K2891" s="133"/>
      <c r="L2891" s="136" t="s">
        <v>41</v>
      </c>
    </row>
    <row r="2892" spans="1:12" x14ac:dyDescent="0.25">
      <c r="A2892" s="138" t="s">
        <v>3224</v>
      </c>
      <c r="B2892" s="111" t="s">
        <v>1233</v>
      </c>
      <c r="C2892" s="112">
        <v>1.8595452166440303E-4</v>
      </c>
      <c r="E2892" s="132">
        <v>1138</v>
      </c>
      <c r="F2892" s="132">
        <v>1140</v>
      </c>
      <c r="G2892" s="133" t="s">
        <v>1234</v>
      </c>
      <c r="H2892" s="134">
        <v>676</v>
      </c>
      <c r="I2892" s="135">
        <v>0.9311298266219652</v>
      </c>
      <c r="J2892" s="135" t="s">
        <v>41</v>
      </c>
      <c r="K2892" s="133"/>
      <c r="L2892" s="136" t="s">
        <v>41</v>
      </c>
    </row>
    <row r="2893" spans="1:12" x14ac:dyDescent="0.25">
      <c r="A2893" s="138" t="s">
        <v>3224</v>
      </c>
      <c r="B2893" s="111" t="s">
        <v>1231</v>
      </c>
      <c r="C2893" s="112">
        <v>1.8595452166440303E-4</v>
      </c>
      <c r="E2893" s="132">
        <v>1144</v>
      </c>
      <c r="F2893" s="132">
        <v>1146</v>
      </c>
      <c r="G2893" s="133" t="s">
        <v>1232</v>
      </c>
      <c r="H2893" s="134">
        <v>677</v>
      </c>
      <c r="I2893" s="135">
        <v>0.93131578114362956</v>
      </c>
      <c r="J2893" s="135" t="s">
        <v>41</v>
      </c>
      <c r="K2893" s="133"/>
      <c r="L2893" s="136" t="s">
        <v>41</v>
      </c>
    </row>
    <row r="2894" spans="1:12" x14ac:dyDescent="0.25">
      <c r="A2894" s="138" t="s">
        <v>3224</v>
      </c>
      <c r="B2894" s="111" t="s">
        <v>1766</v>
      </c>
      <c r="C2894" s="112">
        <v>1.8595452166440303E-4</v>
      </c>
      <c r="E2894" s="132">
        <v>1143</v>
      </c>
      <c r="F2894" s="132">
        <v>1145</v>
      </c>
      <c r="G2894" s="133" t="s">
        <v>1767</v>
      </c>
      <c r="H2894" s="134">
        <v>678</v>
      </c>
      <c r="I2894" s="135">
        <v>0.93150173566529393</v>
      </c>
      <c r="J2894" s="135" t="s">
        <v>41</v>
      </c>
      <c r="K2894" s="133"/>
      <c r="L2894" s="136" t="s">
        <v>41</v>
      </c>
    </row>
    <row r="2895" spans="1:12" x14ac:dyDescent="0.25">
      <c r="A2895" s="138" t="s">
        <v>3224</v>
      </c>
      <c r="B2895" s="111" t="s">
        <v>1714</v>
      </c>
      <c r="C2895" s="112">
        <v>3.9925529651474765E-4</v>
      </c>
      <c r="E2895" s="132">
        <v>1133</v>
      </c>
      <c r="F2895" s="132">
        <v>1135</v>
      </c>
      <c r="G2895" s="133" t="s">
        <v>1715</v>
      </c>
      <c r="H2895" s="134">
        <v>679</v>
      </c>
      <c r="I2895" s="135">
        <v>0.93190099096180867</v>
      </c>
      <c r="J2895" s="135" t="s">
        <v>41</v>
      </c>
      <c r="K2895" s="133"/>
      <c r="L2895" s="136" t="s">
        <v>41</v>
      </c>
    </row>
    <row r="2896" spans="1:12" x14ac:dyDescent="0.25">
      <c r="A2896" s="138" t="s">
        <v>3224</v>
      </c>
      <c r="B2896" s="111" t="s">
        <v>1251</v>
      </c>
      <c r="C2896" s="112">
        <v>9.1105235446318247E-5</v>
      </c>
      <c r="E2896" s="132">
        <v>998</v>
      </c>
      <c r="F2896" s="132">
        <v>1000</v>
      </c>
      <c r="G2896" s="133" t="s">
        <v>1252</v>
      </c>
      <c r="H2896" s="134">
        <v>680</v>
      </c>
      <c r="I2896" s="135">
        <v>0.93199209619725498</v>
      </c>
      <c r="J2896" s="135" t="s">
        <v>41</v>
      </c>
      <c r="K2896" s="133"/>
      <c r="L2896" s="136" t="s">
        <v>41</v>
      </c>
    </row>
    <row r="2897" spans="1:12" x14ac:dyDescent="0.25">
      <c r="A2897" s="138" t="s">
        <v>3224</v>
      </c>
      <c r="B2897" s="111" t="s">
        <v>1731</v>
      </c>
      <c r="C2897" s="112">
        <v>3.9925529651474765E-4</v>
      </c>
      <c r="E2897" s="132">
        <v>1135</v>
      </c>
      <c r="F2897" s="132">
        <v>1137</v>
      </c>
      <c r="G2897" s="133" t="s">
        <v>1732</v>
      </c>
      <c r="H2897" s="134">
        <v>681</v>
      </c>
      <c r="I2897" s="135">
        <v>0.93239135149376973</v>
      </c>
      <c r="J2897" s="135" t="s">
        <v>41</v>
      </c>
      <c r="K2897" s="133"/>
      <c r="L2897" s="136" t="s">
        <v>41</v>
      </c>
    </row>
    <row r="2898" spans="1:12" x14ac:dyDescent="0.25">
      <c r="A2898" s="138" t="s">
        <v>3224</v>
      </c>
      <c r="B2898" s="111" t="s">
        <v>3755</v>
      </c>
      <c r="C2898" s="112">
        <v>3.9925529651474765E-4</v>
      </c>
      <c r="E2898" s="132">
        <v>1136</v>
      </c>
      <c r="F2898" s="132">
        <v>1138</v>
      </c>
      <c r="G2898" s="133" t="s">
        <v>3756</v>
      </c>
      <c r="H2898" s="134">
        <v>682</v>
      </c>
      <c r="I2898" s="135">
        <v>0.93279060679028447</v>
      </c>
      <c r="J2898" s="135" t="s">
        <v>41</v>
      </c>
      <c r="K2898" s="133"/>
      <c r="L2898" s="136" t="s">
        <v>41</v>
      </c>
    </row>
    <row r="2899" spans="1:12" x14ac:dyDescent="0.25">
      <c r="A2899" s="138" t="s">
        <v>3224</v>
      </c>
      <c r="B2899" s="111" t="s">
        <v>3757</v>
      </c>
      <c r="C2899" s="112">
        <v>9.1105235446318247E-5</v>
      </c>
      <c r="E2899" s="132">
        <v>1025</v>
      </c>
      <c r="F2899" s="132">
        <v>1027</v>
      </c>
      <c r="G2899" s="133" t="s">
        <v>3758</v>
      </c>
      <c r="H2899" s="134">
        <v>683</v>
      </c>
      <c r="I2899" s="135">
        <v>0.93288171202573078</v>
      </c>
      <c r="J2899" s="135" t="s">
        <v>41</v>
      </c>
      <c r="K2899" s="133"/>
      <c r="L2899" s="136" t="s">
        <v>41</v>
      </c>
    </row>
    <row r="2900" spans="1:12" x14ac:dyDescent="0.25">
      <c r="A2900" s="138" t="s">
        <v>3224</v>
      </c>
      <c r="B2900" s="111" t="s">
        <v>3759</v>
      </c>
      <c r="C2900" s="112">
        <v>9.1105235446318247E-5</v>
      </c>
      <c r="E2900" s="132">
        <v>1017</v>
      </c>
      <c r="F2900" s="132">
        <v>1019</v>
      </c>
      <c r="G2900" s="133" t="s">
        <v>3760</v>
      </c>
      <c r="H2900" s="134">
        <v>684</v>
      </c>
      <c r="I2900" s="135">
        <v>0.93297281726117709</v>
      </c>
      <c r="J2900" s="135" t="s">
        <v>41</v>
      </c>
      <c r="K2900" s="133"/>
      <c r="L2900" s="136" t="s">
        <v>41</v>
      </c>
    </row>
    <row r="2901" spans="1:12" x14ac:dyDescent="0.25">
      <c r="A2901" s="138" t="s">
        <v>3224</v>
      </c>
      <c r="B2901" s="111" t="s">
        <v>578</v>
      </c>
      <c r="C2901" s="112">
        <v>9.1105235446318247E-5</v>
      </c>
      <c r="E2901" s="132">
        <v>1024</v>
      </c>
      <c r="F2901" s="132">
        <v>1026</v>
      </c>
      <c r="G2901" s="133" t="s">
        <v>579</v>
      </c>
      <c r="H2901" s="134">
        <v>685</v>
      </c>
      <c r="I2901" s="135">
        <v>0.9330639224966234</v>
      </c>
      <c r="J2901" s="135" t="s">
        <v>41</v>
      </c>
      <c r="K2901" s="133"/>
      <c r="L2901" s="136" t="s">
        <v>41</v>
      </c>
    </row>
    <row r="2902" spans="1:12" x14ac:dyDescent="0.25">
      <c r="A2902" s="138" t="s">
        <v>3224</v>
      </c>
      <c r="B2902" s="111" t="s">
        <v>1229</v>
      </c>
      <c r="C2902" s="112">
        <v>3.9925529651474765E-4</v>
      </c>
      <c r="E2902" s="132">
        <v>1134</v>
      </c>
      <c r="F2902" s="132">
        <v>1136</v>
      </c>
      <c r="G2902" s="133" t="s">
        <v>1230</v>
      </c>
      <c r="H2902" s="134">
        <v>686</v>
      </c>
      <c r="I2902" s="135">
        <v>0.93346317779313814</v>
      </c>
      <c r="J2902" s="135" t="s">
        <v>41</v>
      </c>
      <c r="K2902" s="133"/>
      <c r="L2902" s="136" t="s">
        <v>41</v>
      </c>
    </row>
    <row r="2903" spans="1:12" x14ac:dyDescent="0.25">
      <c r="A2903" s="138" t="s">
        <v>3224</v>
      </c>
      <c r="B2903" s="111" t="s">
        <v>2880</v>
      </c>
      <c r="C2903" s="112">
        <v>9.1105235446318247E-5</v>
      </c>
      <c r="E2903" s="132">
        <v>1019</v>
      </c>
      <c r="F2903" s="132">
        <v>1021</v>
      </c>
      <c r="G2903" s="133" t="s">
        <v>2881</v>
      </c>
      <c r="H2903" s="134">
        <v>687</v>
      </c>
      <c r="I2903" s="135">
        <v>0.93355428302858445</v>
      </c>
      <c r="J2903" s="135" t="s">
        <v>41</v>
      </c>
      <c r="K2903" s="133"/>
      <c r="L2903" s="136" t="s">
        <v>41</v>
      </c>
    </row>
    <row r="2904" spans="1:12" x14ac:dyDescent="0.25">
      <c r="A2904" s="138" t="s">
        <v>3224</v>
      </c>
      <c r="B2904" s="111" t="s">
        <v>3761</v>
      </c>
      <c r="C2904" s="112">
        <v>9.1105235446318247E-5</v>
      </c>
      <c r="E2904" s="132">
        <v>1016</v>
      </c>
      <c r="F2904" s="132">
        <v>1018</v>
      </c>
      <c r="G2904" s="133" t="s">
        <v>3762</v>
      </c>
      <c r="H2904" s="134">
        <v>688</v>
      </c>
      <c r="I2904" s="135">
        <v>0.93364538826403076</v>
      </c>
      <c r="J2904" s="135" t="s">
        <v>41</v>
      </c>
      <c r="K2904" s="133"/>
      <c r="L2904" s="136" t="s">
        <v>41</v>
      </c>
    </row>
    <row r="2905" spans="1:12" x14ac:dyDescent="0.25">
      <c r="A2905" s="138" t="s">
        <v>3224</v>
      </c>
      <c r="B2905" s="111" t="s">
        <v>3763</v>
      </c>
      <c r="C2905" s="112">
        <v>9.1105235446318247E-5</v>
      </c>
      <c r="E2905" s="132">
        <v>1023</v>
      </c>
      <c r="F2905" s="132">
        <v>1025</v>
      </c>
      <c r="G2905" s="133" t="s">
        <v>3764</v>
      </c>
      <c r="H2905" s="134">
        <v>689</v>
      </c>
      <c r="I2905" s="135">
        <v>0.93373649349947707</v>
      </c>
      <c r="J2905" s="135" t="s">
        <v>41</v>
      </c>
      <c r="K2905" s="133"/>
      <c r="L2905" s="136" t="s">
        <v>41</v>
      </c>
    </row>
    <row r="2906" spans="1:12" x14ac:dyDescent="0.25">
      <c r="A2906" s="138" t="s">
        <v>3224</v>
      </c>
      <c r="B2906" s="111" t="s">
        <v>3765</v>
      </c>
      <c r="C2906" s="112">
        <v>9.1105235446318247E-5</v>
      </c>
      <c r="E2906" s="132">
        <v>1026</v>
      </c>
      <c r="F2906" s="132">
        <v>1028</v>
      </c>
      <c r="G2906" s="133" t="s">
        <v>3766</v>
      </c>
      <c r="H2906" s="134">
        <v>690</v>
      </c>
      <c r="I2906" s="135">
        <v>0.93382759873492338</v>
      </c>
      <c r="J2906" s="135" t="s">
        <v>41</v>
      </c>
      <c r="K2906" s="133"/>
      <c r="L2906" s="136" t="s">
        <v>41</v>
      </c>
    </row>
    <row r="2907" spans="1:12" x14ac:dyDescent="0.25">
      <c r="A2907" s="138" t="s">
        <v>3224</v>
      </c>
      <c r="B2907" s="111" t="s">
        <v>2929</v>
      </c>
      <c r="C2907" s="112">
        <v>9.1105235446318247E-5</v>
      </c>
      <c r="E2907" s="132">
        <v>999</v>
      </c>
      <c r="F2907" s="132">
        <v>1001</v>
      </c>
      <c r="G2907" s="133" t="s">
        <v>2930</v>
      </c>
      <c r="H2907" s="134">
        <v>691</v>
      </c>
      <c r="I2907" s="135">
        <v>0.93391870397036969</v>
      </c>
      <c r="J2907" s="135" t="s">
        <v>41</v>
      </c>
      <c r="K2907" s="133"/>
      <c r="L2907" s="136" t="s">
        <v>41</v>
      </c>
    </row>
    <row r="2908" spans="1:12" x14ac:dyDescent="0.25">
      <c r="A2908" s="138" t="s">
        <v>3224</v>
      </c>
      <c r="B2908" s="111" t="s">
        <v>1227</v>
      </c>
      <c r="C2908" s="112">
        <v>1.8595452166440303E-4</v>
      </c>
      <c r="E2908" s="132">
        <v>1145</v>
      </c>
      <c r="F2908" s="132">
        <v>1147</v>
      </c>
      <c r="G2908" s="133" t="s">
        <v>1228</v>
      </c>
      <c r="H2908" s="134">
        <v>692</v>
      </c>
      <c r="I2908" s="135">
        <v>0.93410465849203406</v>
      </c>
      <c r="J2908" s="135" t="s">
        <v>41</v>
      </c>
      <c r="K2908" s="133"/>
      <c r="L2908" s="136" t="s">
        <v>41</v>
      </c>
    </row>
    <row r="2909" spans="1:12" x14ac:dyDescent="0.25">
      <c r="A2909" s="138" t="s">
        <v>3224</v>
      </c>
      <c r="B2909" s="111" t="s">
        <v>3767</v>
      </c>
      <c r="C2909" s="112">
        <v>9.1105235446318247E-5</v>
      </c>
      <c r="E2909" s="132">
        <v>1015</v>
      </c>
      <c r="F2909" s="132">
        <v>1017</v>
      </c>
      <c r="G2909" s="133" t="s">
        <v>3768</v>
      </c>
      <c r="H2909" s="134">
        <v>693</v>
      </c>
      <c r="I2909" s="135">
        <v>0.93419576372748037</v>
      </c>
      <c r="J2909" s="135" t="s">
        <v>41</v>
      </c>
      <c r="K2909" s="133"/>
      <c r="L2909" s="136" t="s">
        <v>41</v>
      </c>
    </row>
    <row r="2910" spans="1:12" x14ac:dyDescent="0.25">
      <c r="A2910" s="138" t="s">
        <v>3224</v>
      </c>
      <c r="B2910" s="111" t="s">
        <v>1225</v>
      </c>
      <c r="C2910" s="112">
        <v>1.8595452166440303E-4</v>
      </c>
      <c r="E2910" s="132">
        <v>1137</v>
      </c>
      <c r="F2910" s="132">
        <v>1139</v>
      </c>
      <c r="G2910" s="133" t="s">
        <v>1226</v>
      </c>
      <c r="H2910" s="134">
        <v>694</v>
      </c>
      <c r="I2910" s="135">
        <v>0.93438171824914473</v>
      </c>
      <c r="J2910" s="135" t="s">
        <v>41</v>
      </c>
      <c r="K2910" s="133"/>
      <c r="L2910" s="136" t="s">
        <v>41</v>
      </c>
    </row>
    <row r="2911" spans="1:12" x14ac:dyDescent="0.25">
      <c r="A2911" s="138" t="s">
        <v>3224</v>
      </c>
      <c r="B2911" s="111" t="s">
        <v>1856</v>
      </c>
      <c r="C2911" s="112">
        <v>1.8595452166440303E-4</v>
      </c>
      <c r="E2911" s="132">
        <v>1140</v>
      </c>
      <c r="F2911" s="132">
        <v>1142</v>
      </c>
      <c r="G2911" s="133" t="s">
        <v>1857</v>
      </c>
      <c r="H2911" s="134">
        <v>695</v>
      </c>
      <c r="I2911" s="135">
        <v>0.9345676727708091</v>
      </c>
      <c r="J2911" s="135" t="s">
        <v>41</v>
      </c>
      <c r="K2911" s="133"/>
      <c r="L2911" s="136" t="s">
        <v>41</v>
      </c>
    </row>
    <row r="2912" spans="1:12" x14ac:dyDescent="0.25">
      <c r="A2912" s="138" t="s">
        <v>3224</v>
      </c>
      <c r="B2912" s="111" t="s">
        <v>3769</v>
      </c>
      <c r="C2912" s="112">
        <v>9.1105235446318247E-5</v>
      </c>
      <c r="E2912" s="132">
        <v>1004</v>
      </c>
      <c r="F2912" s="132">
        <v>1006</v>
      </c>
      <c r="G2912" s="133" t="s">
        <v>3770</v>
      </c>
      <c r="H2912" s="134">
        <v>696</v>
      </c>
      <c r="I2912" s="135">
        <v>0.93465877800625541</v>
      </c>
      <c r="J2912" s="135" t="s">
        <v>41</v>
      </c>
      <c r="K2912" s="133"/>
      <c r="L2912" s="136" t="s">
        <v>41</v>
      </c>
    </row>
    <row r="2913" spans="1:12" x14ac:dyDescent="0.25">
      <c r="A2913" s="138" t="s">
        <v>3224</v>
      </c>
      <c r="B2913" s="111" t="s">
        <v>3771</v>
      </c>
      <c r="C2913" s="112">
        <v>9.1105235446318247E-5</v>
      </c>
      <c r="E2913" s="132">
        <v>996</v>
      </c>
      <c r="F2913" s="132">
        <v>998</v>
      </c>
      <c r="G2913" s="133" t="s">
        <v>3772</v>
      </c>
      <c r="H2913" s="134">
        <v>697</v>
      </c>
      <c r="I2913" s="135">
        <v>0.93474988324170172</v>
      </c>
      <c r="J2913" s="135" t="s">
        <v>41</v>
      </c>
      <c r="K2913" s="133"/>
      <c r="L2913" s="136" t="s">
        <v>41</v>
      </c>
    </row>
    <row r="2914" spans="1:12" x14ac:dyDescent="0.25">
      <c r="A2914" s="138" t="s">
        <v>3224</v>
      </c>
      <c r="B2914" s="111" t="s">
        <v>3773</v>
      </c>
      <c r="C2914" s="112">
        <v>1.8595452166440303E-4</v>
      </c>
      <c r="E2914" s="132">
        <v>1146</v>
      </c>
      <c r="F2914" s="132">
        <v>1148</v>
      </c>
      <c r="G2914" s="133" t="s">
        <v>3774</v>
      </c>
      <c r="H2914" s="134">
        <v>698</v>
      </c>
      <c r="I2914" s="135">
        <v>0.93493583776336608</v>
      </c>
      <c r="J2914" s="135" t="s">
        <v>41</v>
      </c>
      <c r="K2914" s="133"/>
      <c r="L2914" s="136" t="s">
        <v>41</v>
      </c>
    </row>
    <row r="2915" spans="1:12" x14ac:dyDescent="0.25">
      <c r="A2915" s="138" t="s">
        <v>3224</v>
      </c>
      <c r="B2915" s="111" t="s">
        <v>3775</v>
      </c>
      <c r="C2915" s="112">
        <v>9.1105235446318247E-5</v>
      </c>
      <c r="E2915" s="132">
        <v>1010</v>
      </c>
      <c r="F2915" s="132">
        <v>1012</v>
      </c>
      <c r="G2915" s="133" t="s">
        <v>3776</v>
      </c>
      <c r="H2915" s="134">
        <v>699</v>
      </c>
      <c r="I2915" s="135">
        <v>0.93502694299881239</v>
      </c>
      <c r="J2915" s="135" t="s">
        <v>41</v>
      </c>
      <c r="K2915" s="133"/>
      <c r="L2915" s="136" t="s">
        <v>41</v>
      </c>
    </row>
    <row r="2916" spans="1:12" x14ac:dyDescent="0.25">
      <c r="A2916" s="138" t="s">
        <v>3224</v>
      </c>
      <c r="B2916" s="111" t="s">
        <v>1249</v>
      </c>
      <c r="C2916" s="112">
        <v>9.1105235446318247E-5</v>
      </c>
      <c r="E2916" s="132">
        <v>1028</v>
      </c>
      <c r="F2916" s="132">
        <v>1030</v>
      </c>
      <c r="G2916" s="133" t="s">
        <v>1250</v>
      </c>
      <c r="H2916" s="134">
        <v>700</v>
      </c>
      <c r="I2916" s="135">
        <v>0.9351180482342587</v>
      </c>
      <c r="J2916" s="135" t="s">
        <v>41</v>
      </c>
      <c r="K2916" s="133"/>
      <c r="L2916" s="136" t="s">
        <v>41</v>
      </c>
    </row>
    <row r="2917" spans="1:12" x14ac:dyDescent="0.25">
      <c r="A2917" s="138" t="s">
        <v>3224</v>
      </c>
      <c r="B2917" s="111" t="s">
        <v>3777</v>
      </c>
      <c r="C2917" s="112">
        <v>9.1105235446318247E-5</v>
      </c>
      <c r="E2917" s="132">
        <v>1003</v>
      </c>
      <c r="F2917" s="132">
        <v>1005</v>
      </c>
      <c r="G2917" s="133" t="s">
        <v>3778</v>
      </c>
      <c r="H2917" s="134">
        <v>701</v>
      </c>
      <c r="I2917" s="135">
        <v>0.93520915346970501</v>
      </c>
      <c r="J2917" s="135" t="s">
        <v>41</v>
      </c>
      <c r="K2917" s="133"/>
      <c r="L2917" s="136" t="s">
        <v>41</v>
      </c>
    </row>
    <row r="2918" spans="1:12" x14ac:dyDescent="0.25">
      <c r="A2918" s="138" t="s">
        <v>3224</v>
      </c>
      <c r="B2918" s="111" t="s">
        <v>3779</v>
      </c>
      <c r="C2918" s="112">
        <v>1.8595452166440303E-4</v>
      </c>
      <c r="E2918" s="132">
        <v>1139</v>
      </c>
      <c r="F2918" s="132">
        <v>1141</v>
      </c>
      <c r="G2918" s="133" t="s">
        <v>3780</v>
      </c>
      <c r="H2918" s="134">
        <v>702</v>
      </c>
      <c r="I2918" s="135">
        <v>0.93539510799136938</v>
      </c>
      <c r="J2918" s="135" t="s">
        <v>41</v>
      </c>
      <c r="K2918" s="133"/>
      <c r="L2918" s="136" t="s">
        <v>41</v>
      </c>
    </row>
    <row r="2919" spans="1:12" x14ac:dyDescent="0.25">
      <c r="A2919" s="138" t="s">
        <v>3224</v>
      </c>
      <c r="B2919" s="111" t="s">
        <v>1711</v>
      </c>
      <c r="C2919" s="112">
        <v>1.8595452166440303E-4</v>
      </c>
      <c r="E2919" s="132">
        <v>1142</v>
      </c>
      <c r="F2919" s="132">
        <v>1144</v>
      </c>
      <c r="G2919" s="133" t="s">
        <v>1712</v>
      </c>
      <c r="H2919" s="134">
        <v>703</v>
      </c>
      <c r="I2919" s="135">
        <v>0.93558106251303375</v>
      </c>
      <c r="J2919" s="135" t="s">
        <v>41</v>
      </c>
      <c r="K2919" s="133"/>
      <c r="L2919" s="136" t="s">
        <v>41</v>
      </c>
    </row>
    <row r="2920" spans="1:12" x14ac:dyDescent="0.25">
      <c r="A2920" s="138" t="s">
        <v>3224</v>
      </c>
      <c r="B2920" s="111" t="s">
        <v>3781</v>
      </c>
      <c r="C2920" s="112">
        <v>9.1105235446318247E-5</v>
      </c>
      <c r="E2920" s="132">
        <v>1012</v>
      </c>
      <c r="F2920" s="132">
        <v>1014</v>
      </c>
      <c r="G2920" s="133" t="s">
        <v>3782</v>
      </c>
      <c r="H2920" s="134">
        <v>704</v>
      </c>
      <c r="I2920" s="135">
        <v>0.93567216774848005</v>
      </c>
      <c r="J2920" s="135" t="s">
        <v>41</v>
      </c>
      <c r="K2920" s="133"/>
      <c r="L2920" s="136" t="s">
        <v>41</v>
      </c>
    </row>
    <row r="2921" spans="1:12" x14ac:dyDescent="0.25">
      <c r="A2921" s="138" t="s">
        <v>3224</v>
      </c>
      <c r="B2921" s="111" t="s">
        <v>1222</v>
      </c>
      <c r="C2921" s="112">
        <v>3.9925529651474765E-4</v>
      </c>
      <c r="E2921" s="132">
        <v>1132</v>
      </c>
      <c r="F2921" s="132">
        <v>1134</v>
      </c>
      <c r="G2921" s="133" t="s">
        <v>1223</v>
      </c>
      <c r="H2921" s="134">
        <v>705</v>
      </c>
      <c r="I2921" s="135">
        <v>0.9360714230449948</v>
      </c>
      <c r="J2921" s="135" t="s">
        <v>41</v>
      </c>
      <c r="K2921" s="133"/>
      <c r="L2921" s="136" t="s">
        <v>41</v>
      </c>
    </row>
    <row r="2922" spans="1:12" x14ac:dyDescent="0.25">
      <c r="A2922" s="138" t="s">
        <v>3224</v>
      </c>
      <c r="B2922" s="111" t="s">
        <v>1247</v>
      </c>
      <c r="C2922" s="112">
        <v>9.1105235446318247E-5</v>
      </c>
      <c r="E2922" s="132">
        <v>1009</v>
      </c>
      <c r="F2922" s="132">
        <v>1011</v>
      </c>
      <c r="G2922" s="133" t="s">
        <v>1248</v>
      </c>
      <c r="H2922" s="134">
        <v>706</v>
      </c>
      <c r="I2922" s="135">
        <v>0.93616252828044111</v>
      </c>
      <c r="J2922" s="135" t="s">
        <v>41</v>
      </c>
      <c r="K2922" s="133"/>
      <c r="L2922" s="136" t="s">
        <v>41</v>
      </c>
    </row>
    <row r="2923" spans="1:12" x14ac:dyDescent="0.25">
      <c r="A2923" s="138" t="s">
        <v>3224</v>
      </c>
      <c r="B2923" s="111" t="s">
        <v>2878</v>
      </c>
      <c r="C2923" s="112">
        <v>9.1105235446318247E-5</v>
      </c>
      <c r="E2923" s="132">
        <v>1008</v>
      </c>
      <c r="F2923" s="132">
        <v>1010</v>
      </c>
      <c r="G2923" s="133" t="s">
        <v>2879</v>
      </c>
      <c r="H2923" s="134">
        <v>707</v>
      </c>
      <c r="I2923" s="135">
        <v>0.93625363351588742</v>
      </c>
      <c r="J2923" s="135" t="s">
        <v>41</v>
      </c>
      <c r="K2923" s="133"/>
      <c r="L2923" s="136" t="s">
        <v>41</v>
      </c>
    </row>
    <row r="2924" spans="1:12" x14ac:dyDescent="0.25">
      <c r="A2924" s="138" t="s">
        <v>3224</v>
      </c>
      <c r="B2924" s="111" t="s">
        <v>1245</v>
      </c>
      <c r="C2924" s="112">
        <v>9.1105235446318247E-5</v>
      </c>
      <c r="E2924" s="132">
        <v>1007</v>
      </c>
      <c r="F2924" s="132">
        <v>1009</v>
      </c>
      <c r="G2924" s="133" t="s">
        <v>1246</v>
      </c>
      <c r="H2924" s="134">
        <v>708</v>
      </c>
      <c r="I2924" s="135">
        <v>0.93634473875133373</v>
      </c>
      <c r="J2924" s="135" t="s">
        <v>41</v>
      </c>
      <c r="K2924" s="133"/>
      <c r="L2924" s="136" t="s">
        <v>41</v>
      </c>
    </row>
    <row r="2925" spans="1:12" x14ac:dyDescent="0.25">
      <c r="A2925" s="138" t="s">
        <v>3224</v>
      </c>
      <c r="B2925" s="111" t="s">
        <v>1242</v>
      </c>
      <c r="C2925" s="112">
        <v>9.1105235446318247E-5</v>
      </c>
      <c r="E2925" s="132">
        <v>1000</v>
      </c>
      <c r="F2925" s="132">
        <v>1002</v>
      </c>
      <c r="G2925" s="133" t="s">
        <v>1243</v>
      </c>
      <c r="H2925" s="134">
        <v>709</v>
      </c>
      <c r="I2925" s="135">
        <v>0.93643584398678004</v>
      </c>
      <c r="J2925" s="135" t="s">
        <v>41</v>
      </c>
      <c r="K2925" s="133"/>
      <c r="L2925" s="136" t="s">
        <v>41</v>
      </c>
    </row>
    <row r="2926" spans="1:12" x14ac:dyDescent="0.25">
      <c r="A2926" s="138" t="s">
        <v>3224</v>
      </c>
      <c r="B2926" s="111" t="s">
        <v>2902</v>
      </c>
      <c r="C2926" s="112">
        <v>9.1105235446318247E-5</v>
      </c>
      <c r="E2926" s="132">
        <v>1011</v>
      </c>
      <c r="F2926" s="132">
        <v>1013</v>
      </c>
      <c r="G2926" s="133" t="s">
        <v>2903</v>
      </c>
      <c r="H2926" s="134">
        <v>710</v>
      </c>
      <c r="I2926" s="135">
        <v>0.93652694922222635</v>
      </c>
      <c r="J2926" s="135" t="s">
        <v>41</v>
      </c>
      <c r="K2926" s="133"/>
      <c r="L2926" s="136" t="s">
        <v>41</v>
      </c>
    </row>
    <row r="2927" spans="1:12" x14ac:dyDescent="0.25">
      <c r="A2927" s="138" t="s">
        <v>3224</v>
      </c>
      <c r="B2927" s="111" t="s">
        <v>1091</v>
      </c>
      <c r="C2927" s="112">
        <v>9.1105235446318247E-5</v>
      </c>
      <c r="E2927" s="132">
        <v>1002</v>
      </c>
      <c r="F2927" s="132">
        <v>1004</v>
      </c>
      <c r="G2927" s="133" t="s">
        <v>1092</v>
      </c>
      <c r="H2927" s="134">
        <v>711</v>
      </c>
      <c r="I2927" s="135">
        <v>0.93661805445767266</v>
      </c>
      <c r="J2927" s="135" t="s">
        <v>41</v>
      </c>
      <c r="K2927" s="133"/>
      <c r="L2927" s="136" t="s">
        <v>41</v>
      </c>
    </row>
    <row r="2928" spans="1:12" x14ac:dyDescent="0.25">
      <c r="A2928" s="138" t="s">
        <v>3224</v>
      </c>
      <c r="B2928" s="111" t="s">
        <v>2915</v>
      </c>
      <c r="C2928" s="112">
        <v>9.1105235446318247E-5</v>
      </c>
      <c r="E2928" s="132">
        <v>997</v>
      </c>
      <c r="F2928" s="132">
        <v>999</v>
      </c>
      <c r="G2928" s="133" t="s">
        <v>2916</v>
      </c>
      <c r="H2928" s="134">
        <v>712</v>
      </c>
      <c r="I2928" s="135">
        <v>0.93670915969311896</v>
      </c>
      <c r="J2928" s="135" t="s">
        <v>41</v>
      </c>
      <c r="K2928" s="133"/>
      <c r="L2928" s="136" t="s">
        <v>41</v>
      </c>
    </row>
    <row r="2929" spans="1:12" x14ac:dyDescent="0.25">
      <c r="A2929" s="138" t="s">
        <v>3224</v>
      </c>
      <c r="B2929" s="111" t="s">
        <v>1088</v>
      </c>
      <c r="C2929" s="112">
        <v>9.1105235446318247E-5</v>
      </c>
      <c r="E2929" s="132">
        <v>1005</v>
      </c>
      <c r="F2929" s="132">
        <v>1007</v>
      </c>
      <c r="G2929" s="133" t="s">
        <v>1089</v>
      </c>
      <c r="H2929" s="134">
        <v>713</v>
      </c>
      <c r="I2929" s="135">
        <v>0.93680026492856527</v>
      </c>
      <c r="J2929" s="135" t="s">
        <v>41</v>
      </c>
      <c r="K2929" s="133"/>
      <c r="L2929" s="136" t="s">
        <v>41</v>
      </c>
    </row>
    <row r="2930" spans="1:12" x14ac:dyDescent="0.25">
      <c r="A2930" s="138" t="s">
        <v>3224</v>
      </c>
      <c r="B2930" s="111" t="s">
        <v>1708</v>
      </c>
      <c r="C2930" s="112">
        <v>8.0616537599403323E-5</v>
      </c>
      <c r="E2930" s="132">
        <v>1055</v>
      </c>
      <c r="F2930" s="132">
        <v>1057</v>
      </c>
      <c r="G2930" s="133" t="s">
        <v>1709</v>
      </c>
      <c r="H2930" s="134">
        <v>714</v>
      </c>
      <c r="I2930" s="135">
        <v>0.93688088146616466</v>
      </c>
      <c r="J2930" s="135" t="s">
        <v>41</v>
      </c>
      <c r="K2930" s="133"/>
      <c r="L2930" s="136" t="s">
        <v>41</v>
      </c>
    </row>
    <row r="2931" spans="1:12" x14ac:dyDescent="0.25">
      <c r="A2931" s="138" t="s">
        <v>3224</v>
      </c>
      <c r="B2931" s="111" t="s">
        <v>858</v>
      </c>
      <c r="C2931" s="112">
        <v>7.8719677891182067E-4</v>
      </c>
      <c r="E2931" s="132">
        <v>1039</v>
      </c>
      <c r="F2931" s="132">
        <v>1041</v>
      </c>
      <c r="G2931" s="133" t="s">
        <v>87</v>
      </c>
      <c r="H2931" s="134">
        <v>715</v>
      </c>
      <c r="I2931" s="135">
        <v>0.93766807824507648</v>
      </c>
      <c r="J2931" s="135" t="s">
        <v>41</v>
      </c>
      <c r="K2931" s="133"/>
      <c r="L2931" s="136" t="s">
        <v>41</v>
      </c>
    </row>
    <row r="2932" spans="1:12" x14ac:dyDescent="0.25">
      <c r="A2932" s="138" t="s">
        <v>3224</v>
      </c>
      <c r="B2932" s="111" t="s">
        <v>1758</v>
      </c>
      <c r="C2932" s="112">
        <v>8.0616537599403323E-5</v>
      </c>
      <c r="E2932" s="132">
        <v>1047</v>
      </c>
      <c r="F2932" s="132">
        <v>1049</v>
      </c>
      <c r="G2932" s="133" t="s">
        <v>1759</v>
      </c>
      <c r="H2932" s="134">
        <v>716</v>
      </c>
      <c r="I2932" s="135">
        <v>0.93774869478267586</v>
      </c>
      <c r="J2932" s="135" t="s">
        <v>41</v>
      </c>
      <c r="K2932" s="133"/>
      <c r="L2932" s="136" t="s">
        <v>41</v>
      </c>
    </row>
    <row r="2933" spans="1:12" x14ac:dyDescent="0.25">
      <c r="A2933" s="138" t="s">
        <v>3224</v>
      </c>
      <c r="B2933" s="111" t="s">
        <v>856</v>
      </c>
      <c r="C2933" s="112">
        <v>8.0616537599403323E-5</v>
      </c>
      <c r="E2933" s="132">
        <v>1037</v>
      </c>
      <c r="F2933" s="132">
        <v>1039</v>
      </c>
      <c r="G2933" s="133" t="s">
        <v>857</v>
      </c>
      <c r="H2933" s="134">
        <v>717</v>
      </c>
      <c r="I2933" s="135">
        <v>0.93782931132027525</v>
      </c>
      <c r="J2933" s="135" t="s">
        <v>41</v>
      </c>
      <c r="K2933" s="133"/>
      <c r="L2933" s="136" t="s">
        <v>41</v>
      </c>
    </row>
    <row r="2934" spans="1:12" x14ac:dyDescent="0.25">
      <c r="A2934" s="138" t="s">
        <v>3224</v>
      </c>
      <c r="B2934" s="111" t="s">
        <v>740</v>
      </c>
      <c r="C2934" s="112">
        <v>8.0616537599403323E-5</v>
      </c>
      <c r="E2934" s="132">
        <v>1064</v>
      </c>
      <c r="F2934" s="132">
        <v>1066</v>
      </c>
      <c r="G2934" s="133" t="s">
        <v>741</v>
      </c>
      <c r="H2934" s="134">
        <v>718</v>
      </c>
      <c r="I2934" s="135">
        <v>0.93790992785787464</v>
      </c>
      <c r="J2934" s="135" t="s">
        <v>41</v>
      </c>
      <c r="K2934" s="133"/>
      <c r="L2934" s="136" t="s">
        <v>41</v>
      </c>
    </row>
    <row r="2935" spans="1:12" x14ac:dyDescent="0.25">
      <c r="A2935" s="138" t="s">
        <v>3224</v>
      </c>
      <c r="B2935" s="111" t="s">
        <v>3783</v>
      </c>
      <c r="C2935" s="112">
        <v>8.0616537599403323E-5</v>
      </c>
      <c r="E2935" s="132">
        <v>1049</v>
      </c>
      <c r="F2935" s="132">
        <v>1051</v>
      </c>
      <c r="G2935" s="133" t="s">
        <v>3784</v>
      </c>
      <c r="H2935" s="134">
        <v>719</v>
      </c>
      <c r="I2935" s="135">
        <v>0.93799054439547402</v>
      </c>
      <c r="J2935" s="135" t="s">
        <v>41</v>
      </c>
      <c r="K2935" s="133"/>
      <c r="L2935" s="136" t="s">
        <v>41</v>
      </c>
    </row>
    <row r="2936" spans="1:12" x14ac:dyDescent="0.25">
      <c r="A2936" s="138" t="s">
        <v>3224</v>
      </c>
      <c r="B2936" s="111" t="s">
        <v>1706</v>
      </c>
      <c r="C2936" s="112">
        <v>8.0616537599403323E-5</v>
      </c>
      <c r="E2936" s="132">
        <v>1036</v>
      </c>
      <c r="F2936" s="132">
        <v>1038</v>
      </c>
      <c r="G2936" s="133" t="s">
        <v>1707</v>
      </c>
      <c r="H2936" s="134">
        <v>720</v>
      </c>
      <c r="I2936" s="135">
        <v>0.93807116093307341</v>
      </c>
      <c r="J2936" s="135" t="s">
        <v>41</v>
      </c>
      <c r="K2936" s="133"/>
      <c r="L2936" s="136" t="s">
        <v>41</v>
      </c>
    </row>
    <row r="2937" spans="1:12" x14ac:dyDescent="0.25">
      <c r="A2937" s="138" t="s">
        <v>3224</v>
      </c>
      <c r="B2937" s="111" t="s">
        <v>854</v>
      </c>
      <c r="C2937" s="112">
        <v>8.0616537599403323E-5</v>
      </c>
      <c r="E2937" s="132">
        <v>1044</v>
      </c>
      <c r="F2937" s="132">
        <v>1046</v>
      </c>
      <c r="G2937" s="133" t="s">
        <v>855</v>
      </c>
      <c r="H2937" s="134">
        <v>721</v>
      </c>
      <c r="I2937" s="135">
        <v>0.9381517774706728</v>
      </c>
      <c r="J2937" s="135" t="s">
        <v>41</v>
      </c>
      <c r="K2937" s="133"/>
      <c r="L2937" s="136" t="s">
        <v>41</v>
      </c>
    </row>
    <row r="2938" spans="1:12" x14ac:dyDescent="0.25">
      <c r="A2938" s="138" t="s">
        <v>3224</v>
      </c>
      <c r="B2938" s="111" t="s">
        <v>2904</v>
      </c>
      <c r="C2938" s="112">
        <v>8.0616537599403323E-5</v>
      </c>
      <c r="E2938" s="132">
        <v>1057</v>
      </c>
      <c r="F2938" s="132">
        <v>1059</v>
      </c>
      <c r="G2938" s="133" t="s">
        <v>2905</v>
      </c>
      <c r="H2938" s="134">
        <v>722</v>
      </c>
      <c r="I2938" s="135">
        <v>0.93823239400827219</v>
      </c>
      <c r="J2938" s="135" t="s">
        <v>41</v>
      </c>
      <c r="K2938" s="133"/>
      <c r="L2938" s="136" t="s">
        <v>41</v>
      </c>
    </row>
    <row r="2939" spans="1:12" x14ac:dyDescent="0.25">
      <c r="A2939" s="138" t="s">
        <v>3224</v>
      </c>
      <c r="B2939" s="111" t="s">
        <v>852</v>
      </c>
      <c r="C2939" s="112">
        <v>8.0616537599403323E-5</v>
      </c>
      <c r="E2939" s="132">
        <v>1058</v>
      </c>
      <c r="F2939" s="132">
        <v>1060</v>
      </c>
      <c r="G2939" s="133" t="s">
        <v>853</v>
      </c>
      <c r="H2939" s="134">
        <v>723</v>
      </c>
      <c r="I2939" s="135">
        <v>0.93831301054587157</v>
      </c>
      <c r="J2939" s="135" t="s">
        <v>41</v>
      </c>
      <c r="K2939" s="133"/>
      <c r="L2939" s="136" t="s">
        <v>41</v>
      </c>
    </row>
    <row r="2940" spans="1:12" x14ac:dyDescent="0.25">
      <c r="A2940" s="138" t="s">
        <v>3224</v>
      </c>
      <c r="B2940" s="111" t="s">
        <v>1704</v>
      </c>
      <c r="C2940" s="112">
        <v>8.0616537599403323E-5</v>
      </c>
      <c r="E2940" s="132">
        <v>1059</v>
      </c>
      <c r="F2940" s="132">
        <v>1061</v>
      </c>
      <c r="G2940" s="133" t="s">
        <v>1705</v>
      </c>
      <c r="H2940" s="134">
        <v>724</v>
      </c>
      <c r="I2940" s="135">
        <v>0.93839362708347096</v>
      </c>
      <c r="J2940" s="135" t="s">
        <v>41</v>
      </c>
      <c r="K2940" s="133"/>
      <c r="L2940" s="136" t="s">
        <v>41</v>
      </c>
    </row>
    <row r="2941" spans="1:12" x14ac:dyDescent="0.25">
      <c r="A2941" s="138" t="s">
        <v>3224</v>
      </c>
      <c r="B2941" s="111" t="s">
        <v>2888</v>
      </c>
      <c r="C2941" s="112">
        <v>8.0616537599403323E-5</v>
      </c>
      <c r="E2941" s="132">
        <v>1063</v>
      </c>
      <c r="F2941" s="132">
        <v>1065</v>
      </c>
      <c r="G2941" s="133" t="s">
        <v>2889</v>
      </c>
      <c r="H2941" s="134">
        <v>725</v>
      </c>
      <c r="I2941" s="135">
        <v>0.93847424362107035</v>
      </c>
      <c r="J2941" s="135" t="s">
        <v>41</v>
      </c>
      <c r="K2941" s="133"/>
      <c r="L2941" s="136" t="s">
        <v>41</v>
      </c>
    </row>
    <row r="2942" spans="1:12" x14ac:dyDescent="0.25">
      <c r="A2942" s="138" t="s">
        <v>3224</v>
      </c>
      <c r="B2942" s="111" t="s">
        <v>738</v>
      </c>
      <c r="C2942" s="112">
        <v>8.0616537599403323E-5</v>
      </c>
      <c r="E2942" s="132">
        <v>1046</v>
      </c>
      <c r="F2942" s="132">
        <v>1048</v>
      </c>
      <c r="G2942" s="133" t="s">
        <v>739</v>
      </c>
      <c r="H2942" s="134">
        <v>726</v>
      </c>
      <c r="I2942" s="135">
        <v>0.93855486015866973</v>
      </c>
      <c r="J2942" s="135" t="s">
        <v>41</v>
      </c>
      <c r="K2942" s="133"/>
      <c r="L2942" s="136" t="s">
        <v>41</v>
      </c>
    </row>
    <row r="2943" spans="1:12" x14ac:dyDescent="0.25">
      <c r="A2943" s="138" t="s">
        <v>3224</v>
      </c>
      <c r="B2943" s="111" t="s">
        <v>850</v>
      </c>
      <c r="C2943" s="112">
        <v>8.0616537599403323E-5</v>
      </c>
      <c r="E2943" s="132">
        <v>1031</v>
      </c>
      <c r="F2943" s="132">
        <v>1033</v>
      </c>
      <c r="G2943" s="133" t="s">
        <v>851</v>
      </c>
      <c r="H2943" s="134">
        <v>727</v>
      </c>
      <c r="I2943" s="135">
        <v>0.93863547669626912</v>
      </c>
      <c r="J2943" s="135" t="s">
        <v>41</v>
      </c>
      <c r="K2943" s="133"/>
      <c r="L2943" s="136" t="s">
        <v>41</v>
      </c>
    </row>
    <row r="2944" spans="1:12" x14ac:dyDescent="0.25">
      <c r="A2944" s="138" t="s">
        <v>3224</v>
      </c>
      <c r="B2944" s="111" t="s">
        <v>3785</v>
      </c>
      <c r="C2944" s="112">
        <v>8.0616537599403323E-5</v>
      </c>
      <c r="E2944" s="132">
        <v>1054</v>
      </c>
      <c r="F2944" s="132">
        <v>1056</v>
      </c>
      <c r="G2944" s="133" t="s">
        <v>3786</v>
      </c>
      <c r="H2944" s="134">
        <v>728</v>
      </c>
      <c r="I2944" s="135">
        <v>0.93871609323386851</v>
      </c>
      <c r="J2944" s="135" t="s">
        <v>41</v>
      </c>
      <c r="K2944" s="133"/>
      <c r="L2944" s="136" t="s">
        <v>41</v>
      </c>
    </row>
    <row r="2945" spans="1:12" x14ac:dyDescent="0.25">
      <c r="A2945" s="138" t="s">
        <v>3224</v>
      </c>
      <c r="B2945" s="111" t="s">
        <v>1927</v>
      </c>
      <c r="C2945" s="112">
        <v>8.0616537599403323E-5</v>
      </c>
      <c r="E2945" s="132">
        <v>1053</v>
      </c>
      <c r="F2945" s="132">
        <v>1055</v>
      </c>
      <c r="G2945" s="133" t="s">
        <v>1928</v>
      </c>
      <c r="H2945" s="134">
        <v>729</v>
      </c>
      <c r="I2945" s="135">
        <v>0.9387967097714679</v>
      </c>
      <c r="J2945" s="135" t="s">
        <v>41</v>
      </c>
      <c r="K2945" s="133"/>
      <c r="L2945" s="136" t="s">
        <v>41</v>
      </c>
    </row>
    <row r="2946" spans="1:12" x14ac:dyDescent="0.25">
      <c r="A2946" s="138" t="s">
        <v>3224</v>
      </c>
      <c r="B2946" s="111" t="s">
        <v>3787</v>
      </c>
      <c r="C2946" s="112">
        <v>8.0616537599403323E-5</v>
      </c>
      <c r="E2946" s="132">
        <v>1038</v>
      </c>
      <c r="F2946" s="132">
        <v>1040</v>
      </c>
      <c r="G2946" s="133" t="s">
        <v>3788</v>
      </c>
      <c r="H2946" s="134">
        <v>730</v>
      </c>
      <c r="I2946" s="135">
        <v>0.93887732630906728</v>
      </c>
      <c r="J2946" s="135" t="s">
        <v>41</v>
      </c>
      <c r="K2946" s="133"/>
      <c r="L2946" s="136" t="s">
        <v>41</v>
      </c>
    </row>
    <row r="2947" spans="1:12" x14ac:dyDescent="0.25">
      <c r="A2947" s="138" t="s">
        <v>3224</v>
      </c>
      <c r="B2947" s="111" t="s">
        <v>1929</v>
      </c>
      <c r="C2947" s="112">
        <v>8.0616537599403323E-5</v>
      </c>
      <c r="E2947" s="132">
        <v>1051</v>
      </c>
      <c r="F2947" s="132">
        <v>1053</v>
      </c>
      <c r="G2947" s="133" t="s">
        <v>1930</v>
      </c>
      <c r="H2947" s="134">
        <v>731</v>
      </c>
      <c r="I2947" s="135">
        <v>0.93895794284666667</v>
      </c>
      <c r="J2947" s="135" t="s">
        <v>41</v>
      </c>
      <c r="K2947" s="133"/>
      <c r="L2947" s="136" t="s">
        <v>41</v>
      </c>
    </row>
    <row r="2948" spans="1:12" x14ac:dyDescent="0.25">
      <c r="A2948" s="138" t="s">
        <v>3224</v>
      </c>
      <c r="B2948" s="111" t="s">
        <v>848</v>
      </c>
      <c r="C2948" s="112">
        <v>8.0616537599403323E-5</v>
      </c>
      <c r="E2948" s="132">
        <v>1048</v>
      </c>
      <c r="F2948" s="132">
        <v>1050</v>
      </c>
      <c r="G2948" s="133" t="s">
        <v>849</v>
      </c>
      <c r="H2948" s="134">
        <v>732</v>
      </c>
      <c r="I2948" s="135">
        <v>0.93903855938426606</v>
      </c>
      <c r="J2948" s="135" t="s">
        <v>41</v>
      </c>
      <c r="K2948" s="133"/>
      <c r="L2948" s="136" t="s">
        <v>41</v>
      </c>
    </row>
    <row r="2949" spans="1:12" x14ac:dyDescent="0.25">
      <c r="A2949" s="138" t="s">
        <v>3224</v>
      </c>
      <c r="B2949" s="111" t="s">
        <v>1702</v>
      </c>
      <c r="C2949" s="112">
        <v>8.0616537599403323E-5</v>
      </c>
      <c r="E2949" s="132">
        <v>1042</v>
      </c>
      <c r="F2949" s="132">
        <v>1044</v>
      </c>
      <c r="G2949" s="133" t="s">
        <v>1703</v>
      </c>
      <c r="H2949" s="134">
        <v>733</v>
      </c>
      <c r="I2949" s="135">
        <v>0.93911917592186545</v>
      </c>
      <c r="J2949" s="135" t="s">
        <v>41</v>
      </c>
      <c r="K2949" s="133"/>
      <c r="L2949" s="136" t="s">
        <v>41</v>
      </c>
    </row>
    <row r="2950" spans="1:12" x14ac:dyDescent="0.25">
      <c r="A2950" s="138" t="s">
        <v>3224</v>
      </c>
      <c r="B2950" s="111" t="s">
        <v>1700</v>
      </c>
      <c r="C2950" s="112">
        <v>8.0616537599403323E-5</v>
      </c>
      <c r="E2950" s="132">
        <v>1034</v>
      </c>
      <c r="F2950" s="132">
        <v>1036</v>
      </c>
      <c r="G2950" s="133" t="s">
        <v>1701</v>
      </c>
      <c r="H2950" s="134">
        <v>734</v>
      </c>
      <c r="I2950" s="135">
        <v>0.93919979245946483</v>
      </c>
      <c r="J2950" s="135" t="s">
        <v>41</v>
      </c>
      <c r="K2950" s="133"/>
      <c r="L2950" s="136" t="s">
        <v>41</v>
      </c>
    </row>
    <row r="2951" spans="1:12" x14ac:dyDescent="0.25">
      <c r="A2951" s="138" t="s">
        <v>3224</v>
      </c>
      <c r="B2951" s="111" t="s">
        <v>1756</v>
      </c>
      <c r="C2951" s="112">
        <v>8.0616537599403323E-5</v>
      </c>
      <c r="E2951" s="132">
        <v>1060</v>
      </c>
      <c r="F2951" s="132">
        <v>1062</v>
      </c>
      <c r="G2951" s="133" t="s">
        <v>1757</v>
      </c>
      <c r="H2951" s="134">
        <v>735</v>
      </c>
      <c r="I2951" s="135">
        <v>0.93928040899706422</v>
      </c>
      <c r="J2951" s="135" t="s">
        <v>41</v>
      </c>
      <c r="K2951" s="133"/>
      <c r="L2951" s="136" t="s">
        <v>41</v>
      </c>
    </row>
    <row r="2952" spans="1:12" x14ac:dyDescent="0.25">
      <c r="A2952" s="138" t="s">
        <v>3224</v>
      </c>
      <c r="B2952" s="111" t="s">
        <v>3789</v>
      </c>
      <c r="C2952" s="112">
        <v>8.0616537599403323E-5</v>
      </c>
      <c r="E2952" s="132">
        <v>1052</v>
      </c>
      <c r="F2952" s="132">
        <v>1054</v>
      </c>
      <c r="G2952" s="133" t="s">
        <v>3790</v>
      </c>
      <c r="H2952" s="134">
        <v>736</v>
      </c>
      <c r="I2952" s="135">
        <v>0.93936102553466361</v>
      </c>
      <c r="J2952" s="135" t="s">
        <v>41</v>
      </c>
      <c r="K2952" s="133"/>
      <c r="L2952" s="136" t="s">
        <v>41</v>
      </c>
    </row>
    <row r="2953" spans="1:12" x14ac:dyDescent="0.25">
      <c r="A2953" s="138" t="s">
        <v>3224</v>
      </c>
      <c r="B2953" s="111" t="s">
        <v>845</v>
      </c>
      <c r="C2953" s="112">
        <v>8.0616537599403323E-5</v>
      </c>
      <c r="E2953" s="132">
        <v>1061</v>
      </c>
      <c r="F2953" s="132">
        <v>1063</v>
      </c>
      <c r="G2953" s="133" t="s">
        <v>846</v>
      </c>
      <c r="H2953" s="134">
        <v>737</v>
      </c>
      <c r="I2953" s="135">
        <v>0.93944164207226299</v>
      </c>
      <c r="J2953" s="135" t="s">
        <v>41</v>
      </c>
      <c r="K2953" s="133"/>
      <c r="L2953" s="136" t="s">
        <v>41</v>
      </c>
    </row>
    <row r="2954" spans="1:12" x14ac:dyDescent="0.25">
      <c r="A2954" s="138" t="s">
        <v>3224</v>
      </c>
      <c r="B2954" s="111" t="s">
        <v>736</v>
      </c>
      <c r="C2954" s="112">
        <v>8.0616537599403323E-5</v>
      </c>
      <c r="E2954" s="132">
        <v>1045</v>
      </c>
      <c r="F2954" s="132">
        <v>1047</v>
      </c>
      <c r="G2954" s="133" t="s">
        <v>737</v>
      </c>
      <c r="H2954" s="134">
        <v>738</v>
      </c>
      <c r="I2954" s="135">
        <v>0.93952225860986238</v>
      </c>
      <c r="J2954" s="135" t="s">
        <v>41</v>
      </c>
      <c r="K2954" s="133"/>
      <c r="L2954" s="136" t="s">
        <v>41</v>
      </c>
    </row>
    <row r="2955" spans="1:12" x14ac:dyDescent="0.25">
      <c r="A2955" s="138" t="s">
        <v>3224</v>
      </c>
      <c r="B2955" s="111" t="s">
        <v>1697</v>
      </c>
      <c r="C2955" s="112">
        <v>8.0616537599403323E-5</v>
      </c>
      <c r="E2955" s="132">
        <v>1043</v>
      </c>
      <c r="F2955" s="132">
        <v>1045</v>
      </c>
      <c r="G2955" s="133" t="s">
        <v>1698</v>
      </c>
      <c r="H2955" s="134">
        <v>739</v>
      </c>
      <c r="I2955" s="135">
        <v>0.93960287514746177</v>
      </c>
      <c r="J2955" s="135" t="s">
        <v>41</v>
      </c>
      <c r="K2955" s="133"/>
      <c r="L2955" s="136" t="s">
        <v>41</v>
      </c>
    </row>
    <row r="2956" spans="1:12" x14ac:dyDescent="0.25">
      <c r="A2956" s="138" t="s">
        <v>3224</v>
      </c>
      <c r="B2956" s="111" t="s">
        <v>1721</v>
      </c>
      <c r="C2956" s="112">
        <v>8.0616537599403323E-5</v>
      </c>
      <c r="E2956" s="132">
        <v>1056</v>
      </c>
      <c r="F2956" s="132">
        <v>1058</v>
      </c>
      <c r="G2956" s="133" t="s">
        <v>1722</v>
      </c>
      <c r="H2956" s="134">
        <v>740</v>
      </c>
      <c r="I2956" s="135">
        <v>0.93968349168506116</v>
      </c>
      <c r="J2956" s="135" t="s">
        <v>41</v>
      </c>
      <c r="K2956" s="133"/>
      <c r="L2956" s="136" t="s">
        <v>41</v>
      </c>
    </row>
    <row r="2957" spans="1:12" x14ac:dyDescent="0.25">
      <c r="A2957" s="138" t="s">
        <v>3224</v>
      </c>
      <c r="B2957" s="111" t="s">
        <v>3791</v>
      </c>
      <c r="C2957" s="112">
        <v>8.0616537599403323E-5</v>
      </c>
      <c r="E2957" s="132">
        <v>1065</v>
      </c>
      <c r="F2957" s="132">
        <v>1067</v>
      </c>
      <c r="G2957" s="133" t="s">
        <v>3792</v>
      </c>
      <c r="H2957" s="134">
        <v>741</v>
      </c>
      <c r="I2957" s="135">
        <v>0.93976410822266054</v>
      </c>
      <c r="J2957" s="135" t="s">
        <v>41</v>
      </c>
      <c r="K2957" s="133"/>
      <c r="L2957" s="136" t="s">
        <v>41</v>
      </c>
    </row>
    <row r="2958" spans="1:12" x14ac:dyDescent="0.25">
      <c r="A2958" s="138" t="s">
        <v>3224</v>
      </c>
      <c r="B2958" s="111" t="s">
        <v>733</v>
      </c>
      <c r="C2958" s="112">
        <v>8.0616537599403323E-5</v>
      </c>
      <c r="E2958" s="132">
        <v>1050</v>
      </c>
      <c r="F2958" s="132">
        <v>1052</v>
      </c>
      <c r="G2958" s="133" t="s">
        <v>734</v>
      </c>
      <c r="H2958" s="134">
        <v>742</v>
      </c>
      <c r="I2958" s="135">
        <v>0.93984472476025993</v>
      </c>
      <c r="J2958" s="135" t="s">
        <v>41</v>
      </c>
      <c r="K2958" s="133"/>
      <c r="L2958" s="136" t="s">
        <v>41</v>
      </c>
    </row>
    <row r="2959" spans="1:12" x14ac:dyDescent="0.25">
      <c r="A2959" s="138" t="s">
        <v>3224</v>
      </c>
      <c r="B2959" s="111" t="s">
        <v>1753</v>
      </c>
      <c r="C2959" s="112">
        <v>8.0616537599403323E-5</v>
      </c>
      <c r="E2959" s="132">
        <v>1062</v>
      </c>
      <c r="F2959" s="132">
        <v>1064</v>
      </c>
      <c r="G2959" s="133" t="s">
        <v>1754</v>
      </c>
      <c r="H2959" s="134">
        <v>743</v>
      </c>
      <c r="I2959" s="135">
        <v>0.93992534129785932</v>
      </c>
      <c r="J2959" s="135" t="s">
        <v>41</v>
      </c>
      <c r="K2959" s="133"/>
      <c r="L2959" s="136" t="s">
        <v>41</v>
      </c>
    </row>
    <row r="2960" spans="1:12" x14ac:dyDescent="0.25">
      <c r="A2960" s="138" t="s">
        <v>3224</v>
      </c>
      <c r="B2960" s="111" t="s">
        <v>1009</v>
      </c>
      <c r="C2960" s="112">
        <v>1.2675426903438554E-3</v>
      </c>
      <c r="E2960" s="132">
        <v>1149</v>
      </c>
      <c r="F2960" s="132">
        <v>1151</v>
      </c>
      <c r="G2960" s="133" t="s">
        <v>1010</v>
      </c>
      <c r="H2960" s="134">
        <v>744</v>
      </c>
      <c r="I2960" s="135">
        <v>0.94119288398820322</v>
      </c>
      <c r="J2960" s="135" t="s">
        <v>41</v>
      </c>
      <c r="K2960" s="133"/>
      <c r="L2960" s="136" t="s">
        <v>41</v>
      </c>
    </row>
    <row r="2961" spans="1:12" x14ac:dyDescent="0.25">
      <c r="A2961" s="138" t="s">
        <v>3224</v>
      </c>
      <c r="B2961" s="111" t="s">
        <v>1006</v>
      </c>
      <c r="C2961" s="112">
        <v>1.2675426903438554E-3</v>
      </c>
      <c r="E2961" s="132">
        <v>1150</v>
      </c>
      <c r="F2961" s="132">
        <v>1152</v>
      </c>
      <c r="G2961" s="133" t="s">
        <v>1007</v>
      </c>
      <c r="H2961" s="134">
        <v>745</v>
      </c>
      <c r="I2961" s="135">
        <v>0.94246042667854713</v>
      </c>
      <c r="J2961" s="135" t="s">
        <v>41</v>
      </c>
      <c r="K2961" s="133"/>
      <c r="L2961" s="136" t="s">
        <v>41</v>
      </c>
    </row>
    <row r="2962" spans="1:12" x14ac:dyDescent="0.25">
      <c r="A2962" s="138" t="s">
        <v>3224</v>
      </c>
      <c r="B2962" s="111" t="s">
        <v>3793</v>
      </c>
      <c r="C2962" s="112">
        <v>1.2675426903438554E-3</v>
      </c>
      <c r="E2962" s="132">
        <v>1151</v>
      </c>
      <c r="F2962" s="132">
        <v>1153</v>
      </c>
      <c r="G2962" s="133" t="s">
        <v>3794</v>
      </c>
      <c r="H2962" s="134">
        <v>746</v>
      </c>
      <c r="I2962" s="135">
        <v>0.94372796936889103</v>
      </c>
      <c r="J2962" s="135" t="s">
        <v>41</v>
      </c>
      <c r="K2962" s="133"/>
      <c r="L2962" s="136" t="s">
        <v>41</v>
      </c>
    </row>
    <row r="2963" spans="1:12" x14ac:dyDescent="0.25">
      <c r="A2963" s="138" t="s">
        <v>3224</v>
      </c>
      <c r="B2963" s="111" t="s">
        <v>759</v>
      </c>
      <c r="C2963" s="112">
        <v>1.0286755294816865E-3</v>
      </c>
      <c r="E2963" s="132">
        <v>1163</v>
      </c>
      <c r="F2963" s="132">
        <v>1165</v>
      </c>
      <c r="G2963" s="133" t="s">
        <v>760</v>
      </c>
      <c r="H2963" s="134">
        <v>747</v>
      </c>
      <c r="I2963" s="135">
        <v>0.94475664489837274</v>
      </c>
      <c r="J2963" s="135" t="s">
        <v>41</v>
      </c>
      <c r="K2963" s="133"/>
      <c r="L2963" s="136" t="s">
        <v>41</v>
      </c>
    </row>
    <row r="2964" spans="1:12" x14ac:dyDescent="0.25">
      <c r="A2964" s="138" t="s">
        <v>3224</v>
      </c>
      <c r="B2964" s="111" t="s">
        <v>2135</v>
      </c>
      <c r="C2964" s="112">
        <v>4.8739430113181582E-4</v>
      </c>
      <c r="E2964" s="132">
        <v>1166</v>
      </c>
      <c r="F2964" s="132">
        <v>1168</v>
      </c>
      <c r="G2964" s="133" t="s">
        <v>2136</v>
      </c>
      <c r="H2964" s="134">
        <v>748</v>
      </c>
      <c r="I2964" s="135">
        <v>0.9452440391995045</v>
      </c>
      <c r="J2964" s="135" t="s">
        <v>41</v>
      </c>
      <c r="K2964" s="133"/>
      <c r="L2964" s="136" t="s">
        <v>41</v>
      </c>
    </row>
    <row r="2965" spans="1:12" x14ac:dyDescent="0.25">
      <c r="A2965" s="138" t="s">
        <v>3224</v>
      </c>
      <c r="B2965" s="111" t="s">
        <v>3795</v>
      </c>
      <c r="C2965" s="112">
        <v>3.5837816259692336E-4</v>
      </c>
      <c r="E2965" s="132">
        <v>1167</v>
      </c>
      <c r="F2965" s="132">
        <v>1169</v>
      </c>
      <c r="G2965" s="133" t="s">
        <v>3796</v>
      </c>
      <c r="H2965" s="134">
        <v>749</v>
      </c>
      <c r="I2965" s="135">
        <v>0.94560241736210138</v>
      </c>
      <c r="J2965" s="135" t="s">
        <v>41</v>
      </c>
      <c r="K2965" s="133"/>
      <c r="L2965" s="136" t="s">
        <v>41</v>
      </c>
    </row>
    <row r="2966" spans="1:12" x14ac:dyDescent="0.25">
      <c r="A2966" s="138" t="s">
        <v>3224</v>
      </c>
      <c r="B2966" s="111" t="s">
        <v>3797</v>
      </c>
      <c r="C2966" s="112">
        <v>3.5381368365069456E-4</v>
      </c>
      <c r="E2966" s="132">
        <v>1174</v>
      </c>
      <c r="F2966" s="132">
        <v>1176</v>
      </c>
      <c r="G2966" s="133" t="s">
        <v>3798</v>
      </c>
      <c r="H2966" s="134">
        <v>750</v>
      </c>
      <c r="I2966" s="135">
        <v>0.94595623104575211</v>
      </c>
      <c r="J2966" s="135" t="s">
        <v>41</v>
      </c>
      <c r="K2966" s="133"/>
      <c r="L2966" s="136" t="s">
        <v>41</v>
      </c>
    </row>
    <row r="2967" spans="1:12" x14ac:dyDescent="0.25">
      <c r="A2967" s="138" t="s">
        <v>3224</v>
      </c>
      <c r="B2967" s="111" t="s">
        <v>3799</v>
      </c>
      <c r="C2967" s="112">
        <v>3.5381368365069456E-4</v>
      </c>
      <c r="E2967" s="132">
        <v>1173</v>
      </c>
      <c r="F2967" s="132">
        <v>1175</v>
      </c>
      <c r="G2967" s="133" t="s">
        <v>3800</v>
      </c>
      <c r="H2967" s="134">
        <v>751</v>
      </c>
      <c r="I2967" s="135">
        <v>0.94631004472940283</v>
      </c>
      <c r="J2967" s="135" t="s">
        <v>41</v>
      </c>
      <c r="K2967" s="133"/>
      <c r="L2967" s="136" t="s">
        <v>41</v>
      </c>
    </row>
    <row r="2968" spans="1:12" x14ac:dyDescent="0.25">
      <c r="A2968" s="138" t="s">
        <v>3224</v>
      </c>
      <c r="B2968" s="111" t="s">
        <v>3801</v>
      </c>
      <c r="C2968" s="112">
        <v>3.5381368365069456E-4</v>
      </c>
      <c r="E2968" s="132">
        <v>1172</v>
      </c>
      <c r="F2968" s="132">
        <v>1174</v>
      </c>
      <c r="G2968" s="133" t="s">
        <v>3802</v>
      </c>
      <c r="H2968" s="134">
        <v>752</v>
      </c>
      <c r="I2968" s="135">
        <v>0.94666385841305356</v>
      </c>
      <c r="J2968" s="135" t="s">
        <v>41</v>
      </c>
      <c r="K2968" s="133"/>
      <c r="L2968" s="136" t="s">
        <v>41</v>
      </c>
    </row>
    <row r="2969" spans="1:12" x14ac:dyDescent="0.25">
      <c r="A2969" s="138" t="s">
        <v>3224</v>
      </c>
      <c r="B2969" s="111" t="s">
        <v>3803</v>
      </c>
      <c r="C2969" s="112">
        <v>4.8118660976494463E-4</v>
      </c>
      <c r="E2969" s="132">
        <v>1175</v>
      </c>
      <c r="F2969" s="132">
        <v>1177</v>
      </c>
      <c r="G2969" s="133" t="s">
        <v>3804</v>
      </c>
      <c r="H2969" s="134">
        <v>753</v>
      </c>
      <c r="I2969" s="135">
        <v>0.94714504502281849</v>
      </c>
      <c r="J2969" s="135" t="s">
        <v>41</v>
      </c>
      <c r="K2969" s="133"/>
      <c r="L2969" s="136" t="s">
        <v>41</v>
      </c>
    </row>
    <row r="2970" spans="1:12" x14ac:dyDescent="0.25">
      <c r="A2970" s="138" t="s">
        <v>3224</v>
      </c>
      <c r="B2970" s="111" t="s">
        <v>3805</v>
      </c>
      <c r="C2970" s="112">
        <v>2.8341521714785332E-4</v>
      </c>
      <c r="E2970" s="132">
        <v>1199</v>
      </c>
      <c r="F2970" s="132">
        <v>1201</v>
      </c>
      <c r="G2970" s="133" t="s">
        <v>3806</v>
      </c>
      <c r="H2970" s="134">
        <v>754</v>
      </c>
      <c r="I2970" s="135">
        <v>0.9474284602399663</v>
      </c>
      <c r="J2970" s="135" t="s">
        <v>41</v>
      </c>
      <c r="K2970" s="133"/>
      <c r="L2970" s="136" t="s">
        <v>41</v>
      </c>
    </row>
    <row r="2971" spans="1:12" x14ac:dyDescent="0.25">
      <c r="A2971" s="138" t="s">
        <v>3224</v>
      </c>
      <c r="B2971" s="111" t="s">
        <v>3807</v>
      </c>
      <c r="C2971" s="112">
        <v>2.8341521714785332E-4</v>
      </c>
      <c r="E2971" s="132">
        <v>1190</v>
      </c>
      <c r="F2971" s="132">
        <v>1192</v>
      </c>
      <c r="G2971" s="133" t="s">
        <v>3808</v>
      </c>
      <c r="H2971" s="134">
        <v>755</v>
      </c>
      <c r="I2971" s="135">
        <v>0.94771187545711411</v>
      </c>
      <c r="J2971" s="135" t="s">
        <v>41</v>
      </c>
      <c r="K2971" s="133"/>
      <c r="L2971" s="136" t="s">
        <v>41</v>
      </c>
    </row>
    <row r="2972" spans="1:12" x14ac:dyDescent="0.25">
      <c r="A2972" s="138" t="s">
        <v>3224</v>
      </c>
      <c r="B2972" s="111" t="s">
        <v>3809</v>
      </c>
      <c r="C2972" s="112">
        <v>2.8750889877889588E-4</v>
      </c>
      <c r="E2972" s="132">
        <v>1203</v>
      </c>
      <c r="F2972" s="132">
        <v>1205</v>
      </c>
      <c r="G2972" s="133" t="s">
        <v>3810</v>
      </c>
      <c r="H2972" s="134">
        <v>756</v>
      </c>
      <c r="I2972" s="135">
        <v>0.94799938435589304</v>
      </c>
      <c r="J2972" s="135" t="s">
        <v>41</v>
      </c>
      <c r="K2972" s="133"/>
      <c r="L2972" s="136" t="s">
        <v>41</v>
      </c>
    </row>
    <row r="2973" spans="1:12" x14ac:dyDescent="0.25">
      <c r="A2973" s="138" t="s">
        <v>3224</v>
      </c>
      <c r="B2973" s="111" t="s">
        <v>3811</v>
      </c>
      <c r="C2973" s="112">
        <v>2.6333469054130675E-4</v>
      </c>
      <c r="E2973" s="132">
        <v>1211</v>
      </c>
      <c r="F2973" s="132">
        <v>1213</v>
      </c>
      <c r="G2973" s="133" t="s">
        <v>3812</v>
      </c>
      <c r="H2973" s="134">
        <v>757</v>
      </c>
      <c r="I2973" s="135">
        <v>0.94826271904643433</v>
      </c>
      <c r="J2973" s="135" t="s">
        <v>41</v>
      </c>
      <c r="K2973" s="133"/>
      <c r="L2973" s="136" t="s">
        <v>41</v>
      </c>
    </row>
    <row r="2974" spans="1:12" x14ac:dyDescent="0.25">
      <c r="A2974" s="138" t="s">
        <v>3224</v>
      </c>
      <c r="B2974" s="111" t="s">
        <v>3077</v>
      </c>
      <c r="C2974" s="112">
        <v>2.6333469054130675E-4</v>
      </c>
      <c r="E2974" s="132">
        <v>1212</v>
      </c>
      <c r="F2974" s="132">
        <v>1214</v>
      </c>
      <c r="G2974" s="133" t="s">
        <v>3078</v>
      </c>
      <c r="H2974" s="134">
        <v>758</v>
      </c>
      <c r="I2974" s="135">
        <v>0.94852605373697563</v>
      </c>
      <c r="J2974" s="135" t="s">
        <v>41</v>
      </c>
      <c r="K2974" s="133"/>
      <c r="L2974" s="136" t="s">
        <v>41</v>
      </c>
    </row>
    <row r="2975" spans="1:12" x14ac:dyDescent="0.25">
      <c r="A2975" s="138" t="s">
        <v>3224</v>
      </c>
      <c r="B2975" s="111" t="s">
        <v>2995</v>
      </c>
      <c r="C2975" s="112">
        <v>3.4524798280806456E-4</v>
      </c>
      <c r="E2975" s="132">
        <v>1219</v>
      </c>
      <c r="F2975" s="132">
        <v>1221</v>
      </c>
      <c r="G2975" s="133" t="s">
        <v>2996</v>
      </c>
      <c r="H2975" s="134">
        <v>759</v>
      </c>
      <c r="I2975" s="135">
        <v>0.94887130171978373</v>
      </c>
      <c r="J2975" s="135" t="s">
        <v>41</v>
      </c>
      <c r="K2975" s="133"/>
      <c r="L2975" s="136" t="s">
        <v>41</v>
      </c>
    </row>
    <row r="2976" spans="1:12" x14ac:dyDescent="0.25">
      <c r="A2976" s="138" t="s">
        <v>3224</v>
      </c>
      <c r="B2976" s="111" t="s">
        <v>3813</v>
      </c>
      <c r="C2976" s="112">
        <v>2.4291039579443113E-4</v>
      </c>
      <c r="E2976" s="132">
        <v>1220</v>
      </c>
      <c r="F2976" s="132">
        <v>1222</v>
      </c>
      <c r="G2976" s="133" t="s">
        <v>3814</v>
      </c>
      <c r="H2976" s="134">
        <v>760</v>
      </c>
      <c r="I2976" s="135">
        <v>0.94911421211557812</v>
      </c>
      <c r="J2976" s="135" t="s">
        <v>41</v>
      </c>
      <c r="K2976" s="133"/>
      <c r="L2976" s="136" t="s">
        <v>41</v>
      </c>
    </row>
    <row r="2977" spans="1:12" x14ac:dyDescent="0.25">
      <c r="A2977" s="138" t="s">
        <v>3224</v>
      </c>
      <c r="B2977" s="111" t="s">
        <v>3815</v>
      </c>
      <c r="C2977" s="112">
        <v>2.4291039579443113E-4</v>
      </c>
      <c r="E2977" s="132">
        <v>1221</v>
      </c>
      <c r="F2977" s="132">
        <v>1223</v>
      </c>
      <c r="G2977" s="133" t="s">
        <v>3816</v>
      </c>
      <c r="H2977" s="134">
        <v>761</v>
      </c>
      <c r="I2977" s="135">
        <v>0.9493571225113725</v>
      </c>
      <c r="J2977" s="135" t="s">
        <v>41</v>
      </c>
      <c r="K2977" s="133"/>
      <c r="L2977" s="136" t="s">
        <v>41</v>
      </c>
    </row>
    <row r="2978" spans="1:12" x14ac:dyDescent="0.25">
      <c r="A2978" s="138" t="s">
        <v>3224</v>
      </c>
      <c r="B2978" s="111" t="s">
        <v>466</v>
      </c>
      <c r="C2978" s="112">
        <v>5.1501324913116073E-4</v>
      </c>
      <c r="E2978" s="132">
        <v>1261</v>
      </c>
      <c r="F2978" s="132">
        <v>1263</v>
      </c>
      <c r="G2978" s="133" t="s">
        <v>127</v>
      </c>
      <c r="H2978" s="134">
        <v>762</v>
      </c>
      <c r="I2978" s="135">
        <v>0.94987213576050367</v>
      </c>
      <c r="J2978" s="135" t="s">
        <v>41</v>
      </c>
      <c r="K2978" s="133"/>
      <c r="L2978" s="136" t="s">
        <v>41</v>
      </c>
    </row>
    <row r="2979" spans="1:12" x14ac:dyDescent="0.25">
      <c r="A2979" s="138" t="s">
        <v>3224</v>
      </c>
      <c r="B2979" s="111" t="s">
        <v>464</v>
      </c>
      <c r="C2979" s="112">
        <v>5.1501324913116073E-4</v>
      </c>
      <c r="E2979" s="132">
        <v>1262</v>
      </c>
      <c r="F2979" s="132">
        <v>1264</v>
      </c>
      <c r="G2979" s="133" t="s">
        <v>128</v>
      </c>
      <c r="H2979" s="134">
        <v>763</v>
      </c>
      <c r="I2979" s="135">
        <v>0.95038714900963484</v>
      </c>
      <c r="J2979" s="135" t="s">
        <v>41</v>
      </c>
      <c r="K2979" s="133"/>
      <c r="L2979" s="136" t="s">
        <v>41</v>
      </c>
    </row>
    <row r="2980" spans="1:12" x14ac:dyDescent="0.25">
      <c r="A2980" s="138" t="s">
        <v>3224</v>
      </c>
      <c r="B2980" s="111" t="s">
        <v>1035</v>
      </c>
      <c r="C2980" s="112">
        <v>5.0081307939863222E-4</v>
      </c>
      <c r="E2980" s="132">
        <v>1268</v>
      </c>
      <c r="F2980" s="132">
        <v>1270</v>
      </c>
      <c r="G2980" s="133" t="s">
        <v>1036</v>
      </c>
      <c r="H2980" s="134">
        <v>764</v>
      </c>
      <c r="I2980" s="135">
        <v>0.95088796208903348</v>
      </c>
      <c r="J2980" s="135" t="s">
        <v>41</v>
      </c>
      <c r="K2980" s="133"/>
      <c r="L2980" s="136" t="s">
        <v>41</v>
      </c>
    </row>
    <row r="2981" spans="1:12" x14ac:dyDescent="0.25">
      <c r="A2981" s="138" t="s">
        <v>3224</v>
      </c>
      <c r="B2981" s="111" t="s">
        <v>1033</v>
      </c>
      <c r="C2981" s="112">
        <v>5.0081307939863222E-4</v>
      </c>
      <c r="E2981" s="132">
        <v>1266</v>
      </c>
      <c r="F2981" s="132">
        <v>1268</v>
      </c>
      <c r="G2981" s="133" t="s">
        <v>1034</v>
      </c>
      <c r="H2981" s="134">
        <v>765</v>
      </c>
      <c r="I2981" s="135">
        <v>0.95138877516843212</v>
      </c>
      <c r="J2981" s="135" t="s">
        <v>41</v>
      </c>
      <c r="K2981" s="133"/>
      <c r="L2981" s="136" t="s">
        <v>41</v>
      </c>
    </row>
    <row r="2982" spans="1:12" x14ac:dyDescent="0.25">
      <c r="A2982" s="138" t="s">
        <v>3224</v>
      </c>
      <c r="B2982" s="111" t="s">
        <v>1031</v>
      </c>
      <c r="C2982" s="112">
        <v>5.0081307939863222E-4</v>
      </c>
      <c r="E2982" s="132">
        <v>1265</v>
      </c>
      <c r="F2982" s="132">
        <v>1267</v>
      </c>
      <c r="G2982" s="133" t="s">
        <v>1032</v>
      </c>
      <c r="H2982" s="134">
        <v>766</v>
      </c>
      <c r="I2982" s="135">
        <v>0.95188958824783076</v>
      </c>
      <c r="J2982" s="135" t="s">
        <v>41</v>
      </c>
      <c r="K2982" s="133"/>
      <c r="L2982" s="136" t="s">
        <v>41</v>
      </c>
    </row>
    <row r="2983" spans="1:12" x14ac:dyDescent="0.25">
      <c r="A2983" s="138" t="s">
        <v>3224</v>
      </c>
      <c r="B2983" s="111" t="s">
        <v>2047</v>
      </c>
      <c r="C2983" s="112">
        <v>5.0081307939863222E-4</v>
      </c>
      <c r="E2983" s="132">
        <v>1269</v>
      </c>
      <c r="F2983" s="132">
        <v>1271</v>
      </c>
      <c r="G2983" s="133" t="s">
        <v>2048</v>
      </c>
      <c r="H2983" s="134">
        <v>767</v>
      </c>
      <c r="I2983" s="135">
        <v>0.95239040132722941</v>
      </c>
      <c r="J2983" s="135" t="s">
        <v>41</v>
      </c>
      <c r="K2983" s="133"/>
      <c r="L2983" s="136" t="s">
        <v>41</v>
      </c>
    </row>
    <row r="2984" spans="1:12" x14ac:dyDescent="0.25">
      <c r="A2984" s="138" t="s">
        <v>3224</v>
      </c>
      <c r="B2984" s="111" t="s">
        <v>1046</v>
      </c>
      <c r="C2984" s="112">
        <v>5.0081307939863222E-4</v>
      </c>
      <c r="E2984" s="132">
        <v>1270</v>
      </c>
      <c r="F2984" s="132">
        <v>1272</v>
      </c>
      <c r="G2984" s="133" t="s">
        <v>1047</v>
      </c>
      <c r="H2984" s="134">
        <v>768</v>
      </c>
      <c r="I2984" s="135">
        <v>0.95289121440662805</v>
      </c>
      <c r="J2984" s="135" t="s">
        <v>41</v>
      </c>
      <c r="K2984" s="133"/>
      <c r="L2984" s="136" t="s">
        <v>41</v>
      </c>
    </row>
    <row r="2985" spans="1:12" x14ac:dyDescent="0.25">
      <c r="A2985" s="138" t="s">
        <v>3224</v>
      </c>
      <c r="B2985" s="111" t="s">
        <v>1028</v>
      </c>
      <c r="C2985" s="112">
        <v>5.0081307939863222E-4</v>
      </c>
      <c r="E2985" s="132">
        <v>1267</v>
      </c>
      <c r="F2985" s="132">
        <v>1269</v>
      </c>
      <c r="G2985" s="133" t="s">
        <v>1029</v>
      </c>
      <c r="H2985" s="134">
        <v>769</v>
      </c>
      <c r="I2985" s="135">
        <v>0.95339202748602669</v>
      </c>
      <c r="J2985" s="135" t="s">
        <v>41</v>
      </c>
      <c r="K2985" s="133"/>
      <c r="L2985" s="136" t="s">
        <v>41</v>
      </c>
    </row>
    <row r="2986" spans="1:12" x14ac:dyDescent="0.25">
      <c r="A2986" s="138" t="s">
        <v>3224</v>
      </c>
      <c r="B2986" s="111" t="s">
        <v>3817</v>
      </c>
      <c r="C2986" s="112">
        <v>4.0137715411069487E-4</v>
      </c>
      <c r="E2986" s="132">
        <v>1307</v>
      </c>
      <c r="F2986" s="132">
        <v>1309</v>
      </c>
      <c r="G2986" s="133" t="s">
        <v>3818</v>
      </c>
      <c r="H2986" s="134">
        <v>770</v>
      </c>
      <c r="I2986" s="135">
        <v>0.9537934046401374</v>
      </c>
      <c r="J2986" s="135" t="s">
        <v>41</v>
      </c>
      <c r="K2986" s="133"/>
      <c r="L2986" s="136" t="s">
        <v>41</v>
      </c>
    </row>
    <row r="2987" spans="1:12" x14ac:dyDescent="0.25">
      <c r="A2987" s="138" t="s">
        <v>3224</v>
      </c>
      <c r="B2987" s="111" t="s">
        <v>2056</v>
      </c>
      <c r="C2987" s="112">
        <v>9.8800530242632565E-4</v>
      </c>
      <c r="E2987" s="132">
        <v>1273</v>
      </c>
      <c r="F2987" s="132">
        <v>1275</v>
      </c>
      <c r="G2987" s="133" t="s">
        <v>2057</v>
      </c>
      <c r="H2987" s="134">
        <v>771</v>
      </c>
      <c r="I2987" s="135">
        <v>0.95478140994256377</v>
      </c>
      <c r="J2987" s="135" t="s">
        <v>41</v>
      </c>
      <c r="K2987" s="133"/>
      <c r="L2987" s="136" t="s">
        <v>41</v>
      </c>
    </row>
    <row r="2988" spans="1:12" x14ac:dyDescent="0.25">
      <c r="A2988" s="138" t="s">
        <v>3224</v>
      </c>
      <c r="B2988" s="111" t="s">
        <v>3819</v>
      </c>
      <c r="C2988" s="112">
        <v>3.6697339804406384E-4</v>
      </c>
      <c r="E2988" s="132">
        <v>1289</v>
      </c>
      <c r="F2988" s="132">
        <v>1291</v>
      </c>
      <c r="G2988" s="133" t="s">
        <v>3820</v>
      </c>
      <c r="H2988" s="134">
        <v>772</v>
      </c>
      <c r="I2988" s="135">
        <v>0.95514838334060781</v>
      </c>
      <c r="J2988" s="135" t="s">
        <v>41</v>
      </c>
      <c r="K2988" s="133"/>
      <c r="L2988" s="136" t="s">
        <v>41</v>
      </c>
    </row>
    <row r="2989" spans="1:12" x14ac:dyDescent="0.25">
      <c r="A2989" s="138" t="s">
        <v>3224</v>
      </c>
      <c r="B2989" s="111" t="s">
        <v>1494</v>
      </c>
      <c r="C2989" s="112">
        <v>4.0137715411069487E-4</v>
      </c>
      <c r="E2989" s="132">
        <v>1308</v>
      </c>
      <c r="F2989" s="132">
        <v>1310</v>
      </c>
      <c r="G2989" s="133" t="s">
        <v>1495</v>
      </c>
      <c r="H2989" s="134">
        <v>773</v>
      </c>
      <c r="I2989" s="135">
        <v>0.95554976049471851</v>
      </c>
      <c r="J2989" s="135" t="s">
        <v>41</v>
      </c>
      <c r="K2989" s="133"/>
      <c r="L2989" s="136" t="s">
        <v>41</v>
      </c>
    </row>
    <row r="2990" spans="1:12" x14ac:dyDescent="0.25">
      <c r="A2990" s="138" t="s">
        <v>3224</v>
      </c>
      <c r="B2990" s="111" t="s">
        <v>3821</v>
      </c>
      <c r="C2990" s="112">
        <v>4.0137715411069487E-4</v>
      </c>
      <c r="E2990" s="132">
        <v>1279</v>
      </c>
      <c r="F2990" s="132">
        <v>1281</v>
      </c>
      <c r="G2990" s="133" t="s">
        <v>3822</v>
      </c>
      <c r="H2990" s="134">
        <v>774</v>
      </c>
      <c r="I2990" s="135">
        <v>0.95595113764882922</v>
      </c>
      <c r="J2990" s="135" t="s">
        <v>41</v>
      </c>
      <c r="K2990" s="133"/>
      <c r="L2990" s="136" t="s">
        <v>41</v>
      </c>
    </row>
    <row r="2991" spans="1:12" x14ac:dyDescent="0.25">
      <c r="A2991" s="138" t="s">
        <v>3224</v>
      </c>
      <c r="B2991" s="111" t="s">
        <v>3823</v>
      </c>
      <c r="C2991" s="112">
        <v>3.6697339804406384E-4</v>
      </c>
      <c r="E2991" s="132">
        <v>1288</v>
      </c>
      <c r="F2991" s="132">
        <v>1290</v>
      </c>
      <c r="G2991" s="133" t="s">
        <v>3824</v>
      </c>
      <c r="H2991" s="134">
        <v>775</v>
      </c>
      <c r="I2991" s="135">
        <v>0.95631811104687325</v>
      </c>
      <c r="J2991" s="135" t="s">
        <v>41</v>
      </c>
      <c r="K2991" s="133"/>
      <c r="L2991" s="136" t="s">
        <v>41</v>
      </c>
    </row>
    <row r="2992" spans="1:12" x14ac:dyDescent="0.25">
      <c r="A2992" s="138" t="s">
        <v>3224</v>
      </c>
      <c r="B2992" s="111" t="s">
        <v>3825</v>
      </c>
      <c r="C2992" s="112">
        <v>3.6697339804406384E-4</v>
      </c>
      <c r="E2992" s="132">
        <v>1290</v>
      </c>
      <c r="F2992" s="132">
        <v>1292</v>
      </c>
      <c r="G2992" s="133" t="s">
        <v>3826</v>
      </c>
      <c r="H2992" s="134">
        <v>776</v>
      </c>
      <c r="I2992" s="135">
        <v>0.95668508444491729</v>
      </c>
      <c r="J2992" s="135" t="s">
        <v>41</v>
      </c>
      <c r="K2992" s="133"/>
      <c r="L2992" s="136" t="s">
        <v>41</v>
      </c>
    </row>
    <row r="2993" spans="1:12" x14ac:dyDescent="0.25">
      <c r="A2993" s="138" t="s">
        <v>3224</v>
      </c>
      <c r="B2993" s="111" t="s">
        <v>3023</v>
      </c>
      <c r="C2993" s="112">
        <v>3.6697339804406384E-4</v>
      </c>
      <c r="E2993" s="132">
        <v>1293</v>
      </c>
      <c r="F2993" s="132">
        <v>1295</v>
      </c>
      <c r="G2993" s="133" t="s">
        <v>3024</v>
      </c>
      <c r="H2993" s="134">
        <v>777</v>
      </c>
      <c r="I2993" s="135">
        <v>0.95705205784296132</v>
      </c>
      <c r="J2993" s="135" t="s">
        <v>41</v>
      </c>
      <c r="K2993" s="133"/>
      <c r="L2993" s="136" t="s">
        <v>41</v>
      </c>
    </row>
    <row r="2994" spans="1:12" x14ac:dyDescent="0.25">
      <c r="A2994" s="138" t="s">
        <v>3224</v>
      </c>
      <c r="B2994" s="111" t="s">
        <v>3827</v>
      </c>
      <c r="C2994" s="112">
        <v>3.6697339804406384E-4</v>
      </c>
      <c r="E2994" s="132">
        <v>1306</v>
      </c>
      <c r="F2994" s="132">
        <v>1308</v>
      </c>
      <c r="G2994" s="133" t="s">
        <v>3828</v>
      </c>
      <c r="H2994" s="134">
        <v>778</v>
      </c>
      <c r="I2994" s="135">
        <v>0.95741903124100536</v>
      </c>
      <c r="J2994" s="135" t="s">
        <v>41</v>
      </c>
      <c r="K2994" s="133"/>
      <c r="L2994" s="136" t="s">
        <v>41</v>
      </c>
    </row>
    <row r="2995" spans="1:12" x14ac:dyDescent="0.25">
      <c r="A2995" s="138" t="s">
        <v>3224</v>
      </c>
      <c r="B2995" s="111" t="s">
        <v>3829</v>
      </c>
      <c r="C2995" s="112">
        <v>3.6697339804406384E-4</v>
      </c>
      <c r="E2995" s="132">
        <v>1304</v>
      </c>
      <c r="F2995" s="132">
        <v>1306</v>
      </c>
      <c r="G2995" s="133" t="s">
        <v>3830</v>
      </c>
      <c r="H2995" s="134">
        <v>779</v>
      </c>
      <c r="I2995" s="135">
        <v>0.95778600463904939</v>
      </c>
      <c r="J2995" s="135" t="s">
        <v>41</v>
      </c>
      <c r="K2995" s="133"/>
      <c r="L2995" s="136" t="s">
        <v>41</v>
      </c>
    </row>
    <row r="2996" spans="1:12" x14ac:dyDescent="0.25">
      <c r="A2996" s="138" t="s">
        <v>3224</v>
      </c>
      <c r="B2996" s="111" t="s">
        <v>3831</v>
      </c>
      <c r="C2996" s="112">
        <v>4.0137715411069487E-4</v>
      </c>
      <c r="E2996" s="132">
        <v>1278</v>
      </c>
      <c r="F2996" s="132">
        <v>1280</v>
      </c>
      <c r="G2996" s="133" t="s">
        <v>3832</v>
      </c>
      <c r="H2996" s="134">
        <v>780</v>
      </c>
      <c r="I2996" s="135">
        <v>0.9581873817931601</v>
      </c>
      <c r="J2996" s="135" t="s">
        <v>41</v>
      </c>
      <c r="K2996" s="133"/>
      <c r="L2996" s="136" t="s">
        <v>41</v>
      </c>
    </row>
    <row r="2997" spans="1:12" x14ac:dyDescent="0.25">
      <c r="A2997" s="138" t="s">
        <v>3224</v>
      </c>
      <c r="B2997" s="111" t="s">
        <v>2273</v>
      </c>
      <c r="C2997" s="112">
        <v>3.6697339804406384E-4</v>
      </c>
      <c r="E2997" s="132">
        <v>1303</v>
      </c>
      <c r="F2997" s="132">
        <v>1305</v>
      </c>
      <c r="G2997" s="133" t="s">
        <v>2274</v>
      </c>
      <c r="H2997" s="134">
        <v>781</v>
      </c>
      <c r="I2997" s="135">
        <v>0.95855435519120413</v>
      </c>
      <c r="J2997" s="135" t="s">
        <v>41</v>
      </c>
      <c r="K2997" s="133"/>
      <c r="L2997" s="136" t="s">
        <v>41</v>
      </c>
    </row>
    <row r="2998" spans="1:12" x14ac:dyDescent="0.25">
      <c r="A2998" s="138" t="s">
        <v>3224</v>
      </c>
      <c r="B2998" s="111" t="s">
        <v>3833</v>
      </c>
      <c r="C2998" s="112">
        <v>3.6697339804406384E-4</v>
      </c>
      <c r="E2998" s="132">
        <v>1311</v>
      </c>
      <c r="F2998" s="132">
        <v>1313</v>
      </c>
      <c r="G2998" s="133" t="s">
        <v>3834</v>
      </c>
      <c r="H2998" s="134">
        <v>782</v>
      </c>
      <c r="I2998" s="135">
        <v>0.95892132858924817</v>
      </c>
      <c r="J2998" s="135" t="s">
        <v>41</v>
      </c>
      <c r="K2998" s="133"/>
      <c r="L2998" s="136" t="s">
        <v>41</v>
      </c>
    </row>
    <row r="2999" spans="1:12" x14ac:dyDescent="0.25">
      <c r="A2999" s="138" t="s">
        <v>3224</v>
      </c>
      <c r="B2999" s="111" t="s">
        <v>3835</v>
      </c>
      <c r="C2999" s="112">
        <v>4.0137715411069487E-4</v>
      </c>
      <c r="E2999" s="132">
        <v>1312</v>
      </c>
      <c r="F2999" s="132">
        <v>1314</v>
      </c>
      <c r="G2999" s="133" t="s">
        <v>3836</v>
      </c>
      <c r="H2999" s="134">
        <v>783</v>
      </c>
      <c r="I2999" s="135">
        <v>0.95932270574335887</v>
      </c>
      <c r="J2999" s="135" t="s">
        <v>41</v>
      </c>
      <c r="K2999" s="133"/>
      <c r="L2999" s="136" t="s">
        <v>41</v>
      </c>
    </row>
    <row r="3000" spans="1:12" x14ac:dyDescent="0.25">
      <c r="A3000" s="138" t="s">
        <v>3224</v>
      </c>
      <c r="B3000" s="111" t="s">
        <v>3837</v>
      </c>
      <c r="C3000" s="112">
        <v>4.0137715411069487E-4</v>
      </c>
      <c r="E3000" s="132">
        <v>1280</v>
      </c>
      <c r="F3000" s="132">
        <v>1282</v>
      </c>
      <c r="G3000" s="133" t="s">
        <v>3838</v>
      </c>
      <c r="H3000" s="134">
        <v>784</v>
      </c>
      <c r="I3000" s="135">
        <v>0.95972408289746958</v>
      </c>
      <c r="J3000" s="135" t="s">
        <v>41</v>
      </c>
      <c r="K3000" s="133"/>
      <c r="L3000" s="136" t="s">
        <v>41</v>
      </c>
    </row>
    <row r="3001" spans="1:12" x14ac:dyDescent="0.25">
      <c r="A3001" s="138" t="s">
        <v>3224</v>
      </c>
      <c r="B3001" s="111" t="s">
        <v>1489</v>
      </c>
      <c r="C3001" s="112">
        <v>9.8800530242632565E-4</v>
      </c>
      <c r="E3001" s="132">
        <v>1274</v>
      </c>
      <c r="F3001" s="132">
        <v>1276</v>
      </c>
      <c r="G3001" s="133" t="s">
        <v>1490</v>
      </c>
      <c r="H3001" s="134">
        <v>785</v>
      </c>
      <c r="I3001" s="135">
        <v>0.96071208819989595</v>
      </c>
      <c r="J3001" s="135" t="s">
        <v>41</v>
      </c>
      <c r="K3001" s="133"/>
      <c r="L3001" s="136" t="s">
        <v>41</v>
      </c>
    </row>
    <row r="3002" spans="1:12" x14ac:dyDescent="0.25">
      <c r="A3002" s="138" t="s">
        <v>3224</v>
      </c>
      <c r="B3002" s="111" t="s">
        <v>3025</v>
      </c>
      <c r="C3002" s="112">
        <v>3.6697339804406384E-4</v>
      </c>
      <c r="E3002" s="132">
        <v>1295</v>
      </c>
      <c r="F3002" s="132">
        <v>1297</v>
      </c>
      <c r="G3002" s="133" t="s">
        <v>3026</v>
      </c>
      <c r="H3002" s="134">
        <v>786</v>
      </c>
      <c r="I3002" s="135">
        <v>0.96107906159793999</v>
      </c>
      <c r="J3002" s="135" t="s">
        <v>41</v>
      </c>
      <c r="K3002" s="133"/>
      <c r="L3002" s="136" t="s">
        <v>41</v>
      </c>
    </row>
    <row r="3003" spans="1:12" x14ac:dyDescent="0.25">
      <c r="A3003" s="138" t="s">
        <v>3224</v>
      </c>
      <c r="B3003" s="111" t="s">
        <v>3839</v>
      </c>
      <c r="C3003" s="112">
        <v>3.6697339804406384E-4</v>
      </c>
      <c r="E3003" s="132">
        <v>1302</v>
      </c>
      <c r="F3003" s="132">
        <v>1304</v>
      </c>
      <c r="G3003" s="133" t="s">
        <v>3840</v>
      </c>
      <c r="H3003" s="134">
        <v>787</v>
      </c>
      <c r="I3003" s="135">
        <v>0.96144603499598402</v>
      </c>
      <c r="J3003" s="135" t="s">
        <v>41</v>
      </c>
      <c r="K3003" s="133"/>
      <c r="L3003" s="136" t="s">
        <v>41</v>
      </c>
    </row>
    <row r="3004" spans="1:12" x14ac:dyDescent="0.25">
      <c r="A3004" s="138" t="s">
        <v>3224</v>
      </c>
      <c r="B3004" s="111" t="s">
        <v>3027</v>
      </c>
      <c r="C3004" s="112">
        <v>3.6697339804406384E-4</v>
      </c>
      <c r="E3004" s="132">
        <v>1292</v>
      </c>
      <c r="F3004" s="132">
        <v>1294</v>
      </c>
      <c r="G3004" s="133" t="s">
        <v>3028</v>
      </c>
      <c r="H3004" s="134">
        <v>788</v>
      </c>
      <c r="I3004" s="135">
        <v>0.96181300839402806</v>
      </c>
      <c r="J3004" s="135" t="s">
        <v>41</v>
      </c>
      <c r="K3004" s="133"/>
      <c r="L3004" s="136" t="s">
        <v>41</v>
      </c>
    </row>
    <row r="3005" spans="1:12" x14ac:dyDescent="0.25">
      <c r="A3005" s="138" t="s">
        <v>3224</v>
      </c>
      <c r="B3005" s="111" t="s">
        <v>3019</v>
      </c>
      <c r="C3005" s="112">
        <v>3.6697339804406384E-4</v>
      </c>
      <c r="E3005" s="132">
        <v>1310</v>
      </c>
      <c r="F3005" s="132">
        <v>1312</v>
      </c>
      <c r="G3005" s="133" t="s">
        <v>3020</v>
      </c>
      <c r="H3005" s="134">
        <v>789</v>
      </c>
      <c r="I3005" s="135">
        <v>0.96217998179207209</v>
      </c>
      <c r="J3005" s="135" t="s">
        <v>41</v>
      </c>
      <c r="K3005" s="133"/>
      <c r="L3005" s="136" t="s">
        <v>41</v>
      </c>
    </row>
    <row r="3006" spans="1:12" x14ac:dyDescent="0.25">
      <c r="A3006" s="138" t="s">
        <v>3224</v>
      </c>
      <c r="B3006" s="111" t="s">
        <v>2894</v>
      </c>
      <c r="C3006" s="112">
        <v>4.0137715411069487E-4</v>
      </c>
      <c r="E3006" s="132">
        <v>1282</v>
      </c>
      <c r="F3006" s="132">
        <v>1284</v>
      </c>
      <c r="G3006" s="133" t="s">
        <v>2895</v>
      </c>
      <c r="H3006" s="134">
        <v>790</v>
      </c>
      <c r="I3006" s="135">
        <v>0.9625813589461828</v>
      </c>
      <c r="J3006" s="135" t="s">
        <v>41</v>
      </c>
      <c r="K3006" s="133"/>
      <c r="L3006" s="136" t="s">
        <v>41</v>
      </c>
    </row>
    <row r="3007" spans="1:12" x14ac:dyDescent="0.25">
      <c r="A3007" s="138" t="s">
        <v>3224</v>
      </c>
      <c r="B3007" s="111" t="s">
        <v>2919</v>
      </c>
      <c r="C3007" s="112">
        <v>3.6697339804406384E-4</v>
      </c>
      <c r="E3007" s="132">
        <v>1294</v>
      </c>
      <c r="F3007" s="132">
        <v>1296</v>
      </c>
      <c r="G3007" s="133" t="s">
        <v>2920</v>
      </c>
      <c r="H3007" s="134">
        <v>791</v>
      </c>
      <c r="I3007" s="135">
        <v>0.96294833234422683</v>
      </c>
      <c r="J3007" s="135" t="s">
        <v>41</v>
      </c>
      <c r="K3007" s="133"/>
      <c r="L3007" s="136" t="s">
        <v>41</v>
      </c>
    </row>
    <row r="3008" spans="1:12" x14ac:dyDescent="0.25">
      <c r="A3008" s="138" t="s">
        <v>3224</v>
      </c>
      <c r="B3008" s="111" t="s">
        <v>1486</v>
      </c>
      <c r="C3008" s="112">
        <v>9.8800530242632565E-4</v>
      </c>
      <c r="E3008" s="132">
        <v>1277</v>
      </c>
      <c r="F3008" s="132">
        <v>1279</v>
      </c>
      <c r="G3008" s="133" t="s">
        <v>1487</v>
      </c>
      <c r="H3008" s="134">
        <v>792</v>
      </c>
      <c r="I3008" s="135">
        <v>0.96393633764665321</v>
      </c>
      <c r="J3008" s="135" t="s">
        <v>41</v>
      </c>
      <c r="K3008" s="133"/>
      <c r="L3008" s="136" t="s">
        <v>41</v>
      </c>
    </row>
    <row r="3009" spans="1:12" x14ac:dyDescent="0.25">
      <c r="A3009" s="138" t="s">
        <v>3224</v>
      </c>
      <c r="B3009" s="111" t="s">
        <v>3021</v>
      </c>
      <c r="C3009" s="112">
        <v>3.6697339804406384E-4</v>
      </c>
      <c r="E3009" s="132">
        <v>1296</v>
      </c>
      <c r="F3009" s="132">
        <v>1298</v>
      </c>
      <c r="G3009" s="133" t="s">
        <v>3022</v>
      </c>
      <c r="H3009" s="134">
        <v>793</v>
      </c>
      <c r="I3009" s="135">
        <v>0.96430331104469724</v>
      </c>
      <c r="J3009" s="135" t="s">
        <v>41</v>
      </c>
      <c r="K3009" s="133"/>
      <c r="L3009" s="136" t="s">
        <v>41</v>
      </c>
    </row>
    <row r="3010" spans="1:12" x14ac:dyDescent="0.25">
      <c r="A3010" s="138" t="s">
        <v>3224</v>
      </c>
      <c r="B3010" s="111" t="s">
        <v>2050</v>
      </c>
      <c r="C3010" s="112">
        <v>3.6697339804406384E-4</v>
      </c>
      <c r="E3010" s="132">
        <v>1301</v>
      </c>
      <c r="F3010" s="132">
        <v>1303</v>
      </c>
      <c r="G3010" s="133" t="s">
        <v>2051</v>
      </c>
      <c r="H3010" s="134">
        <v>794</v>
      </c>
      <c r="I3010" s="135">
        <v>0.96467028444274128</v>
      </c>
      <c r="J3010" s="135" t="s">
        <v>41</v>
      </c>
      <c r="K3010" s="133"/>
      <c r="L3010" s="136" t="s">
        <v>41</v>
      </c>
    </row>
    <row r="3011" spans="1:12" x14ac:dyDescent="0.25">
      <c r="A3011" s="138" t="s">
        <v>3224</v>
      </c>
      <c r="B3011" s="111" t="s">
        <v>2052</v>
      </c>
      <c r="C3011" s="112">
        <v>3.6697339804406384E-4</v>
      </c>
      <c r="E3011" s="132">
        <v>1309</v>
      </c>
      <c r="F3011" s="132">
        <v>1311</v>
      </c>
      <c r="G3011" s="133" t="s">
        <v>2053</v>
      </c>
      <c r="H3011" s="134">
        <v>795</v>
      </c>
      <c r="I3011" s="135">
        <v>0.96503725784078531</v>
      </c>
      <c r="J3011" s="135" t="s">
        <v>41</v>
      </c>
      <c r="K3011" s="133"/>
      <c r="L3011" s="136" t="s">
        <v>41</v>
      </c>
    </row>
    <row r="3012" spans="1:12" x14ac:dyDescent="0.25">
      <c r="A3012" s="138" t="s">
        <v>3224</v>
      </c>
      <c r="B3012" s="111" t="s">
        <v>2054</v>
      </c>
      <c r="C3012" s="112">
        <v>3.6697339804406384E-4</v>
      </c>
      <c r="E3012" s="132">
        <v>1300</v>
      </c>
      <c r="F3012" s="132">
        <v>1302</v>
      </c>
      <c r="G3012" s="133" t="s">
        <v>80</v>
      </c>
      <c r="H3012" s="134">
        <v>796</v>
      </c>
      <c r="I3012" s="135">
        <v>0.96540423123882935</v>
      </c>
      <c r="J3012" s="135" t="s">
        <v>41</v>
      </c>
      <c r="K3012" s="133"/>
      <c r="L3012" s="136" t="s">
        <v>41</v>
      </c>
    </row>
    <row r="3013" spans="1:12" x14ac:dyDescent="0.25">
      <c r="A3013" s="138" t="s">
        <v>3224</v>
      </c>
      <c r="B3013" s="111" t="s">
        <v>3841</v>
      </c>
      <c r="C3013" s="112">
        <v>4.0137715411069487E-4</v>
      </c>
      <c r="E3013" s="132">
        <v>1284</v>
      </c>
      <c r="F3013" s="132">
        <v>1286</v>
      </c>
      <c r="G3013" s="133" t="s">
        <v>3842</v>
      </c>
      <c r="H3013" s="134">
        <v>797</v>
      </c>
      <c r="I3013" s="135">
        <v>0.96580560839294005</v>
      </c>
      <c r="J3013" s="135" t="s">
        <v>41</v>
      </c>
      <c r="K3013" s="133"/>
      <c r="L3013" s="136" t="s">
        <v>41</v>
      </c>
    </row>
    <row r="3014" spans="1:12" x14ac:dyDescent="0.25">
      <c r="A3014" s="138" t="s">
        <v>3224</v>
      </c>
      <c r="B3014" s="111" t="s">
        <v>2913</v>
      </c>
      <c r="C3014" s="112">
        <v>4.0137715411069487E-4</v>
      </c>
      <c r="E3014" s="132">
        <v>1283</v>
      </c>
      <c r="F3014" s="132">
        <v>1285</v>
      </c>
      <c r="G3014" s="133" t="s">
        <v>2914</v>
      </c>
      <c r="H3014" s="134">
        <v>798</v>
      </c>
      <c r="I3014" s="135">
        <v>0.96620698554705076</v>
      </c>
      <c r="J3014" s="135" t="s">
        <v>41</v>
      </c>
      <c r="K3014" s="133"/>
      <c r="L3014" s="136" t="s">
        <v>41</v>
      </c>
    </row>
    <row r="3015" spans="1:12" x14ac:dyDescent="0.25">
      <c r="A3015" s="138" t="s">
        <v>3224</v>
      </c>
      <c r="B3015" s="111" t="s">
        <v>1496</v>
      </c>
      <c r="C3015" s="112">
        <v>3.6697339804406379E-4</v>
      </c>
      <c r="E3015" s="132">
        <v>1291</v>
      </c>
      <c r="F3015" s="132">
        <v>1293</v>
      </c>
      <c r="G3015" s="133" t="s">
        <v>1497</v>
      </c>
      <c r="H3015" s="134">
        <v>799</v>
      </c>
      <c r="I3015" s="135">
        <v>0.96657395894509479</v>
      </c>
      <c r="J3015" s="135" t="s">
        <v>41</v>
      </c>
      <c r="K3015" s="133"/>
      <c r="L3015" s="136" t="s">
        <v>41</v>
      </c>
    </row>
    <row r="3016" spans="1:12" x14ac:dyDescent="0.25">
      <c r="A3016" s="138" t="s">
        <v>3224</v>
      </c>
      <c r="B3016" s="111" t="s">
        <v>1493</v>
      </c>
      <c r="C3016" s="112">
        <v>4.0137715411069482E-4</v>
      </c>
      <c r="E3016" s="132">
        <v>1313</v>
      </c>
      <c r="F3016" s="132">
        <v>1315</v>
      </c>
      <c r="G3016" s="133" t="s">
        <v>115</v>
      </c>
      <c r="H3016" s="134">
        <v>800</v>
      </c>
      <c r="I3016" s="135">
        <v>0.9669753360992055</v>
      </c>
      <c r="J3016" s="135" t="s">
        <v>41</v>
      </c>
      <c r="K3016" s="133"/>
      <c r="L3016" s="136" t="s">
        <v>41</v>
      </c>
    </row>
    <row r="3017" spans="1:12" x14ac:dyDescent="0.25">
      <c r="A3017" s="138" t="s">
        <v>3224</v>
      </c>
      <c r="B3017" s="111" t="s">
        <v>1491</v>
      </c>
      <c r="C3017" s="112">
        <v>3.6697339804406379E-4</v>
      </c>
      <c r="E3017" s="132">
        <v>1299</v>
      </c>
      <c r="F3017" s="132">
        <v>1301</v>
      </c>
      <c r="G3017" s="133" t="s">
        <v>1492</v>
      </c>
      <c r="H3017" s="134">
        <v>801</v>
      </c>
      <c r="I3017" s="135">
        <v>0.96734230949724953</v>
      </c>
      <c r="J3017" s="135" t="s">
        <v>41</v>
      </c>
      <c r="K3017" s="133"/>
      <c r="L3017" s="136" t="s">
        <v>41</v>
      </c>
    </row>
    <row r="3018" spans="1:12" x14ac:dyDescent="0.25">
      <c r="A3018" s="138" t="s">
        <v>3224</v>
      </c>
      <c r="B3018" s="111" t="s">
        <v>1024</v>
      </c>
      <c r="C3018" s="112">
        <v>8.3919408042073973E-5</v>
      </c>
      <c r="E3018" s="132">
        <v>1229</v>
      </c>
      <c r="F3018" s="132">
        <v>1231</v>
      </c>
      <c r="G3018" s="133" t="s">
        <v>1025</v>
      </c>
      <c r="H3018" s="134">
        <v>802</v>
      </c>
      <c r="I3018" s="135">
        <v>0.96742622890529162</v>
      </c>
      <c r="J3018" s="135" t="s">
        <v>41</v>
      </c>
      <c r="K3018" s="133"/>
      <c r="L3018" s="136" t="s">
        <v>41</v>
      </c>
    </row>
    <row r="3019" spans="1:12" x14ac:dyDescent="0.25">
      <c r="A3019" s="138" t="s">
        <v>3224</v>
      </c>
      <c r="B3019" s="111" t="s">
        <v>1173</v>
      </c>
      <c r="C3019" s="112">
        <v>8.2822941314834796E-5</v>
      </c>
      <c r="E3019" s="132">
        <v>1233</v>
      </c>
      <c r="F3019" s="132">
        <v>1235</v>
      </c>
      <c r="G3019" s="133" t="s">
        <v>1174</v>
      </c>
      <c r="H3019" s="134">
        <v>803</v>
      </c>
      <c r="I3019" s="135">
        <v>0.9675090518466064</v>
      </c>
      <c r="J3019" s="135" t="s">
        <v>41</v>
      </c>
      <c r="K3019" s="133"/>
      <c r="L3019" s="136" t="s">
        <v>41</v>
      </c>
    </row>
    <row r="3020" spans="1:12" x14ac:dyDescent="0.25">
      <c r="A3020" s="138" t="s">
        <v>3224</v>
      </c>
      <c r="B3020" s="111" t="s">
        <v>1871</v>
      </c>
      <c r="C3020" s="112">
        <v>8.2822941314834796E-5</v>
      </c>
      <c r="E3020" s="132">
        <v>1239</v>
      </c>
      <c r="F3020" s="132">
        <v>1241</v>
      </c>
      <c r="G3020" s="133" t="s">
        <v>1872</v>
      </c>
      <c r="H3020" s="134">
        <v>804</v>
      </c>
      <c r="I3020" s="135">
        <v>0.96759187478792119</v>
      </c>
      <c r="J3020" s="135" t="s">
        <v>41</v>
      </c>
      <c r="K3020" s="133"/>
      <c r="L3020" s="136" t="s">
        <v>41</v>
      </c>
    </row>
    <row r="3021" spans="1:12" x14ac:dyDescent="0.25">
      <c r="A3021" s="138" t="s">
        <v>3224</v>
      </c>
      <c r="B3021" s="111" t="s">
        <v>1259</v>
      </c>
      <c r="C3021" s="112">
        <v>8.2822941314834796E-5</v>
      </c>
      <c r="E3021" s="132">
        <v>1230</v>
      </c>
      <c r="F3021" s="132">
        <v>1232</v>
      </c>
      <c r="G3021" s="133" t="s">
        <v>1260</v>
      </c>
      <c r="H3021" s="134">
        <v>805</v>
      </c>
      <c r="I3021" s="135">
        <v>0.96767469772923598</v>
      </c>
      <c r="J3021" s="135" t="s">
        <v>41</v>
      </c>
      <c r="K3021" s="133"/>
      <c r="L3021" s="136" t="s">
        <v>41</v>
      </c>
    </row>
    <row r="3022" spans="1:12" x14ac:dyDescent="0.25">
      <c r="A3022" s="138" t="s">
        <v>3224</v>
      </c>
      <c r="B3022" s="111" t="s">
        <v>1869</v>
      </c>
      <c r="C3022" s="112">
        <v>8.2822941314834796E-5</v>
      </c>
      <c r="E3022" s="132">
        <v>1238</v>
      </c>
      <c r="F3022" s="132">
        <v>1240</v>
      </c>
      <c r="G3022" s="133" t="s">
        <v>1870</v>
      </c>
      <c r="H3022" s="134">
        <v>806</v>
      </c>
      <c r="I3022" s="135">
        <v>0.96775752067055076</v>
      </c>
      <c r="J3022" s="135" t="s">
        <v>41</v>
      </c>
      <c r="K3022" s="133"/>
      <c r="L3022" s="136" t="s">
        <v>41</v>
      </c>
    </row>
    <row r="3023" spans="1:12" x14ac:dyDescent="0.25">
      <c r="A3023" s="138" t="s">
        <v>3224</v>
      </c>
      <c r="B3023" s="111" t="s">
        <v>1257</v>
      </c>
      <c r="C3023" s="112">
        <v>8.2822941314834796E-5</v>
      </c>
      <c r="E3023" s="132">
        <v>1234</v>
      </c>
      <c r="F3023" s="132">
        <v>1236</v>
      </c>
      <c r="G3023" s="133" t="s">
        <v>1258</v>
      </c>
      <c r="H3023" s="134">
        <v>807</v>
      </c>
      <c r="I3023" s="135">
        <v>0.96784034361186555</v>
      </c>
      <c r="J3023" s="135" t="s">
        <v>41</v>
      </c>
      <c r="K3023" s="133"/>
      <c r="L3023" s="136" t="s">
        <v>41</v>
      </c>
    </row>
    <row r="3024" spans="1:12" x14ac:dyDescent="0.25">
      <c r="A3024" s="138" t="s">
        <v>3224</v>
      </c>
      <c r="B3024" s="111" t="s">
        <v>1134</v>
      </c>
      <c r="C3024" s="112">
        <v>8.2822941314834796E-5</v>
      </c>
      <c r="E3024" s="132">
        <v>1232</v>
      </c>
      <c r="F3024" s="132">
        <v>1234</v>
      </c>
      <c r="G3024" s="133" t="s">
        <v>1135</v>
      </c>
      <c r="H3024" s="134">
        <v>808</v>
      </c>
      <c r="I3024" s="135">
        <v>0.96792316655318034</v>
      </c>
      <c r="J3024" s="135" t="s">
        <v>41</v>
      </c>
      <c r="K3024" s="133"/>
      <c r="L3024" s="136" t="s">
        <v>41</v>
      </c>
    </row>
    <row r="3025" spans="1:12" x14ac:dyDescent="0.25">
      <c r="A3025" s="138" t="s">
        <v>3224</v>
      </c>
      <c r="B3025" s="111" t="s">
        <v>2078</v>
      </c>
      <c r="C3025" s="112">
        <v>1.6904956514945734E-4</v>
      </c>
      <c r="E3025" s="132">
        <v>1321</v>
      </c>
      <c r="F3025" s="132">
        <v>1323</v>
      </c>
      <c r="G3025" s="133" t="s">
        <v>2079</v>
      </c>
      <c r="H3025" s="134">
        <v>809</v>
      </c>
      <c r="I3025" s="135">
        <v>0.96809221611832974</v>
      </c>
      <c r="J3025" s="135" t="s">
        <v>41</v>
      </c>
      <c r="K3025" s="133"/>
      <c r="L3025" s="136" t="s">
        <v>41</v>
      </c>
    </row>
    <row r="3026" spans="1:12" x14ac:dyDescent="0.25">
      <c r="A3026" s="138" t="s">
        <v>3224</v>
      </c>
      <c r="B3026" s="111" t="s">
        <v>2016</v>
      </c>
      <c r="C3026" s="112">
        <v>3.6295936046795252E-4</v>
      </c>
      <c r="E3026" s="132">
        <v>1318</v>
      </c>
      <c r="F3026" s="132">
        <v>1320</v>
      </c>
      <c r="G3026" s="133" t="s">
        <v>2017</v>
      </c>
      <c r="H3026" s="134">
        <v>810</v>
      </c>
      <c r="I3026" s="135">
        <v>0.96845517547879767</v>
      </c>
      <c r="J3026" s="135" t="s">
        <v>41</v>
      </c>
      <c r="K3026" s="133"/>
      <c r="L3026" s="136" t="s">
        <v>41</v>
      </c>
    </row>
    <row r="3027" spans="1:12" x14ac:dyDescent="0.25">
      <c r="A3027" s="138" t="s">
        <v>3224</v>
      </c>
      <c r="B3027" s="111" t="s">
        <v>1170</v>
      </c>
      <c r="C3027" s="112">
        <v>8.2822941314834796E-5</v>
      </c>
      <c r="E3027" s="132">
        <v>1236</v>
      </c>
      <c r="F3027" s="132">
        <v>1238</v>
      </c>
      <c r="G3027" s="133" t="s">
        <v>1171</v>
      </c>
      <c r="H3027" s="134">
        <v>811</v>
      </c>
      <c r="I3027" s="135">
        <v>0.96853799842011246</v>
      </c>
      <c r="J3027" s="135" t="s">
        <v>41</v>
      </c>
      <c r="K3027" s="133"/>
      <c r="L3027" s="136" t="s">
        <v>41</v>
      </c>
    </row>
    <row r="3028" spans="1:12" x14ac:dyDescent="0.25">
      <c r="A3028" s="138" t="s">
        <v>3224</v>
      </c>
      <c r="B3028" s="111" t="s">
        <v>2769</v>
      </c>
      <c r="C3028" s="112">
        <v>8.2822941314834796E-5</v>
      </c>
      <c r="E3028" s="132">
        <v>1235</v>
      </c>
      <c r="F3028" s="132">
        <v>1237</v>
      </c>
      <c r="G3028" s="133" t="s">
        <v>2770</v>
      </c>
      <c r="H3028" s="134">
        <v>812</v>
      </c>
      <c r="I3028" s="135">
        <v>0.96862082136142724</v>
      </c>
      <c r="J3028" s="135" t="s">
        <v>41</v>
      </c>
      <c r="K3028" s="133"/>
      <c r="L3028" s="136" t="s">
        <v>41</v>
      </c>
    </row>
    <row r="3029" spans="1:12" x14ac:dyDescent="0.25">
      <c r="A3029" s="138" t="s">
        <v>3224</v>
      </c>
      <c r="B3029" s="111" t="s">
        <v>2909</v>
      </c>
      <c r="C3029" s="112">
        <v>8.2822941314834796E-5</v>
      </c>
      <c r="E3029" s="132">
        <v>1237</v>
      </c>
      <c r="F3029" s="132">
        <v>1239</v>
      </c>
      <c r="G3029" s="133" t="s">
        <v>2910</v>
      </c>
      <c r="H3029" s="134">
        <v>813</v>
      </c>
      <c r="I3029" s="135">
        <v>0.96870364430274203</v>
      </c>
      <c r="J3029" s="135" t="s">
        <v>41</v>
      </c>
      <c r="K3029" s="133"/>
      <c r="L3029" s="136" t="s">
        <v>41</v>
      </c>
    </row>
    <row r="3030" spans="1:12" x14ac:dyDescent="0.25">
      <c r="A3030" s="138" t="s">
        <v>3224</v>
      </c>
      <c r="B3030" s="111" t="s">
        <v>1167</v>
      </c>
      <c r="C3030" s="112">
        <v>1.6904956514945729E-4</v>
      </c>
      <c r="E3030" s="132">
        <v>1320</v>
      </c>
      <c r="F3030" s="132">
        <v>1322</v>
      </c>
      <c r="G3030" s="133" t="s">
        <v>1168</v>
      </c>
      <c r="H3030" s="134">
        <v>814</v>
      </c>
      <c r="I3030" s="135">
        <v>0.96887269386789143</v>
      </c>
      <c r="J3030" s="135" t="s">
        <v>41</v>
      </c>
      <c r="K3030" s="133"/>
      <c r="L3030" s="136" t="s">
        <v>41</v>
      </c>
    </row>
    <row r="3031" spans="1:12" x14ac:dyDescent="0.25">
      <c r="A3031" s="138" t="s">
        <v>3224</v>
      </c>
      <c r="B3031" s="111" t="s">
        <v>1164</v>
      </c>
      <c r="C3031" s="112">
        <v>3.6295936046795246E-4</v>
      </c>
      <c r="E3031" s="132">
        <v>1319</v>
      </c>
      <c r="F3031" s="132">
        <v>1321</v>
      </c>
      <c r="G3031" s="133" t="s">
        <v>1165</v>
      </c>
      <c r="H3031" s="134">
        <v>815</v>
      </c>
      <c r="I3031" s="135">
        <v>0.96923565322835936</v>
      </c>
      <c r="J3031" s="135" t="s">
        <v>41</v>
      </c>
      <c r="K3031" s="133"/>
      <c r="L3031" s="136" t="s">
        <v>41</v>
      </c>
    </row>
    <row r="3032" spans="1:12" x14ac:dyDescent="0.25">
      <c r="A3032" s="138" t="s">
        <v>3224</v>
      </c>
      <c r="B3032" s="111" t="s">
        <v>3843</v>
      </c>
      <c r="C3032" s="112">
        <v>7.3382282144598981E-5</v>
      </c>
      <c r="E3032" s="132">
        <v>1250</v>
      </c>
      <c r="F3032" s="132">
        <v>1252</v>
      </c>
      <c r="G3032" s="133" t="s">
        <v>3844</v>
      </c>
      <c r="H3032" s="134">
        <v>816</v>
      </c>
      <c r="I3032" s="135">
        <v>0.96930903551050396</v>
      </c>
      <c r="J3032" s="135" t="s">
        <v>41</v>
      </c>
      <c r="K3032" s="133"/>
      <c r="L3032" s="136" t="s">
        <v>41</v>
      </c>
    </row>
    <row r="3033" spans="1:12" x14ac:dyDescent="0.25">
      <c r="A3033" s="138" t="s">
        <v>3224</v>
      </c>
      <c r="B3033" s="111" t="s">
        <v>860</v>
      </c>
      <c r="C3033" s="112">
        <v>7.1655640211784892E-4</v>
      </c>
      <c r="E3033" s="132">
        <v>1241</v>
      </c>
      <c r="F3033" s="132">
        <v>1243</v>
      </c>
      <c r="G3033" s="133" t="s">
        <v>172</v>
      </c>
      <c r="H3033" s="134">
        <v>817</v>
      </c>
      <c r="I3033" s="135">
        <v>0.97002559191262183</v>
      </c>
      <c r="J3033" s="135" t="s">
        <v>41</v>
      </c>
      <c r="K3033" s="133"/>
      <c r="L3033" s="136" t="s">
        <v>41</v>
      </c>
    </row>
    <row r="3034" spans="1:12" x14ac:dyDescent="0.25">
      <c r="A3034" s="138" t="s">
        <v>3224</v>
      </c>
      <c r="B3034" s="111" t="s">
        <v>1071</v>
      </c>
      <c r="C3034" s="112">
        <v>7.3382282144598981E-5</v>
      </c>
      <c r="E3034" s="132">
        <v>1243</v>
      </c>
      <c r="F3034" s="132">
        <v>1245</v>
      </c>
      <c r="G3034" s="133" t="s">
        <v>1072</v>
      </c>
      <c r="H3034" s="134">
        <v>818</v>
      </c>
      <c r="I3034" s="135">
        <v>0.97009897419476643</v>
      </c>
      <c r="J3034" s="135" t="s">
        <v>41</v>
      </c>
      <c r="K3034" s="133"/>
      <c r="L3034" s="136" t="s">
        <v>41</v>
      </c>
    </row>
    <row r="3035" spans="1:12" x14ac:dyDescent="0.25">
      <c r="A3035" s="138" t="s">
        <v>3224</v>
      </c>
      <c r="B3035" s="111" t="s">
        <v>1069</v>
      </c>
      <c r="C3035" s="112">
        <v>7.3382282144598981E-5</v>
      </c>
      <c r="E3035" s="132">
        <v>1259</v>
      </c>
      <c r="F3035" s="132">
        <v>1261</v>
      </c>
      <c r="G3035" s="133" t="s">
        <v>1070</v>
      </c>
      <c r="H3035" s="134">
        <v>819</v>
      </c>
      <c r="I3035" s="135">
        <v>0.97017235647691102</v>
      </c>
      <c r="J3035" s="135" t="s">
        <v>41</v>
      </c>
      <c r="K3035" s="133"/>
      <c r="L3035" s="136" t="s">
        <v>41</v>
      </c>
    </row>
    <row r="3036" spans="1:12" x14ac:dyDescent="0.25">
      <c r="A3036" s="138" t="s">
        <v>3224</v>
      </c>
      <c r="B3036" s="111" t="s">
        <v>3845</v>
      </c>
      <c r="C3036" s="112">
        <v>7.3382282144598981E-5</v>
      </c>
      <c r="E3036" s="132">
        <v>1254</v>
      </c>
      <c r="F3036" s="132">
        <v>1256</v>
      </c>
      <c r="G3036" s="133" t="s">
        <v>3846</v>
      </c>
      <c r="H3036" s="134">
        <v>820</v>
      </c>
      <c r="I3036" s="135">
        <v>0.97024573875905562</v>
      </c>
      <c r="J3036" s="135" t="s">
        <v>41</v>
      </c>
      <c r="K3036" s="133"/>
      <c r="L3036" s="136" t="s">
        <v>41</v>
      </c>
    </row>
    <row r="3037" spans="1:12" x14ac:dyDescent="0.25">
      <c r="A3037" s="138" t="s">
        <v>3224</v>
      </c>
      <c r="B3037" s="111" t="s">
        <v>3847</v>
      </c>
      <c r="C3037" s="112">
        <v>7.3382282144598981E-5</v>
      </c>
      <c r="E3037" s="132">
        <v>1258</v>
      </c>
      <c r="F3037" s="132">
        <v>1260</v>
      </c>
      <c r="G3037" s="133" t="s">
        <v>3848</v>
      </c>
      <c r="H3037" s="134">
        <v>821</v>
      </c>
      <c r="I3037" s="135">
        <v>0.97031912104120022</v>
      </c>
      <c r="J3037" s="135" t="s">
        <v>41</v>
      </c>
      <c r="K3037" s="133"/>
      <c r="L3037" s="136" t="s">
        <v>41</v>
      </c>
    </row>
    <row r="3038" spans="1:12" x14ac:dyDescent="0.25">
      <c r="A3038" s="138" t="s">
        <v>3224</v>
      </c>
      <c r="B3038" s="111" t="s">
        <v>786</v>
      </c>
      <c r="C3038" s="112">
        <v>7.3382282144598981E-5</v>
      </c>
      <c r="E3038" s="132">
        <v>1248</v>
      </c>
      <c r="F3038" s="132">
        <v>1250</v>
      </c>
      <c r="G3038" s="133" t="s">
        <v>787</v>
      </c>
      <c r="H3038" s="134">
        <v>822</v>
      </c>
      <c r="I3038" s="135">
        <v>0.97039250332334481</v>
      </c>
      <c r="J3038" s="135" t="s">
        <v>41</v>
      </c>
      <c r="K3038" s="133"/>
      <c r="L3038" s="136" t="s">
        <v>41</v>
      </c>
    </row>
    <row r="3039" spans="1:12" x14ac:dyDescent="0.25">
      <c r="A3039" s="138" t="s">
        <v>3224</v>
      </c>
      <c r="B3039" s="111" t="s">
        <v>784</v>
      </c>
      <c r="C3039" s="112">
        <v>7.3382282144598981E-5</v>
      </c>
      <c r="E3039" s="132">
        <v>1249</v>
      </c>
      <c r="F3039" s="132">
        <v>1251</v>
      </c>
      <c r="G3039" s="133" t="s">
        <v>785</v>
      </c>
      <c r="H3039" s="134">
        <v>823</v>
      </c>
      <c r="I3039" s="135">
        <v>0.97046588560548941</v>
      </c>
      <c r="J3039" s="135" t="s">
        <v>41</v>
      </c>
      <c r="K3039" s="133"/>
      <c r="L3039" s="136" t="s">
        <v>41</v>
      </c>
    </row>
    <row r="3040" spans="1:12" x14ac:dyDescent="0.25">
      <c r="A3040" s="138" t="s">
        <v>3224</v>
      </c>
      <c r="B3040" s="111" t="s">
        <v>782</v>
      </c>
      <c r="C3040" s="112">
        <v>7.3382282144598981E-5</v>
      </c>
      <c r="E3040" s="132">
        <v>1242</v>
      </c>
      <c r="F3040" s="132">
        <v>1244</v>
      </c>
      <c r="G3040" s="133" t="s">
        <v>783</v>
      </c>
      <c r="H3040" s="134">
        <v>824</v>
      </c>
      <c r="I3040" s="135">
        <v>0.97053926788763401</v>
      </c>
      <c r="J3040" s="135" t="s">
        <v>41</v>
      </c>
      <c r="K3040" s="133"/>
      <c r="L3040" s="136" t="s">
        <v>41</v>
      </c>
    </row>
    <row r="3041" spans="1:12" x14ac:dyDescent="0.25">
      <c r="A3041" s="138" t="s">
        <v>3224</v>
      </c>
      <c r="B3041" s="111" t="s">
        <v>780</v>
      </c>
      <c r="C3041" s="112">
        <v>7.3382282144598981E-5</v>
      </c>
      <c r="E3041" s="132">
        <v>1253</v>
      </c>
      <c r="F3041" s="132">
        <v>1255</v>
      </c>
      <c r="G3041" s="133" t="s">
        <v>781</v>
      </c>
      <c r="H3041" s="134">
        <v>825</v>
      </c>
      <c r="I3041" s="135">
        <v>0.9706126501697786</v>
      </c>
      <c r="J3041" s="135" t="s">
        <v>41</v>
      </c>
      <c r="K3041" s="133"/>
      <c r="L3041" s="136" t="s">
        <v>41</v>
      </c>
    </row>
    <row r="3042" spans="1:12" x14ac:dyDescent="0.25">
      <c r="A3042" s="138" t="s">
        <v>3224</v>
      </c>
      <c r="B3042" s="111" t="s">
        <v>866</v>
      </c>
      <c r="C3042" s="112">
        <v>7.3382282144598981E-5</v>
      </c>
      <c r="E3042" s="132">
        <v>1244</v>
      </c>
      <c r="F3042" s="132">
        <v>1246</v>
      </c>
      <c r="G3042" s="133" t="s">
        <v>867</v>
      </c>
      <c r="H3042" s="134">
        <v>826</v>
      </c>
      <c r="I3042" s="135">
        <v>0.9706860324519232</v>
      </c>
      <c r="J3042" s="135" t="s">
        <v>41</v>
      </c>
      <c r="K3042" s="133"/>
      <c r="L3042" s="136" t="s">
        <v>41</v>
      </c>
    </row>
    <row r="3043" spans="1:12" x14ac:dyDescent="0.25">
      <c r="A3043" s="138" t="s">
        <v>3224</v>
      </c>
      <c r="B3043" s="111" t="s">
        <v>3849</v>
      </c>
      <c r="C3043" s="112">
        <v>7.3382282144598981E-5</v>
      </c>
      <c r="E3043" s="132">
        <v>1257</v>
      </c>
      <c r="F3043" s="132">
        <v>1259</v>
      </c>
      <c r="G3043" s="133" t="s">
        <v>3850</v>
      </c>
      <c r="H3043" s="134">
        <v>827</v>
      </c>
      <c r="I3043" s="135">
        <v>0.97075941473406779</v>
      </c>
      <c r="J3043" s="135" t="s">
        <v>41</v>
      </c>
      <c r="K3043" s="133"/>
      <c r="L3043" s="136" t="s">
        <v>41</v>
      </c>
    </row>
    <row r="3044" spans="1:12" x14ac:dyDescent="0.25">
      <c r="A3044" s="138" t="s">
        <v>3224</v>
      </c>
      <c r="B3044" s="111" t="s">
        <v>3851</v>
      </c>
      <c r="C3044" s="112">
        <v>7.3382282144598981E-5</v>
      </c>
      <c r="E3044" s="132">
        <v>1245</v>
      </c>
      <c r="F3044" s="132">
        <v>1247</v>
      </c>
      <c r="G3044" s="133" t="s">
        <v>3852</v>
      </c>
      <c r="H3044" s="134">
        <v>828</v>
      </c>
      <c r="I3044" s="135">
        <v>0.97083279701621239</v>
      </c>
      <c r="J3044" s="135" t="s">
        <v>41</v>
      </c>
      <c r="K3044" s="133"/>
      <c r="L3044" s="136" t="s">
        <v>41</v>
      </c>
    </row>
    <row r="3045" spans="1:12" x14ac:dyDescent="0.25">
      <c r="A3045" s="138" t="s">
        <v>3224</v>
      </c>
      <c r="B3045" s="111" t="s">
        <v>3853</v>
      </c>
      <c r="C3045" s="112">
        <v>7.3382282144598981E-5</v>
      </c>
      <c r="E3045" s="132">
        <v>1246</v>
      </c>
      <c r="F3045" s="132">
        <v>1248</v>
      </c>
      <c r="G3045" s="133" t="s">
        <v>3854</v>
      </c>
      <c r="H3045" s="134">
        <v>829</v>
      </c>
      <c r="I3045" s="135">
        <v>0.97090617929835699</v>
      </c>
      <c r="J3045" s="135" t="s">
        <v>41</v>
      </c>
      <c r="K3045" s="133"/>
      <c r="L3045" s="136" t="s">
        <v>41</v>
      </c>
    </row>
    <row r="3046" spans="1:12" x14ac:dyDescent="0.25">
      <c r="A3046" s="138" t="s">
        <v>3224</v>
      </c>
      <c r="B3046" s="111" t="s">
        <v>1152</v>
      </c>
      <c r="C3046" s="112">
        <v>7.3382282144598981E-5</v>
      </c>
      <c r="E3046" s="132">
        <v>1247</v>
      </c>
      <c r="F3046" s="132">
        <v>1249</v>
      </c>
      <c r="G3046" s="133" t="s">
        <v>1153</v>
      </c>
      <c r="H3046" s="134">
        <v>830</v>
      </c>
      <c r="I3046" s="135">
        <v>0.97097956158050158</v>
      </c>
      <c r="J3046" s="135" t="s">
        <v>41</v>
      </c>
      <c r="K3046" s="133"/>
      <c r="L3046" s="136" t="s">
        <v>41</v>
      </c>
    </row>
    <row r="3047" spans="1:12" x14ac:dyDescent="0.25">
      <c r="A3047" s="138" t="s">
        <v>3224</v>
      </c>
      <c r="B3047" s="111" t="s">
        <v>1066</v>
      </c>
      <c r="C3047" s="112">
        <v>7.3382282144598981E-5</v>
      </c>
      <c r="E3047" s="132">
        <v>1251</v>
      </c>
      <c r="F3047" s="132">
        <v>1253</v>
      </c>
      <c r="G3047" s="133" t="s">
        <v>1067</v>
      </c>
      <c r="H3047" s="134">
        <v>831</v>
      </c>
      <c r="I3047" s="135">
        <v>0.97105294386264618</v>
      </c>
      <c r="J3047" s="135" t="s">
        <v>41</v>
      </c>
      <c r="K3047" s="133"/>
      <c r="L3047" s="136" t="s">
        <v>41</v>
      </c>
    </row>
    <row r="3048" spans="1:12" x14ac:dyDescent="0.25">
      <c r="A3048" s="138" t="s">
        <v>3224</v>
      </c>
      <c r="B3048" s="111" t="s">
        <v>3855</v>
      </c>
      <c r="C3048" s="112">
        <v>7.3382282144598981E-5</v>
      </c>
      <c r="E3048" s="132">
        <v>1256</v>
      </c>
      <c r="F3048" s="132">
        <v>1258</v>
      </c>
      <c r="G3048" s="133" t="s">
        <v>3856</v>
      </c>
      <c r="H3048" s="134">
        <v>832</v>
      </c>
      <c r="I3048" s="135">
        <v>0.97112632614479077</v>
      </c>
      <c r="J3048" s="135" t="s">
        <v>41</v>
      </c>
      <c r="K3048" s="133"/>
      <c r="L3048" s="136" t="s">
        <v>41</v>
      </c>
    </row>
    <row r="3049" spans="1:12" x14ac:dyDescent="0.25">
      <c r="A3049" s="138" t="s">
        <v>3224</v>
      </c>
      <c r="B3049" s="111" t="s">
        <v>864</v>
      </c>
      <c r="C3049" s="112">
        <v>7.3382282144598981E-5</v>
      </c>
      <c r="E3049" s="132">
        <v>1260</v>
      </c>
      <c r="F3049" s="132">
        <v>1262</v>
      </c>
      <c r="G3049" s="133" t="s">
        <v>865</v>
      </c>
      <c r="H3049" s="134">
        <v>833</v>
      </c>
      <c r="I3049" s="135">
        <v>0.97119970842693537</v>
      </c>
      <c r="J3049" s="135" t="s">
        <v>41</v>
      </c>
      <c r="K3049" s="133"/>
      <c r="L3049" s="136" t="s">
        <v>41</v>
      </c>
    </row>
    <row r="3050" spans="1:12" x14ac:dyDescent="0.25">
      <c r="A3050" s="138" t="s">
        <v>3224</v>
      </c>
      <c r="B3050" s="111" t="s">
        <v>862</v>
      </c>
      <c r="C3050" s="112">
        <v>7.3382282144598981E-5</v>
      </c>
      <c r="E3050" s="132">
        <v>1255</v>
      </c>
      <c r="F3050" s="132">
        <v>1257</v>
      </c>
      <c r="G3050" s="133" t="s">
        <v>863</v>
      </c>
      <c r="H3050" s="134">
        <v>834</v>
      </c>
      <c r="I3050" s="135">
        <v>0.97127309070907997</v>
      </c>
      <c r="J3050" s="135" t="s">
        <v>41</v>
      </c>
      <c r="K3050" s="133"/>
      <c r="L3050" s="136" t="s">
        <v>41</v>
      </c>
    </row>
    <row r="3051" spans="1:12" x14ac:dyDescent="0.25">
      <c r="A3051" s="138" t="s">
        <v>3224</v>
      </c>
      <c r="B3051" s="111" t="s">
        <v>777</v>
      </c>
      <c r="C3051" s="112">
        <v>7.3382282144598981E-5</v>
      </c>
      <c r="E3051" s="132">
        <v>1252</v>
      </c>
      <c r="F3051" s="132">
        <v>1254</v>
      </c>
      <c r="G3051" s="133" t="s">
        <v>778</v>
      </c>
      <c r="H3051" s="134">
        <v>835</v>
      </c>
      <c r="I3051" s="135">
        <v>0.97134647299122456</v>
      </c>
      <c r="J3051" s="135" t="s">
        <v>41</v>
      </c>
      <c r="K3051" s="133"/>
      <c r="L3051" s="136" t="s">
        <v>41</v>
      </c>
    </row>
    <row r="3052" spans="1:12" x14ac:dyDescent="0.25">
      <c r="A3052" s="138" t="s">
        <v>3224</v>
      </c>
      <c r="B3052" s="111" t="s">
        <v>1012</v>
      </c>
      <c r="C3052" s="112">
        <v>1.1592931042446713E-3</v>
      </c>
      <c r="E3052" s="132">
        <v>1323</v>
      </c>
      <c r="F3052" s="132">
        <v>1325</v>
      </c>
      <c r="G3052" s="133" t="s">
        <v>1013</v>
      </c>
      <c r="H3052" s="134">
        <v>836</v>
      </c>
      <c r="I3052" s="135">
        <v>0.97250576609546924</v>
      </c>
      <c r="J3052" s="135" t="s">
        <v>41</v>
      </c>
      <c r="K3052" s="133"/>
      <c r="L3052" s="136" t="s">
        <v>41</v>
      </c>
    </row>
    <row r="3053" spans="1:12" x14ac:dyDescent="0.25">
      <c r="A3053" s="138" t="s">
        <v>3224</v>
      </c>
      <c r="B3053" s="111" t="s">
        <v>3857</v>
      </c>
      <c r="C3053" s="112">
        <v>8.6106397944511769E-4</v>
      </c>
      <c r="E3053" s="132">
        <v>1332</v>
      </c>
      <c r="F3053" s="132">
        <v>1334</v>
      </c>
      <c r="G3053" s="133" t="s">
        <v>3858</v>
      </c>
      <c r="H3053" s="134">
        <v>837</v>
      </c>
      <c r="I3053" s="135">
        <v>0.97336683007491431</v>
      </c>
      <c r="J3053" s="135" t="s">
        <v>41</v>
      </c>
      <c r="K3053" s="133"/>
      <c r="L3053" s="136" t="s">
        <v>41</v>
      </c>
    </row>
    <row r="3054" spans="1:12" x14ac:dyDescent="0.25">
      <c r="A3054" s="138" t="s">
        <v>3224</v>
      </c>
      <c r="B3054" s="111" t="s">
        <v>3859</v>
      </c>
      <c r="C3054" s="112">
        <v>2.6207568479697408E-4</v>
      </c>
      <c r="E3054" s="132">
        <v>1333</v>
      </c>
      <c r="F3054" s="132">
        <v>1335</v>
      </c>
      <c r="G3054" s="133" t="s">
        <v>3860</v>
      </c>
      <c r="H3054" s="134">
        <v>838</v>
      </c>
      <c r="I3054" s="135">
        <v>0.97362890575971128</v>
      </c>
      <c r="J3054" s="135" t="s">
        <v>41</v>
      </c>
      <c r="K3054" s="133"/>
      <c r="L3054" s="136" t="s">
        <v>41</v>
      </c>
    </row>
    <row r="3055" spans="1:12" x14ac:dyDescent="0.25">
      <c r="A3055" s="138" t="s">
        <v>3224</v>
      </c>
      <c r="B3055" s="111" t="s">
        <v>636</v>
      </c>
      <c r="C3055" s="112">
        <v>4.6877255703011084E-4</v>
      </c>
      <c r="E3055" s="132">
        <v>1392</v>
      </c>
      <c r="F3055" s="132">
        <v>1394</v>
      </c>
      <c r="G3055" s="133" t="s">
        <v>637</v>
      </c>
      <c r="H3055" s="134">
        <v>839</v>
      </c>
      <c r="I3055" s="135">
        <v>0.97409767831674143</v>
      </c>
      <c r="J3055" s="135" t="s">
        <v>41</v>
      </c>
      <c r="K3055" s="133"/>
      <c r="L3055" s="136" t="s">
        <v>41</v>
      </c>
    </row>
    <row r="3056" spans="1:12" x14ac:dyDescent="0.25">
      <c r="A3056" s="138" t="s">
        <v>3224</v>
      </c>
      <c r="B3056" s="111" t="s">
        <v>634</v>
      </c>
      <c r="C3056" s="112">
        <v>4.6877255703011084E-4</v>
      </c>
      <c r="E3056" s="132">
        <v>1391</v>
      </c>
      <c r="F3056" s="132">
        <v>1393</v>
      </c>
      <c r="G3056" s="133" t="s">
        <v>635</v>
      </c>
      <c r="H3056" s="134">
        <v>840</v>
      </c>
      <c r="I3056" s="135">
        <v>0.97456645087377158</v>
      </c>
      <c r="J3056" s="135" t="s">
        <v>41</v>
      </c>
      <c r="K3056" s="133"/>
      <c r="L3056" s="136" t="s">
        <v>41</v>
      </c>
    </row>
    <row r="3057" spans="1:12" x14ac:dyDescent="0.25">
      <c r="A3057" s="138" t="s">
        <v>3224</v>
      </c>
      <c r="B3057" s="111" t="s">
        <v>632</v>
      </c>
      <c r="C3057" s="112">
        <v>4.6877255703011084E-4</v>
      </c>
      <c r="E3057" s="132">
        <v>1390</v>
      </c>
      <c r="F3057" s="132">
        <v>1392</v>
      </c>
      <c r="G3057" s="133" t="s">
        <v>633</v>
      </c>
      <c r="H3057" s="134">
        <v>841</v>
      </c>
      <c r="I3057" s="135">
        <v>0.97503522343080173</v>
      </c>
      <c r="J3057" s="135" t="s">
        <v>41</v>
      </c>
      <c r="K3057" s="133"/>
      <c r="L3057" s="136" t="s">
        <v>41</v>
      </c>
    </row>
    <row r="3058" spans="1:12" x14ac:dyDescent="0.25">
      <c r="A3058" s="138" t="s">
        <v>3224</v>
      </c>
      <c r="B3058" s="111" t="s">
        <v>629</v>
      </c>
      <c r="C3058" s="112">
        <v>4.6877255703011084E-4</v>
      </c>
      <c r="E3058" s="132">
        <v>1393</v>
      </c>
      <c r="F3058" s="132">
        <v>1395</v>
      </c>
      <c r="G3058" s="133" t="s">
        <v>630</v>
      </c>
      <c r="H3058" s="134">
        <v>842</v>
      </c>
      <c r="I3058" s="135">
        <v>0.97550399598783188</v>
      </c>
      <c r="J3058" s="135" t="s">
        <v>41</v>
      </c>
      <c r="K3058" s="133"/>
      <c r="L3058" s="136" t="s">
        <v>41</v>
      </c>
    </row>
    <row r="3059" spans="1:12" x14ac:dyDescent="0.25">
      <c r="A3059" s="138" t="s">
        <v>3224</v>
      </c>
      <c r="B3059" s="111" t="s">
        <v>1020</v>
      </c>
      <c r="C3059" s="112">
        <v>4.6877255703011084E-4</v>
      </c>
      <c r="E3059" s="132">
        <v>1394</v>
      </c>
      <c r="F3059" s="132">
        <v>1396</v>
      </c>
      <c r="G3059" s="133" t="s">
        <v>1021</v>
      </c>
      <c r="H3059" s="134">
        <v>843</v>
      </c>
      <c r="I3059" s="135">
        <v>0.97597276854486203</v>
      </c>
      <c r="J3059" s="135" t="s">
        <v>41</v>
      </c>
      <c r="K3059" s="133"/>
      <c r="L3059" s="136" t="s">
        <v>41</v>
      </c>
    </row>
    <row r="3060" spans="1:12" x14ac:dyDescent="0.25">
      <c r="A3060" s="138" t="s">
        <v>3224</v>
      </c>
      <c r="B3060" s="111" t="s">
        <v>1053</v>
      </c>
      <c r="C3060" s="112">
        <v>4.5697865368588648E-4</v>
      </c>
      <c r="E3060" s="132">
        <v>1398</v>
      </c>
      <c r="F3060" s="132">
        <v>1400</v>
      </c>
      <c r="G3060" s="133" t="s">
        <v>1054</v>
      </c>
      <c r="H3060" s="134">
        <v>844</v>
      </c>
      <c r="I3060" s="135">
        <v>0.97642974719854791</v>
      </c>
      <c r="J3060" s="135" t="s">
        <v>41</v>
      </c>
      <c r="K3060" s="133"/>
      <c r="L3060" s="136" t="s">
        <v>41</v>
      </c>
    </row>
    <row r="3061" spans="1:12" x14ac:dyDescent="0.25">
      <c r="A3061" s="138" t="s">
        <v>3224</v>
      </c>
      <c r="B3061" s="111" t="s">
        <v>1050</v>
      </c>
      <c r="C3061" s="112">
        <v>4.5697865368588648E-4</v>
      </c>
      <c r="E3061" s="132">
        <v>1397</v>
      </c>
      <c r="F3061" s="132">
        <v>1399</v>
      </c>
      <c r="G3061" s="133" t="s">
        <v>1051</v>
      </c>
      <c r="H3061" s="134">
        <v>845</v>
      </c>
      <c r="I3061" s="135">
        <v>0.97688672585223379</v>
      </c>
      <c r="J3061" s="135" t="s">
        <v>41</v>
      </c>
      <c r="K3061" s="133"/>
      <c r="L3061" s="136" t="s">
        <v>41</v>
      </c>
    </row>
    <row r="3062" spans="1:12" x14ac:dyDescent="0.25">
      <c r="A3062" s="138" t="s">
        <v>3224</v>
      </c>
      <c r="B3062" s="111" t="s">
        <v>525</v>
      </c>
      <c r="C3062" s="112">
        <v>3.6668245285659235E-4</v>
      </c>
      <c r="E3062" s="132">
        <v>1413</v>
      </c>
      <c r="F3062" s="132">
        <v>1415</v>
      </c>
      <c r="G3062" s="133" t="s">
        <v>526</v>
      </c>
      <c r="H3062" s="134">
        <v>846</v>
      </c>
      <c r="I3062" s="135">
        <v>0.97725340830509033</v>
      </c>
      <c r="J3062" s="135" t="s">
        <v>41</v>
      </c>
      <c r="K3062" s="133"/>
      <c r="L3062" s="136" t="s">
        <v>41</v>
      </c>
    </row>
    <row r="3063" spans="1:12" x14ac:dyDescent="0.25">
      <c r="A3063" s="138" t="s">
        <v>3224</v>
      </c>
      <c r="B3063" s="111" t="s">
        <v>2067</v>
      </c>
      <c r="C3063" s="112">
        <v>3.3525252832602726E-4</v>
      </c>
      <c r="E3063" s="132">
        <v>1410</v>
      </c>
      <c r="F3063" s="132">
        <v>1412</v>
      </c>
      <c r="G3063" s="133" t="s">
        <v>2068</v>
      </c>
      <c r="H3063" s="134">
        <v>847</v>
      </c>
      <c r="I3063" s="135">
        <v>0.97758866083341633</v>
      </c>
      <c r="J3063" s="135" t="s">
        <v>41</v>
      </c>
      <c r="K3063" s="133"/>
      <c r="L3063" s="136" t="s">
        <v>41</v>
      </c>
    </row>
    <row r="3064" spans="1:12" x14ac:dyDescent="0.25">
      <c r="A3064" s="138" t="s">
        <v>3224</v>
      </c>
      <c r="B3064" s="111" t="s">
        <v>1919</v>
      </c>
      <c r="C3064" s="112">
        <v>9.0260296087776588E-4</v>
      </c>
      <c r="E3064" s="132">
        <v>1401</v>
      </c>
      <c r="F3064" s="132">
        <v>1403</v>
      </c>
      <c r="G3064" s="133" t="s">
        <v>93</v>
      </c>
      <c r="H3064" s="134">
        <v>848</v>
      </c>
      <c r="I3064" s="135">
        <v>0.97849126379429407</v>
      </c>
      <c r="J3064" s="135" t="s">
        <v>41</v>
      </c>
      <c r="K3064" s="133"/>
      <c r="L3064" s="136" t="s">
        <v>41</v>
      </c>
    </row>
    <row r="3065" spans="1:12" x14ac:dyDescent="0.25">
      <c r="A3065" s="138" t="s">
        <v>3224</v>
      </c>
      <c r="B3065" s="111" t="s">
        <v>3861</v>
      </c>
      <c r="C3065" s="112">
        <v>3.6668245285659235E-4</v>
      </c>
      <c r="E3065" s="132">
        <v>1414</v>
      </c>
      <c r="F3065" s="132">
        <v>1416</v>
      </c>
      <c r="G3065" s="133" t="s">
        <v>3862</v>
      </c>
      <c r="H3065" s="134">
        <v>849</v>
      </c>
      <c r="I3065" s="135">
        <v>0.97885794624715061</v>
      </c>
      <c r="J3065" s="135" t="s">
        <v>41</v>
      </c>
      <c r="K3065" s="133"/>
      <c r="L3065" s="136" t="s">
        <v>41</v>
      </c>
    </row>
    <row r="3066" spans="1:12" x14ac:dyDescent="0.25">
      <c r="A3066" s="138" t="s">
        <v>3224</v>
      </c>
      <c r="B3066" s="111" t="s">
        <v>523</v>
      </c>
      <c r="C3066" s="112">
        <v>3.6668245285659235E-4</v>
      </c>
      <c r="E3066" s="132">
        <v>1402</v>
      </c>
      <c r="F3066" s="132">
        <v>1404</v>
      </c>
      <c r="G3066" s="133" t="s">
        <v>524</v>
      </c>
      <c r="H3066" s="134">
        <v>850</v>
      </c>
      <c r="I3066" s="135">
        <v>0.97922462870000715</v>
      </c>
      <c r="J3066" s="135" t="s">
        <v>41</v>
      </c>
      <c r="K3066" s="133"/>
      <c r="L3066" s="136" t="s">
        <v>41</v>
      </c>
    </row>
    <row r="3067" spans="1:12" x14ac:dyDescent="0.25">
      <c r="A3067" s="138" t="s">
        <v>3224</v>
      </c>
      <c r="B3067" s="111" t="s">
        <v>3863</v>
      </c>
      <c r="C3067" s="112">
        <v>3.6668245285659235E-4</v>
      </c>
      <c r="E3067" s="132">
        <v>1405</v>
      </c>
      <c r="F3067" s="132">
        <v>1407</v>
      </c>
      <c r="G3067" s="133" t="s">
        <v>3864</v>
      </c>
      <c r="H3067" s="134">
        <v>851</v>
      </c>
      <c r="I3067" s="135">
        <v>0.97959131115286369</v>
      </c>
      <c r="J3067" s="135" t="s">
        <v>41</v>
      </c>
      <c r="K3067" s="133"/>
      <c r="L3067" s="136" t="s">
        <v>41</v>
      </c>
    </row>
    <row r="3068" spans="1:12" x14ac:dyDescent="0.25">
      <c r="A3068" s="138" t="s">
        <v>3224</v>
      </c>
      <c r="B3068" s="111" t="s">
        <v>1917</v>
      </c>
      <c r="C3068" s="112">
        <v>3.3525252832602726E-4</v>
      </c>
      <c r="E3068" s="132">
        <v>1408</v>
      </c>
      <c r="F3068" s="132">
        <v>1410</v>
      </c>
      <c r="G3068" s="133" t="s">
        <v>1918</v>
      </c>
      <c r="H3068" s="134">
        <v>852</v>
      </c>
      <c r="I3068" s="135">
        <v>0.97992656368118969</v>
      </c>
      <c r="J3068" s="135" t="s">
        <v>41</v>
      </c>
      <c r="K3068" s="133"/>
      <c r="L3068" s="136" t="s">
        <v>41</v>
      </c>
    </row>
    <row r="3069" spans="1:12" x14ac:dyDescent="0.25">
      <c r="A3069" s="138" t="s">
        <v>3224</v>
      </c>
      <c r="B3069" s="111" t="s">
        <v>2065</v>
      </c>
      <c r="C3069" s="112">
        <v>3.3525252832602726E-4</v>
      </c>
      <c r="E3069" s="132">
        <v>1411</v>
      </c>
      <c r="F3069" s="132">
        <v>1413</v>
      </c>
      <c r="G3069" s="133" t="s">
        <v>2066</v>
      </c>
      <c r="H3069" s="134">
        <v>853</v>
      </c>
      <c r="I3069" s="135">
        <v>0.98026181620951569</v>
      </c>
      <c r="J3069" s="135" t="s">
        <v>41</v>
      </c>
      <c r="K3069" s="133"/>
      <c r="L3069" s="136" t="s">
        <v>41</v>
      </c>
    </row>
    <row r="3070" spans="1:12" x14ac:dyDescent="0.25">
      <c r="A3070" s="138" t="s">
        <v>3224</v>
      </c>
      <c r="B3070" s="111" t="s">
        <v>520</v>
      </c>
      <c r="C3070" s="112">
        <v>3.6668245285659235E-4</v>
      </c>
      <c r="E3070" s="132">
        <v>1412</v>
      </c>
      <c r="F3070" s="132">
        <v>1414</v>
      </c>
      <c r="G3070" s="133" t="s">
        <v>521</v>
      </c>
      <c r="H3070" s="134">
        <v>854</v>
      </c>
      <c r="I3070" s="135">
        <v>0.98062849866237223</v>
      </c>
      <c r="J3070" s="135" t="s">
        <v>41</v>
      </c>
      <c r="K3070" s="133"/>
      <c r="L3070" s="136" t="s">
        <v>41</v>
      </c>
    </row>
    <row r="3071" spans="1:12" x14ac:dyDescent="0.25">
      <c r="A3071" s="138" t="s">
        <v>3224</v>
      </c>
      <c r="B3071" s="111" t="s">
        <v>995</v>
      </c>
      <c r="C3071" s="112">
        <v>3.6668245285659235E-4</v>
      </c>
      <c r="E3071" s="132">
        <v>1404</v>
      </c>
      <c r="F3071" s="132">
        <v>1406</v>
      </c>
      <c r="G3071" s="133" t="s">
        <v>996</v>
      </c>
      <c r="H3071" s="134">
        <v>855</v>
      </c>
      <c r="I3071" s="135">
        <v>0.98099518111522876</v>
      </c>
      <c r="J3071" s="135" t="s">
        <v>41</v>
      </c>
      <c r="K3071" s="133"/>
      <c r="L3071" s="136" t="s">
        <v>41</v>
      </c>
    </row>
    <row r="3072" spans="1:12" x14ac:dyDescent="0.25">
      <c r="A3072" s="138" t="s">
        <v>3224</v>
      </c>
      <c r="B3072" s="111" t="s">
        <v>1332</v>
      </c>
      <c r="C3072" s="112">
        <v>7.6841350843345266E-5</v>
      </c>
      <c r="E3072" s="132">
        <v>1351</v>
      </c>
      <c r="F3072" s="132">
        <v>1353</v>
      </c>
      <c r="G3072" s="133" t="s">
        <v>1333</v>
      </c>
      <c r="H3072" s="134">
        <v>856</v>
      </c>
      <c r="I3072" s="135">
        <v>0.98107202246607206</v>
      </c>
      <c r="J3072" s="135" t="s">
        <v>41</v>
      </c>
      <c r="K3072" s="133"/>
      <c r="L3072" s="136" t="s">
        <v>41</v>
      </c>
    </row>
    <row r="3073" spans="1:12" x14ac:dyDescent="0.25">
      <c r="A3073" s="138" t="s">
        <v>3224</v>
      </c>
      <c r="B3073" s="111" t="s">
        <v>1299</v>
      </c>
      <c r="C3073" s="112">
        <v>3.3271274709562303E-4</v>
      </c>
      <c r="E3073" s="132">
        <v>1418</v>
      </c>
      <c r="F3073" s="132">
        <v>1420</v>
      </c>
      <c r="G3073" s="133" t="s">
        <v>1300</v>
      </c>
      <c r="H3073" s="134">
        <v>857</v>
      </c>
      <c r="I3073" s="135">
        <v>0.98140473521316773</v>
      </c>
      <c r="J3073" s="135" t="s">
        <v>41</v>
      </c>
      <c r="K3073" s="133"/>
      <c r="L3073" s="136" t="s">
        <v>41</v>
      </c>
    </row>
    <row r="3074" spans="1:12" x14ac:dyDescent="0.25">
      <c r="A3074" s="138" t="s">
        <v>3224</v>
      </c>
      <c r="B3074" s="111" t="s">
        <v>2734</v>
      </c>
      <c r="C3074" s="112">
        <v>3.3271274709562303E-4</v>
      </c>
      <c r="E3074" s="132">
        <v>1423</v>
      </c>
      <c r="F3074" s="132">
        <v>1425</v>
      </c>
      <c r="G3074" s="133" t="s">
        <v>2735</v>
      </c>
      <c r="H3074" s="134">
        <v>858</v>
      </c>
      <c r="I3074" s="135">
        <v>0.98173744796026341</v>
      </c>
      <c r="J3074" s="135" t="s">
        <v>41</v>
      </c>
      <c r="K3074" s="133"/>
      <c r="L3074" s="136" t="s">
        <v>41</v>
      </c>
    </row>
    <row r="3075" spans="1:12" x14ac:dyDescent="0.25">
      <c r="A3075" s="138" t="s">
        <v>3224</v>
      </c>
      <c r="B3075" s="111" t="s">
        <v>1267</v>
      </c>
      <c r="C3075" s="112">
        <v>7.5921029538598557E-5</v>
      </c>
      <c r="E3075" s="132">
        <v>1354</v>
      </c>
      <c r="F3075" s="132">
        <v>1356</v>
      </c>
      <c r="G3075" s="133" t="s">
        <v>1268</v>
      </c>
      <c r="H3075" s="134">
        <v>859</v>
      </c>
      <c r="I3075" s="135">
        <v>0.98181336898980198</v>
      </c>
      <c r="J3075" s="135" t="s">
        <v>41</v>
      </c>
      <c r="K3075" s="133"/>
      <c r="L3075" s="136" t="s">
        <v>41</v>
      </c>
    </row>
    <row r="3076" spans="1:12" x14ac:dyDescent="0.25">
      <c r="A3076" s="138" t="s">
        <v>3224</v>
      </c>
      <c r="B3076" s="111" t="s">
        <v>1265</v>
      </c>
      <c r="C3076" s="112">
        <v>7.5921029538598557E-5</v>
      </c>
      <c r="E3076" s="132">
        <v>1352</v>
      </c>
      <c r="F3076" s="132">
        <v>1354</v>
      </c>
      <c r="G3076" s="133" t="s">
        <v>1266</v>
      </c>
      <c r="H3076" s="134">
        <v>860</v>
      </c>
      <c r="I3076" s="135">
        <v>0.98188929001934055</v>
      </c>
      <c r="J3076" s="135" t="s">
        <v>41</v>
      </c>
      <c r="K3076" s="133"/>
      <c r="L3076" s="136" t="s">
        <v>41</v>
      </c>
    </row>
    <row r="3077" spans="1:12" x14ac:dyDescent="0.25">
      <c r="A3077" s="138" t="s">
        <v>3224</v>
      </c>
      <c r="B3077" s="111" t="s">
        <v>1296</v>
      </c>
      <c r="C3077" s="112">
        <v>1.5496210138700252E-4</v>
      </c>
      <c r="E3077" s="132">
        <v>1424</v>
      </c>
      <c r="F3077" s="132">
        <v>1426</v>
      </c>
      <c r="G3077" s="133" t="s">
        <v>1297</v>
      </c>
      <c r="H3077" s="134">
        <v>861</v>
      </c>
      <c r="I3077" s="135">
        <v>0.98204425212072755</v>
      </c>
      <c r="J3077" s="135" t="s">
        <v>41</v>
      </c>
      <c r="K3077" s="133"/>
      <c r="L3077" s="136" t="s">
        <v>41</v>
      </c>
    </row>
    <row r="3078" spans="1:12" x14ac:dyDescent="0.25">
      <c r="A3078" s="138" t="s">
        <v>3224</v>
      </c>
      <c r="B3078" s="111" t="s">
        <v>1262</v>
      </c>
      <c r="C3078" s="112">
        <v>7.5921029538598557E-5</v>
      </c>
      <c r="E3078" s="132">
        <v>1353</v>
      </c>
      <c r="F3078" s="132">
        <v>1355</v>
      </c>
      <c r="G3078" s="133" t="s">
        <v>1263</v>
      </c>
      <c r="H3078" s="134">
        <v>862</v>
      </c>
      <c r="I3078" s="135">
        <v>0.98212017315026612</v>
      </c>
      <c r="J3078" s="135" t="s">
        <v>41</v>
      </c>
      <c r="K3078" s="133"/>
      <c r="L3078" s="136" t="s">
        <v>41</v>
      </c>
    </row>
    <row r="3079" spans="1:12" x14ac:dyDescent="0.25">
      <c r="A3079" s="138" t="s">
        <v>3224</v>
      </c>
      <c r="B3079" s="111" t="s">
        <v>1761</v>
      </c>
      <c r="C3079" s="112">
        <v>3.3271274709562303E-4</v>
      </c>
      <c r="E3079" s="132">
        <v>1422</v>
      </c>
      <c r="F3079" s="132">
        <v>1424</v>
      </c>
      <c r="G3079" s="133" t="s">
        <v>1762</v>
      </c>
      <c r="H3079" s="134">
        <v>863</v>
      </c>
      <c r="I3079" s="135">
        <v>0.98245288589736179</v>
      </c>
      <c r="J3079" s="135" t="s">
        <v>41</v>
      </c>
      <c r="K3079" s="133"/>
      <c r="L3079" s="136" t="s">
        <v>41</v>
      </c>
    </row>
    <row r="3080" spans="1:12" x14ac:dyDescent="0.25">
      <c r="A3080" s="138" t="s">
        <v>3224</v>
      </c>
      <c r="B3080" s="111" t="s">
        <v>1180</v>
      </c>
      <c r="C3080" s="112">
        <v>7.5921029538598557E-5</v>
      </c>
      <c r="E3080" s="132">
        <v>1355</v>
      </c>
      <c r="F3080" s="132">
        <v>1357</v>
      </c>
      <c r="G3080" s="133" t="s">
        <v>1181</v>
      </c>
      <c r="H3080" s="134">
        <v>864</v>
      </c>
      <c r="I3080" s="135">
        <v>0.98252880692690037</v>
      </c>
      <c r="J3080" s="135" t="s">
        <v>41</v>
      </c>
      <c r="K3080" s="133"/>
      <c r="L3080" s="136" t="s">
        <v>41</v>
      </c>
    </row>
    <row r="3081" spans="1:12" x14ac:dyDescent="0.25">
      <c r="A3081" s="138" t="s">
        <v>3224</v>
      </c>
      <c r="B3081" s="111" t="s">
        <v>1081</v>
      </c>
      <c r="C3081" s="112">
        <v>6.7339466178635083E-5</v>
      </c>
      <c r="E3081" s="132">
        <v>1360</v>
      </c>
      <c r="F3081" s="132">
        <v>1362</v>
      </c>
      <c r="G3081" s="133" t="s">
        <v>1082</v>
      </c>
      <c r="H3081" s="134">
        <v>865</v>
      </c>
      <c r="I3081" s="135">
        <v>0.98259614639307902</v>
      </c>
      <c r="J3081" s="135" t="s">
        <v>41</v>
      </c>
      <c r="K3081" s="133"/>
      <c r="L3081" s="136" t="s">
        <v>41</v>
      </c>
    </row>
    <row r="3082" spans="1:12" x14ac:dyDescent="0.25">
      <c r="A3082" s="138" t="s">
        <v>3224</v>
      </c>
      <c r="B3082" s="111" t="s">
        <v>2737</v>
      </c>
      <c r="C3082" s="112">
        <v>6.7339466178635083E-5</v>
      </c>
      <c r="E3082" s="132">
        <v>1419</v>
      </c>
      <c r="F3082" s="132">
        <v>1421</v>
      </c>
      <c r="G3082" s="133" t="s">
        <v>2738</v>
      </c>
      <c r="H3082" s="134">
        <v>866</v>
      </c>
      <c r="I3082" s="135">
        <v>0.98266348585925767</v>
      </c>
      <c r="J3082" s="135" t="s">
        <v>41</v>
      </c>
      <c r="K3082" s="133"/>
      <c r="L3082" s="136" t="s">
        <v>41</v>
      </c>
    </row>
    <row r="3083" spans="1:12" x14ac:dyDescent="0.25">
      <c r="A3083" s="138" t="s">
        <v>3224</v>
      </c>
      <c r="B3083" s="111" t="s">
        <v>2739</v>
      </c>
      <c r="C3083" s="112">
        <v>6.7339466178635083E-5</v>
      </c>
      <c r="E3083" s="132">
        <v>1420</v>
      </c>
      <c r="F3083" s="132">
        <v>1422</v>
      </c>
      <c r="G3083" s="133" t="s">
        <v>2740</v>
      </c>
      <c r="H3083" s="134">
        <v>867</v>
      </c>
      <c r="I3083" s="135">
        <v>0.98273082532543632</v>
      </c>
      <c r="J3083" s="135" t="s">
        <v>41</v>
      </c>
      <c r="K3083" s="133"/>
      <c r="L3083" s="136" t="s">
        <v>41</v>
      </c>
    </row>
    <row r="3084" spans="1:12" x14ac:dyDescent="0.25">
      <c r="A3084" s="138" t="s">
        <v>3224</v>
      </c>
      <c r="B3084" s="111" t="s">
        <v>2741</v>
      </c>
      <c r="C3084" s="112">
        <v>6.7339466178635083E-5</v>
      </c>
      <c r="E3084" s="132">
        <v>1421</v>
      </c>
      <c r="F3084" s="132">
        <v>1423</v>
      </c>
      <c r="G3084" s="133" t="s">
        <v>2742</v>
      </c>
      <c r="H3084" s="134">
        <v>868</v>
      </c>
      <c r="I3084" s="135">
        <v>0.98279816479161497</v>
      </c>
      <c r="J3084" s="135" t="s">
        <v>41</v>
      </c>
      <c r="K3084" s="133"/>
      <c r="L3084" s="136" t="s">
        <v>41</v>
      </c>
    </row>
    <row r="3085" spans="1:12" x14ac:dyDescent="0.25">
      <c r="A3085" s="138" t="s">
        <v>3224</v>
      </c>
      <c r="B3085" s="111" t="s">
        <v>869</v>
      </c>
      <c r="C3085" s="112">
        <v>6.5755008150902492E-4</v>
      </c>
      <c r="E3085" s="132">
        <v>1358</v>
      </c>
      <c r="F3085" s="132">
        <v>1360</v>
      </c>
      <c r="G3085" s="133" t="s">
        <v>109</v>
      </c>
      <c r="H3085" s="134">
        <v>869</v>
      </c>
      <c r="I3085" s="135">
        <v>0.983455714873124</v>
      </c>
      <c r="J3085" s="135" t="s">
        <v>41</v>
      </c>
      <c r="K3085" s="133"/>
      <c r="L3085" s="136" t="s">
        <v>41</v>
      </c>
    </row>
    <row r="3086" spans="1:12" x14ac:dyDescent="0.25">
      <c r="A3086" s="138" t="s">
        <v>3224</v>
      </c>
      <c r="B3086" s="111" t="s">
        <v>877</v>
      </c>
      <c r="C3086" s="112">
        <v>6.7339466178635083E-5</v>
      </c>
      <c r="E3086" s="132">
        <v>1368</v>
      </c>
      <c r="F3086" s="132">
        <v>1370</v>
      </c>
      <c r="G3086" s="133" t="s">
        <v>878</v>
      </c>
      <c r="H3086" s="134">
        <v>870</v>
      </c>
      <c r="I3086" s="135">
        <v>0.98352305433930265</v>
      </c>
      <c r="J3086" s="135" t="s">
        <v>41</v>
      </c>
      <c r="K3086" s="133"/>
      <c r="L3086" s="136" t="s">
        <v>41</v>
      </c>
    </row>
    <row r="3087" spans="1:12" x14ac:dyDescent="0.25">
      <c r="A3087" s="138" t="s">
        <v>3224</v>
      </c>
      <c r="B3087" s="111" t="s">
        <v>3865</v>
      </c>
      <c r="C3087" s="112">
        <v>6.7339466178635083E-5</v>
      </c>
      <c r="E3087" s="132">
        <v>1364</v>
      </c>
      <c r="F3087" s="132">
        <v>1366</v>
      </c>
      <c r="G3087" s="133" t="s">
        <v>3866</v>
      </c>
      <c r="H3087" s="134">
        <v>871</v>
      </c>
      <c r="I3087" s="135">
        <v>0.9835903938054813</v>
      </c>
      <c r="J3087" s="135" t="s">
        <v>41</v>
      </c>
      <c r="K3087" s="133"/>
      <c r="L3087" s="136" t="s">
        <v>41</v>
      </c>
    </row>
    <row r="3088" spans="1:12" x14ac:dyDescent="0.25">
      <c r="A3088" s="138" t="s">
        <v>3224</v>
      </c>
      <c r="B3088" s="111" t="s">
        <v>1933</v>
      </c>
      <c r="C3088" s="112">
        <v>6.7339466178635083E-5</v>
      </c>
      <c r="E3088" s="132">
        <v>1359</v>
      </c>
      <c r="F3088" s="132">
        <v>1361</v>
      </c>
      <c r="G3088" s="133" t="s">
        <v>1934</v>
      </c>
      <c r="H3088" s="134">
        <v>872</v>
      </c>
      <c r="I3088" s="135">
        <v>0.98365773327165995</v>
      </c>
      <c r="J3088" s="135" t="s">
        <v>41</v>
      </c>
      <c r="K3088" s="133"/>
      <c r="L3088" s="136" t="s">
        <v>41</v>
      </c>
    </row>
    <row r="3089" spans="1:12" x14ac:dyDescent="0.25">
      <c r="A3089" s="138" t="s">
        <v>3224</v>
      </c>
      <c r="B3089" s="111" t="s">
        <v>2890</v>
      </c>
      <c r="C3089" s="112">
        <v>6.7339466178635083E-5</v>
      </c>
      <c r="E3089" s="132">
        <v>1381</v>
      </c>
      <c r="F3089" s="132">
        <v>1383</v>
      </c>
      <c r="G3089" s="133" t="s">
        <v>2891</v>
      </c>
      <c r="H3089" s="134">
        <v>873</v>
      </c>
      <c r="I3089" s="135">
        <v>0.9837250727378386</v>
      </c>
      <c r="J3089" s="135" t="s">
        <v>41</v>
      </c>
      <c r="K3089" s="133"/>
      <c r="L3089" s="136" t="s">
        <v>41</v>
      </c>
    </row>
    <row r="3090" spans="1:12" x14ac:dyDescent="0.25">
      <c r="A3090" s="138" t="s">
        <v>3224</v>
      </c>
      <c r="B3090" s="111" t="s">
        <v>875</v>
      </c>
      <c r="C3090" s="112">
        <v>6.7339466178635083E-5</v>
      </c>
      <c r="E3090" s="132">
        <v>1376</v>
      </c>
      <c r="F3090" s="132">
        <v>1378</v>
      </c>
      <c r="G3090" s="133" t="s">
        <v>876</v>
      </c>
      <c r="H3090" s="134">
        <v>874</v>
      </c>
      <c r="I3090" s="135">
        <v>0.98379241220401725</v>
      </c>
      <c r="J3090" s="135" t="s">
        <v>41</v>
      </c>
      <c r="K3090" s="133"/>
      <c r="L3090" s="136" t="s">
        <v>41</v>
      </c>
    </row>
    <row r="3091" spans="1:12" x14ac:dyDescent="0.25">
      <c r="A3091" s="138" t="s">
        <v>3224</v>
      </c>
      <c r="B3091" s="111" t="s">
        <v>1079</v>
      </c>
      <c r="C3091" s="112">
        <v>6.7339466178635083E-5</v>
      </c>
      <c r="E3091" s="132">
        <v>1385</v>
      </c>
      <c r="F3091" s="132">
        <v>1387</v>
      </c>
      <c r="G3091" s="133" t="s">
        <v>1080</v>
      </c>
      <c r="H3091" s="134">
        <v>875</v>
      </c>
      <c r="I3091" s="135">
        <v>0.9838597516701959</v>
      </c>
      <c r="J3091" s="135" t="s">
        <v>41</v>
      </c>
      <c r="K3091" s="133"/>
      <c r="L3091" s="136" t="s">
        <v>41</v>
      </c>
    </row>
    <row r="3092" spans="1:12" x14ac:dyDescent="0.25">
      <c r="A3092" s="138" t="s">
        <v>3224</v>
      </c>
      <c r="B3092" s="111" t="s">
        <v>3867</v>
      </c>
      <c r="C3092" s="112">
        <v>6.7339466178635083E-5</v>
      </c>
      <c r="E3092" s="132">
        <v>1383</v>
      </c>
      <c r="F3092" s="132">
        <v>1385</v>
      </c>
      <c r="G3092" s="133" t="s">
        <v>3868</v>
      </c>
      <c r="H3092" s="134">
        <v>876</v>
      </c>
      <c r="I3092" s="135">
        <v>0.98392709113637455</v>
      </c>
      <c r="J3092" s="135" t="s">
        <v>41</v>
      </c>
      <c r="K3092" s="133"/>
      <c r="L3092" s="136" t="s">
        <v>41</v>
      </c>
    </row>
    <row r="3093" spans="1:12" x14ac:dyDescent="0.25">
      <c r="A3093" s="138" t="s">
        <v>3224</v>
      </c>
      <c r="B3093" s="111" t="s">
        <v>3869</v>
      </c>
      <c r="C3093" s="112">
        <v>6.7339466178635083E-5</v>
      </c>
      <c r="E3093" s="132">
        <v>1365</v>
      </c>
      <c r="F3093" s="132">
        <v>1367</v>
      </c>
      <c r="G3093" s="133" t="s">
        <v>3870</v>
      </c>
      <c r="H3093" s="134">
        <v>877</v>
      </c>
      <c r="I3093" s="135">
        <v>0.98399443060255321</v>
      </c>
      <c r="J3093" s="135" t="s">
        <v>41</v>
      </c>
      <c r="K3093" s="133"/>
      <c r="L3093" s="136" t="s">
        <v>41</v>
      </c>
    </row>
    <row r="3094" spans="1:12" x14ac:dyDescent="0.25">
      <c r="A3094" s="138" t="s">
        <v>3224</v>
      </c>
      <c r="B3094" s="111" t="s">
        <v>3871</v>
      </c>
      <c r="C3094" s="112">
        <v>6.7339466178635083E-5</v>
      </c>
      <c r="E3094" s="132">
        <v>1377</v>
      </c>
      <c r="F3094" s="132">
        <v>1379</v>
      </c>
      <c r="G3094" s="133" t="s">
        <v>3872</v>
      </c>
      <c r="H3094" s="134">
        <v>878</v>
      </c>
      <c r="I3094" s="135">
        <v>0.98406177006873186</v>
      </c>
      <c r="J3094" s="135" t="s">
        <v>41</v>
      </c>
      <c r="K3094" s="133"/>
      <c r="L3094" s="136" t="s">
        <v>41</v>
      </c>
    </row>
    <row r="3095" spans="1:12" x14ac:dyDescent="0.25">
      <c r="A3095" s="138" t="s">
        <v>3224</v>
      </c>
      <c r="B3095" s="111" t="s">
        <v>3873</v>
      </c>
      <c r="C3095" s="112">
        <v>6.7339466178635083E-5</v>
      </c>
      <c r="E3095" s="132">
        <v>1373</v>
      </c>
      <c r="F3095" s="132">
        <v>1375</v>
      </c>
      <c r="G3095" s="133" t="s">
        <v>3874</v>
      </c>
      <c r="H3095" s="134">
        <v>879</v>
      </c>
      <c r="I3095" s="135">
        <v>0.98412910953491051</v>
      </c>
      <c r="J3095" s="135" t="s">
        <v>41</v>
      </c>
      <c r="K3095" s="133"/>
      <c r="L3095" s="136" t="s">
        <v>41</v>
      </c>
    </row>
    <row r="3096" spans="1:12" x14ac:dyDescent="0.25">
      <c r="A3096" s="138" t="s">
        <v>3224</v>
      </c>
      <c r="B3096" s="111" t="s">
        <v>3875</v>
      </c>
      <c r="C3096" s="112">
        <v>6.7339466178635083E-5</v>
      </c>
      <c r="E3096" s="132">
        <v>1379</v>
      </c>
      <c r="F3096" s="132">
        <v>1381</v>
      </c>
      <c r="G3096" s="133" t="s">
        <v>3876</v>
      </c>
      <c r="H3096" s="134">
        <v>880</v>
      </c>
      <c r="I3096" s="135">
        <v>0.98419644900108916</v>
      </c>
      <c r="J3096" s="135" t="s">
        <v>41</v>
      </c>
      <c r="K3096" s="133"/>
      <c r="L3096" s="136" t="s">
        <v>41</v>
      </c>
    </row>
    <row r="3097" spans="1:12" x14ac:dyDescent="0.25">
      <c r="A3097" s="138" t="s">
        <v>3224</v>
      </c>
      <c r="B3097" s="111" t="s">
        <v>3877</v>
      </c>
      <c r="C3097" s="112">
        <v>6.7339466178635083E-5</v>
      </c>
      <c r="E3097" s="132">
        <v>1367</v>
      </c>
      <c r="F3097" s="132">
        <v>1369</v>
      </c>
      <c r="G3097" s="133" t="s">
        <v>3878</v>
      </c>
      <c r="H3097" s="134">
        <v>881</v>
      </c>
      <c r="I3097" s="135">
        <v>0.98426378846726781</v>
      </c>
      <c r="J3097" s="135" t="s">
        <v>41</v>
      </c>
      <c r="K3097" s="133"/>
      <c r="L3097" s="136" t="s">
        <v>41</v>
      </c>
    </row>
    <row r="3098" spans="1:12" x14ac:dyDescent="0.25">
      <c r="A3098" s="138" t="s">
        <v>3224</v>
      </c>
      <c r="B3098" s="111" t="s">
        <v>1101</v>
      </c>
      <c r="C3098" s="112">
        <v>6.7339466178635083E-5</v>
      </c>
      <c r="E3098" s="132">
        <v>1369</v>
      </c>
      <c r="F3098" s="132">
        <v>1371</v>
      </c>
      <c r="G3098" s="133" t="s">
        <v>1102</v>
      </c>
      <c r="H3098" s="134">
        <v>882</v>
      </c>
      <c r="I3098" s="135">
        <v>0.98433112793344646</v>
      </c>
      <c r="J3098" s="135" t="s">
        <v>41</v>
      </c>
      <c r="K3098" s="133"/>
      <c r="L3098" s="136" t="s">
        <v>41</v>
      </c>
    </row>
    <row r="3099" spans="1:12" x14ac:dyDescent="0.25">
      <c r="A3099" s="138" t="s">
        <v>3224</v>
      </c>
      <c r="B3099" s="111" t="s">
        <v>3879</v>
      </c>
      <c r="C3099" s="112">
        <v>6.7339466178635083E-5</v>
      </c>
      <c r="E3099" s="132">
        <v>1370</v>
      </c>
      <c r="F3099" s="132">
        <v>1372</v>
      </c>
      <c r="G3099" s="133" t="s">
        <v>3880</v>
      </c>
      <c r="H3099" s="134">
        <v>883</v>
      </c>
      <c r="I3099" s="135">
        <v>0.98439846739962511</v>
      </c>
      <c r="J3099" s="135" t="s">
        <v>41</v>
      </c>
      <c r="K3099" s="133"/>
      <c r="L3099" s="136" t="s">
        <v>41</v>
      </c>
    </row>
    <row r="3100" spans="1:12" x14ac:dyDescent="0.25">
      <c r="A3100" s="138" t="s">
        <v>3224</v>
      </c>
      <c r="B3100" s="111" t="s">
        <v>1099</v>
      </c>
      <c r="C3100" s="112">
        <v>6.7339466178635083E-5</v>
      </c>
      <c r="E3100" s="132">
        <v>1362</v>
      </c>
      <c r="F3100" s="132">
        <v>1364</v>
      </c>
      <c r="G3100" s="133" t="s">
        <v>1100</v>
      </c>
      <c r="H3100" s="134">
        <v>884</v>
      </c>
      <c r="I3100" s="135">
        <v>0.98446580686580376</v>
      </c>
      <c r="J3100" s="135" t="s">
        <v>41</v>
      </c>
      <c r="K3100" s="133"/>
      <c r="L3100" s="136" t="s">
        <v>41</v>
      </c>
    </row>
    <row r="3101" spans="1:12" x14ac:dyDescent="0.25">
      <c r="A3101" s="138" t="s">
        <v>3224</v>
      </c>
      <c r="B3101" s="111" t="s">
        <v>3881</v>
      </c>
      <c r="C3101" s="112">
        <v>6.7339466178635083E-5</v>
      </c>
      <c r="E3101" s="132">
        <v>1374</v>
      </c>
      <c r="F3101" s="132">
        <v>1376</v>
      </c>
      <c r="G3101" s="133" t="s">
        <v>3882</v>
      </c>
      <c r="H3101" s="134">
        <v>885</v>
      </c>
      <c r="I3101" s="135">
        <v>0.98453314633198241</v>
      </c>
      <c r="J3101" s="135" t="s">
        <v>41</v>
      </c>
      <c r="K3101" s="133"/>
      <c r="L3101" s="136" t="s">
        <v>41</v>
      </c>
    </row>
    <row r="3102" spans="1:12" x14ac:dyDescent="0.25">
      <c r="A3102" s="138" t="s">
        <v>3224</v>
      </c>
      <c r="B3102" s="111" t="s">
        <v>3883</v>
      </c>
      <c r="C3102" s="112">
        <v>6.7339466178635083E-5</v>
      </c>
      <c r="E3102" s="132">
        <v>1375</v>
      </c>
      <c r="F3102" s="132">
        <v>1377</v>
      </c>
      <c r="G3102" s="133" t="s">
        <v>3884</v>
      </c>
      <c r="H3102" s="134">
        <v>886</v>
      </c>
      <c r="I3102" s="135">
        <v>0.98460048579816106</v>
      </c>
      <c r="J3102" s="135" t="s">
        <v>41</v>
      </c>
      <c r="K3102" s="133"/>
      <c r="L3102" s="136" t="s">
        <v>41</v>
      </c>
    </row>
    <row r="3103" spans="1:12" x14ac:dyDescent="0.25">
      <c r="A3103" s="138" t="s">
        <v>3224</v>
      </c>
      <c r="B3103" s="111" t="s">
        <v>3885</v>
      </c>
      <c r="C3103" s="112">
        <v>6.7339466178635083E-5</v>
      </c>
      <c r="E3103" s="132">
        <v>1380</v>
      </c>
      <c r="F3103" s="132">
        <v>1382</v>
      </c>
      <c r="G3103" s="133" t="s">
        <v>3886</v>
      </c>
      <c r="H3103" s="134">
        <v>887</v>
      </c>
      <c r="I3103" s="135">
        <v>0.98466782526433971</v>
      </c>
      <c r="J3103" s="135" t="s">
        <v>41</v>
      </c>
      <c r="K3103" s="133"/>
      <c r="L3103" s="136" t="s">
        <v>41</v>
      </c>
    </row>
    <row r="3104" spans="1:12" x14ac:dyDescent="0.25">
      <c r="A3104" s="138" t="s">
        <v>3224</v>
      </c>
      <c r="B3104" s="111" t="s">
        <v>3887</v>
      </c>
      <c r="C3104" s="112">
        <v>6.7339466178635083E-5</v>
      </c>
      <c r="E3104" s="132">
        <v>1366</v>
      </c>
      <c r="F3104" s="132">
        <v>1368</v>
      </c>
      <c r="G3104" s="133" t="s">
        <v>3888</v>
      </c>
      <c r="H3104" s="134">
        <v>888</v>
      </c>
      <c r="I3104" s="135">
        <v>0.98473516473051836</v>
      </c>
      <c r="J3104" s="135" t="s">
        <v>41</v>
      </c>
      <c r="K3104" s="133"/>
      <c r="L3104" s="136" t="s">
        <v>41</v>
      </c>
    </row>
    <row r="3105" spans="1:12" x14ac:dyDescent="0.25">
      <c r="A3105" s="138" t="s">
        <v>3224</v>
      </c>
      <c r="B3105" s="111" t="s">
        <v>1077</v>
      </c>
      <c r="C3105" s="112">
        <v>6.7339466178635083E-5</v>
      </c>
      <c r="E3105" s="132">
        <v>1382</v>
      </c>
      <c r="F3105" s="132">
        <v>1384</v>
      </c>
      <c r="G3105" s="133" t="s">
        <v>1078</v>
      </c>
      <c r="H3105" s="134">
        <v>889</v>
      </c>
      <c r="I3105" s="135">
        <v>0.98480250419669702</v>
      </c>
      <c r="J3105" s="135" t="s">
        <v>41</v>
      </c>
      <c r="K3105" s="133"/>
      <c r="L3105" s="136" t="s">
        <v>41</v>
      </c>
    </row>
    <row r="3106" spans="1:12" x14ac:dyDescent="0.25">
      <c r="A3106" s="138" t="s">
        <v>3224</v>
      </c>
      <c r="B3106" s="111" t="s">
        <v>3889</v>
      </c>
      <c r="C3106" s="112">
        <v>6.7339466178635083E-5</v>
      </c>
      <c r="E3106" s="132">
        <v>1363</v>
      </c>
      <c r="F3106" s="132">
        <v>1365</v>
      </c>
      <c r="G3106" s="133" t="s">
        <v>3890</v>
      </c>
      <c r="H3106" s="134">
        <v>890</v>
      </c>
      <c r="I3106" s="135">
        <v>0.98486984366287567</v>
      </c>
      <c r="J3106" s="135" t="s">
        <v>41</v>
      </c>
      <c r="K3106" s="133"/>
      <c r="L3106" s="136" t="s">
        <v>41</v>
      </c>
    </row>
    <row r="3107" spans="1:12" x14ac:dyDescent="0.25">
      <c r="A3107" s="138" t="s">
        <v>3224</v>
      </c>
      <c r="B3107" s="111" t="s">
        <v>3891</v>
      </c>
      <c r="C3107" s="112">
        <v>6.7339466178635083E-5</v>
      </c>
      <c r="E3107" s="132">
        <v>1361</v>
      </c>
      <c r="F3107" s="132">
        <v>1363</v>
      </c>
      <c r="G3107" s="133" t="s">
        <v>3892</v>
      </c>
      <c r="H3107" s="134">
        <v>891</v>
      </c>
      <c r="I3107" s="135">
        <v>0.98493718312905432</v>
      </c>
      <c r="J3107" s="135" t="s">
        <v>41</v>
      </c>
      <c r="K3107" s="133"/>
      <c r="L3107" s="136" t="s">
        <v>41</v>
      </c>
    </row>
    <row r="3108" spans="1:12" x14ac:dyDescent="0.25">
      <c r="A3108" s="138" t="s">
        <v>3224</v>
      </c>
      <c r="B3108" s="111" t="s">
        <v>873</v>
      </c>
      <c r="C3108" s="112">
        <v>6.7339466178635083E-5</v>
      </c>
      <c r="E3108" s="132">
        <v>1372</v>
      </c>
      <c r="F3108" s="132">
        <v>1374</v>
      </c>
      <c r="G3108" s="133" t="s">
        <v>874</v>
      </c>
      <c r="H3108" s="134">
        <v>892</v>
      </c>
      <c r="I3108" s="135">
        <v>0.98500452259523297</v>
      </c>
      <c r="J3108" s="135" t="s">
        <v>41</v>
      </c>
      <c r="K3108" s="133"/>
      <c r="L3108" s="136" t="s">
        <v>41</v>
      </c>
    </row>
    <row r="3109" spans="1:12" x14ac:dyDescent="0.25">
      <c r="A3109" s="138" t="s">
        <v>3224</v>
      </c>
      <c r="B3109" s="111" t="s">
        <v>3893</v>
      </c>
      <c r="C3109" s="112">
        <v>6.7339466178635083E-5</v>
      </c>
      <c r="E3109" s="132">
        <v>1386</v>
      </c>
      <c r="F3109" s="132">
        <v>1388</v>
      </c>
      <c r="G3109" s="133" t="s">
        <v>3894</v>
      </c>
      <c r="H3109" s="134">
        <v>893</v>
      </c>
      <c r="I3109" s="135">
        <v>0.98507186206141162</v>
      </c>
      <c r="J3109" s="135" t="s">
        <v>41</v>
      </c>
      <c r="K3109" s="133"/>
      <c r="L3109" s="136" t="s">
        <v>41</v>
      </c>
    </row>
    <row r="3110" spans="1:12" x14ac:dyDescent="0.25">
      <c r="A3110" s="138" t="s">
        <v>3224</v>
      </c>
      <c r="B3110" s="111" t="s">
        <v>1074</v>
      </c>
      <c r="C3110" s="112">
        <v>6.7339466178635083E-5</v>
      </c>
      <c r="E3110" s="132">
        <v>1384</v>
      </c>
      <c r="F3110" s="132">
        <v>1386</v>
      </c>
      <c r="G3110" s="133" t="s">
        <v>1075</v>
      </c>
      <c r="H3110" s="134">
        <v>894</v>
      </c>
      <c r="I3110" s="135">
        <v>0.98513920152759027</v>
      </c>
      <c r="J3110" s="135" t="s">
        <v>41</v>
      </c>
      <c r="K3110" s="133"/>
      <c r="L3110" s="136" t="s">
        <v>41</v>
      </c>
    </row>
    <row r="3111" spans="1:12" x14ac:dyDescent="0.25">
      <c r="A3111" s="138" t="s">
        <v>3224</v>
      </c>
      <c r="B3111" s="111" t="s">
        <v>1096</v>
      </c>
      <c r="C3111" s="112">
        <v>6.7339466178635083E-5</v>
      </c>
      <c r="E3111" s="132">
        <v>1378</v>
      </c>
      <c r="F3111" s="132">
        <v>1380</v>
      </c>
      <c r="G3111" s="133" t="s">
        <v>1097</v>
      </c>
      <c r="H3111" s="134">
        <v>895</v>
      </c>
      <c r="I3111" s="135">
        <v>0.98520654099376892</v>
      </c>
      <c r="J3111" s="135" t="s">
        <v>41</v>
      </c>
      <c r="K3111" s="133"/>
      <c r="L3111" s="136" t="s">
        <v>41</v>
      </c>
    </row>
    <row r="3112" spans="1:12" x14ac:dyDescent="0.25">
      <c r="A3112" s="138" t="s">
        <v>3224</v>
      </c>
      <c r="B3112" s="111" t="s">
        <v>871</v>
      </c>
      <c r="C3112" s="112">
        <v>6.7339466178635083E-5</v>
      </c>
      <c r="E3112" s="132">
        <v>1371</v>
      </c>
      <c r="F3112" s="132">
        <v>1373</v>
      </c>
      <c r="G3112" s="133" t="s">
        <v>872</v>
      </c>
      <c r="H3112" s="134">
        <v>896</v>
      </c>
      <c r="I3112" s="135">
        <v>0.98527388045994757</v>
      </c>
      <c r="J3112" s="135" t="s">
        <v>41</v>
      </c>
      <c r="K3112" s="133"/>
      <c r="L3112" s="136" t="s">
        <v>41</v>
      </c>
    </row>
    <row r="3113" spans="1:12" x14ac:dyDescent="0.25">
      <c r="A3113" s="138" t="s">
        <v>3224</v>
      </c>
      <c r="B3113" s="111" t="s">
        <v>3895</v>
      </c>
      <c r="C3113" s="112">
        <v>4.132129452977113E-4</v>
      </c>
      <c r="E3113" s="132">
        <v>1431</v>
      </c>
      <c r="F3113" s="132">
        <v>1433</v>
      </c>
      <c r="G3113" s="133" t="s">
        <v>3896</v>
      </c>
      <c r="H3113" s="134">
        <v>897</v>
      </c>
      <c r="I3113" s="135">
        <v>0.9856870934052453</v>
      </c>
      <c r="J3113" s="135" t="s">
        <v>41</v>
      </c>
      <c r="K3113" s="133"/>
      <c r="L3113" s="136" t="s">
        <v>41</v>
      </c>
    </row>
    <row r="3114" spans="1:12" x14ac:dyDescent="0.25">
      <c r="A3114" s="138" t="s">
        <v>3224</v>
      </c>
      <c r="B3114" s="111" t="s">
        <v>3897</v>
      </c>
      <c r="C3114" s="112">
        <v>3.0054588799858568E-4</v>
      </c>
      <c r="E3114" s="132">
        <v>1432</v>
      </c>
      <c r="F3114" s="132">
        <v>1434</v>
      </c>
      <c r="G3114" s="133" t="s">
        <v>3898</v>
      </c>
      <c r="H3114" s="134">
        <v>898</v>
      </c>
      <c r="I3114" s="135">
        <v>0.98598763929324384</v>
      </c>
      <c r="J3114" s="135" t="s">
        <v>41</v>
      </c>
      <c r="K3114" s="133"/>
      <c r="L3114" s="136" t="s">
        <v>41</v>
      </c>
    </row>
    <row r="3115" spans="1:12" x14ac:dyDescent="0.25">
      <c r="A3115" s="138" t="s">
        <v>3224</v>
      </c>
      <c r="B3115" s="111" t="s">
        <v>517</v>
      </c>
      <c r="C3115" s="112">
        <v>3.2600896650017706E-4</v>
      </c>
      <c r="E3115" s="132">
        <v>1448</v>
      </c>
      <c r="F3115" s="132">
        <v>1450</v>
      </c>
      <c r="G3115" s="133" t="s">
        <v>518</v>
      </c>
      <c r="H3115" s="134">
        <v>899</v>
      </c>
      <c r="I3115" s="135">
        <v>0.98631364825974399</v>
      </c>
      <c r="J3115" s="135" t="s">
        <v>41</v>
      </c>
      <c r="K3115" s="133"/>
      <c r="L3115" s="136" t="s">
        <v>41</v>
      </c>
    </row>
    <row r="3116" spans="1:12" x14ac:dyDescent="0.25">
      <c r="A3116" s="138" t="s">
        <v>3224</v>
      </c>
      <c r="B3116" s="111" t="s">
        <v>514</v>
      </c>
      <c r="C3116" s="112">
        <v>3.2600896650017706E-4</v>
      </c>
      <c r="E3116" s="132">
        <v>1449</v>
      </c>
      <c r="F3116" s="132">
        <v>1451</v>
      </c>
      <c r="G3116" s="133" t="s">
        <v>515</v>
      </c>
      <c r="H3116" s="134">
        <v>900</v>
      </c>
      <c r="I3116" s="135">
        <v>0.98663965722624414</v>
      </c>
      <c r="J3116" s="135" t="s">
        <v>41</v>
      </c>
      <c r="K3116" s="133"/>
      <c r="L3116" s="136" t="s">
        <v>41</v>
      </c>
    </row>
    <row r="3117" spans="1:12" x14ac:dyDescent="0.25">
      <c r="A3117" s="138" t="s">
        <v>3224</v>
      </c>
      <c r="B3117" s="111" t="s">
        <v>3899</v>
      </c>
      <c r="C3117" s="112">
        <v>3.0621477225497174E-4</v>
      </c>
      <c r="E3117" s="132">
        <v>1454</v>
      </c>
      <c r="F3117" s="132">
        <v>1456</v>
      </c>
      <c r="G3117" s="133" t="s">
        <v>3900</v>
      </c>
      <c r="H3117" s="134">
        <v>901</v>
      </c>
      <c r="I3117" s="135">
        <v>0.98694587199849915</v>
      </c>
      <c r="J3117" s="135" t="s">
        <v>41</v>
      </c>
      <c r="K3117" s="133"/>
      <c r="L3117" s="136" t="s">
        <v>41</v>
      </c>
    </row>
    <row r="3118" spans="1:12" x14ac:dyDescent="0.25">
      <c r="A3118" s="138" t="s">
        <v>3224</v>
      </c>
      <c r="B3118" s="111" t="s">
        <v>3901</v>
      </c>
      <c r="C3118" s="112">
        <v>3.0621477225497174E-4</v>
      </c>
      <c r="E3118" s="132">
        <v>1455</v>
      </c>
      <c r="F3118" s="132">
        <v>1457</v>
      </c>
      <c r="G3118" s="133" t="s">
        <v>3902</v>
      </c>
      <c r="H3118" s="134">
        <v>902</v>
      </c>
      <c r="I3118" s="135">
        <v>0.98725208677075416</v>
      </c>
      <c r="J3118" s="135" t="s">
        <v>41</v>
      </c>
      <c r="K3118" s="133"/>
      <c r="L3118" s="136" t="s">
        <v>41</v>
      </c>
    </row>
    <row r="3119" spans="1:12" x14ac:dyDescent="0.25">
      <c r="A3119" s="138" t="s">
        <v>3224</v>
      </c>
      <c r="B3119" s="111" t="s">
        <v>3903</v>
      </c>
      <c r="C3119" s="112">
        <v>2.0016390274669793E-4</v>
      </c>
      <c r="E3119" s="132">
        <v>1457</v>
      </c>
      <c r="F3119" s="132">
        <v>1459</v>
      </c>
      <c r="G3119" s="133" t="s">
        <v>3904</v>
      </c>
      <c r="H3119" s="134">
        <v>903</v>
      </c>
      <c r="I3119" s="135">
        <v>0.98745225067350084</v>
      </c>
      <c r="J3119" s="135" t="s">
        <v>41</v>
      </c>
      <c r="K3119" s="133"/>
      <c r="L3119" s="136" t="s">
        <v>41</v>
      </c>
    </row>
    <row r="3120" spans="1:12" x14ac:dyDescent="0.25">
      <c r="A3120" s="138" t="s">
        <v>3224</v>
      </c>
      <c r="B3120" s="111" t="s">
        <v>620</v>
      </c>
      <c r="C3120" s="112">
        <v>4.3015123808228933E-4</v>
      </c>
      <c r="E3120" s="132">
        <v>1488</v>
      </c>
      <c r="F3120" s="132">
        <v>1490</v>
      </c>
      <c r="G3120" s="133" t="s">
        <v>621</v>
      </c>
      <c r="H3120" s="134">
        <v>904</v>
      </c>
      <c r="I3120" s="135">
        <v>0.98788240191158316</v>
      </c>
      <c r="J3120" s="135" t="s">
        <v>41</v>
      </c>
      <c r="K3120" s="133"/>
      <c r="L3120" s="136" t="s">
        <v>41</v>
      </c>
    </row>
    <row r="3121" spans="1:12" x14ac:dyDescent="0.25">
      <c r="A3121" s="138" t="s">
        <v>3224</v>
      </c>
      <c r="B3121" s="111" t="s">
        <v>1852</v>
      </c>
      <c r="C3121" s="112">
        <v>4.3015123808228933E-4</v>
      </c>
      <c r="E3121" s="132">
        <v>1487</v>
      </c>
      <c r="F3121" s="132">
        <v>1489</v>
      </c>
      <c r="G3121" s="133" t="s">
        <v>1853</v>
      </c>
      <c r="H3121" s="134">
        <v>905</v>
      </c>
      <c r="I3121" s="135">
        <v>0.98831255314966548</v>
      </c>
      <c r="J3121" s="135" t="s">
        <v>41</v>
      </c>
      <c r="K3121" s="133"/>
      <c r="L3121" s="136" t="s">
        <v>41</v>
      </c>
    </row>
    <row r="3122" spans="1:12" x14ac:dyDescent="0.25">
      <c r="A3122" s="138" t="s">
        <v>3224</v>
      </c>
      <c r="B3122" s="111" t="s">
        <v>617</v>
      </c>
      <c r="C3122" s="112">
        <v>4.3015123808228933E-4</v>
      </c>
      <c r="E3122" s="132">
        <v>1486</v>
      </c>
      <c r="F3122" s="132">
        <v>1488</v>
      </c>
      <c r="G3122" s="133" t="s">
        <v>618</v>
      </c>
      <c r="H3122" s="134">
        <v>906</v>
      </c>
      <c r="I3122" s="135">
        <v>0.98874270438774781</v>
      </c>
      <c r="J3122" s="135" t="s">
        <v>41</v>
      </c>
      <c r="K3122" s="133"/>
      <c r="L3122" s="136" t="s">
        <v>41</v>
      </c>
    </row>
    <row r="3123" spans="1:12" x14ac:dyDescent="0.25">
      <c r="A3123" s="138" t="s">
        <v>3224</v>
      </c>
      <c r="B3123" s="111" t="s">
        <v>1003</v>
      </c>
      <c r="C3123" s="112">
        <v>3.0857920334103456E-4</v>
      </c>
      <c r="E3123" s="132">
        <v>1496</v>
      </c>
      <c r="F3123" s="132">
        <v>1498</v>
      </c>
      <c r="G3123" s="133" t="s">
        <v>1004</v>
      </c>
      <c r="H3123" s="134">
        <v>907</v>
      </c>
      <c r="I3123" s="135">
        <v>0.98905128359108885</v>
      </c>
      <c r="J3123" s="135" t="s">
        <v>41</v>
      </c>
      <c r="K3123" s="133"/>
      <c r="L3123" s="136" t="s">
        <v>41</v>
      </c>
    </row>
    <row r="3124" spans="1:12" x14ac:dyDescent="0.25">
      <c r="A3124" s="138" t="s">
        <v>3224</v>
      </c>
      <c r="B3124" s="111" t="s">
        <v>1001</v>
      </c>
      <c r="C3124" s="112">
        <v>8.3079016284124698E-4</v>
      </c>
      <c r="E3124" s="132">
        <v>1491</v>
      </c>
      <c r="F3124" s="132">
        <v>1493</v>
      </c>
      <c r="G3124" s="133" t="s">
        <v>1002</v>
      </c>
      <c r="H3124" s="134">
        <v>908</v>
      </c>
      <c r="I3124" s="135">
        <v>0.98988207375393011</v>
      </c>
      <c r="J3124" s="135" t="s">
        <v>41</v>
      </c>
      <c r="K3124" s="133"/>
      <c r="L3124" s="136" t="s">
        <v>41</v>
      </c>
    </row>
    <row r="3125" spans="1:12" x14ac:dyDescent="0.25">
      <c r="A3125" s="138" t="s">
        <v>3224</v>
      </c>
      <c r="B3125" s="111" t="s">
        <v>998</v>
      </c>
      <c r="C3125" s="112">
        <v>3.3750850365425652E-4</v>
      </c>
      <c r="E3125" s="132">
        <v>1494</v>
      </c>
      <c r="F3125" s="132">
        <v>1496</v>
      </c>
      <c r="G3125" s="133" t="s">
        <v>999</v>
      </c>
      <c r="H3125" s="134">
        <v>909</v>
      </c>
      <c r="I3125" s="135">
        <v>0.99021958225758433</v>
      </c>
      <c r="J3125" s="135" t="s">
        <v>41</v>
      </c>
      <c r="K3125" s="133"/>
      <c r="L3125" s="136" t="s">
        <v>41</v>
      </c>
    </row>
    <row r="3126" spans="1:12" x14ac:dyDescent="0.25">
      <c r="A3126" s="138" t="s">
        <v>3224</v>
      </c>
      <c r="B3126" s="111" t="s">
        <v>1881</v>
      </c>
      <c r="C3126" s="112">
        <v>1.4304193974184849E-4</v>
      </c>
      <c r="E3126" s="132">
        <v>1505</v>
      </c>
      <c r="F3126" s="132">
        <v>1507</v>
      </c>
      <c r="G3126" s="133" t="s">
        <v>1882</v>
      </c>
      <c r="H3126" s="134">
        <v>910</v>
      </c>
      <c r="I3126" s="135">
        <v>0.99036262419732612</v>
      </c>
      <c r="J3126" s="135" t="s">
        <v>41</v>
      </c>
      <c r="K3126" s="133"/>
      <c r="L3126" s="136" t="s">
        <v>41</v>
      </c>
    </row>
    <row r="3127" spans="1:12" x14ac:dyDescent="0.25">
      <c r="A3127" s="138" t="s">
        <v>3224</v>
      </c>
      <c r="B3127" s="111" t="s">
        <v>2020</v>
      </c>
      <c r="C3127" s="112">
        <v>3.0711945885749823E-4</v>
      </c>
      <c r="E3127" s="132">
        <v>1504</v>
      </c>
      <c r="F3127" s="132">
        <v>1506</v>
      </c>
      <c r="G3127" s="133" t="s">
        <v>2021</v>
      </c>
      <c r="H3127" s="134">
        <v>911</v>
      </c>
      <c r="I3127" s="135">
        <v>0.99066974365618365</v>
      </c>
      <c r="J3127" s="135" t="s">
        <v>41</v>
      </c>
      <c r="K3127" s="133"/>
      <c r="L3127" s="136" t="s">
        <v>41</v>
      </c>
    </row>
    <row r="3128" spans="1:12" x14ac:dyDescent="0.25">
      <c r="A3128" s="138" t="s">
        <v>3224</v>
      </c>
      <c r="B3128" s="111" t="s">
        <v>1946</v>
      </c>
      <c r="C3128" s="112">
        <v>7.0080950343321744E-5</v>
      </c>
      <c r="E3128" s="132">
        <v>1466</v>
      </c>
      <c r="F3128" s="132">
        <v>1468</v>
      </c>
      <c r="G3128" s="133" t="s">
        <v>1947</v>
      </c>
      <c r="H3128" s="134">
        <v>912</v>
      </c>
      <c r="I3128" s="135">
        <v>0.99073982460652699</v>
      </c>
      <c r="J3128" s="135" t="s">
        <v>41</v>
      </c>
      <c r="K3128" s="133"/>
      <c r="L3128" s="136" t="s">
        <v>41</v>
      </c>
    </row>
    <row r="3129" spans="1:12" x14ac:dyDescent="0.25">
      <c r="A3129" s="138" t="s">
        <v>3224</v>
      </c>
      <c r="B3129" s="111" t="s">
        <v>1948</v>
      </c>
      <c r="C3129" s="112">
        <v>7.0080950343321744E-5</v>
      </c>
      <c r="E3129" s="132">
        <v>1467</v>
      </c>
      <c r="F3129" s="132">
        <v>1469</v>
      </c>
      <c r="G3129" s="133" t="s">
        <v>1949</v>
      </c>
      <c r="H3129" s="134">
        <v>913</v>
      </c>
      <c r="I3129" s="135">
        <v>0.99080990555687032</v>
      </c>
      <c r="J3129" s="135" t="s">
        <v>41</v>
      </c>
      <c r="K3129" s="133"/>
      <c r="L3129" s="136" t="s">
        <v>41</v>
      </c>
    </row>
    <row r="3130" spans="1:12" x14ac:dyDescent="0.25">
      <c r="A3130" s="138" t="s">
        <v>3224</v>
      </c>
      <c r="B3130" s="111" t="s">
        <v>1782</v>
      </c>
      <c r="C3130" s="112">
        <v>3.0711945885749823E-4</v>
      </c>
      <c r="E3130" s="132">
        <v>1503</v>
      </c>
      <c r="F3130" s="132">
        <v>1505</v>
      </c>
      <c r="G3130" s="133" t="s">
        <v>1783</v>
      </c>
      <c r="H3130" s="134">
        <v>914</v>
      </c>
      <c r="I3130" s="135">
        <v>0.99111702501572785</v>
      </c>
      <c r="J3130" s="135" t="s">
        <v>41</v>
      </c>
      <c r="K3130" s="133"/>
      <c r="L3130" s="136" t="s">
        <v>41</v>
      </c>
    </row>
    <row r="3131" spans="1:12" x14ac:dyDescent="0.25">
      <c r="A3131" s="138" t="s">
        <v>3224</v>
      </c>
      <c r="B3131" s="111" t="s">
        <v>1779</v>
      </c>
      <c r="C3131" s="112">
        <v>1.4304193974184849E-4</v>
      </c>
      <c r="E3131" s="132">
        <v>1506</v>
      </c>
      <c r="F3131" s="132">
        <v>1508</v>
      </c>
      <c r="G3131" s="133" t="s">
        <v>1780</v>
      </c>
      <c r="H3131" s="134">
        <v>915</v>
      </c>
      <c r="I3131" s="135">
        <v>0.99126006695546964</v>
      </c>
      <c r="J3131" s="135" t="s">
        <v>41</v>
      </c>
      <c r="K3131" s="133"/>
      <c r="L3131" s="136" t="s">
        <v>41</v>
      </c>
    </row>
    <row r="3132" spans="1:12" x14ac:dyDescent="0.25">
      <c r="A3132" s="138" t="s">
        <v>3224</v>
      </c>
      <c r="B3132" s="111" t="s">
        <v>892</v>
      </c>
      <c r="C3132" s="112">
        <v>6.2216148599633888E-5</v>
      </c>
      <c r="E3132" s="132">
        <v>1472</v>
      </c>
      <c r="F3132" s="132">
        <v>1474</v>
      </c>
      <c r="G3132" s="133" t="s">
        <v>893</v>
      </c>
      <c r="H3132" s="134">
        <v>916</v>
      </c>
      <c r="I3132" s="135">
        <v>0.99132228310406922</v>
      </c>
      <c r="J3132" s="135" t="s">
        <v>41</v>
      </c>
      <c r="K3132" s="133"/>
      <c r="L3132" s="136" t="s">
        <v>41</v>
      </c>
    </row>
    <row r="3133" spans="1:12" x14ac:dyDescent="0.25">
      <c r="A3133" s="138" t="s">
        <v>3224</v>
      </c>
      <c r="B3133" s="111" t="s">
        <v>3905</v>
      </c>
      <c r="C3133" s="112">
        <v>6.2216148599633888E-5</v>
      </c>
      <c r="E3133" s="132">
        <v>1478</v>
      </c>
      <c r="F3133" s="132">
        <v>1480</v>
      </c>
      <c r="G3133" s="133" t="s">
        <v>3906</v>
      </c>
      <c r="H3133" s="134">
        <v>917</v>
      </c>
      <c r="I3133" s="135">
        <v>0.9913844992526688</v>
      </c>
      <c r="J3133" s="135" t="s">
        <v>41</v>
      </c>
      <c r="K3133" s="133"/>
      <c r="L3133" s="136" t="s">
        <v>41</v>
      </c>
    </row>
    <row r="3134" spans="1:12" x14ac:dyDescent="0.25">
      <c r="A3134" s="138" t="s">
        <v>3224</v>
      </c>
      <c r="B3134" s="111" t="s">
        <v>890</v>
      </c>
      <c r="C3134" s="112">
        <v>6.2216148599633888E-5</v>
      </c>
      <c r="E3134" s="132">
        <v>1477</v>
      </c>
      <c r="F3134" s="132">
        <v>1479</v>
      </c>
      <c r="G3134" s="133" t="s">
        <v>891</v>
      </c>
      <c r="H3134" s="134">
        <v>918</v>
      </c>
      <c r="I3134" s="135">
        <v>0.99144671540126839</v>
      </c>
      <c r="J3134" s="135" t="s">
        <v>41</v>
      </c>
      <c r="K3134" s="133"/>
      <c r="L3134" s="136" t="s">
        <v>41</v>
      </c>
    </row>
    <row r="3135" spans="1:12" x14ac:dyDescent="0.25">
      <c r="A3135" s="138" t="s">
        <v>3224</v>
      </c>
      <c r="B3135" s="111" t="s">
        <v>888</v>
      </c>
      <c r="C3135" s="112">
        <v>6.2216148599633888E-5</v>
      </c>
      <c r="E3135" s="132">
        <v>1473</v>
      </c>
      <c r="F3135" s="132">
        <v>1475</v>
      </c>
      <c r="G3135" s="133" t="s">
        <v>889</v>
      </c>
      <c r="H3135" s="134">
        <v>919</v>
      </c>
      <c r="I3135" s="135">
        <v>0.99150893154986797</v>
      </c>
      <c r="J3135" s="135" t="s">
        <v>41</v>
      </c>
      <c r="K3135" s="133"/>
      <c r="L3135" s="136" t="s">
        <v>41</v>
      </c>
    </row>
    <row r="3136" spans="1:12" x14ac:dyDescent="0.25">
      <c r="A3136" s="138" t="s">
        <v>3224</v>
      </c>
      <c r="B3136" s="111" t="s">
        <v>886</v>
      </c>
      <c r="C3136" s="112">
        <v>6.2216148599633888E-5</v>
      </c>
      <c r="E3136" s="132">
        <v>1470</v>
      </c>
      <c r="F3136" s="132">
        <v>1472</v>
      </c>
      <c r="G3136" s="133" t="s">
        <v>887</v>
      </c>
      <c r="H3136" s="134">
        <v>920</v>
      </c>
      <c r="I3136" s="135">
        <v>0.99157114769846755</v>
      </c>
      <c r="J3136" s="135" t="s">
        <v>41</v>
      </c>
      <c r="K3136" s="133"/>
      <c r="L3136" s="136" t="s">
        <v>41</v>
      </c>
    </row>
    <row r="3137" spans="1:12" x14ac:dyDescent="0.25">
      <c r="A3137" s="138" t="s">
        <v>3224</v>
      </c>
      <c r="B3137" s="111" t="s">
        <v>3907</v>
      </c>
      <c r="C3137" s="112">
        <v>6.2216148599633888E-5</v>
      </c>
      <c r="E3137" s="132">
        <v>1480</v>
      </c>
      <c r="F3137" s="132">
        <v>1482</v>
      </c>
      <c r="G3137" s="133" t="s">
        <v>3908</v>
      </c>
      <c r="H3137" s="134">
        <v>921</v>
      </c>
      <c r="I3137" s="135">
        <v>0.99163336384706713</v>
      </c>
      <c r="J3137" s="135" t="s">
        <v>41</v>
      </c>
      <c r="K3137" s="133"/>
      <c r="L3137" s="136" t="s">
        <v>41</v>
      </c>
    </row>
    <row r="3138" spans="1:12" x14ac:dyDescent="0.25">
      <c r="A3138" s="138" t="s">
        <v>3224</v>
      </c>
      <c r="B3138" s="111" t="s">
        <v>884</v>
      </c>
      <c r="C3138" s="112">
        <v>6.2216148599633888E-5</v>
      </c>
      <c r="E3138" s="132">
        <v>1471</v>
      </c>
      <c r="F3138" s="132">
        <v>1473</v>
      </c>
      <c r="G3138" s="133" t="s">
        <v>885</v>
      </c>
      <c r="H3138" s="134">
        <v>922</v>
      </c>
      <c r="I3138" s="135">
        <v>0.99169557999566671</v>
      </c>
      <c r="J3138" s="135" t="s">
        <v>41</v>
      </c>
      <c r="K3138" s="133"/>
      <c r="L3138" s="136" t="s">
        <v>41</v>
      </c>
    </row>
    <row r="3139" spans="1:12" x14ac:dyDescent="0.25">
      <c r="A3139" s="138" t="s">
        <v>3224</v>
      </c>
      <c r="B3139" s="111" t="s">
        <v>3909</v>
      </c>
      <c r="C3139" s="112">
        <v>6.2216148599633888E-5</v>
      </c>
      <c r="E3139" s="132">
        <v>1483</v>
      </c>
      <c r="F3139" s="132">
        <v>1485</v>
      </c>
      <c r="G3139" s="133" t="s">
        <v>3910</v>
      </c>
      <c r="H3139" s="134">
        <v>923</v>
      </c>
      <c r="I3139" s="135">
        <v>0.99175779614426629</v>
      </c>
      <c r="J3139" s="135" t="s">
        <v>41</v>
      </c>
      <c r="K3139" s="133"/>
      <c r="L3139" s="136" t="s">
        <v>41</v>
      </c>
    </row>
    <row r="3140" spans="1:12" x14ac:dyDescent="0.25">
      <c r="A3140" s="138" t="s">
        <v>3224</v>
      </c>
      <c r="B3140" s="111" t="s">
        <v>1725</v>
      </c>
      <c r="C3140" s="112">
        <v>6.2216148599633888E-5</v>
      </c>
      <c r="E3140" s="132">
        <v>1481</v>
      </c>
      <c r="F3140" s="132">
        <v>1483</v>
      </c>
      <c r="G3140" s="133" t="s">
        <v>1726</v>
      </c>
      <c r="H3140" s="134">
        <v>924</v>
      </c>
      <c r="I3140" s="135">
        <v>0.99182001229286587</v>
      </c>
      <c r="J3140" s="135" t="s">
        <v>41</v>
      </c>
      <c r="K3140" s="133"/>
      <c r="L3140" s="136" t="s">
        <v>41</v>
      </c>
    </row>
    <row r="3141" spans="1:12" x14ac:dyDescent="0.25">
      <c r="A3141" s="138" t="s">
        <v>3224</v>
      </c>
      <c r="B3141" s="111" t="s">
        <v>3911</v>
      </c>
      <c r="C3141" s="112">
        <v>6.2216148599633888E-5</v>
      </c>
      <c r="E3141" s="132">
        <v>1482</v>
      </c>
      <c r="F3141" s="132">
        <v>1484</v>
      </c>
      <c r="G3141" s="133" t="s">
        <v>3912</v>
      </c>
      <c r="H3141" s="134">
        <v>925</v>
      </c>
      <c r="I3141" s="135">
        <v>0.99188222844146545</v>
      </c>
      <c r="J3141" s="135" t="s">
        <v>41</v>
      </c>
      <c r="K3141" s="133"/>
      <c r="L3141" s="136" t="s">
        <v>41</v>
      </c>
    </row>
    <row r="3142" spans="1:12" x14ac:dyDescent="0.25">
      <c r="A3142" s="138" t="s">
        <v>3224</v>
      </c>
      <c r="B3142" s="111" t="s">
        <v>880</v>
      </c>
      <c r="C3142" s="112">
        <v>6.0752239220818974E-4</v>
      </c>
      <c r="E3142" s="132">
        <v>1469</v>
      </c>
      <c r="F3142" s="132">
        <v>1471</v>
      </c>
      <c r="G3142" s="133" t="s">
        <v>72</v>
      </c>
      <c r="H3142" s="134">
        <v>926</v>
      </c>
      <c r="I3142" s="135">
        <v>0.99248975083367363</v>
      </c>
      <c r="J3142" s="135" t="s">
        <v>41</v>
      </c>
      <c r="K3142" s="133"/>
      <c r="L3142" s="136" t="s">
        <v>41</v>
      </c>
    </row>
    <row r="3143" spans="1:12" x14ac:dyDescent="0.25">
      <c r="A3143" s="138" t="s">
        <v>3224</v>
      </c>
      <c r="B3143" s="111" t="s">
        <v>882</v>
      </c>
      <c r="C3143" s="112">
        <v>6.2216148599633888E-5</v>
      </c>
      <c r="E3143" s="132">
        <v>1476</v>
      </c>
      <c r="F3143" s="132">
        <v>1478</v>
      </c>
      <c r="G3143" s="133" t="s">
        <v>883</v>
      </c>
      <c r="H3143" s="134">
        <v>927</v>
      </c>
      <c r="I3143" s="135">
        <v>0.99255196698227321</v>
      </c>
      <c r="J3143" s="135" t="s">
        <v>41</v>
      </c>
      <c r="K3143" s="133"/>
      <c r="L3143" s="136" t="s">
        <v>41</v>
      </c>
    </row>
    <row r="3144" spans="1:12" x14ac:dyDescent="0.25">
      <c r="A3144" s="138" t="s">
        <v>3224</v>
      </c>
      <c r="B3144" s="111" t="s">
        <v>1156</v>
      </c>
      <c r="C3144" s="112">
        <v>6.2216148599633888E-5</v>
      </c>
      <c r="E3144" s="132">
        <v>1479</v>
      </c>
      <c r="F3144" s="132">
        <v>1481</v>
      </c>
      <c r="G3144" s="133" t="s">
        <v>1157</v>
      </c>
      <c r="H3144" s="134">
        <v>928</v>
      </c>
      <c r="I3144" s="135">
        <v>0.9926141831308728</v>
      </c>
      <c r="J3144" s="135" t="s">
        <v>41</v>
      </c>
      <c r="K3144" s="133"/>
      <c r="L3144" s="136" t="s">
        <v>41</v>
      </c>
    </row>
    <row r="3145" spans="1:12" x14ac:dyDescent="0.25">
      <c r="A3145" s="138" t="s">
        <v>3224</v>
      </c>
      <c r="B3145" s="111" t="s">
        <v>3913</v>
      </c>
      <c r="C3145" s="112">
        <v>2.2777534366628805E-4</v>
      </c>
      <c r="E3145" s="132">
        <v>1516</v>
      </c>
      <c r="F3145" s="132">
        <v>1518</v>
      </c>
      <c r="G3145" s="133" t="s">
        <v>3914</v>
      </c>
      <c r="H3145" s="134">
        <v>929</v>
      </c>
      <c r="I3145" s="135">
        <v>0.99284195847453904</v>
      </c>
      <c r="J3145" s="135" t="s">
        <v>41</v>
      </c>
      <c r="K3145" s="133"/>
      <c r="L3145" s="136" t="s">
        <v>41</v>
      </c>
    </row>
    <row r="3146" spans="1:12" x14ac:dyDescent="0.25">
      <c r="A3146" s="138" t="s">
        <v>3224</v>
      </c>
      <c r="B3146" s="111" t="s">
        <v>1942</v>
      </c>
      <c r="C3146" s="112">
        <v>2.8518235465339122E-4</v>
      </c>
      <c r="E3146" s="132">
        <v>1557</v>
      </c>
      <c r="F3146" s="132">
        <v>1559</v>
      </c>
      <c r="G3146" s="133" t="s">
        <v>1943</v>
      </c>
      <c r="H3146" s="134">
        <v>930</v>
      </c>
      <c r="I3146" s="135">
        <v>0.9931271408291924</v>
      </c>
      <c r="J3146" s="135" t="s">
        <v>41</v>
      </c>
      <c r="K3146" s="133"/>
      <c r="L3146" s="136" t="s">
        <v>41</v>
      </c>
    </row>
    <row r="3147" spans="1:12" x14ac:dyDescent="0.25">
      <c r="A3147" s="138" t="s">
        <v>3224</v>
      </c>
      <c r="B3147" s="111" t="s">
        <v>1955</v>
      </c>
      <c r="C3147" s="112">
        <v>6.5075168175941634E-5</v>
      </c>
      <c r="E3147" s="132">
        <v>1529</v>
      </c>
      <c r="F3147" s="132">
        <v>1531</v>
      </c>
      <c r="G3147" s="133" t="s">
        <v>1956</v>
      </c>
      <c r="H3147" s="134">
        <v>931</v>
      </c>
      <c r="I3147" s="135">
        <v>0.99319221599736829</v>
      </c>
      <c r="J3147" s="135" t="s">
        <v>41</v>
      </c>
      <c r="K3147" s="133"/>
      <c r="L3147" s="136" t="s">
        <v>41</v>
      </c>
    </row>
    <row r="3148" spans="1:12" x14ac:dyDescent="0.25">
      <c r="A3148" s="138" t="s">
        <v>3224</v>
      </c>
      <c r="B3148" s="111" t="s">
        <v>1953</v>
      </c>
      <c r="C3148" s="112">
        <v>6.5075168175941634E-5</v>
      </c>
      <c r="E3148" s="132">
        <v>1530</v>
      </c>
      <c r="F3148" s="132">
        <v>1532</v>
      </c>
      <c r="G3148" s="133" t="s">
        <v>1954</v>
      </c>
      <c r="H3148" s="134">
        <v>932</v>
      </c>
      <c r="I3148" s="135">
        <v>0.99325729116554418</v>
      </c>
      <c r="J3148" s="135" t="s">
        <v>41</v>
      </c>
      <c r="K3148" s="133"/>
      <c r="L3148" s="136" t="s">
        <v>41</v>
      </c>
    </row>
    <row r="3149" spans="1:12" x14ac:dyDescent="0.25">
      <c r="A3149" s="138" t="s">
        <v>3224</v>
      </c>
      <c r="B3149" s="111" t="s">
        <v>1939</v>
      </c>
      <c r="C3149" s="112">
        <v>1.3282465833171645E-4</v>
      </c>
      <c r="E3149" s="132">
        <v>1558</v>
      </c>
      <c r="F3149" s="132">
        <v>1560</v>
      </c>
      <c r="G3149" s="133" t="s">
        <v>1940</v>
      </c>
      <c r="H3149" s="134">
        <v>933</v>
      </c>
      <c r="I3149" s="135">
        <v>0.99339011582387593</v>
      </c>
      <c r="J3149" s="135" t="s">
        <v>41</v>
      </c>
      <c r="K3149" s="133"/>
      <c r="L3149" s="136" t="s">
        <v>41</v>
      </c>
    </row>
    <row r="3150" spans="1:12" x14ac:dyDescent="0.25">
      <c r="A3150" s="138" t="s">
        <v>3224</v>
      </c>
      <c r="B3150" s="111" t="s">
        <v>1951</v>
      </c>
      <c r="C3150" s="112">
        <v>6.5075168175941634E-5</v>
      </c>
      <c r="E3150" s="132">
        <v>1531</v>
      </c>
      <c r="F3150" s="132">
        <v>1533</v>
      </c>
      <c r="G3150" s="133" t="s">
        <v>1952</v>
      </c>
      <c r="H3150" s="134">
        <v>934</v>
      </c>
      <c r="I3150" s="135">
        <v>0.99345519099205182</v>
      </c>
      <c r="J3150" s="135" t="s">
        <v>41</v>
      </c>
      <c r="K3150" s="133"/>
      <c r="L3150" s="136" t="s">
        <v>41</v>
      </c>
    </row>
    <row r="3151" spans="1:12" x14ac:dyDescent="0.25">
      <c r="A3151" s="138" t="s">
        <v>3224</v>
      </c>
      <c r="B3151" s="111" t="s">
        <v>903</v>
      </c>
      <c r="C3151" s="112">
        <v>5.7817296233095256E-5</v>
      </c>
      <c r="E3151" s="132">
        <v>1533</v>
      </c>
      <c r="F3151" s="132">
        <v>1535</v>
      </c>
      <c r="G3151" s="133" t="s">
        <v>904</v>
      </c>
      <c r="H3151" s="134">
        <v>935</v>
      </c>
      <c r="I3151" s="135">
        <v>0.99351300828828493</v>
      </c>
      <c r="J3151" s="135" t="s">
        <v>41</v>
      </c>
      <c r="K3151" s="133"/>
      <c r="L3151" s="136" t="s">
        <v>41</v>
      </c>
    </row>
    <row r="3152" spans="1:12" x14ac:dyDescent="0.25">
      <c r="A3152" s="138" t="s">
        <v>3224</v>
      </c>
      <c r="B3152" s="111" t="s">
        <v>901</v>
      </c>
      <c r="C3152" s="112">
        <v>5.7817296233095256E-5</v>
      </c>
      <c r="E3152" s="132">
        <v>1538</v>
      </c>
      <c r="F3152" s="132">
        <v>1540</v>
      </c>
      <c r="G3152" s="133" t="s">
        <v>902</v>
      </c>
      <c r="H3152" s="134">
        <v>936</v>
      </c>
      <c r="I3152" s="135">
        <v>0.99357082558451804</v>
      </c>
      <c r="J3152" s="135" t="s">
        <v>41</v>
      </c>
      <c r="K3152" s="133"/>
      <c r="L3152" s="136" t="s">
        <v>41</v>
      </c>
    </row>
    <row r="3153" spans="1:12" x14ac:dyDescent="0.25">
      <c r="A3153" s="138" t="s">
        <v>3224</v>
      </c>
      <c r="B3153" s="111" t="s">
        <v>895</v>
      </c>
      <c r="C3153" s="112">
        <v>5.6456889262904782E-4</v>
      </c>
      <c r="E3153" s="132">
        <v>1536</v>
      </c>
      <c r="F3153" s="132">
        <v>1538</v>
      </c>
      <c r="G3153" s="133" t="s">
        <v>36</v>
      </c>
      <c r="H3153" s="134">
        <v>937</v>
      </c>
      <c r="I3153" s="135">
        <v>0.99413539447714705</v>
      </c>
      <c r="J3153" s="135" t="s">
        <v>41</v>
      </c>
      <c r="K3153" s="133"/>
      <c r="L3153" s="136" t="s">
        <v>41</v>
      </c>
    </row>
    <row r="3154" spans="1:12" x14ac:dyDescent="0.25">
      <c r="A3154" s="138" t="s">
        <v>3224</v>
      </c>
      <c r="B3154" s="111" t="s">
        <v>899</v>
      </c>
      <c r="C3154" s="112">
        <v>5.7817296233095256E-5</v>
      </c>
      <c r="E3154" s="132">
        <v>1532</v>
      </c>
      <c r="F3154" s="132">
        <v>1534</v>
      </c>
      <c r="G3154" s="133" t="s">
        <v>900</v>
      </c>
      <c r="H3154" s="134">
        <v>938</v>
      </c>
      <c r="I3154" s="135">
        <v>0.99419321177338016</v>
      </c>
      <c r="J3154" s="135" t="s">
        <v>41</v>
      </c>
      <c r="K3154" s="133"/>
      <c r="L3154" s="136" t="s">
        <v>41</v>
      </c>
    </row>
    <row r="3155" spans="1:12" x14ac:dyDescent="0.25">
      <c r="A3155" s="138" t="s">
        <v>3224</v>
      </c>
      <c r="B3155" s="111" t="s">
        <v>3915</v>
      </c>
      <c r="C3155" s="112">
        <v>5.7817296233095256E-5</v>
      </c>
      <c r="E3155" s="132">
        <v>1539</v>
      </c>
      <c r="F3155" s="132">
        <v>1541</v>
      </c>
      <c r="G3155" s="133" t="s">
        <v>3916</v>
      </c>
      <c r="H3155" s="134">
        <v>939</v>
      </c>
      <c r="I3155" s="135">
        <v>0.99425102906961327</v>
      </c>
      <c r="J3155" s="135" t="s">
        <v>41</v>
      </c>
      <c r="K3155" s="133"/>
      <c r="L3155" s="136" t="s">
        <v>41</v>
      </c>
    </row>
    <row r="3156" spans="1:12" x14ac:dyDescent="0.25">
      <c r="A3156" s="138" t="s">
        <v>3224</v>
      </c>
      <c r="B3156" s="111" t="s">
        <v>897</v>
      </c>
      <c r="C3156" s="112">
        <v>5.7817296233095256E-5</v>
      </c>
      <c r="E3156" s="132">
        <v>1534</v>
      </c>
      <c r="F3156" s="132">
        <v>1536</v>
      </c>
      <c r="G3156" s="133" t="s">
        <v>898</v>
      </c>
      <c r="H3156" s="134">
        <v>940</v>
      </c>
      <c r="I3156" s="135">
        <v>0.99430884636584638</v>
      </c>
      <c r="J3156" s="135" t="s">
        <v>41</v>
      </c>
      <c r="K3156" s="133"/>
      <c r="L3156" s="136" t="s">
        <v>41</v>
      </c>
    </row>
    <row r="3157" spans="1:12" x14ac:dyDescent="0.25">
      <c r="A3157" s="138" t="s">
        <v>3224</v>
      </c>
      <c r="B3157" s="111" t="s">
        <v>2114</v>
      </c>
      <c r="C3157" s="112">
        <v>2.6617019767649847E-4</v>
      </c>
      <c r="E3157" s="132">
        <v>1613</v>
      </c>
      <c r="F3157" s="132">
        <v>1615</v>
      </c>
      <c r="G3157" s="133" t="s">
        <v>2115</v>
      </c>
      <c r="H3157" s="134">
        <v>941</v>
      </c>
      <c r="I3157" s="135">
        <v>0.99457501656352287</v>
      </c>
      <c r="J3157" s="135" t="s">
        <v>41</v>
      </c>
      <c r="K3157" s="133"/>
      <c r="L3157" s="136" t="s">
        <v>41</v>
      </c>
    </row>
    <row r="3158" spans="1:12" x14ac:dyDescent="0.25">
      <c r="A3158" s="138" t="s">
        <v>3224</v>
      </c>
      <c r="B3158" s="111" t="s">
        <v>2167</v>
      </c>
      <c r="C3158" s="112">
        <v>6.073682363087884E-5</v>
      </c>
      <c r="E3158" s="132">
        <v>1580</v>
      </c>
      <c r="F3158" s="132">
        <v>1582</v>
      </c>
      <c r="G3158" s="133" t="s">
        <v>2168</v>
      </c>
      <c r="H3158" s="134">
        <v>942</v>
      </c>
      <c r="I3158" s="135">
        <v>0.99463575338715371</v>
      </c>
      <c r="J3158" s="135" t="s">
        <v>41</v>
      </c>
      <c r="K3158" s="133"/>
      <c r="L3158" s="136" t="s">
        <v>41</v>
      </c>
    </row>
    <row r="3159" spans="1:12" x14ac:dyDescent="0.25">
      <c r="A3159" s="138" t="s">
        <v>3224</v>
      </c>
      <c r="B3159" s="111" t="s">
        <v>2088</v>
      </c>
      <c r="C3159" s="112">
        <v>1.2396968110960202E-4</v>
      </c>
      <c r="E3159" s="132">
        <v>1614</v>
      </c>
      <c r="F3159" s="132">
        <v>1616</v>
      </c>
      <c r="G3159" s="133" t="s">
        <v>2089</v>
      </c>
      <c r="H3159" s="134">
        <v>943</v>
      </c>
      <c r="I3159" s="135">
        <v>0.99475972306826332</v>
      </c>
      <c r="J3159" s="135" t="s">
        <v>41</v>
      </c>
      <c r="K3159" s="133"/>
      <c r="L3159" s="136" t="s">
        <v>41</v>
      </c>
    </row>
    <row r="3160" spans="1:12" x14ac:dyDescent="0.25">
      <c r="A3160" s="138" t="s">
        <v>3224</v>
      </c>
      <c r="B3160" s="111" t="s">
        <v>2169</v>
      </c>
      <c r="C3160" s="112">
        <v>6.073682363087884E-5</v>
      </c>
      <c r="E3160" s="132">
        <v>1582</v>
      </c>
      <c r="F3160" s="132">
        <v>1584</v>
      </c>
      <c r="G3160" s="133" t="s">
        <v>2170</v>
      </c>
      <c r="H3160" s="134">
        <v>944</v>
      </c>
      <c r="I3160" s="135">
        <v>0.99482045989189416</v>
      </c>
      <c r="J3160" s="135" t="s">
        <v>41</v>
      </c>
      <c r="K3160" s="133"/>
      <c r="L3160" s="136" t="s">
        <v>41</v>
      </c>
    </row>
    <row r="3161" spans="1:12" x14ac:dyDescent="0.25">
      <c r="A3161" s="138" t="s">
        <v>3224</v>
      </c>
      <c r="B3161" s="111" t="s">
        <v>2171</v>
      </c>
      <c r="C3161" s="112">
        <v>6.073682363087884E-5</v>
      </c>
      <c r="E3161" s="132">
        <v>1581</v>
      </c>
      <c r="F3161" s="132">
        <v>1583</v>
      </c>
      <c r="G3161" s="133" t="s">
        <v>2172</v>
      </c>
      <c r="H3161" s="134">
        <v>945</v>
      </c>
      <c r="I3161" s="135">
        <v>0.994881196715525</v>
      </c>
      <c r="J3161" s="135" t="s">
        <v>41</v>
      </c>
      <c r="K3161" s="133"/>
      <c r="L3161" s="136" t="s">
        <v>41</v>
      </c>
    </row>
    <row r="3162" spans="1:12" x14ac:dyDescent="0.25">
      <c r="A3162" s="138" t="s">
        <v>3224</v>
      </c>
      <c r="B3162" s="111" t="s">
        <v>912</v>
      </c>
      <c r="C3162" s="112">
        <v>5.399939115656504E-5</v>
      </c>
      <c r="E3162" s="132">
        <v>1588</v>
      </c>
      <c r="F3162" s="132">
        <v>1590</v>
      </c>
      <c r="G3162" s="133" t="s">
        <v>913</v>
      </c>
      <c r="H3162" s="134">
        <v>946</v>
      </c>
      <c r="I3162" s="135">
        <v>0.99493519610668157</v>
      </c>
      <c r="J3162" s="135" t="s">
        <v>41</v>
      </c>
      <c r="K3162" s="133"/>
      <c r="L3162" s="136" t="s">
        <v>41</v>
      </c>
    </row>
    <row r="3163" spans="1:12" x14ac:dyDescent="0.25">
      <c r="A3163" s="138" t="s">
        <v>3224</v>
      </c>
      <c r="B3163" s="111" t="s">
        <v>910</v>
      </c>
      <c r="C3163" s="112">
        <v>5.399939115656504E-5</v>
      </c>
      <c r="E3163" s="132">
        <v>1584</v>
      </c>
      <c r="F3163" s="132">
        <v>1586</v>
      </c>
      <c r="G3163" s="133" t="s">
        <v>911</v>
      </c>
      <c r="H3163" s="134">
        <v>947</v>
      </c>
      <c r="I3163" s="135">
        <v>0.99498919549783815</v>
      </c>
      <c r="J3163" s="135" t="s">
        <v>41</v>
      </c>
      <c r="K3163" s="133"/>
      <c r="L3163" s="136" t="s">
        <v>41</v>
      </c>
    </row>
    <row r="3164" spans="1:12" x14ac:dyDescent="0.25">
      <c r="A3164" s="138" t="s">
        <v>3224</v>
      </c>
      <c r="B3164" s="111" t="s">
        <v>908</v>
      </c>
      <c r="C3164" s="112">
        <v>5.399939115656504E-5</v>
      </c>
      <c r="E3164" s="132">
        <v>1585</v>
      </c>
      <c r="F3164" s="132">
        <v>1587</v>
      </c>
      <c r="G3164" s="133" t="s">
        <v>909</v>
      </c>
      <c r="H3164" s="134">
        <v>948</v>
      </c>
      <c r="I3164" s="135">
        <v>0.99504319488899473</v>
      </c>
      <c r="J3164" s="135" t="s">
        <v>41</v>
      </c>
      <c r="K3164" s="133"/>
      <c r="L3164" s="136" t="s">
        <v>41</v>
      </c>
    </row>
    <row r="3165" spans="1:12" x14ac:dyDescent="0.25">
      <c r="A3165" s="138" t="s">
        <v>3224</v>
      </c>
      <c r="B3165" s="111" t="s">
        <v>906</v>
      </c>
      <c r="C3165" s="112">
        <v>5.2728817246998805E-4</v>
      </c>
      <c r="E3165" s="132">
        <v>1589</v>
      </c>
      <c r="F3165" s="132">
        <v>1591</v>
      </c>
      <c r="G3165" s="133" t="s">
        <v>155</v>
      </c>
      <c r="H3165" s="134">
        <v>949</v>
      </c>
      <c r="I3165" s="135">
        <v>0.99557048306146467</v>
      </c>
      <c r="J3165" s="135" t="s">
        <v>41</v>
      </c>
      <c r="K3165" s="133"/>
      <c r="L3165" s="136" t="s">
        <v>41</v>
      </c>
    </row>
    <row r="3166" spans="1:12" x14ac:dyDescent="0.25">
      <c r="A3166" s="138" t="s">
        <v>3224</v>
      </c>
      <c r="B3166" s="111" t="s">
        <v>3005</v>
      </c>
      <c r="C3166" s="112">
        <v>2.0141433162268953E-4</v>
      </c>
      <c r="E3166" s="132">
        <v>1624</v>
      </c>
      <c r="F3166" s="132">
        <v>1626</v>
      </c>
      <c r="G3166" s="133" t="s">
        <v>3006</v>
      </c>
      <c r="H3166" s="134">
        <v>950</v>
      </c>
      <c r="I3166" s="135">
        <v>0.99577189739308736</v>
      </c>
      <c r="J3166" s="135" t="s">
        <v>41</v>
      </c>
      <c r="K3166" s="133"/>
      <c r="L3166" s="136" t="s">
        <v>41</v>
      </c>
    </row>
    <row r="3167" spans="1:12" x14ac:dyDescent="0.25">
      <c r="A3167" s="138" t="s">
        <v>3224</v>
      </c>
      <c r="B3167" s="111" t="s">
        <v>3917</v>
      </c>
      <c r="C3167" s="112">
        <v>1.902158868806691E-3</v>
      </c>
      <c r="E3167" s="132">
        <v>1630</v>
      </c>
      <c r="F3167" s="132">
        <v>1632</v>
      </c>
      <c r="G3167" s="133" t="s">
        <v>3918</v>
      </c>
      <c r="H3167" s="134">
        <v>951</v>
      </c>
      <c r="I3167" s="135">
        <v>0.99767405626189409</v>
      </c>
      <c r="J3167" s="135" t="s">
        <v>41</v>
      </c>
      <c r="K3167" s="133"/>
      <c r="L3167" s="136" t="s">
        <v>41</v>
      </c>
    </row>
    <row r="3168" spans="1:12" x14ac:dyDescent="0.25">
      <c r="A3168" s="138" t="s">
        <v>3224</v>
      </c>
      <c r="B3168" s="111" t="s">
        <v>2174</v>
      </c>
      <c r="C3168" s="112">
        <v>5.6940772153948921E-5</v>
      </c>
      <c r="E3168" s="132">
        <v>1637</v>
      </c>
      <c r="F3168" s="132">
        <v>1639</v>
      </c>
      <c r="G3168" s="133" t="s">
        <v>2175</v>
      </c>
      <c r="H3168" s="134">
        <v>952</v>
      </c>
      <c r="I3168" s="135">
        <v>0.99773099703404799</v>
      </c>
      <c r="J3168" s="135" t="s">
        <v>41</v>
      </c>
      <c r="K3168" s="133"/>
      <c r="L3168" s="136" t="s">
        <v>41</v>
      </c>
    </row>
    <row r="3169" spans="1:12" x14ac:dyDescent="0.25">
      <c r="A3169" s="138" t="s">
        <v>3224</v>
      </c>
      <c r="B3169" s="111" t="s">
        <v>2176</v>
      </c>
      <c r="C3169" s="112">
        <v>5.6940772153948921E-5</v>
      </c>
      <c r="E3169" s="132">
        <v>1638</v>
      </c>
      <c r="F3169" s="132">
        <v>1640</v>
      </c>
      <c r="G3169" s="133" t="s">
        <v>2177</v>
      </c>
      <c r="H3169" s="134">
        <v>953</v>
      </c>
      <c r="I3169" s="135">
        <v>0.9977879378062019</v>
      </c>
      <c r="J3169" s="135" t="s">
        <v>41</v>
      </c>
      <c r="K3169" s="133"/>
      <c r="L3169" s="136" t="s">
        <v>41</v>
      </c>
    </row>
    <row r="3170" spans="1:12" x14ac:dyDescent="0.25">
      <c r="A3170" s="138" t="s">
        <v>3224</v>
      </c>
      <c r="B3170" s="111" t="s">
        <v>2178</v>
      </c>
      <c r="C3170" s="112">
        <v>5.6940772153948921E-5</v>
      </c>
      <c r="E3170" s="132">
        <v>1639</v>
      </c>
      <c r="F3170" s="132">
        <v>1641</v>
      </c>
      <c r="G3170" s="133" t="s">
        <v>2179</v>
      </c>
      <c r="H3170" s="134">
        <v>954</v>
      </c>
      <c r="I3170" s="135">
        <v>0.9978448785783558</v>
      </c>
      <c r="J3170" s="135" t="s">
        <v>41</v>
      </c>
      <c r="K3170" s="133"/>
      <c r="L3170" s="136" t="s">
        <v>41</v>
      </c>
    </row>
    <row r="3171" spans="1:12" x14ac:dyDescent="0.25">
      <c r="A3171" s="138" t="s">
        <v>3224</v>
      </c>
      <c r="B3171" s="111" t="s">
        <v>1275</v>
      </c>
      <c r="C3171" s="112">
        <v>5.0654475503730229E-5</v>
      </c>
      <c r="E3171" s="132">
        <v>1642</v>
      </c>
      <c r="F3171" s="132">
        <v>1644</v>
      </c>
      <c r="G3171" s="133" t="s">
        <v>1276</v>
      </c>
      <c r="H3171" s="134">
        <v>955</v>
      </c>
      <c r="I3171" s="135">
        <v>0.99789553305385947</v>
      </c>
      <c r="J3171" s="135" t="s">
        <v>41</v>
      </c>
      <c r="K3171" s="133"/>
      <c r="L3171" s="136" t="s">
        <v>41</v>
      </c>
    </row>
    <row r="3172" spans="1:12" x14ac:dyDescent="0.25">
      <c r="A3172" s="138" t="s">
        <v>3224</v>
      </c>
      <c r="B3172" s="111" t="s">
        <v>1273</v>
      </c>
      <c r="C3172" s="112">
        <v>5.0654475503730229E-5</v>
      </c>
      <c r="E3172" s="132">
        <v>1640</v>
      </c>
      <c r="F3172" s="132">
        <v>1642</v>
      </c>
      <c r="G3172" s="133" t="s">
        <v>1274</v>
      </c>
      <c r="H3172" s="134">
        <v>956</v>
      </c>
      <c r="I3172" s="135">
        <v>0.99794618752936315</v>
      </c>
      <c r="J3172" s="135" t="s">
        <v>41</v>
      </c>
      <c r="K3172" s="133"/>
      <c r="L3172" s="136" t="s">
        <v>41</v>
      </c>
    </row>
    <row r="3173" spans="1:12" x14ac:dyDescent="0.25">
      <c r="A3173" s="138" t="s">
        <v>3224</v>
      </c>
      <c r="B3173" s="111" t="s">
        <v>3219</v>
      </c>
      <c r="C3173" s="112">
        <v>4.9462605491877761E-4</v>
      </c>
      <c r="E3173" s="132">
        <v>1644</v>
      </c>
      <c r="F3173" s="132">
        <v>1646</v>
      </c>
      <c r="G3173" s="133" t="s">
        <v>9</v>
      </c>
      <c r="H3173" s="134">
        <v>957</v>
      </c>
      <c r="I3173" s="135">
        <v>0.99844081358428194</v>
      </c>
      <c r="J3173" s="135" t="s">
        <v>41</v>
      </c>
      <c r="K3173" s="133"/>
      <c r="L3173" s="136" t="s">
        <v>41</v>
      </c>
    </row>
    <row r="3174" spans="1:12" x14ac:dyDescent="0.25">
      <c r="A3174" s="138" t="s">
        <v>3224</v>
      </c>
      <c r="B3174" s="111" t="s">
        <v>1270</v>
      </c>
      <c r="C3174" s="112">
        <v>5.0654475503730229E-5</v>
      </c>
      <c r="E3174" s="132">
        <v>1641</v>
      </c>
      <c r="F3174" s="132">
        <v>1643</v>
      </c>
      <c r="G3174" s="133" t="s">
        <v>1271</v>
      </c>
      <c r="H3174" s="134">
        <v>958</v>
      </c>
      <c r="I3174" s="135">
        <v>0.99849146805978561</v>
      </c>
      <c r="J3174" s="135" t="s">
        <v>41</v>
      </c>
      <c r="K3174" s="133"/>
      <c r="L3174" s="136" t="s">
        <v>41</v>
      </c>
    </row>
    <row r="3175" spans="1:12" x14ac:dyDescent="0.25">
      <c r="A3175" s="138" t="s">
        <v>3224</v>
      </c>
      <c r="B3175" s="111" t="s">
        <v>1348</v>
      </c>
      <c r="C3175" s="112">
        <v>4.7699780305099085E-5</v>
      </c>
      <c r="E3175" s="132">
        <v>1688</v>
      </c>
      <c r="F3175" s="132">
        <v>1690</v>
      </c>
      <c r="G3175" s="133" t="s">
        <v>1349</v>
      </c>
      <c r="H3175" s="134">
        <v>959</v>
      </c>
      <c r="I3175" s="135">
        <v>0.99853916784009067</v>
      </c>
      <c r="J3175" s="135" t="s">
        <v>41</v>
      </c>
      <c r="K3175" s="133"/>
      <c r="L3175" s="136" t="s">
        <v>41</v>
      </c>
    </row>
    <row r="3176" spans="1:12" x14ac:dyDescent="0.25">
      <c r="A3176" s="138" t="s">
        <v>3224</v>
      </c>
      <c r="B3176" s="111" t="s">
        <v>1347</v>
      </c>
      <c r="C3176" s="112">
        <v>4.65774325332144E-4</v>
      </c>
      <c r="E3176" s="132">
        <v>1686</v>
      </c>
      <c r="F3176" s="132">
        <v>1688</v>
      </c>
      <c r="G3176" s="133" t="s">
        <v>2</v>
      </c>
      <c r="H3176" s="134">
        <v>960</v>
      </c>
      <c r="I3176" s="135">
        <v>0.99900494216542279</v>
      </c>
      <c r="J3176" s="135" t="s">
        <v>41</v>
      </c>
      <c r="K3176" s="133"/>
      <c r="L3176" s="136" t="s">
        <v>41</v>
      </c>
    </row>
    <row r="3177" spans="1:12" x14ac:dyDescent="0.25">
      <c r="A3177" s="138" t="s">
        <v>3224</v>
      </c>
      <c r="B3177" s="111" t="s">
        <v>1344</v>
      </c>
      <c r="C3177" s="112">
        <v>4.7699780305099085E-5</v>
      </c>
      <c r="E3177" s="132">
        <v>1687</v>
      </c>
      <c r="F3177" s="132">
        <v>1689</v>
      </c>
      <c r="G3177" s="133" t="s">
        <v>1345</v>
      </c>
      <c r="H3177" s="134">
        <v>961</v>
      </c>
      <c r="I3177" s="135">
        <v>0.99905264194572785</v>
      </c>
      <c r="J3177" s="135" t="s">
        <v>41</v>
      </c>
      <c r="K3177" s="133"/>
      <c r="L3177" s="136" t="s">
        <v>41</v>
      </c>
    </row>
    <row r="3178" spans="1:12" x14ac:dyDescent="0.25">
      <c r="A3178" s="138" t="s">
        <v>3224</v>
      </c>
      <c r="B3178" s="111" t="s">
        <v>1356</v>
      </c>
      <c r="C3178" s="112">
        <v>4.4010294962022826E-4</v>
      </c>
      <c r="E3178" s="132">
        <v>1708</v>
      </c>
      <c r="F3178" s="132">
        <v>1710</v>
      </c>
      <c r="G3178" s="133" t="s">
        <v>1357</v>
      </c>
      <c r="H3178" s="134">
        <v>962</v>
      </c>
      <c r="I3178" s="135">
        <v>0.99949274489534812</v>
      </c>
      <c r="J3178" s="135" t="s">
        <v>41</v>
      </c>
      <c r="K3178" s="133"/>
      <c r="L3178" s="136" t="s">
        <v>41</v>
      </c>
    </row>
    <row r="3179" spans="1:12" x14ac:dyDescent="0.25">
      <c r="A3179" s="138" t="s">
        <v>3224</v>
      </c>
      <c r="B3179" s="111" t="s">
        <v>1354</v>
      </c>
      <c r="C3179" s="112">
        <v>4.5070783997252291E-5</v>
      </c>
      <c r="E3179" s="132">
        <v>1710</v>
      </c>
      <c r="F3179" s="132">
        <v>1712</v>
      </c>
      <c r="G3179" s="133" t="s">
        <v>1355</v>
      </c>
      <c r="H3179" s="134">
        <v>963</v>
      </c>
      <c r="I3179" s="135">
        <v>0.99953781567934541</v>
      </c>
      <c r="J3179" s="135" t="s">
        <v>41</v>
      </c>
      <c r="K3179" s="133"/>
      <c r="L3179" s="136" t="s">
        <v>41</v>
      </c>
    </row>
    <row r="3180" spans="1:12" x14ac:dyDescent="0.25">
      <c r="A3180" s="138" t="s">
        <v>3224</v>
      </c>
      <c r="B3180" s="111" t="s">
        <v>1351</v>
      </c>
      <c r="C3180" s="112">
        <v>4.5070783997252291E-5</v>
      </c>
      <c r="E3180" s="132">
        <v>1709</v>
      </c>
      <c r="F3180" s="132">
        <v>1711</v>
      </c>
      <c r="G3180" s="133" t="s">
        <v>1352</v>
      </c>
      <c r="H3180" s="134">
        <v>964</v>
      </c>
      <c r="I3180" s="135">
        <v>0.9995828864633427</v>
      </c>
      <c r="J3180" s="135" t="s">
        <v>41</v>
      </c>
      <c r="K3180" s="133"/>
      <c r="L3180" s="136" t="s">
        <v>41</v>
      </c>
    </row>
    <row r="3181" spans="1:12" x14ac:dyDescent="0.25">
      <c r="A3181" s="138" t="s">
        <v>3224</v>
      </c>
      <c r="B3181" s="111" t="s">
        <v>3919</v>
      </c>
      <c r="C3181" s="112">
        <v>4.1711353665431782E-4</v>
      </c>
      <c r="E3181" s="132">
        <v>1740</v>
      </c>
      <c r="F3181" s="132">
        <v>1742</v>
      </c>
      <c r="G3181" s="133" t="s">
        <v>3920</v>
      </c>
      <c r="H3181" s="134">
        <v>965</v>
      </c>
      <c r="I3181" s="135">
        <v>0.999999999999997</v>
      </c>
      <c r="J3181" s="135">
        <v>0.999999999999997</v>
      </c>
      <c r="K3181" s="133"/>
      <c r="L3181" s="136" t="s">
        <v>41</v>
      </c>
    </row>
    <row r="3182" spans="1:12" x14ac:dyDescent="0.25">
      <c r="A3182" s="138" t="s">
        <v>3921</v>
      </c>
      <c r="B3182" s="111" t="s">
        <v>2849</v>
      </c>
      <c r="C3182" s="112">
        <v>0.5</v>
      </c>
      <c r="E3182" s="132">
        <v>525</v>
      </c>
      <c r="F3182" s="132">
        <v>527</v>
      </c>
      <c r="G3182" s="133" t="s">
        <v>117</v>
      </c>
      <c r="H3182" s="134">
        <v>1</v>
      </c>
      <c r="I3182" s="135">
        <v>0.5</v>
      </c>
      <c r="J3182" s="135" t="s">
        <v>41</v>
      </c>
      <c r="K3182" s="133" t="s">
        <v>3922</v>
      </c>
      <c r="L3182" s="136" t="s">
        <v>41</v>
      </c>
    </row>
    <row r="3183" spans="1:12" x14ac:dyDescent="0.25">
      <c r="A3183" s="138" t="s">
        <v>3921</v>
      </c>
      <c r="B3183" s="111" t="s">
        <v>652</v>
      </c>
      <c r="C3183" s="112">
        <v>0.5</v>
      </c>
      <c r="E3183" s="132">
        <v>667</v>
      </c>
      <c r="F3183" s="132">
        <v>669</v>
      </c>
      <c r="G3183" s="133" t="s">
        <v>653</v>
      </c>
      <c r="H3183" s="134">
        <v>2</v>
      </c>
      <c r="I3183" s="135">
        <v>1</v>
      </c>
      <c r="J3183" s="135">
        <v>1</v>
      </c>
      <c r="K3183" s="133"/>
      <c r="L3183" s="136" t="s">
        <v>41</v>
      </c>
    </row>
    <row r="3184" spans="1:12" x14ac:dyDescent="0.25">
      <c r="A3184" s="138" t="s">
        <v>3923</v>
      </c>
      <c r="B3184" s="111" t="s">
        <v>860</v>
      </c>
      <c r="C3184" s="112">
        <v>0.5</v>
      </c>
      <c r="E3184" s="132">
        <v>1241</v>
      </c>
      <c r="F3184" s="132">
        <v>1243</v>
      </c>
      <c r="G3184" s="133" t="s">
        <v>172</v>
      </c>
      <c r="H3184" s="134">
        <v>1</v>
      </c>
      <c r="I3184" s="135">
        <v>0.5</v>
      </c>
      <c r="J3184" s="135" t="s">
        <v>41</v>
      </c>
      <c r="K3184" s="133" t="s">
        <v>3924</v>
      </c>
      <c r="L3184" s="136" t="s">
        <v>41</v>
      </c>
    </row>
    <row r="3185" spans="1:12" x14ac:dyDescent="0.25">
      <c r="A3185" s="138" t="s">
        <v>3923</v>
      </c>
      <c r="B3185" s="111" t="s">
        <v>987</v>
      </c>
      <c r="C3185" s="112">
        <v>0.25</v>
      </c>
      <c r="E3185" s="132">
        <v>1094</v>
      </c>
      <c r="F3185" s="132">
        <v>1096</v>
      </c>
      <c r="G3185" s="133" t="s">
        <v>988</v>
      </c>
      <c r="H3185" s="134">
        <v>2</v>
      </c>
      <c r="I3185" s="135">
        <v>0.75</v>
      </c>
      <c r="J3185" s="135" t="s">
        <v>41</v>
      </c>
      <c r="K3185" s="133"/>
      <c r="L3185" s="136" t="s">
        <v>41</v>
      </c>
    </row>
    <row r="3186" spans="1:12" x14ac:dyDescent="0.25">
      <c r="A3186" s="138" t="s">
        <v>3923</v>
      </c>
      <c r="B3186" s="111" t="s">
        <v>1481</v>
      </c>
      <c r="C3186" s="112">
        <v>0.25</v>
      </c>
      <c r="E3186" s="132">
        <v>1092</v>
      </c>
      <c r="F3186" s="132">
        <v>1094</v>
      </c>
      <c r="G3186" s="133" t="s">
        <v>1482</v>
      </c>
      <c r="H3186" s="134">
        <v>3</v>
      </c>
      <c r="I3186" s="135">
        <v>1</v>
      </c>
      <c r="J3186" s="135">
        <v>1</v>
      </c>
      <c r="K3186" s="133"/>
      <c r="L3186" s="136" t="s">
        <v>41</v>
      </c>
    </row>
    <row r="3187" spans="1:12" x14ac:dyDescent="0.25">
      <c r="A3187" s="138" t="s">
        <v>3925</v>
      </c>
      <c r="B3187" s="111" t="s">
        <v>561</v>
      </c>
      <c r="C3187" s="112">
        <v>0.34</v>
      </c>
      <c r="E3187" s="132">
        <v>890</v>
      </c>
      <c r="F3187" s="132">
        <v>892</v>
      </c>
      <c r="G3187" s="133" t="s">
        <v>43</v>
      </c>
      <c r="H3187" s="134">
        <v>1</v>
      </c>
      <c r="I3187" s="135">
        <v>0.34</v>
      </c>
      <c r="J3187" s="135" t="s">
        <v>41</v>
      </c>
      <c r="K3187" s="133" t="s">
        <v>3926</v>
      </c>
      <c r="L3187" s="136" t="s">
        <v>41</v>
      </c>
    </row>
    <row r="3188" spans="1:12" x14ac:dyDescent="0.25">
      <c r="A3188" s="138" t="s">
        <v>3925</v>
      </c>
      <c r="B3188" s="111" t="s">
        <v>1977</v>
      </c>
      <c r="C3188" s="112">
        <v>0.33</v>
      </c>
      <c r="E3188" s="132">
        <v>1086</v>
      </c>
      <c r="F3188" s="132">
        <v>1088</v>
      </c>
      <c r="G3188" s="133" t="s">
        <v>1978</v>
      </c>
      <c r="H3188" s="134">
        <v>2</v>
      </c>
      <c r="I3188" s="135">
        <v>0.67</v>
      </c>
      <c r="J3188" s="135" t="s">
        <v>41</v>
      </c>
      <c r="K3188" s="133"/>
      <c r="L3188" s="136" t="s">
        <v>41</v>
      </c>
    </row>
    <row r="3189" spans="1:12" x14ac:dyDescent="0.25">
      <c r="A3189" s="138" t="s">
        <v>3925</v>
      </c>
      <c r="B3189" s="111" t="s">
        <v>1222</v>
      </c>
      <c r="C3189" s="112">
        <v>0.33</v>
      </c>
      <c r="E3189" s="132">
        <v>1132</v>
      </c>
      <c r="F3189" s="132">
        <v>1134</v>
      </c>
      <c r="G3189" s="133" t="s">
        <v>1223</v>
      </c>
      <c r="H3189" s="134">
        <v>3</v>
      </c>
      <c r="I3189" s="135">
        <v>1</v>
      </c>
      <c r="J3189" s="135">
        <v>1</v>
      </c>
      <c r="K3189" s="133"/>
      <c r="L3189" s="136" t="s">
        <v>41</v>
      </c>
    </row>
    <row r="3190" spans="1:12" x14ac:dyDescent="0.25">
      <c r="A3190" s="138" t="s">
        <v>3927</v>
      </c>
      <c r="B3190" s="111" t="s">
        <v>470</v>
      </c>
      <c r="C3190" s="112">
        <v>0.25</v>
      </c>
      <c r="E3190" s="132">
        <v>685</v>
      </c>
      <c r="F3190" s="132">
        <v>687</v>
      </c>
      <c r="G3190" s="133" t="s">
        <v>169</v>
      </c>
      <c r="H3190" s="134">
        <v>1</v>
      </c>
      <c r="I3190" s="135">
        <v>0.25</v>
      </c>
      <c r="J3190" s="135" t="s">
        <v>41</v>
      </c>
      <c r="K3190" s="133" t="s">
        <v>3928</v>
      </c>
      <c r="L3190" s="136" t="s">
        <v>41</v>
      </c>
    </row>
    <row r="3191" spans="1:12" x14ac:dyDescent="0.25">
      <c r="A3191" s="138" t="s">
        <v>3927</v>
      </c>
      <c r="B3191" s="111" t="s">
        <v>471</v>
      </c>
      <c r="C3191" s="112">
        <v>0.25</v>
      </c>
      <c r="E3191" s="132">
        <v>687</v>
      </c>
      <c r="F3191" s="132">
        <v>689</v>
      </c>
      <c r="G3191" s="133" t="s">
        <v>86</v>
      </c>
      <c r="H3191" s="134">
        <v>2</v>
      </c>
      <c r="I3191" s="135">
        <v>0.5</v>
      </c>
      <c r="J3191" s="135" t="s">
        <v>41</v>
      </c>
      <c r="K3191" s="133"/>
      <c r="L3191" s="136" t="s">
        <v>41</v>
      </c>
    </row>
    <row r="3192" spans="1:12" x14ac:dyDescent="0.25">
      <c r="A3192" s="138" t="s">
        <v>3927</v>
      </c>
      <c r="B3192" s="111" t="s">
        <v>1205</v>
      </c>
      <c r="C3192" s="112">
        <v>0.5</v>
      </c>
      <c r="E3192" s="132">
        <v>866</v>
      </c>
      <c r="F3192" s="132">
        <v>868</v>
      </c>
      <c r="G3192" s="133" t="s">
        <v>1206</v>
      </c>
      <c r="H3192" s="134">
        <v>3</v>
      </c>
      <c r="I3192" s="135">
        <v>1</v>
      </c>
      <c r="J3192" s="135">
        <v>1</v>
      </c>
      <c r="K3192" s="133"/>
      <c r="L3192" s="136" t="s">
        <v>41</v>
      </c>
    </row>
    <row r="3193" spans="1:12" x14ac:dyDescent="0.25">
      <c r="A3193" s="138" t="s">
        <v>2947</v>
      </c>
      <c r="B3193" s="111" t="s">
        <v>1935</v>
      </c>
      <c r="C3193" s="112">
        <v>0.5</v>
      </c>
      <c r="E3193" s="132" t="e">
        <v>#N/A</v>
      </c>
      <c r="F3193" s="132">
        <v>1932</v>
      </c>
      <c r="G3193" s="133" t="s">
        <v>66</v>
      </c>
      <c r="H3193" s="134">
        <v>1</v>
      </c>
      <c r="I3193" s="135">
        <v>0.5</v>
      </c>
      <c r="J3193" s="135" t="s">
        <v>41</v>
      </c>
      <c r="K3193" s="133" t="s">
        <v>2948</v>
      </c>
      <c r="L3193" s="136" t="s">
        <v>41</v>
      </c>
    </row>
    <row r="3194" spans="1:12" x14ac:dyDescent="0.25">
      <c r="A3194" s="138" t="s">
        <v>2947</v>
      </c>
      <c r="B3194" s="111" t="s">
        <v>2772</v>
      </c>
      <c r="C3194" s="112">
        <v>0.5</v>
      </c>
      <c r="E3194" s="132" t="e">
        <v>#N/A</v>
      </c>
      <c r="F3194" s="132">
        <v>1928</v>
      </c>
      <c r="G3194" s="133" t="s">
        <v>11</v>
      </c>
      <c r="H3194" s="134">
        <v>2</v>
      </c>
      <c r="I3194" s="135">
        <v>1</v>
      </c>
      <c r="J3194" s="135">
        <v>1</v>
      </c>
      <c r="K3194" s="133"/>
      <c r="L3194" s="136" t="s">
        <v>41</v>
      </c>
    </row>
    <row r="3195" spans="1:12" x14ac:dyDescent="0.25">
      <c r="A3195" s="138" t="s">
        <v>2949</v>
      </c>
      <c r="B3195" s="111" t="s">
        <v>1936</v>
      </c>
      <c r="C3195" s="112">
        <v>0.5</v>
      </c>
      <c r="E3195" s="132" t="e">
        <v>#N/A</v>
      </c>
      <c r="F3195" s="132">
        <v>1978</v>
      </c>
      <c r="G3195" s="133" t="s">
        <v>67</v>
      </c>
      <c r="H3195" s="134">
        <v>1</v>
      </c>
      <c r="I3195" s="135">
        <v>0.5</v>
      </c>
      <c r="J3195" s="135" t="s">
        <v>41</v>
      </c>
      <c r="K3195" s="133" t="s">
        <v>2950</v>
      </c>
      <c r="L3195" s="136" t="s">
        <v>41</v>
      </c>
    </row>
    <row r="3196" spans="1:12" x14ac:dyDescent="0.25">
      <c r="A3196" s="138" t="s">
        <v>2949</v>
      </c>
      <c r="B3196" s="111" t="s">
        <v>2763</v>
      </c>
      <c r="C3196" s="112">
        <v>0.5</v>
      </c>
      <c r="E3196" s="132" t="e">
        <v>#N/A</v>
      </c>
      <c r="F3196" s="132">
        <v>2001</v>
      </c>
      <c r="G3196" s="133" t="s">
        <v>16</v>
      </c>
      <c r="H3196" s="134">
        <v>2</v>
      </c>
      <c r="I3196" s="135">
        <v>1</v>
      </c>
      <c r="J3196" s="135">
        <v>1</v>
      </c>
      <c r="K3196" s="133"/>
      <c r="L3196" s="136" t="s">
        <v>41</v>
      </c>
    </row>
    <row r="3197" spans="1:12" x14ac:dyDescent="0.25">
      <c r="A3197" s="138" t="s">
        <v>2951</v>
      </c>
      <c r="B3197" s="111" t="s">
        <v>1937</v>
      </c>
      <c r="C3197" s="112">
        <v>0.5</v>
      </c>
      <c r="E3197" s="132" t="e">
        <v>#N/A</v>
      </c>
      <c r="F3197" s="132">
        <v>2037</v>
      </c>
      <c r="G3197" s="133" t="s">
        <v>39</v>
      </c>
      <c r="H3197" s="134">
        <v>1</v>
      </c>
      <c r="I3197" s="135">
        <v>0.5</v>
      </c>
      <c r="J3197" s="135" t="s">
        <v>41</v>
      </c>
      <c r="K3197" s="133" t="s">
        <v>2952</v>
      </c>
      <c r="L3197" s="136" t="s">
        <v>41</v>
      </c>
    </row>
    <row r="3198" spans="1:12" x14ac:dyDescent="0.25">
      <c r="A3198" s="138" t="s">
        <v>2951</v>
      </c>
      <c r="B3198" s="111" t="s">
        <v>2716</v>
      </c>
      <c r="C3198" s="112">
        <v>0.5</v>
      </c>
      <c r="E3198" s="132" t="e">
        <v>#N/A</v>
      </c>
      <c r="F3198" s="132">
        <v>2056</v>
      </c>
      <c r="G3198" s="133" t="s">
        <v>73</v>
      </c>
      <c r="H3198" s="134">
        <v>2</v>
      </c>
      <c r="I3198" s="135">
        <v>1</v>
      </c>
      <c r="J3198" s="135">
        <v>1</v>
      </c>
      <c r="K3198" s="133"/>
      <c r="L3198" s="136" t="s">
        <v>41</v>
      </c>
    </row>
    <row r="3199" spans="1:12" x14ac:dyDescent="0.25">
      <c r="A3199" s="138" t="s">
        <v>2953</v>
      </c>
      <c r="B3199" s="111" t="s">
        <v>1926</v>
      </c>
      <c r="C3199" s="112">
        <v>0.5</v>
      </c>
      <c r="E3199" s="132" t="e">
        <v>#N/A</v>
      </c>
      <c r="F3199" s="132">
        <v>2106</v>
      </c>
      <c r="G3199" s="133" t="s">
        <v>148</v>
      </c>
      <c r="H3199" s="134">
        <v>1</v>
      </c>
      <c r="I3199" s="135">
        <v>0.5</v>
      </c>
      <c r="J3199" s="135" t="s">
        <v>41</v>
      </c>
      <c r="K3199" s="133" t="s">
        <v>2954</v>
      </c>
      <c r="L3199" s="136" t="s">
        <v>41</v>
      </c>
    </row>
    <row r="3200" spans="1:12" x14ac:dyDescent="0.25">
      <c r="A3200" s="138" t="s">
        <v>2953</v>
      </c>
      <c r="B3200" s="111" t="s">
        <v>1944</v>
      </c>
      <c r="C3200" s="112">
        <v>0.5</v>
      </c>
      <c r="E3200" s="132" t="e">
        <v>#N/A</v>
      </c>
      <c r="F3200" s="132">
        <v>2096</v>
      </c>
      <c r="G3200" s="133" t="s">
        <v>74</v>
      </c>
      <c r="H3200" s="134">
        <v>2</v>
      </c>
      <c r="I3200" s="135">
        <v>1</v>
      </c>
      <c r="J3200" s="135">
        <v>1</v>
      </c>
      <c r="K3200" s="133"/>
      <c r="L3200" s="136" t="s">
        <v>41</v>
      </c>
    </row>
    <row r="3201" spans="1:12" x14ac:dyDescent="0.25">
      <c r="A3201" s="138" t="s">
        <v>2955</v>
      </c>
      <c r="B3201" s="111" t="s">
        <v>1931</v>
      </c>
      <c r="C3201" s="112">
        <v>0.5</v>
      </c>
      <c r="E3201" s="132" t="e">
        <v>#N/A</v>
      </c>
      <c r="F3201" s="132">
        <v>2161</v>
      </c>
      <c r="G3201" s="133" t="s">
        <v>150</v>
      </c>
      <c r="H3201" s="134">
        <v>1</v>
      </c>
      <c r="I3201" s="135">
        <v>0.5</v>
      </c>
      <c r="J3201" s="135" t="s">
        <v>41</v>
      </c>
      <c r="K3201" s="133" t="s">
        <v>2956</v>
      </c>
      <c r="L3201" s="136" t="s">
        <v>41</v>
      </c>
    </row>
    <row r="3202" spans="1:12" x14ac:dyDescent="0.25">
      <c r="A3202" s="138" t="s">
        <v>2955</v>
      </c>
      <c r="B3202" s="111" t="s">
        <v>2768</v>
      </c>
      <c r="C3202" s="112">
        <v>0.5</v>
      </c>
      <c r="E3202" s="132" t="e">
        <v>#N/A</v>
      </c>
      <c r="F3202" s="132">
        <v>2147</v>
      </c>
      <c r="G3202" s="133" t="s">
        <v>17</v>
      </c>
      <c r="H3202" s="134">
        <v>2</v>
      </c>
      <c r="I3202" s="135">
        <v>1</v>
      </c>
      <c r="J3202" s="135">
        <v>1</v>
      </c>
      <c r="K3202" s="133"/>
      <c r="L3202" s="136" t="s">
        <v>41</v>
      </c>
    </row>
    <row r="3203" spans="1:12" x14ac:dyDescent="0.25">
      <c r="A3203" s="138" t="s">
        <v>2957</v>
      </c>
      <c r="B3203" s="111" t="s">
        <v>1932</v>
      </c>
      <c r="C3203" s="112">
        <v>0.5</v>
      </c>
      <c r="E3203" s="132" t="e">
        <v>#N/A</v>
      </c>
      <c r="F3203" s="132">
        <v>2199</v>
      </c>
      <c r="G3203" s="133" t="s">
        <v>108</v>
      </c>
      <c r="H3203" s="134">
        <v>1</v>
      </c>
      <c r="I3203" s="135">
        <v>0.5</v>
      </c>
      <c r="J3203" s="135" t="s">
        <v>41</v>
      </c>
      <c r="K3203" s="133" t="s">
        <v>2958</v>
      </c>
      <c r="L3203" s="136" t="s">
        <v>41</v>
      </c>
    </row>
    <row r="3204" spans="1:12" x14ac:dyDescent="0.25">
      <c r="A3204" s="138" t="s">
        <v>2957</v>
      </c>
      <c r="B3204" s="111" t="s">
        <v>2771</v>
      </c>
      <c r="C3204" s="112">
        <v>0.5</v>
      </c>
      <c r="E3204" s="132" t="e">
        <v>#N/A</v>
      </c>
      <c r="F3204" s="132">
        <v>2226</v>
      </c>
      <c r="G3204" s="133" t="s">
        <v>18</v>
      </c>
      <c r="H3204" s="134">
        <v>2</v>
      </c>
      <c r="I3204" s="135">
        <v>1</v>
      </c>
      <c r="J3204" s="135">
        <v>1</v>
      </c>
      <c r="K3204" s="133"/>
      <c r="L3204" s="136" t="s">
        <v>41</v>
      </c>
    </row>
    <row r="3205" spans="1:12" x14ac:dyDescent="0.25">
      <c r="A3205" s="138" t="s">
        <v>2959</v>
      </c>
      <c r="B3205" s="111" t="s">
        <v>2759</v>
      </c>
      <c r="C3205" s="112">
        <v>0.5</v>
      </c>
      <c r="E3205" s="132" t="e">
        <v>#N/A</v>
      </c>
      <c r="F3205" s="132">
        <v>2253</v>
      </c>
      <c r="G3205" s="133" t="s">
        <v>12</v>
      </c>
      <c r="H3205" s="134">
        <v>1</v>
      </c>
      <c r="I3205" s="135">
        <v>0.5</v>
      </c>
      <c r="J3205" s="135" t="s">
        <v>41</v>
      </c>
      <c r="K3205" s="133" t="s">
        <v>2960</v>
      </c>
      <c r="L3205" s="136" t="s">
        <v>41</v>
      </c>
    </row>
    <row r="3206" spans="1:12" x14ac:dyDescent="0.25">
      <c r="A3206" s="138" t="s">
        <v>2959</v>
      </c>
      <c r="B3206" s="111" t="s">
        <v>1945</v>
      </c>
      <c r="C3206" s="112">
        <v>0.5</v>
      </c>
      <c r="E3206" s="132" t="e">
        <v>#N/A</v>
      </c>
      <c r="F3206" s="132">
        <v>2243</v>
      </c>
      <c r="G3206" s="133" t="s">
        <v>19</v>
      </c>
      <c r="H3206" s="134">
        <v>2</v>
      </c>
      <c r="I3206" s="135">
        <v>1</v>
      </c>
      <c r="J3206" s="135">
        <v>1</v>
      </c>
      <c r="K3206" s="133"/>
      <c r="L3206" s="136" t="s">
        <v>41</v>
      </c>
    </row>
    <row r="3207" spans="1:12" x14ac:dyDescent="0.25">
      <c r="A3207" s="138" t="s">
        <v>2961</v>
      </c>
      <c r="B3207" s="111" t="s">
        <v>2760</v>
      </c>
      <c r="C3207" s="112">
        <v>0.5</v>
      </c>
      <c r="E3207" s="132" t="e">
        <v>#N/A</v>
      </c>
      <c r="F3207" s="132">
        <v>2276</v>
      </c>
      <c r="G3207" s="133" t="s">
        <v>13</v>
      </c>
      <c r="H3207" s="134">
        <v>1</v>
      </c>
      <c r="I3207" s="135">
        <v>0.5</v>
      </c>
      <c r="J3207" s="135" t="s">
        <v>41</v>
      </c>
      <c r="K3207" s="133" t="s">
        <v>2962</v>
      </c>
      <c r="L3207" s="136" t="s">
        <v>41</v>
      </c>
    </row>
    <row r="3208" spans="1:12" x14ac:dyDescent="0.25">
      <c r="A3208" s="138" t="s">
        <v>2961</v>
      </c>
      <c r="B3208" s="111" t="s">
        <v>1950</v>
      </c>
      <c r="C3208" s="112">
        <v>0.5</v>
      </c>
      <c r="E3208" s="132" t="e">
        <v>#N/A</v>
      </c>
      <c r="F3208" s="132">
        <v>2270</v>
      </c>
      <c r="G3208" s="133" t="s">
        <v>78</v>
      </c>
      <c r="H3208" s="134">
        <v>2</v>
      </c>
      <c r="I3208" s="135">
        <v>1</v>
      </c>
      <c r="J3208" s="135">
        <v>1</v>
      </c>
      <c r="K3208" s="133"/>
      <c r="L3208" s="136" t="s">
        <v>41</v>
      </c>
    </row>
    <row r="3209" spans="1:12" x14ac:dyDescent="0.25">
      <c r="A3209" s="138" t="s">
        <v>3929</v>
      </c>
      <c r="B3209" s="111" t="s">
        <v>2761</v>
      </c>
      <c r="C3209" s="112">
        <v>0.5</v>
      </c>
      <c r="E3209" s="132" t="e">
        <v>#N/A</v>
      </c>
      <c r="F3209" s="132">
        <v>2296</v>
      </c>
      <c r="G3209" s="133" t="s">
        <v>14</v>
      </c>
      <c r="H3209" s="134">
        <v>1</v>
      </c>
      <c r="I3209" s="135">
        <v>0.5</v>
      </c>
      <c r="J3209" s="135" t="s">
        <v>41</v>
      </c>
      <c r="K3209" s="133" t="s">
        <v>3930</v>
      </c>
      <c r="L3209" s="136" t="s">
        <v>41</v>
      </c>
    </row>
    <row r="3210" spans="1:12" x14ac:dyDescent="0.25">
      <c r="A3210" s="138" t="s">
        <v>3929</v>
      </c>
      <c r="B3210" s="111" t="s">
        <v>2166</v>
      </c>
      <c r="C3210" s="112">
        <v>0.5</v>
      </c>
      <c r="E3210" s="132" t="e">
        <v>#N/A</v>
      </c>
      <c r="F3210" s="132">
        <v>2292</v>
      </c>
      <c r="G3210" s="133" t="s">
        <v>112</v>
      </c>
      <c r="H3210" s="134">
        <v>2</v>
      </c>
      <c r="I3210" s="135">
        <v>1</v>
      </c>
      <c r="J3210" s="135">
        <v>1</v>
      </c>
      <c r="K3210" s="133"/>
      <c r="L3210" s="136" t="s">
        <v>41</v>
      </c>
    </row>
    <row r="3211" spans="1:12" x14ac:dyDescent="0.25">
      <c r="A3211" s="138" t="s">
        <v>3931</v>
      </c>
      <c r="B3211" s="111" t="s">
        <v>2762</v>
      </c>
      <c r="C3211" s="112">
        <v>0.5</v>
      </c>
      <c r="E3211" s="132" t="e">
        <v>#N/A</v>
      </c>
      <c r="F3211" s="132">
        <v>2312</v>
      </c>
      <c r="G3211" s="133" t="s">
        <v>15</v>
      </c>
      <c r="H3211" s="134">
        <v>1</v>
      </c>
      <c r="I3211" s="135">
        <v>0.5</v>
      </c>
      <c r="J3211" s="135" t="s">
        <v>41</v>
      </c>
      <c r="K3211" s="133" t="s">
        <v>3932</v>
      </c>
      <c r="L3211" s="136" t="s">
        <v>41</v>
      </c>
    </row>
    <row r="3212" spans="1:12" x14ac:dyDescent="0.25">
      <c r="A3212" s="138" t="s">
        <v>3931</v>
      </c>
      <c r="B3212" s="111" t="s">
        <v>2173</v>
      </c>
      <c r="C3212" s="112">
        <v>0.5</v>
      </c>
      <c r="E3212" s="132" t="e">
        <v>#N/A</v>
      </c>
      <c r="F3212" s="132">
        <v>2310</v>
      </c>
      <c r="G3212" s="133" t="s">
        <v>134</v>
      </c>
      <c r="H3212" s="134">
        <v>2</v>
      </c>
      <c r="I3212" s="135">
        <v>1</v>
      </c>
      <c r="J3212" s="135">
        <v>1</v>
      </c>
      <c r="K3212" s="133"/>
      <c r="L3212" s="136" t="s">
        <v>41</v>
      </c>
    </row>
    <row r="3213" spans="1:12" x14ac:dyDescent="0.25">
      <c r="A3213" s="138" t="s">
        <v>3933</v>
      </c>
      <c r="B3213" s="111" t="s">
        <v>1957</v>
      </c>
      <c r="C3213" s="112">
        <v>0.5</v>
      </c>
      <c r="E3213" s="132" t="e">
        <v>#N/A</v>
      </c>
      <c r="F3213" s="132">
        <v>2325</v>
      </c>
      <c r="G3213" s="133" t="s">
        <v>114</v>
      </c>
      <c r="H3213" s="134">
        <v>1</v>
      </c>
      <c r="I3213" s="135">
        <v>0.5</v>
      </c>
      <c r="J3213" s="135" t="s">
        <v>41</v>
      </c>
      <c r="K3213" s="133" t="s">
        <v>3934</v>
      </c>
      <c r="L3213" s="136" t="s">
        <v>41</v>
      </c>
    </row>
    <row r="3214" spans="1:12" x14ac:dyDescent="0.25">
      <c r="A3214" s="138" t="s">
        <v>3933</v>
      </c>
      <c r="B3214" s="111" t="s">
        <v>2487</v>
      </c>
      <c r="C3214" s="112">
        <v>0.5</v>
      </c>
      <c r="E3214" s="132" t="e">
        <v>#N/A</v>
      </c>
      <c r="F3214" s="132">
        <v>2324</v>
      </c>
      <c r="G3214" s="133" t="s">
        <v>1</v>
      </c>
      <c r="H3214" s="134">
        <v>2</v>
      </c>
      <c r="I3214" s="135">
        <v>1</v>
      </c>
      <c r="J3214" s="135">
        <v>1</v>
      </c>
      <c r="K3214" s="133"/>
      <c r="L3214" s="136" t="s">
        <v>41</v>
      </c>
    </row>
    <row r="3215" spans="1:12" x14ac:dyDescent="0.25">
      <c r="A3215" s="138" t="s">
        <v>3935</v>
      </c>
      <c r="B3215" s="111" t="s">
        <v>1958</v>
      </c>
      <c r="C3215" s="112">
        <v>0.5</v>
      </c>
      <c r="E3215" s="132" t="e">
        <v>#N/A</v>
      </c>
      <c r="F3215" s="132">
        <v>2338</v>
      </c>
      <c r="G3215" s="133" t="s">
        <v>1959</v>
      </c>
      <c r="H3215" s="134">
        <v>1</v>
      </c>
      <c r="I3215" s="135">
        <v>0.5</v>
      </c>
      <c r="J3215" s="135" t="s">
        <v>41</v>
      </c>
      <c r="K3215" s="133" t="s">
        <v>3936</v>
      </c>
      <c r="L3215" s="136" t="s">
        <v>41</v>
      </c>
    </row>
    <row r="3216" spans="1:12" x14ac:dyDescent="0.25">
      <c r="A3216" s="138" t="s">
        <v>3935</v>
      </c>
      <c r="B3216" s="111" t="s">
        <v>2518</v>
      </c>
      <c r="C3216" s="112">
        <v>0.5</v>
      </c>
      <c r="E3216" s="132" t="e">
        <v>#N/A</v>
      </c>
      <c r="F3216" s="132">
        <v>2337</v>
      </c>
      <c r="G3216" s="133" t="s">
        <v>2521</v>
      </c>
      <c r="H3216" s="134">
        <v>2</v>
      </c>
      <c r="I3216" s="135">
        <v>1</v>
      </c>
      <c r="J3216" s="135">
        <v>1</v>
      </c>
      <c r="K3216" s="133"/>
      <c r="L3216" s="136" t="s">
        <v>41</v>
      </c>
    </row>
    <row r="3217" spans="1:12" x14ac:dyDescent="0.25">
      <c r="A3217" s="138" t="s">
        <v>3937</v>
      </c>
      <c r="B3217" s="111" t="s">
        <v>2554</v>
      </c>
      <c r="C3217" s="112">
        <v>0.5</v>
      </c>
      <c r="E3217" s="132" t="e">
        <v>#N/A</v>
      </c>
      <c r="F3217" s="132">
        <v>2341</v>
      </c>
      <c r="G3217" s="133" t="s">
        <v>2557</v>
      </c>
      <c r="H3217" s="134">
        <v>1</v>
      </c>
      <c r="I3217" s="135">
        <v>0.5</v>
      </c>
      <c r="J3217" s="135" t="s">
        <v>41</v>
      </c>
      <c r="K3217" s="133" t="s">
        <v>3938</v>
      </c>
      <c r="L3217" s="136" t="s">
        <v>41</v>
      </c>
    </row>
    <row r="3218" spans="1:12" x14ac:dyDescent="0.25">
      <c r="A3218" s="138" t="s">
        <v>3937</v>
      </c>
      <c r="B3218" s="111" t="s">
        <v>2550</v>
      </c>
      <c r="C3218" s="112">
        <v>0.5</v>
      </c>
      <c r="E3218" s="132" t="e">
        <v>#N/A</v>
      </c>
      <c r="F3218" s="132">
        <v>2340</v>
      </c>
      <c r="G3218" s="133" t="s">
        <v>2553</v>
      </c>
      <c r="H3218" s="134">
        <v>2</v>
      </c>
      <c r="I3218" s="135">
        <v>1</v>
      </c>
      <c r="J3218" s="135">
        <v>1</v>
      </c>
      <c r="K3218" s="133"/>
      <c r="L3218" s="136" t="s">
        <v>41</v>
      </c>
    </row>
    <row r="3219" spans="1:12" x14ac:dyDescent="0.25">
      <c r="A3219" s="138" t="s">
        <v>3939</v>
      </c>
      <c r="B3219" s="111" t="s">
        <v>2590</v>
      </c>
      <c r="C3219" s="112">
        <v>0.5</v>
      </c>
      <c r="E3219" s="132" t="e">
        <v>#N/A</v>
      </c>
      <c r="F3219" s="132">
        <v>2365</v>
      </c>
      <c r="G3219" s="133" t="s">
        <v>2593</v>
      </c>
      <c r="H3219" s="134">
        <v>1</v>
      </c>
      <c r="I3219" s="135">
        <v>0.5</v>
      </c>
      <c r="J3219" s="135" t="s">
        <v>41</v>
      </c>
      <c r="K3219" s="133" t="s">
        <v>3940</v>
      </c>
      <c r="L3219" s="136" t="s">
        <v>41</v>
      </c>
    </row>
    <row r="3220" spans="1:12" x14ac:dyDescent="0.25">
      <c r="A3220" s="138" t="s">
        <v>3939</v>
      </c>
      <c r="B3220" s="111" t="s">
        <v>2586</v>
      </c>
      <c r="C3220" s="112">
        <v>0.5</v>
      </c>
      <c r="E3220" s="132" t="e">
        <v>#N/A</v>
      </c>
      <c r="F3220" s="132">
        <v>2364</v>
      </c>
      <c r="G3220" s="133" t="s">
        <v>2589</v>
      </c>
      <c r="H3220" s="134">
        <v>2</v>
      </c>
      <c r="I3220" s="135">
        <v>1</v>
      </c>
      <c r="J3220" s="135">
        <v>1</v>
      </c>
      <c r="K3220" s="133"/>
      <c r="L3220" s="136" t="s">
        <v>41</v>
      </c>
    </row>
    <row r="3221" spans="1:12" x14ac:dyDescent="0.25">
      <c r="A3221" s="138" t="s">
        <v>3941</v>
      </c>
      <c r="B3221" s="111" t="s">
        <v>2127</v>
      </c>
      <c r="C3221" s="112">
        <v>0.5</v>
      </c>
      <c r="E3221" s="132" t="e">
        <v>#N/A</v>
      </c>
      <c r="F3221" s="132">
        <v>1922</v>
      </c>
      <c r="G3221" s="133" t="s">
        <v>2128</v>
      </c>
      <c r="H3221" s="134">
        <v>1</v>
      </c>
      <c r="I3221" s="135">
        <v>0.5</v>
      </c>
      <c r="J3221" s="135" t="s">
        <v>41</v>
      </c>
      <c r="K3221" s="133" t="s">
        <v>3942</v>
      </c>
      <c r="L3221" s="136" t="s">
        <v>41</v>
      </c>
    </row>
    <row r="3222" spans="1:12" x14ac:dyDescent="0.25">
      <c r="A3222" s="138" t="s">
        <v>3941</v>
      </c>
      <c r="B3222" s="111" t="s">
        <v>1995</v>
      </c>
      <c r="C3222" s="112">
        <v>0.5</v>
      </c>
      <c r="E3222" s="132" t="e">
        <v>#N/A</v>
      </c>
      <c r="F3222" s="132">
        <v>1900</v>
      </c>
      <c r="G3222" s="133" t="s">
        <v>1996</v>
      </c>
      <c r="H3222" s="134">
        <v>2</v>
      </c>
      <c r="I3222" s="135">
        <v>1</v>
      </c>
      <c r="J3222" s="135">
        <v>1</v>
      </c>
      <c r="K3222" s="133"/>
      <c r="L3222" s="136" t="s">
        <v>41</v>
      </c>
    </row>
    <row r="3223" spans="1:12" x14ac:dyDescent="0.25">
      <c r="A3223" s="138" t="s">
        <v>3943</v>
      </c>
      <c r="B3223" s="111" t="s">
        <v>2001</v>
      </c>
      <c r="C3223" s="112">
        <v>0.5</v>
      </c>
      <c r="E3223" s="132" t="e">
        <v>#N/A</v>
      </c>
      <c r="F3223" s="132">
        <v>1965</v>
      </c>
      <c r="G3223" s="133" t="s">
        <v>2002</v>
      </c>
      <c r="H3223" s="134">
        <v>1</v>
      </c>
      <c r="I3223" s="135">
        <v>0.5</v>
      </c>
      <c r="J3223" s="135" t="s">
        <v>41</v>
      </c>
      <c r="K3223" s="133" t="s">
        <v>3944</v>
      </c>
      <c r="L3223" s="136" t="s">
        <v>41</v>
      </c>
    </row>
    <row r="3224" spans="1:12" x14ac:dyDescent="0.25">
      <c r="A3224" s="138" t="s">
        <v>3943</v>
      </c>
      <c r="B3224" s="111" t="s">
        <v>1997</v>
      </c>
      <c r="C3224" s="112">
        <v>0.5</v>
      </c>
      <c r="E3224" s="132" t="e">
        <v>#N/A</v>
      </c>
      <c r="F3224" s="132">
        <v>1929</v>
      </c>
      <c r="G3224" s="133" t="s">
        <v>1998</v>
      </c>
      <c r="H3224" s="134">
        <v>2</v>
      </c>
      <c r="I3224" s="135">
        <v>1</v>
      </c>
      <c r="J3224" s="135">
        <v>1</v>
      </c>
      <c r="K3224" s="133"/>
      <c r="L3224" s="136" t="s">
        <v>41</v>
      </c>
    </row>
    <row r="3225" spans="1:12" x14ac:dyDescent="0.25">
      <c r="A3225" s="138" t="s">
        <v>3945</v>
      </c>
      <c r="B3225" s="111" t="s">
        <v>2005</v>
      </c>
      <c r="C3225" s="112">
        <v>0.5</v>
      </c>
      <c r="E3225" s="132" t="e">
        <v>#N/A</v>
      </c>
      <c r="F3225" s="132">
        <v>2023</v>
      </c>
      <c r="G3225" s="133" t="s">
        <v>2006</v>
      </c>
      <c r="H3225" s="134">
        <v>1</v>
      </c>
      <c r="I3225" s="135">
        <v>0.5</v>
      </c>
      <c r="J3225" s="135" t="s">
        <v>41</v>
      </c>
      <c r="K3225" s="133" t="s">
        <v>3946</v>
      </c>
      <c r="L3225" s="136" t="s">
        <v>41</v>
      </c>
    </row>
    <row r="3226" spans="1:12" x14ac:dyDescent="0.25">
      <c r="A3226" s="138" t="s">
        <v>3945</v>
      </c>
      <c r="B3226" s="111" t="s">
        <v>2003</v>
      </c>
      <c r="C3226" s="112">
        <v>0.5</v>
      </c>
      <c r="E3226" s="132" t="e">
        <v>#N/A</v>
      </c>
      <c r="F3226" s="132">
        <v>1977</v>
      </c>
      <c r="G3226" s="133" t="s">
        <v>2004</v>
      </c>
      <c r="H3226" s="134">
        <v>2</v>
      </c>
      <c r="I3226" s="135">
        <v>1</v>
      </c>
      <c r="J3226" s="135">
        <v>1</v>
      </c>
      <c r="K3226" s="133"/>
      <c r="L3226" s="136" t="s">
        <v>41</v>
      </c>
    </row>
    <row r="3227" spans="1:12" x14ac:dyDescent="0.25">
      <c r="A3227" s="138" t="s">
        <v>3947</v>
      </c>
      <c r="B3227" s="111" t="s">
        <v>2007</v>
      </c>
      <c r="C3227" s="112">
        <v>0.5</v>
      </c>
      <c r="E3227" s="132" t="e">
        <v>#N/A</v>
      </c>
      <c r="F3227" s="132">
        <v>2024</v>
      </c>
      <c r="G3227" s="133" t="s">
        <v>2008</v>
      </c>
      <c r="H3227" s="134">
        <v>1</v>
      </c>
      <c r="I3227" s="135">
        <v>0.5</v>
      </c>
      <c r="J3227" s="135" t="s">
        <v>41</v>
      </c>
      <c r="K3227" s="133" t="s">
        <v>3948</v>
      </c>
      <c r="L3227" s="136" t="s">
        <v>41</v>
      </c>
    </row>
    <row r="3228" spans="1:12" x14ac:dyDescent="0.25">
      <c r="A3228" s="138" t="s">
        <v>3947</v>
      </c>
      <c r="B3228" s="111" t="s">
        <v>1859</v>
      </c>
      <c r="C3228" s="112">
        <v>0.5</v>
      </c>
      <c r="E3228" s="132" t="e">
        <v>#N/A</v>
      </c>
      <c r="F3228" s="132">
        <v>2029</v>
      </c>
      <c r="G3228" s="133" t="s">
        <v>1860</v>
      </c>
      <c r="H3228" s="134">
        <v>2</v>
      </c>
      <c r="I3228" s="135">
        <v>1</v>
      </c>
      <c r="J3228" s="135">
        <v>1</v>
      </c>
      <c r="K3228" s="133"/>
      <c r="L3228" s="136" t="s">
        <v>41</v>
      </c>
    </row>
    <row r="3229" spans="1:12" x14ac:dyDescent="0.25">
      <c r="A3229" s="138" t="s">
        <v>3949</v>
      </c>
      <c r="B3229" s="111" t="s">
        <v>2009</v>
      </c>
      <c r="C3229" s="112">
        <v>0.5</v>
      </c>
      <c r="E3229" s="132" t="e">
        <v>#N/A</v>
      </c>
      <c r="F3229" s="132">
        <v>2091</v>
      </c>
      <c r="G3229" s="133" t="s">
        <v>2010</v>
      </c>
      <c r="H3229" s="134">
        <v>1</v>
      </c>
      <c r="I3229" s="135">
        <v>0.5</v>
      </c>
      <c r="J3229" s="135" t="s">
        <v>41</v>
      </c>
      <c r="K3229" s="133" t="s">
        <v>3950</v>
      </c>
      <c r="L3229" s="136" t="s">
        <v>41</v>
      </c>
    </row>
    <row r="3230" spans="1:12" x14ac:dyDescent="0.25">
      <c r="A3230" s="138" t="s">
        <v>3949</v>
      </c>
      <c r="B3230" s="111" t="s">
        <v>1855</v>
      </c>
      <c r="C3230" s="112">
        <v>0.5</v>
      </c>
      <c r="E3230" s="132" t="e">
        <v>#N/A</v>
      </c>
      <c r="F3230" s="132">
        <v>2100</v>
      </c>
      <c r="G3230" s="133" t="s">
        <v>1858</v>
      </c>
      <c r="H3230" s="134">
        <v>2</v>
      </c>
      <c r="I3230" s="135">
        <v>1</v>
      </c>
      <c r="J3230" s="135">
        <v>1</v>
      </c>
      <c r="K3230" s="133"/>
      <c r="L3230" s="136" t="s">
        <v>41</v>
      </c>
    </row>
    <row r="3231" spans="1:12" x14ac:dyDescent="0.25">
      <c r="A3231" s="138" t="s">
        <v>3951</v>
      </c>
      <c r="B3231" s="111" t="s">
        <v>2015</v>
      </c>
      <c r="C3231" s="112">
        <v>0.5</v>
      </c>
      <c r="E3231" s="132" t="e">
        <v>#N/A</v>
      </c>
      <c r="F3231" s="132">
        <v>2156</v>
      </c>
      <c r="G3231" s="133" t="s">
        <v>2018</v>
      </c>
      <c r="H3231" s="134">
        <v>1</v>
      </c>
      <c r="I3231" s="135">
        <v>0.5</v>
      </c>
      <c r="J3231" s="135" t="s">
        <v>41</v>
      </c>
      <c r="K3231" s="133" t="s">
        <v>3952</v>
      </c>
      <c r="L3231" s="136" t="s">
        <v>41</v>
      </c>
    </row>
    <row r="3232" spans="1:12" x14ac:dyDescent="0.25">
      <c r="A3232" s="138" t="s">
        <v>3951</v>
      </c>
      <c r="B3232" s="111" t="s">
        <v>1786</v>
      </c>
      <c r="C3232" s="112">
        <v>0.5</v>
      </c>
      <c r="E3232" s="132" t="e">
        <v>#N/A</v>
      </c>
      <c r="F3232" s="132">
        <v>2154</v>
      </c>
      <c r="G3232" s="133" t="s">
        <v>1787</v>
      </c>
      <c r="H3232" s="134">
        <v>2</v>
      </c>
      <c r="I3232" s="135">
        <v>1</v>
      </c>
      <c r="J3232" s="135">
        <v>1</v>
      </c>
      <c r="K3232" s="133"/>
      <c r="L3232" s="136" t="s">
        <v>41</v>
      </c>
    </row>
    <row r="3233" spans="1:12" x14ac:dyDescent="0.25">
      <c r="A3233" s="138" t="s">
        <v>3953</v>
      </c>
      <c r="B3233" s="111" t="s">
        <v>2733</v>
      </c>
      <c r="C3233" s="112">
        <v>0.5</v>
      </c>
      <c r="E3233" s="132" t="e">
        <v>#N/A</v>
      </c>
      <c r="F3233" s="132">
        <v>2206</v>
      </c>
      <c r="G3233" s="133" t="s">
        <v>2736</v>
      </c>
      <c r="H3233" s="134">
        <v>1</v>
      </c>
      <c r="I3233" s="135">
        <v>0.5</v>
      </c>
      <c r="J3233" s="135" t="s">
        <v>41</v>
      </c>
      <c r="K3233" s="133" t="s">
        <v>3954</v>
      </c>
      <c r="L3233" s="136" t="s">
        <v>41</v>
      </c>
    </row>
    <row r="3234" spans="1:12" x14ac:dyDescent="0.25">
      <c r="A3234" s="138" t="s">
        <v>3953</v>
      </c>
      <c r="B3234" s="111" t="s">
        <v>1788</v>
      </c>
      <c r="C3234" s="112">
        <v>0.5</v>
      </c>
      <c r="E3234" s="132" t="e">
        <v>#N/A</v>
      </c>
      <c r="F3234" s="132">
        <v>2185</v>
      </c>
      <c r="G3234" s="133" t="s">
        <v>1789</v>
      </c>
      <c r="H3234" s="134">
        <v>2</v>
      </c>
      <c r="I3234" s="135">
        <v>1</v>
      </c>
      <c r="J3234" s="135">
        <v>1</v>
      </c>
      <c r="K3234" s="133"/>
      <c r="L3234" s="136" t="s">
        <v>41</v>
      </c>
    </row>
    <row r="3235" spans="1:12" x14ac:dyDescent="0.25">
      <c r="A3235" s="138" t="s">
        <v>3955</v>
      </c>
      <c r="B3235" s="111" t="s">
        <v>1217</v>
      </c>
      <c r="C3235" s="112">
        <v>0.5</v>
      </c>
      <c r="E3235" s="132">
        <v>896</v>
      </c>
      <c r="F3235" s="132">
        <v>898</v>
      </c>
      <c r="G3235" s="133" t="s">
        <v>1218</v>
      </c>
      <c r="H3235" s="134">
        <v>1</v>
      </c>
      <c r="I3235" s="135">
        <v>0.5</v>
      </c>
      <c r="J3235" s="135" t="s">
        <v>41</v>
      </c>
      <c r="K3235" s="133" t="s">
        <v>3956</v>
      </c>
      <c r="L3235" s="136" t="s">
        <v>41</v>
      </c>
    </row>
    <row r="3236" spans="1:12" x14ac:dyDescent="0.25">
      <c r="A3236" s="138" t="s">
        <v>3955</v>
      </c>
      <c r="B3236" s="111" t="s">
        <v>674</v>
      </c>
      <c r="C3236" s="112">
        <v>0.5</v>
      </c>
      <c r="E3236" s="132">
        <v>637</v>
      </c>
      <c r="F3236" s="132">
        <v>639</v>
      </c>
      <c r="G3236" s="133" t="s">
        <v>675</v>
      </c>
      <c r="H3236" s="134">
        <v>2</v>
      </c>
      <c r="I3236" s="135">
        <v>1</v>
      </c>
      <c r="J3236" s="135">
        <v>1</v>
      </c>
      <c r="K3236" s="133"/>
      <c r="L3236" s="136" t="s">
        <v>41</v>
      </c>
    </row>
    <row r="3237" spans="1:12" x14ac:dyDescent="0.25">
      <c r="A3237" s="138" t="s">
        <v>3957</v>
      </c>
      <c r="B3237" s="111" t="s">
        <v>826</v>
      </c>
      <c r="C3237" s="112">
        <v>0.5</v>
      </c>
      <c r="E3237" s="132">
        <v>672</v>
      </c>
      <c r="F3237" s="132">
        <v>674</v>
      </c>
      <c r="G3237" s="133" t="s">
        <v>101</v>
      </c>
      <c r="H3237" s="134">
        <v>1</v>
      </c>
      <c r="I3237" s="135">
        <v>0.5</v>
      </c>
      <c r="J3237" s="135" t="s">
        <v>41</v>
      </c>
      <c r="K3237" s="133" t="s">
        <v>3958</v>
      </c>
      <c r="L3237" s="136" t="s">
        <v>41</v>
      </c>
    </row>
    <row r="3238" spans="1:12" x14ac:dyDescent="0.25">
      <c r="A3238" s="138" t="s">
        <v>3957</v>
      </c>
      <c r="B3238" s="111" t="s">
        <v>585</v>
      </c>
      <c r="C3238" s="112">
        <v>0.5</v>
      </c>
      <c r="E3238" s="132">
        <v>647</v>
      </c>
      <c r="F3238" s="132">
        <v>649</v>
      </c>
      <c r="G3238" s="133" t="s">
        <v>586</v>
      </c>
      <c r="H3238" s="134">
        <v>2</v>
      </c>
      <c r="I3238" s="135">
        <v>1</v>
      </c>
      <c r="J3238" s="135">
        <v>1</v>
      </c>
      <c r="K3238" s="133"/>
      <c r="L3238" s="136" t="s">
        <v>41</v>
      </c>
    </row>
    <row r="3239" spans="1:12" x14ac:dyDescent="0.25">
      <c r="A3239" s="138" t="s">
        <v>3959</v>
      </c>
      <c r="B3239" s="111" t="s">
        <v>470</v>
      </c>
      <c r="C3239" s="112">
        <v>0.33329999999999999</v>
      </c>
      <c r="E3239" s="132">
        <v>685</v>
      </c>
      <c r="F3239" s="132">
        <v>687</v>
      </c>
      <c r="G3239" s="133" t="s">
        <v>169</v>
      </c>
      <c r="H3239" s="134">
        <v>1</v>
      </c>
      <c r="I3239" s="135">
        <v>0.33329999999999999</v>
      </c>
      <c r="J3239" s="135" t="s">
        <v>41</v>
      </c>
      <c r="K3239" s="133" t="s">
        <v>3960</v>
      </c>
      <c r="L3239" s="136" t="s">
        <v>41</v>
      </c>
    </row>
    <row r="3240" spans="1:12" x14ac:dyDescent="0.25">
      <c r="A3240" s="138" t="s">
        <v>3959</v>
      </c>
      <c r="B3240" s="111" t="s">
        <v>471</v>
      </c>
      <c r="C3240" s="112">
        <v>0.33329999999999999</v>
      </c>
      <c r="E3240" s="132">
        <v>687</v>
      </c>
      <c r="F3240" s="132">
        <v>689</v>
      </c>
      <c r="G3240" s="133" t="s">
        <v>86</v>
      </c>
      <c r="H3240" s="134">
        <v>2</v>
      </c>
      <c r="I3240" s="135">
        <v>0.66659999999999997</v>
      </c>
      <c r="J3240" s="135" t="s">
        <v>41</v>
      </c>
      <c r="K3240" s="133"/>
      <c r="L3240" s="136" t="s">
        <v>41</v>
      </c>
    </row>
    <row r="3241" spans="1:12" x14ac:dyDescent="0.25">
      <c r="A3241" s="138" t="s">
        <v>3959</v>
      </c>
      <c r="B3241" s="111" t="s">
        <v>837</v>
      </c>
      <c r="C3241" s="112">
        <v>0.33339999999999997</v>
      </c>
      <c r="E3241" s="132">
        <v>862</v>
      </c>
      <c r="F3241" s="132">
        <v>864</v>
      </c>
      <c r="G3241" s="133" t="s">
        <v>838</v>
      </c>
      <c r="H3241" s="134">
        <v>3</v>
      </c>
      <c r="I3241" s="135">
        <v>1</v>
      </c>
      <c r="J3241" s="135">
        <v>1</v>
      </c>
      <c r="K3241" s="133"/>
      <c r="L3241" s="136" t="s">
        <v>41</v>
      </c>
    </row>
    <row r="3242" spans="1:12" x14ac:dyDescent="0.25">
      <c r="A3242" s="138" t="s">
        <v>3961</v>
      </c>
      <c r="B3242" s="111" t="s">
        <v>995</v>
      </c>
      <c r="C3242" s="112">
        <v>0.33329999999999999</v>
      </c>
      <c r="E3242" s="132">
        <v>1404</v>
      </c>
      <c r="F3242" s="132">
        <v>1406</v>
      </c>
      <c r="G3242" s="133" t="s">
        <v>996</v>
      </c>
      <c r="H3242" s="134">
        <v>1</v>
      </c>
      <c r="I3242" s="135">
        <v>0.33329999999999999</v>
      </c>
      <c r="J3242" s="135" t="s">
        <v>41</v>
      </c>
      <c r="K3242" s="133" t="s">
        <v>3962</v>
      </c>
      <c r="L3242" s="136" t="s">
        <v>41</v>
      </c>
    </row>
    <row r="3243" spans="1:12" x14ac:dyDescent="0.25">
      <c r="A3243" s="138" t="s">
        <v>3961</v>
      </c>
      <c r="B3243" s="111" t="s">
        <v>983</v>
      </c>
      <c r="C3243" s="112">
        <v>0.33339999999999997</v>
      </c>
      <c r="E3243" s="132">
        <v>1089</v>
      </c>
      <c r="F3243" s="132">
        <v>1091</v>
      </c>
      <c r="G3243" s="133" t="s">
        <v>151</v>
      </c>
      <c r="H3243" s="134">
        <v>2</v>
      </c>
      <c r="I3243" s="135">
        <v>0.66669999999999996</v>
      </c>
      <c r="J3243" s="135" t="s">
        <v>41</v>
      </c>
      <c r="K3243" s="133"/>
      <c r="L3243" s="136" t="s">
        <v>41</v>
      </c>
    </row>
    <row r="3244" spans="1:12" x14ac:dyDescent="0.25">
      <c r="A3244" s="138" t="s">
        <v>3961</v>
      </c>
      <c r="B3244" s="111" t="s">
        <v>1476</v>
      </c>
      <c r="C3244" s="112">
        <v>0.33329999999999999</v>
      </c>
      <c r="E3244" s="132">
        <v>1099</v>
      </c>
      <c r="F3244" s="132">
        <v>1101</v>
      </c>
      <c r="G3244" s="133" t="s">
        <v>1477</v>
      </c>
      <c r="H3244" s="134">
        <v>3</v>
      </c>
      <c r="I3244" s="135">
        <v>1</v>
      </c>
      <c r="J3244" s="135">
        <v>1</v>
      </c>
      <c r="K3244" s="133"/>
      <c r="L3244" s="136" t="s">
        <v>41</v>
      </c>
    </row>
    <row r="3245" spans="1:12" x14ac:dyDescent="0.25">
      <c r="A3245" s="138" t="s">
        <v>3963</v>
      </c>
      <c r="B3245" s="111" t="s">
        <v>820</v>
      </c>
      <c r="C3245" s="112">
        <v>0.5</v>
      </c>
      <c r="E3245" s="132">
        <v>673</v>
      </c>
      <c r="F3245" s="132">
        <v>675</v>
      </c>
      <c r="G3245" s="133" t="s">
        <v>821</v>
      </c>
      <c r="H3245" s="134">
        <v>1</v>
      </c>
      <c r="I3245" s="135">
        <v>0.5</v>
      </c>
      <c r="J3245" s="135" t="s">
        <v>41</v>
      </c>
      <c r="K3245" s="133" t="s">
        <v>3964</v>
      </c>
      <c r="L3245" s="136" t="s">
        <v>41</v>
      </c>
    </row>
    <row r="3246" spans="1:12" x14ac:dyDescent="0.25">
      <c r="A3246" s="138" t="s">
        <v>3963</v>
      </c>
      <c r="B3246" s="111" t="s">
        <v>918</v>
      </c>
      <c r="C3246" s="112">
        <v>0.5</v>
      </c>
      <c r="E3246" s="132">
        <v>513</v>
      </c>
      <c r="F3246" s="132">
        <v>515</v>
      </c>
      <c r="G3246" s="133" t="s">
        <v>919</v>
      </c>
      <c r="H3246" s="134">
        <v>2</v>
      </c>
      <c r="I3246" s="135">
        <v>1</v>
      </c>
      <c r="J3246" s="135">
        <v>1</v>
      </c>
      <c r="K3246" s="133"/>
      <c r="L3246" s="136" t="s">
        <v>41</v>
      </c>
    </row>
    <row r="3247" spans="1:12" x14ac:dyDescent="0.25">
      <c r="A3247" s="138" t="s">
        <v>3965</v>
      </c>
      <c r="B3247" s="111" t="s">
        <v>1660</v>
      </c>
      <c r="C3247" s="112">
        <v>0.25</v>
      </c>
      <c r="E3247" s="132">
        <v>678</v>
      </c>
      <c r="F3247" s="132">
        <v>680</v>
      </c>
      <c r="G3247" s="133" t="s">
        <v>1661</v>
      </c>
      <c r="H3247" s="134">
        <v>1</v>
      </c>
      <c r="I3247" s="135">
        <v>0.25</v>
      </c>
      <c r="J3247" s="135" t="s">
        <v>41</v>
      </c>
      <c r="K3247" s="133" t="s">
        <v>3966</v>
      </c>
      <c r="L3247" s="136" t="s">
        <v>41</v>
      </c>
    </row>
    <row r="3248" spans="1:12" x14ac:dyDescent="0.25">
      <c r="A3248" s="138" t="s">
        <v>3965</v>
      </c>
      <c r="B3248" s="111" t="s">
        <v>2811</v>
      </c>
      <c r="C3248" s="112">
        <v>0.25</v>
      </c>
      <c r="E3248" s="132">
        <v>682</v>
      </c>
      <c r="F3248" s="132">
        <v>684</v>
      </c>
      <c r="G3248" s="133" t="s">
        <v>2812</v>
      </c>
      <c r="H3248" s="134">
        <v>2</v>
      </c>
      <c r="I3248" s="135">
        <v>0.5</v>
      </c>
      <c r="J3248" s="135" t="s">
        <v>41</v>
      </c>
      <c r="K3248" s="133"/>
      <c r="L3248" s="136" t="s">
        <v>41</v>
      </c>
    </row>
    <row r="3249" spans="1:12" x14ac:dyDescent="0.25">
      <c r="A3249" s="138" t="s">
        <v>3965</v>
      </c>
      <c r="B3249" s="111" t="s">
        <v>1205</v>
      </c>
      <c r="C3249" s="112">
        <v>0.25</v>
      </c>
      <c r="E3249" s="132">
        <v>866</v>
      </c>
      <c r="F3249" s="132">
        <v>868</v>
      </c>
      <c r="G3249" s="133" t="s">
        <v>1206</v>
      </c>
      <c r="H3249" s="134">
        <v>3</v>
      </c>
      <c r="I3249" s="135">
        <v>0.75</v>
      </c>
      <c r="J3249" s="135" t="s">
        <v>41</v>
      </c>
      <c r="K3249" s="133"/>
      <c r="L3249" s="136" t="s">
        <v>41</v>
      </c>
    </row>
    <row r="3250" spans="1:12" x14ac:dyDescent="0.25">
      <c r="A3250" s="138" t="s">
        <v>3965</v>
      </c>
      <c r="B3250" s="111" t="s">
        <v>922</v>
      </c>
      <c r="C3250" s="112">
        <v>0.25</v>
      </c>
      <c r="E3250" s="132">
        <v>514</v>
      </c>
      <c r="F3250" s="132">
        <v>516</v>
      </c>
      <c r="G3250" s="133" t="s">
        <v>923</v>
      </c>
      <c r="H3250" s="134">
        <v>4</v>
      </c>
      <c r="I3250" s="135">
        <v>1</v>
      </c>
      <c r="J3250" s="135">
        <v>1</v>
      </c>
      <c r="K3250" s="133"/>
      <c r="L3250" s="136" t="s">
        <v>41</v>
      </c>
    </row>
    <row r="3251" spans="1:12" x14ac:dyDescent="0.25">
      <c r="A3251" s="138" t="s">
        <v>3967</v>
      </c>
      <c r="B3251" s="111" t="s">
        <v>552</v>
      </c>
      <c r="C3251" s="112">
        <v>0.5</v>
      </c>
      <c r="E3251" s="132">
        <v>888</v>
      </c>
      <c r="F3251" s="132">
        <v>890</v>
      </c>
      <c r="G3251" s="133" t="s">
        <v>122</v>
      </c>
      <c r="H3251" s="134">
        <v>1</v>
      </c>
      <c r="I3251" s="135">
        <v>0.5</v>
      </c>
      <c r="J3251" s="135" t="s">
        <v>41</v>
      </c>
      <c r="K3251" s="133" t="s">
        <v>3968</v>
      </c>
      <c r="L3251" s="136" t="s">
        <v>41</v>
      </c>
    </row>
    <row r="3252" spans="1:12" x14ac:dyDescent="0.25">
      <c r="A3252" s="138" t="s">
        <v>3967</v>
      </c>
      <c r="B3252" s="111" t="s">
        <v>1697</v>
      </c>
      <c r="C3252" s="112">
        <v>0.5</v>
      </c>
      <c r="E3252" s="132">
        <v>1043</v>
      </c>
      <c r="F3252" s="132">
        <v>1045</v>
      </c>
      <c r="G3252" s="133" t="s">
        <v>1698</v>
      </c>
      <c r="H3252" s="134">
        <v>2</v>
      </c>
      <c r="I3252" s="135">
        <v>1</v>
      </c>
      <c r="J3252" s="135">
        <v>1</v>
      </c>
      <c r="K3252" s="133"/>
      <c r="L3252" s="136" t="s">
        <v>41</v>
      </c>
    </row>
    <row r="3253" spans="1:12" x14ac:dyDescent="0.25">
      <c r="A3253" s="138" t="s">
        <v>3969</v>
      </c>
      <c r="B3253" s="111" t="s">
        <v>922</v>
      </c>
      <c r="C3253" s="112">
        <v>0.5</v>
      </c>
      <c r="E3253" s="132">
        <v>514</v>
      </c>
      <c r="F3253" s="132">
        <v>516</v>
      </c>
      <c r="G3253" s="133" t="s">
        <v>923</v>
      </c>
      <c r="H3253" s="134">
        <v>1</v>
      </c>
      <c r="I3253" s="135">
        <v>0.5</v>
      </c>
      <c r="J3253" s="135" t="s">
        <v>41</v>
      </c>
      <c r="K3253" s="133" t="s">
        <v>3970</v>
      </c>
      <c r="L3253" s="136" t="s">
        <v>41</v>
      </c>
    </row>
    <row r="3254" spans="1:12" x14ac:dyDescent="0.25">
      <c r="A3254" s="138" t="s">
        <v>3969</v>
      </c>
      <c r="B3254" s="111" t="s">
        <v>822</v>
      </c>
      <c r="C3254" s="112">
        <v>0.5</v>
      </c>
      <c r="E3254" s="132">
        <v>669</v>
      </c>
      <c r="F3254" s="132">
        <v>671</v>
      </c>
      <c r="G3254" s="133" t="s">
        <v>823</v>
      </c>
      <c r="H3254" s="134">
        <v>2</v>
      </c>
      <c r="I3254" s="135">
        <v>1</v>
      </c>
      <c r="J3254" s="135">
        <v>1</v>
      </c>
      <c r="K3254" s="133"/>
      <c r="L3254" s="136" t="s">
        <v>41</v>
      </c>
    </row>
    <row r="3255" spans="1:12" x14ac:dyDescent="0.25">
      <c r="A3255" s="138" t="s">
        <v>3971</v>
      </c>
      <c r="B3255" s="111" t="s">
        <v>841</v>
      </c>
      <c r="C3255" s="112">
        <v>0.33339999999999997</v>
      </c>
      <c r="E3255" s="132">
        <v>863</v>
      </c>
      <c r="F3255" s="132">
        <v>865</v>
      </c>
      <c r="G3255" s="133" t="s">
        <v>842</v>
      </c>
      <c r="H3255" s="134">
        <v>1</v>
      </c>
      <c r="I3255" s="135">
        <v>0.33339999999999997</v>
      </c>
      <c r="J3255" s="135" t="s">
        <v>41</v>
      </c>
      <c r="K3255" s="133" t="s">
        <v>3972</v>
      </c>
      <c r="L3255" s="136" t="s">
        <v>41</v>
      </c>
    </row>
    <row r="3256" spans="1:12" x14ac:dyDescent="0.25">
      <c r="A3256" s="138" t="s">
        <v>3971</v>
      </c>
      <c r="B3256" s="111" t="s">
        <v>2832</v>
      </c>
      <c r="C3256" s="112">
        <v>0.33329999999999999</v>
      </c>
      <c r="E3256" s="132">
        <v>849</v>
      </c>
      <c r="F3256" s="132">
        <v>851</v>
      </c>
      <c r="G3256" s="133" t="s">
        <v>2833</v>
      </c>
      <c r="H3256" s="134">
        <v>2</v>
      </c>
      <c r="I3256" s="135">
        <v>0.66669999999999996</v>
      </c>
      <c r="J3256" s="135" t="s">
        <v>41</v>
      </c>
      <c r="K3256" s="133"/>
      <c r="L3256" s="136" t="s">
        <v>41</v>
      </c>
    </row>
    <row r="3257" spans="1:12" x14ac:dyDescent="0.25">
      <c r="A3257" s="138" t="s">
        <v>3971</v>
      </c>
      <c r="B3257" s="111" t="s">
        <v>1125</v>
      </c>
      <c r="C3257" s="112">
        <v>0.33329999999999999</v>
      </c>
      <c r="E3257" s="132">
        <v>868</v>
      </c>
      <c r="F3257" s="132">
        <v>870</v>
      </c>
      <c r="G3257" s="133" t="s">
        <v>1126</v>
      </c>
      <c r="H3257" s="134">
        <v>3</v>
      </c>
      <c r="I3257" s="135">
        <v>1</v>
      </c>
      <c r="J3257" s="135">
        <v>1</v>
      </c>
      <c r="K3257" s="133"/>
      <c r="L3257" s="136" t="s">
        <v>41</v>
      </c>
    </row>
    <row r="3258" spans="1:12" x14ac:dyDescent="0.25">
      <c r="A3258" s="138" t="s">
        <v>3973</v>
      </c>
      <c r="B3258" s="111" t="s">
        <v>2931</v>
      </c>
      <c r="C3258" s="112">
        <v>0.5</v>
      </c>
      <c r="E3258" s="132">
        <v>683</v>
      </c>
      <c r="F3258" s="132">
        <v>685</v>
      </c>
      <c r="G3258" s="133" t="s">
        <v>2932</v>
      </c>
      <c r="H3258" s="134">
        <v>1</v>
      </c>
      <c r="I3258" s="135">
        <v>0.5</v>
      </c>
      <c r="J3258" s="135" t="s">
        <v>41</v>
      </c>
      <c r="K3258" s="133" t="s">
        <v>3974</v>
      </c>
      <c r="L3258" s="136" t="s">
        <v>41</v>
      </c>
    </row>
    <row r="3259" spans="1:12" x14ac:dyDescent="0.25">
      <c r="A3259" s="138" t="s">
        <v>3973</v>
      </c>
      <c r="B3259" s="111" t="s">
        <v>3717</v>
      </c>
      <c r="C3259" s="112">
        <v>0.5</v>
      </c>
      <c r="E3259" s="132">
        <v>839</v>
      </c>
      <c r="F3259" s="132">
        <v>841</v>
      </c>
      <c r="G3259" s="133" t="s">
        <v>3718</v>
      </c>
      <c r="H3259" s="134">
        <v>2</v>
      </c>
      <c r="I3259" s="135">
        <v>1</v>
      </c>
      <c r="J3259" s="135">
        <v>1</v>
      </c>
      <c r="K3259" s="133"/>
      <c r="L3259" s="136" t="s">
        <v>41</v>
      </c>
    </row>
    <row r="3260" spans="1:12" x14ac:dyDescent="0.25">
      <c r="A3260" s="138" t="s">
        <v>3975</v>
      </c>
      <c r="B3260" s="111" t="s">
        <v>1481</v>
      </c>
      <c r="C3260" s="112">
        <v>0.5</v>
      </c>
      <c r="E3260" s="132">
        <v>1092</v>
      </c>
      <c r="F3260" s="132">
        <v>1094</v>
      </c>
      <c r="G3260" s="133" t="s">
        <v>1482</v>
      </c>
      <c r="H3260" s="134">
        <v>1</v>
      </c>
      <c r="I3260" s="135">
        <v>0.5</v>
      </c>
      <c r="J3260" s="135" t="s">
        <v>41</v>
      </c>
      <c r="K3260" s="133" t="s">
        <v>3976</v>
      </c>
      <c r="L3260" s="136" t="s">
        <v>41</v>
      </c>
    </row>
    <row r="3261" spans="1:12" x14ac:dyDescent="0.25">
      <c r="A3261" s="138" t="s">
        <v>3975</v>
      </c>
      <c r="B3261" s="111" t="s">
        <v>3821</v>
      </c>
      <c r="C3261" s="112">
        <v>0.5</v>
      </c>
      <c r="E3261" s="132">
        <v>1279</v>
      </c>
      <c r="F3261" s="132">
        <v>1281</v>
      </c>
      <c r="G3261" s="133" t="s">
        <v>3822</v>
      </c>
      <c r="H3261" s="134">
        <v>2</v>
      </c>
      <c r="I3261" s="135">
        <v>1</v>
      </c>
      <c r="J3261" s="135">
        <v>1</v>
      </c>
      <c r="K3261" s="133"/>
      <c r="L3261" s="136" t="s">
        <v>41</v>
      </c>
    </row>
    <row r="3262" spans="1:12" x14ac:dyDescent="0.25">
      <c r="A3262" s="138" t="s">
        <v>3977</v>
      </c>
      <c r="B3262" s="111" t="s">
        <v>980</v>
      </c>
      <c r="C3262" s="112">
        <v>0.5</v>
      </c>
      <c r="E3262" s="132">
        <v>1087</v>
      </c>
      <c r="F3262" s="132">
        <v>1089</v>
      </c>
      <c r="G3262" s="133" t="s">
        <v>981</v>
      </c>
      <c r="H3262" s="134">
        <v>1</v>
      </c>
      <c r="I3262" s="135">
        <v>0.5</v>
      </c>
      <c r="J3262" s="135" t="s">
        <v>41</v>
      </c>
      <c r="K3262" s="133" t="s">
        <v>3978</v>
      </c>
      <c r="L3262" s="136" t="s">
        <v>41</v>
      </c>
    </row>
    <row r="3263" spans="1:12" x14ac:dyDescent="0.25">
      <c r="A3263" s="138" t="s">
        <v>3977</v>
      </c>
      <c r="B3263" s="111" t="s">
        <v>3765</v>
      </c>
      <c r="C3263" s="112">
        <v>0.5</v>
      </c>
      <c r="E3263" s="132">
        <v>1026</v>
      </c>
      <c r="F3263" s="132">
        <v>1028</v>
      </c>
      <c r="G3263" s="133" t="s">
        <v>3766</v>
      </c>
      <c r="H3263" s="134">
        <v>2</v>
      </c>
      <c r="I3263" s="135">
        <v>1</v>
      </c>
      <c r="J3263" s="135">
        <v>1</v>
      </c>
      <c r="K3263" s="133"/>
      <c r="L3263" s="136" t="s">
        <v>41</v>
      </c>
    </row>
    <row r="3264" spans="1:12" x14ac:dyDescent="0.25">
      <c r="A3264" s="138" t="s">
        <v>3979</v>
      </c>
      <c r="B3264" s="111" t="s">
        <v>802</v>
      </c>
      <c r="C3264" s="112">
        <v>0.5</v>
      </c>
      <c r="E3264" s="132">
        <v>524</v>
      </c>
      <c r="F3264" s="132">
        <v>526</v>
      </c>
      <c r="G3264" s="133" t="s">
        <v>803</v>
      </c>
      <c r="H3264" s="134">
        <v>1</v>
      </c>
      <c r="I3264" s="135">
        <v>0.5</v>
      </c>
      <c r="J3264" s="135" t="s">
        <v>41</v>
      </c>
      <c r="K3264" s="133" t="s">
        <v>3980</v>
      </c>
      <c r="L3264" s="136" t="s">
        <v>41</v>
      </c>
    </row>
    <row r="3265" spans="1:12" x14ac:dyDescent="0.25">
      <c r="A3265" s="138" t="s">
        <v>3979</v>
      </c>
      <c r="B3265" s="111" t="s">
        <v>494</v>
      </c>
      <c r="C3265" s="112">
        <v>0.5</v>
      </c>
      <c r="E3265" s="132">
        <v>509</v>
      </c>
      <c r="F3265" s="132">
        <v>511</v>
      </c>
      <c r="G3265" s="133" t="s">
        <v>495</v>
      </c>
      <c r="H3265" s="134">
        <v>2</v>
      </c>
      <c r="I3265" s="135">
        <v>1</v>
      </c>
      <c r="J3265" s="135">
        <v>1</v>
      </c>
      <c r="K3265" s="133"/>
      <c r="L3265" s="136" t="s">
        <v>41</v>
      </c>
    </row>
    <row r="3266" spans="1:12" x14ac:dyDescent="0.25">
      <c r="A3266" s="138" t="s">
        <v>3981</v>
      </c>
      <c r="B3266" s="111" t="s">
        <v>1744</v>
      </c>
      <c r="C3266" s="112">
        <v>0.5</v>
      </c>
      <c r="E3266" s="132">
        <v>850</v>
      </c>
      <c r="F3266" s="132">
        <v>852</v>
      </c>
      <c r="G3266" s="133" t="s">
        <v>1745</v>
      </c>
      <c r="H3266" s="134">
        <v>1</v>
      </c>
      <c r="I3266" s="135">
        <v>0.5</v>
      </c>
      <c r="J3266" s="135" t="s">
        <v>41</v>
      </c>
      <c r="K3266" s="133" t="s">
        <v>3982</v>
      </c>
      <c r="L3266" s="136" t="s">
        <v>41</v>
      </c>
    </row>
    <row r="3267" spans="1:12" x14ac:dyDescent="0.25">
      <c r="A3267" s="138" t="s">
        <v>3981</v>
      </c>
      <c r="B3267" s="111" t="s">
        <v>928</v>
      </c>
      <c r="C3267" s="112">
        <v>0.5</v>
      </c>
      <c r="E3267" s="132">
        <v>660</v>
      </c>
      <c r="F3267" s="132">
        <v>662</v>
      </c>
      <c r="G3267" s="133" t="s">
        <v>929</v>
      </c>
      <c r="H3267" s="134">
        <v>2</v>
      </c>
      <c r="I3267" s="135">
        <v>1</v>
      </c>
      <c r="J3267" s="135">
        <v>1</v>
      </c>
      <c r="K3267" s="133"/>
      <c r="L3267" s="136" t="s">
        <v>41</v>
      </c>
    </row>
    <row r="3268" spans="1:12" x14ac:dyDescent="0.25">
      <c r="A3268" s="138" t="s">
        <v>3983</v>
      </c>
      <c r="B3268" s="111" t="s">
        <v>795</v>
      </c>
      <c r="C3268" s="112">
        <v>0.5</v>
      </c>
      <c r="E3268" s="132">
        <v>358</v>
      </c>
      <c r="F3268" s="132">
        <v>360</v>
      </c>
      <c r="G3268" s="133" t="s">
        <v>796</v>
      </c>
      <c r="H3268" s="134">
        <v>1</v>
      </c>
      <c r="I3268" s="135">
        <v>0.5</v>
      </c>
      <c r="J3268" s="135" t="s">
        <v>41</v>
      </c>
      <c r="K3268" s="133" t="s">
        <v>3984</v>
      </c>
      <c r="L3268" s="136" t="s">
        <v>41</v>
      </c>
    </row>
    <row r="3269" spans="1:12" x14ac:dyDescent="0.25">
      <c r="A3269" s="138" t="s">
        <v>3983</v>
      </c>
      <c r="B3269" s="111" t="s">
        <v>2688</v>
      </c>
      <c r="C3269" s="112">
        <v>0.5</v>
      </c>
      <c r="E3269" s="132">
        <v>278</v>
      </c>
      <c r="F3269" s="132">
        <v>280</v>
      </c>
      <c r="G3269" s="133" t="s">
        <v>2689</v>
      </c>
      <c r="H3269" s="134">
        <v>2</v>
      </c>
      <c r="I3269" s="135">
        <v>1</v>
      </c>
      <c r="J3269" s="135">
        <v>1</v>
      </c>
      <c r="K3269" s="133"/>
      <c r="L3269" s="136" t="s">
        <v>41</v>
      </c>
    </row>
    <row r="3270" spans="1:12" x14ac:dyDescent="0.25">
      <c r="A3270" s="138" t="s">
        <v>3985</v>
      </c>
      <c r="B3270" s="111" t="s">
        <v>674</v>
      </c>
      <c r="C3270" s="112">
        <v>0.5</v>
      </c>
      <c r="E3270" s="132">
        <v>637</v>
      </c>
      <c r="F3270" s="132">
        <v>639</v>
      </c>
      <c r="G3270" s="133" t="s">
        <v>675</v>
      </c>
      <c r="H3270" s="134">
        <v>1</v>
      </c>
      <c r="I3270" s="135">
        <v>0.5</v>
      </c>
      <c r="J3270" s="135" t="s">
        <v>41</v>
      </c>
      <c r="K3270" s="133" t="s">
        <v>3986</v>
      </c>
      <c r="L3270" s="136" t="s">
        <v>41</v>
      </c>
    </row>
    <row r="3271" spans="1:12" x14ac:dyDescent="0.25">
      <c r="A3271" s="138" t="s">
        <v>3985</v>
      </c>
      <c r="B3271" s="111" t="s">
        <v>816</v>
      </c>
      <c r="C3271" s="112">
        <v>0.5</v>
      </c>
      <c r="E3271" s="132">
        <v>680</v>
      </c>
      <c r="F3271" s="132">
        <v>682</v>
      </c>
      <c r="G3271" s="133" t="s">
        <v>817</v>
      </c>
      <c r="H3271" s="134">
        <v>2</v>
      </c>
      <c r="I3271" s="135">
        <v>1</v>
      </c>
      <c r="J3271" s="135">
        <v>1</v>
      </c>
      <c r="K3271" s="133"/>
      <c r="L3271" s="136" t="s">
        <v>41</v>
      </c>
    </row>
    <row r="3272" spans="1:12" x14ac:dyDescent="0.25">
      <c r="A3272" s="138" t="s">
        <v>3987</v>
      </c>
      <c r="B3272" s="111" t="s">
        <v>2764</v>
      </c>
      <c r="C3272" s="112">
        <v>0.5</v>
      </c>
      <c r="E3272" s="132">
        <v>636</v>
      </c>
      <c r="F3272" s="132">
        <v>638</v>
      </c>
      <c r="G3272" s="133" t="s">
        <v>2765</v>
      </c>
      <c r="H3272" s="134">
        <v>1</v>
      </c>
      <c r="I3272" s="135">
        <v>0.5</v>
      </c>
      <c r="J3272" s="135" t="s">
        <v>41</v>
      </c>
      <c r="K3272" s="133" t="s">
        <v>3988</v>
      </c>
      <c r="L3272" s="136" t="s">
        <v>41</v>
      </c>
    </row>
    <row r="3273" spans="1:12" x14ac:dyDescent="0.25">
      <c r="A3273" s="138" t="s">
        <v>3987</v>
      </c>
      <c r="B3273" s="111" t="s">
        <v>1746</v>
      </c>
      <c r="C3273" s="112">
        <v>0.5</v>
      </c>
      <c r="E3273" s="132">
        <v>855</v>
      </c>
      <c r="F3273" s="132">
        <v>857</v>
      </c>
      <c r="G3273" s="133" t="s">
        <v>1747</v>
      </c>
      <c r="H3273" s="134">
        <v>2</v>
      </c>
      <c r="I3273" s="135">
        <v>1</v>
      </c>
      <c r="J3273" s="135">
        <v>1</v>
      </c>
      <c r="K3273" s="133"/>
      <c r="L3273" s="136" t="s">
        <v>41</v>
      </c>
    </row>
    <row r="3274" spans="1:12" x14ac:dyDescent="0.25">
      <c r="A3274" s="138" t="s">
        <v>3989</v>
      </c>
      <c r="B3274" s="111" t="s">
        <v>1207</v>
      </c>
      <c r="C3274" s="112">
        <v>0.5</v>
      </c>
      <c r="E3274" s="132">
        <v>860</v>
      </c>
      <c r="F3274" s="132">
        <v>862</v>
      </c>
      <c r="G3274" s="133" t="s">
        <v>1208</v>
      </c>
      <c r="H3274" s="134">
        <v>1</v>
      </c>
      <c r="I3274" s="135">
        <v>0.5</v>
      </c>
      <c r="J3274" s="135" t="s">
        <v>41</v>
      </c>
      <c r="K3274" s="133" t="s">
        <v>3990</v>
      </c>
      <c r="L3274" s="136" t="s">
        <v>41</v>
      </c>
    </row>
    <row r="3275" spans="1:12" x14ac:dyDescent="0.25">
      <c r="A3275" s="138" t="s">
        <v>3989</v>
      </c>
      <c r="B3275" s="111" t="s">
        <v>649</v>
      </c>
      <c r="C3275" s="112">
        <v>0.5</v>
      </c>
      <c r="E3275" s="132">
        <v>670</v>
      </c>
      <c r="F3275" s="132">
        <v>672</v>
      </c>
      <c r="G3275" s="133" t="s">
        <v>650</v>
      </c>
      <c r="H3275" s="134">
        <v>2</v>
      </c>
      <c r="I3275" s="135">
        <v>1</v>
      </c>
      <c r="J3275" s="135">
        <v>1</v>
      </c>
      <c r="K3275" s="133"/>
      <c r="L3275" s="136" t="s">
        <v>41</v>
      </c>
    </row>
    <row r="3276" spans="1:12" x14ac:dyDescent="0.25">
      <c r="A3276" s="138" t="s">
        <v>3991</v>
      </c>
      <c r="B3276" s="111" t="s">
        <v>818</v>
      </c>
      <c r="C3276" s="112">
        <v>0.5</v>
      </c>
      <c r="E3276" s="132">
        <v>674</v>
      </c>
      <c r="F3276" s="132">
        <v>676</v>
      </c>
      <c r="G3276" s="133" t="s">
        <v>819</v>
      </c>
      <c r="H3276" s="134">
        <v>1</v>
      </c>
      <c r="I3276" s="135">
        <v>0.5</v>
      </c>
      <c r="J3276" s="135" t="s">
        <v>41</v>
      </c>
      <c r="K3276" s="133" t="s">
        <v>3992</v>
      </c>
      <c r="L3276" s="136" t="s">
        <v>41</v>
      </c>
    </row>
    <row r="3277" spans="1:12" x14ac:dyDescent="0.25">
      <c r="A3277" s="138" t="s">
        <v>3991</v>
      </c>
      <c r="B3277" s="111" t="s">
        <v>482</v>
      </c>
      <c r="C3277" s="112">
        <v>0.5</v>
      </c>
      <c r="E3277" s="132">
        <v>532</v>
      </c>
      <c r="F3277" s="132">
        <v>534</v>
      </c>
      <c r="G3277" s="133" t="s">
        <v>483</v>
      </c>
      <c r="H3277" s="134">
        <v>2</v>
      </c>
      <c r="I3277" s="135">
        <v>1</v>
      </c>
      <c r="J3277" s="135">
        <v>1</v>
      </c>
      <c r="K3277" s="133"/>
      <c r="L3277" s="136" t="s">
        <v>41</v>
      </c>
    </row>
    <row r="3278" spans="1:12" x14ac:dyDescent="0.25">
      <c r="A3278" s="138" t="s">
        <v>3993</v>
      </c>
      <c r="B3278" s="111" t="s">
        <v>654</v>
      </c>
      <c r="C3278" s="112">
        <v>0.5</v>
      </c>
      <c r="E3278" s="132">
        <v>665</v>
      </c>
      <c r="F3278" s="132">
        <v>667</v>
      </c>
      <c r="G3278" s="133" t="s">
        <v>655</v>
      </c>
      <c r="H3278" s="134">
        <v>1</v>
      </c>
      <c r="I3278" s="135">
        <v>0.5</v>
      </c>
      <c r="J3278" s="135" t="s">
        <v>41</v>
      </c>
      <c r="K3278" s="133" t="s">
        <v>3994</v>
      </c>
      <c r="L3278" s="136" t="s">
        <v>41</v>
      </c>
    </row>
    <row r="3279" spans="1:12" x14ac:dyDescent="0.25">
      <c r="A3279" s="138" t="s">
        <v>3993</v>
      </c>
      <c r="B3279" s="111" t="s">
        <v>1362</v>
      </c>
      <c r="C3279" s="112">
        <v>0.5</v>
      </c>
      <c r="E3279" s="132">
        <v>540</v>
      </c>
      <c r="F3279" s="132">
        <v>542</v>
      </c>
      <c r="G3279" s="133" t="s">
        <v>1363</v>
      </c>
      <c r="H3279" s="134">
        <v>2</v>
      </c>
      <c r="I3279" s="135">
        <v>1</v>
      </c>
      <c r="J3279" s="135">
        <v>1</v>
      </c>
      <c r="K3279" s="133"/>
      <c r="L3279" s="136" t="s">
        <v>41</v>
      </c>
    </row>
    <row r="3280" spans="1:12" x14ac:dyDescent="0.25">
      <c r="A3280" s="138" t="s">
        <v>3995</v>
      </c>
      <c r="B3280" s="111" t="s">
        <v>588</v>
      </c>
      <c r="C3280" s="112">
        <v>0.5</v>
      </c>
      <c r="E3280" s="132">
        <v>644</v>
      </c>
      <c r="F3280" s="132">
        <v>646</v>
      </c>
      <c r="G3280" s="133" t="s">
        <v>589</v>
      </c>
      <c r="H3280" s="134">
        <v>1</v>
      </c>
      <c r="I3280" s="135">
        <v>0.5</v>
      </c>
      <c r="J3280" s="135" t="s">
        <v>41</v>
      </c>
      <c r="K3280" s="133" t="s">
        <v>3996</v>
      </c>
      <c r="L3280" s="136" t="s">
        <v>41</v>
      </c>
    </row>
    <row r="3281" spans="1:12" x14ac:dyDescent="0.25">
      <c r="A3281" s="138" t="s">
        <v>3995</v>
      </c>
      <c r="B3281" s="111" t="s">
        <v>2854</v>
      </c>
      <c r="C3281" s="112">
        <v>0.5</v>
      </c>
      <c r="E3281" s="132">
        <v>641</v>
      </c>
      <c r="F3281" s="132">
        <v>643</v>
      </c>
      <c r="G3281" s="133" t="s">
        <v>2855</v>
      </c>
      <c r="H3281" s="134">
        <v>2</v>
      </c>
      <c r="I3281" s="135">
        <v>1</v>
      </c>
      <c r="J3281" s="135">
        <v>1</v>
      </c>
      <c r="K3281" s="133"/>
      <c r="L3281" s="136" t="s">
        <v>41</v>
      </c>
    </row>
    <row r="3282" spans="1:12" x14ac:dyDescent="0.25">
      <c r="A3282" s="138" t="s">
        <v>3997</v>
      </c>
      <c r="B3282" s="111" t="s">
        <v>1694</v>
      </c>
      <c r="C3282" s="112">
        <v>0.5</v>
      </c>
      <c r="E3282" s="132">
        <v>668</v>
      </c>
      <c r="F3282" s="132">
        <v>670</v>
      </c>
      <c r="G3282" s="133" t="s">
        <v>1695</v>
      </c>
      <c r="H3282" s="134">
        <v>1</v>
      </c>
      <c r="I3282" s="135">
        <v>0.5</v>
      </c>
      <c r="J3282" s="135" t="s">
        <v>41</v>
      </c>
      <c r="K3282" s="133" t="s">
        <v>3998</v>
      </c>
      <c r="L3282" s="136" t="s">
        <v>41</v>
      </c>
    </row>
    <row r="3283" spans="1:12" x14ac:dyDescent="0.25">
      <c r="A3283" s="138" t="s">
        <v>3997</v>
      </c>
      <c r="B3283" s="111" t="s">
        <v>2854</v>
      </c>
      <c r="C3283" s="112">
        <v>0.5</v>
      </c>
      <c r="E3283" s="132">
        <v>641</v>
      </c>
      <c r="F3283" s="132">
        <v>643</v>
      </c>
      <c r="G3283" s="133" t="s">
        <v>2855</v>
      </c>
      <c r="H3283" s="134">
        <v>2</v>
      </c>
      <c r="I3283" s="135">
        <v>1</v>
      </c>
      <c r="J3283" s="135">
        <v>1</v>
      </c>
      <c r="K3283" s="133"/>
      <c r="L3283" s="136" t="s">
        <v>41</v>
      </c>
    </row>
    <row r="3284" spans="1:12" x14ac:dyDescent="0.25">
      <c r="A3284" s="138" t="s">
        <v>3999</v>
      </c>
      <c r="B3284" s="111" t="s">
        <v>468</v>
      </c>
      <c r="C3284" s="112">
        <v>0.5</v>
      </c>
      <c r="E3284" s="132">
        <v>686</v>
      </c>
      <c r="F3284" s="132">
        <v>688</v>
      </c>
      <c r="G3284" s="133" t="s">
        <v>85</v>
      </c>
      <c r="H3284" s="134">
        <v>1</v>
      </c>
      <c r="I3284" s="135">
        <v>0.5</v>
      </c>
      <c r="J3284" s="135" t="s">
        <v>41</v>
      </c>
      <c r="K3284" s="133" t="s">
        <v>4000</v>
      </c>
      <c r="L3284" s="136" t="s">
        <v>41</v>
      </c>
    </row>
    <row r="3285" spans="1:12" x14ac:dyDescent="0.25">
      <c r="A3285" s="138" t="s">
        <v>3999</v>
      </c>
      <c r="B3285" s="111" t="s">
        <v>666</v>
      </c>
      <c r="C3285" s="112">
        <v>0.5</v>
      </c>
      <c r="E3285" s="132">
        <v>834</v>
      </c>
      <c r="F3285" s="132">
        <v>836</v>
      </c>
      <c r="G3285" s="133" t="s">
        <v>667</v>
      </c>
      <c r="H3285" s="134">
        <v>2</v>
      </c>
      <c r="I3285" s="135">
        <v>1</v>
      </c>
      <c r="J3285" s="135">
        <v>1</v>
      </c>
      <c r="K3285" s="133"/>
      <c r="L3285" s="136" t="s">
        <v>41</v>
      </c>
    </row>
    <row r="3286" spans="1:12" x14ac:dyDescent="0.25">
      <c r="A3286" s="138" t="s">
        <v>4001</v>
      </c>
      <c r="B3286" s="111" t="s">
        <v>2911</v>
      </c>
      <c r="C3286" s="112">
        <v>0.33339999999999997</v>
      </c>
      <c r="E3286" s="132">
        <v>643</v>
      </c>
      <c r="F3286" s="132">
        <v>645</v>
      </c>
      <c r="G3286" s="133" t="s">
        <v>2912</v>
      </c>
      <c r="H3286" s="134">
        <v>1</v>
      </c>
      <c r="I3286" s="135">
        <v>0.33339999999999997</v>
      </c>
      <c r="J3286" s="135" t="s">
        <v>41</v>
      </c>
      <c r="K3286" s="133" t="s">
        <v>4002</v>
      </c>
      <c r="L3286" s="136" t="s">
        <v>41</v>
      </c>
    </row>
    <row r="3287" spans="1:12" x14ac:dyDescent="0.25">
      <c r="A3287" s="138" t="s">
        <v>4001</v>
      </c>
      <c r="B3287" s="111" t="s">
        <v>1237</v>
      </c>
      <c r="C3287" s="112">
        <v>0.33329999999999999</v>
      </c>
      <c r="E3287" s="132">
        <v>649</v>
      </c>
      <c r="F3287" s="132">
        <v>651</v>
      </c>
      <c r="G3287" s="133" t="s">
        <v>1238</v>
      </c>
      <c r="H3287" s="134">
        <v>2</v>
      </c>
      <c r="I3287" s="135">
        <v>0.66669999999999996</v>
      </c>
      <c r="J3287" s="135" t="s">
        <v>41</v>
      </c>
      <c r="K3287" s="133"/>
      <c r="L3287" s="136" t="s">
        <v>41</v>
      </c>
    </row>
    <row r="3288" spans="1:12" x14ac:dyDescent="0.25">
      <c r="A3288" s="138" t="s">
        <v>4001</v>
      </c>
      <c r="B3288" s="111" t="s">
        <v>2862</v>
      </c>
      <c r="C3288" s="112">
        <v>0.33329999999999999</v>
      </c>
      <c r="E3288" s="132">
        <v>816</v>
      </c>
      <c r="F3288" s="132">
        <v>818</v>
      </c>
      <c r="G3288" s="133" t="s">
        <v>2863</v>
      </c>
      <c r="H3288" s="134">
        <v>3</v>
      </c>
      <c r="I3288" s="135">
        <v>1</v>
      </c>
      <c r="J3288" s="135">
        <v>1</v>
      </c>
      <c r="K3288" s="133"/>
      <c r="L3288" s="136" t="s">
        <v>41</v>
      </c>
    </row>
    <row r="3289" spans="1:12" x14ac:dyDescent="0.25">
      <c r="A3289" s="138" t="s">
        <v>4003</v>
      </c>
      <c r="B3289" s="111" t="s">
        <v>2911</v>
      </c>
      <c r="C3289" s="112">
        <v>0.33339999999999997</v>
      </c>
      <c r="E3289" s="132">
        <v>643</v>
      </c>
      <c r="F3289" s="132">
        <v>645</v>
      </c>
      <c r="G3289" s="133" t="s">
        <v>2912</v>
      </c>
      <c r="H3289" s="134">
        <v>1</v>
      </c>
      <c r="I3289" s="135">
        <v>0.33339999999999997</v>
      </c>
      <c r="J3289" s="135" t="s">
        <v>41</v>
      </c>
      <c r="K3289" s="133" t="s">
        <v>4004</v>
      </c>
      <c r="L3289" s="136" t="s">
        <v>41</v>
      </c>
    </row>
    <row r="3290" spans="1:12" x14ac:dyDescent="0.25">
      <c r="A3290" s="138" t="s">
        <v>4003</v>
      </c>
      <c r="B3290" s="111" t="s">
        <v>2862</v>
      </c>
      <c r="C3290" s="112">
        <v>0.33329999999999999</v>
      </c>
      <c r="E3290" s="132">
        <v>816</v>
      </c>
      <c r="F3290" s="132">
        <v>818</v>
      </c>
      <c r="G3290" s="133" t="s">
        <v>2863</v>
      </c>
      <c r="H3290" s="134">
        <v>2</v>
      </c>
      <c r="I3290" s="135">
        <v>0.66669999999999996</v>
      </c>
      <c r="J3290" s="135" t="s">
        <v>41</v>
      </c>
      <c r="K3290" s="133"/>
      <c r="L3290" s="136" t="s">
        <v>41</v>
      </c>
    </row>
    <row r="3291" spans="1:12" x14ac:dyDescent="0.25">
      <c r="A3291" s="138" t="s">
        <v>4003</v>
      </c>
      <c r="B3291" s="111" t="s">
        <v>1237</v>
      </c>
      <c r="C3291" s="112">
        <v>0.33329999999999999</v>
      </c>
      <c r="E3291" s="132">
        <v>649</v>
      </c>
      <c r="F3291" s="132">
        <v>651</v>
      </c>
      <c r="G3291" s="133" t="s">
        <v>1238</v>
      </c>
      <c r="H3291" s="134">
        <v>3</v>
      </c>
      <c r="I3291" s="135">
        <v>1</v>
      </c>
      <c r="J3291" s="135">
        <v>1</v>
      </c>
      <c r="K3291" s="133"/>
      <c r="L3291" s="136" t="s">
        <v>41</v>
      </c>
    </row>
    <row r="3292" spans="1:12" x14ac:dyDescent="0.25">
      <c r="A3292" s="138" t="s">
        <v>4005</v>
      </c>
      <c r="B3292" s="111" t="s">
        <v>813</v>
      </c>
      <c r="C3292" s="112">
        <v>0.33339999999999997</v>
      </c>
      <c r="E3292" s="132">
        <v>681</v>
      </c>
      <c r="F3292" s="132">
        <v>683</v>
      </c>
      <c r="G3292" s="133" t="s">
        <v>814</v>
      </c>
      <c r="H3292" s="134">
        <v>1</v>
      </c>
      <c r="I3292" s="135">
        <v>0.33339999999999997</v>
      </c>
      <c r="J3292" s="135" t="s">
        <v>41</v>
      </c>
      <c r="K3292" s="133" t="s">
        <v>4006</v>
      </c>
      <c r="L3292" s="136" t="s">
        <v>41</v>
      </c>
    </row>
    <row r="3293" spans="1:12" x14ac:dyDescent="0.25">
      <c r="A3293" s="138" t="s">
        <v>4005</v>
      </c>
      <c r="B3293" s="111" t="s">
        <v>588</v>
      </c>
      <c r="C3293" s="112">
        <v>0.33329999999999999</v>
      </c>
      <c r="E3293" s="132">
        <v>644</v>
      </c>
      <c r="F3293" s="132">
        <v>646</v>
      </c>
      <c r="G3293" s="133" t="s">
        <v>589</v>
      </c>
      <c r="H3293" s="134">
        <v>2</v>
      </c>
      <c r="I3293" s="135">
        <v>0.66669999999999996</v>
      </c>
      <c r="J3293" s="135" t="s">
        <v>41</v>
      </c>
      <c r="K3293" s="133"/>
      <c r="L3293" s="136" t="s">
        <v>41</v>
      </c>
    </row>
    <row r="3294" spans="1:12" x14ac:dyDescent="0.25">
      <c r="A3294" s="138" t="s">
        <v>4005</v>
      </c>
      <c r="B3294" s="111" t="s">
        <v>2854</v>
      </c>
      <c r="C3294" s="112">
        <v>0.33329999999999999</v>
      </c>
      <c r="E3294" s="132">
        <v>641</v>
      </c>
      <c r="F3294" s="132">
        <v>643</v>
      </c>
      <c r="G3294" s="133" t="s">
        <v>2855</v>
      </c>
      <c r="H3294" s="134">
        <v>3</v>
      </c>
      <c r="I3294" s="135">
        <v>1</v>
      </c>
      <c r="J3294" s="135">
        <v>1</v>
      </c>
      <c r="K3294" s="133"/>
      <c r="L3294" s="136" t="s">
        <v>41</v>
      </c>
    </row>
    <row r="3295" spans="1:12" x14ac:dyDescent="0.25">
      <c r="A3295" s="138" t="s">
        <v>4007</v>
      </c>
      <c r="B3295" s="111" t="s">
        <v>1690</v>
      </c>
      <c r="C3295" s="112">
        <v>0.33339999999999997</v>
      </c>
      <c r="E3295" s="132">
        <v>675</v>
      </c>
      <c r="F3295" s="132">
        <v>677</v>
      </c>
      <c r="G3295" s="133" t="s">
        <v>1691</v>
      </c>
      <c r="H3295" s="134">
        <v>1</v>
      </c>
      <c r="I3295" s="135">
        <v>0.33339999999999997</v>
      </c>
      <c r="J3295" s="135" t="s">
        <v>41</v>
      </c>
      <c r="K3295" s="133" t="s">
        <v>4008</v>
      </c>
      <c r="L3295" s="136" t="s">
        <v>41</v>
      </c>
    </row>
    <row r="3296" spans="1:12" x14ac:dyDescent="0.25">
      <c r="A3296" s="138" t="s">
        <v>4007</v>
      </c>
      <c r="B3296" s="111" t="s">
        <v>816</v>
      </c>
      <c r="C3296" s="112">
        <v>0.33329999999999999</v>
      </c>
      <c r="E3296" s="132">
        <v>680</v>
      </c>
      <c r="F3296" s="132">
        <v>682</v>
      </c>
      <c r="G3296" s="133" t="s">
        <v>817</v>
      </c>
      <c r="H3296" s="134">
        <v>2</v>
      </c>
      <c r="I3296" s="135">
        <v>0.66669999999999996</v>
      </c>
      <c r="J3296" s="135" t="s">
        <v>41</v>
      </c>
      <c r="K3296" s="133"/>
      <c r="L3296" s="136" t="s">
        <v>41</v>
      </c>
    </row>
    <row r="3297" spans="1:12" x14ac:dyDescent="0.25">
      <c r="A3297" s="138" t="s">
        <v>4007</v>
      </c>
      <c r="B3297" s="111" t="s">
        <v>674</v>
      </c>
      <c r="C3297" s="112">
        <v>0.33329999999999999</v>
      </c>
      <c r="E3297" s="132">
        <v>637</v>
      </c>
      <c r="F3297" s="132">
        <v>639</v>
      </c>
      <c r="G3297" s="133" t="s">
        <v>675</v>
      </c>
      <c r="H3297" s="134">
        <v>3</v>
      </c>
      <c r="I3297" s="135">
        <v>1</v>
      </c>
      <c r="J3297" s="135">
        <v>1</v>
      </c>
      <c r="K3297" s="133"/>
      <c r="L3297" s="136" t="s">
        <v>41</v>
      </c>
    </row>
    <row r="3298" spans="1:12" x14ac:dyDescent="0.25">
      <c r="A3298" s="138" t="s">
        <v>4009</v>
      </c>
      <c r="B3298" s="111" t="s">
        <v>1660</v>
      </c>
      <c r="C3298" s="112">
        <v>0.25</v>
      </c>
      <c r="E3298" s="132">
        <v>678</v>
      </c>
      <c r="F3298" s="132">
        <v>680</v>
      </c>
      <c r="G3298" s="133" t="s">
        <v>1661</v>
      </c>
      <c r="H3298" s="134">
        <v>1</v>
      </c>
      <c r="I3298" s="135">
        <v>0.25</v>
      </c>
      <c r="J3298" s="135" t="s">
        <v>41</v>
      </c>
      <c r="K3298" s="133" t="s">
        <v>4010</v>
      </c>
      <c r="L3298" s="136" t="s">
        <v>41</v>
      </c>
    </row>
    <row r="3299" spans="1:12" x14ac:dyDescent="0.25">
      <c r="A3299" s="138" t="s">
        <v>4009</v>
      </c>
      <c r="B3299" s="111" t="s">
        <v>2811</v>
      </c>
      <c r="C3299" s="112">
        <v>0.25</v>
      </c>
      <c r="E3299" s="132">
        <v>682</v>
      </c>
      <c r="F3299" s="132">
        <v>684</v>
      </c>
      <c r="G3299" s="133" t="s">
        <v>2812</v>
      </c>
      <c r="H3299" s="134">
        <v>2</v>
      </c>
      <c r="I3299" s="135">
        <v>0.5</v>
      </c>
      <c r="J3299" s="135" t="s">
        <v>41</v>
      </c>
      <c r="K3299" s="133"/>
      <c r="L3299" s="136" t="s">
        <v>41</v>
      </c>
    </row>
    <row r="3300" spans="1:12" x14ac:dyDescent="0.25">
      <c r="A3300" s="138" t="s">
        <v>4009</v>
      </c>
      <c r="B3300" s="111" t="s">
        <v>922</v>
      </c>
      <c r="C3300" s="112">
        <v>0.25</v>
      </c>
      <c r="E3300" s="132">
        <v>514</v>
      </c>
      <c r="F3300" s="132">
        <v>516</v>
      </c>
      <c r="G3300" s="133" t="s">
        <v>923</v>
      </c>
      <c r="H3300" s="134">
        <v>3</v>
      </c>
      <c r="I3300" s="135">
        <v>0.75</v>
      </c>
      <c r="J3300" s="135" t="s">
        <v>41</v>
      </c>
      <c r="K3300" s="133"/>
      <c r="L3300" s="136" t="s">
        <v>41</v>
      </c>
    </row>
    <row r="3301" spans="1:12" x14ac:dyDescent="0.25">
      <c r="A3301" s="138" t="s">
        <v>4009</v>
      </c>
      <c r="B3301" s="111" t="s">
        <v>1692</v>
      </c>
      <c r="C3301" s="112">
        <v>0.25</v>
      </c>
      <c r="E3301" s="132">
        <v>679</v>
      </c>
      <c r="F3301" s="132">
        <v>681</v>
      </c>
      <c r="G3301" s="133" t="s">
        <v>1693</v>
      </c>
      <c r="H3301" s="134">
        <v>4</v>
      </c>
      <c r="I3301" s="135">
        <v>1</v>
      </c>
      <c r="J3301" s="135">
        <v>1</v>
      </c>
      <c r="K3301" s="133"/>
      <c r="L3301" s="136" t="s">
        <v>41</v>
      </c>
    </row>
    <row r="3302" spans="1:12" x14ac:dyDescent="0.25">
      <c r="A3302" s="138" t="s">
        <v>4011</v>
      </c>
      <c r="B3302" s="111" t="s">
        <v>1658</v>
      </c>
      <c r="C3302" s="112">
        <v>0.25</v>
      </c>
      <c r="E3302" s="132">
        <v>677</v>
      </c>
      <c r="F3302" s="132">
        <v>679</v>
      </c>
      <c r="G3302" s="133" t="s">
        <v>1659</v>
      </c>
      <c r="H3302" s="134">
        <v>1</v>
      </c>
      <c r="I3302" s="135">
        <v>0.25</v>
      </c>
      <c r="J3302" s="135" t="s">
        <v>41</v>
      </c>
      <c r="K3302" s="133" t="s">
        <v>4012</v>
      </c>
      <c r="L3302" s="136" t="s">
        <v>41</v>
      </c>
    </row>
    <row r="3303" spans="1:12" x14ac:dyDescent="0.25">
      <c r="A3303" s="138" t="s">
        <v>4011</v>
      </c>
      <c r="B3303" s="111" t="s">
        <v>813</v>
      </c>
      <c r="C3303" s="112">
        <v>0.25</v>
      </c>
      <c r="E3303" s="132">
        <v>681</v>
      </c>
      <c r="F3303" s="132">
        <v>683</v>
      </c>
      <c r="G3303" s="133" t="s">
        <v>814</v>
      </c>
      <c r="H3303" s="134">
        <v>2</v>
      </c>
      <c r="I3303" s="135">
        <v>0.5</v>
      </c>
      <c r="J3303" s="135" t="s">
        <v>41</v>
      </c>
      <c r="K3303" s="133"/>
      <c r="L3303" s="136" t="s">
        <v>41</v>
      </c>
    </row>
    <row r="3304" spans="1:12" x14ac:dyDescent="0.25">
      <c r="A3304" s="138" t="s">
        <v>4011</v>
      </c>
      <c r="B3304" s="111" t="s">
        <v>3637</v>
      </c>
      <c r="C3304" s="112">
        <v>0.25</v>
      </c>
      <c r="E3304" s="132">
        <v>661</v>
      </c>
      <c r="F3304" s="132">
        <v>663</v>
      </c>
      <c r="G3304" s="133" t="s">
        <v>3638</v>
      </c>
      <c r="H3304" s="134">
        <v>3</v>
      </c>
      <c r="I3304" s="135">
        <v>0.75</v>
      </c>
      <c r="J3304" s="135" t="s">
        <v>41</v>
      </c>
      <c r="K3304" s="133"/>
      <c r="L3304" s="136" t="s">
        <v>41</v>
      </c>
    </row>
    <row r="3305" spans="1:12" x14ac:dyDescent="0.25">
      <c r="A3305" s="138" t="s">
        <v>4011</v>
      </c>
      <c r="B3305" s="111" t="s">
        <v>588</v>
      </c>
      <c r="C3305" s="112">
        <v>0.25</v>
      </c>
      <c r="E3305" s="132">
        <v>644</v>
      </c>
      <c r="F3305" s="132">
        <v>646</v>
      </c>
      <c r="G3305" s="133" t="s">
        <v>589</v>
      </c>
      <c r="H3305" s="134">
        <v>4</v>
      </c>
      <c r="I3305" s="135">
        <v>1</v>
      </c>
      <c r="J3305" s="135">
        <v>1</v>
      </c>
      <c r="K3305" s="133"/>
      <c r="L3305" s="136" t="s">
        <v>41</v>
      </c>
    </row>
    <row r="3306" spans="1:12" x14ac:dyDescent="0.25">
      <c r="A3306" s="138" t="s">
        <v>4013</v>
      </c>
      <c r="B3306" s="111" t="s">
        <v>2860</v>
      </c>
      <c r="C3306" s="112">
        <v>0.5</v>
      </c>
      <c r="E3306" s="132">
        <v>858</v>
      </c>
      <c r="F3306" s="132">
        <v>860</v>
      </c>
      <c r="G3306" s="133" t="s">
        <v>2861</v>
      </c>
      <c r="H3306" s="134">
        <v>1</v>
      </c>
      <c r="I3306" s="135">
        <v>0.5</v>
      </c>
      <c r="J3306" s="135" t="s">
        <v>41</v>
      </c>
      <c r="K3306" s="133" t="s">
        <v>4014</v>
      </c>
      <c r="L3306" s="136" t="s">
        <v>41</v>
      </c>
    </row>
    <row r="3307" spans="1:12" x14ac:dyDescent="0.25">
      <c r="A3307" s="138" t="s">
        <v>4013</v>
      </c>
      <c r="B3307" s="111" t="s">
        <v>2911</v>
      </c>
      <c r="C3307" s="112">
        <v>0.5</v>
      </c>
      <c r="E3307" s="132">
        <v>643</v>
      </c>
      <c r="F3307" s="132">
        <v>645</v>
      </c>
      <c r="G3307" s="133" t="s">
        <v>2912</v>
      </c>
      <c r="H3307" s="134">
        <v>2</v>
      </c>
      <c r="I3307" s="135">
        <v>1</v>
      </c>
      <c r="J3307" s="135">
        <v>1</v>
      </c>
      <c r="K3307" s="133"/>
      <c r="L3307" s="136" t="s">
        <v>41</v>
      </c>
    </row>
    <row r="3308" spans="1:12" x14ac:dyDescent="0.25">
      <c r="A3308" s="138" t="s">
        <v>4015</v>
      </c>
      <c r="B3308" s="111" t="s">
        <v>2860</v>
      </c>
      <c r="C3308" s="112">
        <v>0.5</v>
      </c>
      <c r="E3308" s="132">
        <v>858</v>
      </c>
      <c r="F3308" s="132">
        <v>860</v>
      </c>
      <c r="G3308" s="133" t="s">
        <v>2861</v>
      </c>
      <c r="H3308" s="134">
        <v>1</v>
      </c>
      <c r="I3308" s="135">
        <v>0.5</v>
      </c>
      <c r="J3308" s="135" t="s">
        <v>41</v>
      </c>
      <c r="K3308" s="133" t="s">
        <v>4016</v>
      </c>
      <c r="L3308" s="136" t="s">
        <v>41</v>
      </c>
    </row>
    <row r="3309" spans="1:12" x14ac:dyDescent="0.25">
      <c r="A3309" s="138" t="s">
        <v>4015</v>
      </c>
      <c r="B3309" s="111" t="s">
        <v>596</v>
      </c>
      <c r="C3309" s="112">
        <v>0.5</v>
      </c>
      <c r="E3309" s="132">
        <v>648</v>
      </c>
      <c r="F3309" s="132">
        <v>650</v>
      </c>
      <c r="G3309" s="133" t="s">
        <v>597</v>
      </c>
      <c r="H3309" s="134">
        <v>2</v>
      </c>
      <c r="I3309" s="135">
        <v>1</v>
      </c>
      <c r="J3309" s="135">
        <v>1</v>
      </c>
      <c r="K3309" s="133"/>
      <c r="L3309" s="136" t="s">
        <v>41</v>
      </c>
    </row>
    <row r="3310" spans="1:12" x14ac:dyDescent="0.25">
      <c r="A3310" s="138" t="s">
        <v>53</v>
      </c>
      <c r="B3310" s="111" t="s">
        <v>960</v>
      </c>
      <c r="C3310" s="112">
        <v>0.10069014389203036</v>
      </c>
      <c r="E3310" s="132">
        <v>265</v>
      </c>
      <c r="F3310" s="132">
        <v>267</v>
      </c>
      <c r="G3310" s="133" t="s">
        <v>88</v>
      </c>
      <c r="H3310" s="134">
        <v>1</v>
      </c>
      <c r="I3310" s="135">
        <v>0.10069014389203036</v>
      </c>
      <c r="J3310" s="135" t="s">
        <v>41</v>
      </c>
      <c r="K3310" s="133" t="s">
        <v>31</v>
      </c>
      <c r="L3310" s="136" t="s">
        <v>41</v>
      </c>
    </row>
    <row r="3311" spans="1:12" x14ac:dyDescent="0.25">
      <c r="A3311" s="138" t="s">
        <v>53</v>
      </c>
      <c r="B3311" s="111" t="s">
        <v>2755</v>
      </c>
      <c r="C3311" s="112">
        <v>2.9378294786336776E-2</v>
      </c>
      <c r="E3311" s="132" t="e">
        <v>#N/A</v>
      </c>
      <c r="F3311" s="132">
        <v>1871</v>
      </c>
      <c r="G3311" s="133" t="s">
        <v>130</v>
      </c>
      <c r="H3311" s="134">
        <v>2</v>
      </c>
      <c r="I3311" s="135">
        <v>0.13006843867836715</v>
      </c>
      <c r="J3311" s="135" t="s">
        <v>41</v>
      </c>
      <c r="K3311" s="133"/>
      <c r="L3311" s="136" t="s">
        <v>41</v>
      </c>
    </row>
    <row r="3312" spans="1:12" x14ac:dyDescent="0.25">
      <c r="A3312" s="138" t="s">
        <v>53</v>
      </c>
      <c r="B3312" s="111" t="s">
        <v>2757</v>
      </c>
      <c r="C3312" s="112">
        <v>0.10068677919089632</v>
      </c>
      <c r="E3312" s="132">
        <v>264</v>
      </c>
      <c r="F3312" s="132">
        <v>266</v>
      </c>
      <c r="G3312" s="133" t="s">
        <v>10</v>
      </c>
      <c r="H3312" s="134">
        <v>3</v>
      </c>
      <c r="I3312" s="135">
        <v>0.23075521786926345</v>
      </c>
      <c r="J3312" s="135" t="s">
        <v>41</v>
      </c>
      <c r="K3312" s="133"/>
      <c r="L3312" s="136" t="s">
        <v>41</v>
      </c>
    </row>
    <row r="3313" spans="1:12" x14ac:dyDescent="0.25">
      <c r="A3313" s="138" t="s">
        <v>53</v>
      </c>
      <c r="B3313" s="111" t="s">
        <v>789</v>
      </c>
      <c r="C3313" s="112">
        <v>0.2033369252876141</v>
      </c>
      <c r="E3313" s="132">
        <v>355</v>
      </c>
      <c r="F3313" s="132">
        <v>357</v>
      </c>
      <c r="G3313" s="133" t="s">
        <v>77</v>
      </c>
      <c r="H3313" s="134">
        <v>4</v>
      </c>
      <c r="I3313" s="135">
        <v>0.43409214315687755</v>
      </c>
      <c r="J3313" s="135" t="s">
        <v>41</v>
      </c>
      <c r="K3313" s="133"/>
      <c r="L3313" s="136" t="s">
        <v>41</v>
      </c>
    </row>
    <row r="3314" spans="1:12" x14ac:dyDescent="0.25">
      <c r="A3314" s="138" t="s">
        <v>53</v>
      </c>
      <c r="B3314" s="111" t="s">
        <v>1960</v>
      </c>
      <c r="C3314" s="112">
        <v>0.20553192644381016</v>
      </c>
      <c r="E3314" s="132" t="e">
        <v>#N/A</v>
      </c>
      <c r="F3314" s="132">
        <v>1902</v>
      </c>
      <c r="G3314" s="133" t="s">
        <v>65</v>
      </c>
      <c r="H3314" s="134">
        <v>5</v>
      </c>
      <c r="I3314" s="135">
        <v>0.63962406960068774</v>
      </c>
      <c r="J3314" s="135" t="s">
        <v>41</v>
      </c>
      <c r="K3314" s="133"/>
      <c r="L3314" s="136" t="s">
        <v>41</v>
      </c>
    </row>
    <row r="3315" spans="1:12" x14ac:dyDescent="0.25">
      <c r="A3315" s="138" t="s">
        <v>53</v>
      </c>
      <c r="B3315" s="111" t="s">
        <v>2131</v>
      </c>
      <c r="C3315" s="112">
        <v>0.2033341455191168</v>
      </c>
      <c r="E3315" s="132" t="e">
        <v>#N/A</v>
      </c>
      <c r="F3315" s="132">
        <v>1896</v>
      </c>
      <c r="G3315" s="133" t="s">
        <v>135</v>
      </c>
      <c r="H3315" s="134">
        <v>6</v>
      </c>
      <c r="I3315" s="135">
        <v>0.84295821511980451</v>
      </c>
      <c r="J3315" s="135" t="s">
        <v>41</v>
      </c>
      <c r="K3315" s="133"/>
      <c r="L3315" s="136" t="s">
        <v>41</v>
      </c>
    </row>
    <row r="3316" spans="1:12" x14ac:dyDescent="0.25">
      <c r="A3316" s="138" t="s">
        <v>53</v>
      </c>
      <c r="B3316" s="111" t="s">
        <v>800</v>
      </c>
      <c r="C3316" s="112">
        <v>2.9305481552760942E-2</v>
      </c>
      <c r="E3316" s="132">
        <v>520</v>
      </c>
      <c r="F3316" s="132">
        <v>522</v>
      </c>
      <c r="G3316" s="133" t="s">
        <v>35</v>
      </c>
      <c r="H3316" s="134">
        <v>7</v>
      </c>
      <c r="I3316" s="135">
        <v>0.87226369667256543</v>
      </c>
      <c r="J3316" s="135" t="s">
        <v>41</v>
      </c>
      <c r="K3316" s="133"/>
      <c r="L3316" s="136" t="s">
        <v>41</v>
      </c>
    </row>
    <row r="3317" spans="1:12" x14ac:dyDescent="0.25">
      <c r="A3317" s="138" t="s">
        <v>53</v>
      </c>
      <c r="B3317" s="111" t="s">
        <v>1935</v>
      </c>
      <c r="C3317" s="112">
        <v>9.8427887777615283E-2</v>
      </c>
      <c r="E3317" s="132" t="e">
        <v>#N/A</v>
      </c>
      <c r="F3317" s="132">
        <v>1932</v>
      </c>
      <c r="G3317" s="133" t="s">
        <v>66</v>
      </c>
      <c r="H3317" s="134">
        <v>8</v>
      </c>
      <c r="I3317" s="135">
        <v>0.97069158445018067</v>
      </c>
      <c r="J3317" s="135" t="s">
        <v>41</v>
      </c>
      <c r="K3317" s="133"/>
      <c r="L3317" s="136" t="s">
        <v>41</v>
      </c>
    </row>
    <row r="3318" spans="1:12" x14ac:dyDescent="0.25">
      <c r="A3318" s="138" t="s">
        <v>53</v>
      </c>
      <c r="B3318" s="111" t="s">
        <v>2772</v>
      </c>
      <c r="C3318" s="112">
        <v>2.9308415549819257E-2</v>
      </c>
      <c r="E3318" s="132" t="e">
        <v>#N/A</v>
      </c>
      <c r="F3318" s="132">
        <v>1928</v>
      </c>
      <c r="G3318" s="133" t="s">
        <v>11</v>
      </c>
      <c r="H3318" s="134">
        <v>9</v>
      </c>
      <c r="I3318" s="135">
        <v>1</v>
      </c>
      <c r="J3318" s="135">
        <v>1</v>
      </c>
      <c r="K3318" s="133"/>
      <c r="L3318" s="136" t="s">
        <v>41</v>
      </c>
    </row>
    <row r="3319" spans="1:12" x14ac:dyDescent="0.25">
      <c r="A3319" s="138" t="s">
        <v>54</v>
      </c>
      <c r="B3319" s="111" t="s">
        <v>960</v>
      </c>
      <c r="C3319" s="112">
        <v>0.15103407307219582</v>
      </c>
      <c r="E3319" s="132">
        <v>265</v>
      </c>
      <c r="F3319" s="132">
        <v>267</v>
      </c>
      <c r="G3319" s="133" t="s">
        <v>88</v>
      </c>
      <c r="H3319" s="134">
        <v>1</v>
      </c>
      <c r="I3319" s="135">
        <v>0.15103407307219582</v>
      </c>
      <c r="J3319" s="135" t="s">
        <v>41</v>
      </c>
      <c r="K3319" s="133" t="s">
        <v>32</v>
      </c>
      <c r="L3319" s="136" t="s">
        <v>41</v>
      </c>
    </row>
    <row r="3320" spans="1:12" x14ac:dyDescent="0.25">
      <c r="A3320" s="138" t="s">
        <v>54</v>
      </c>
      <c r="B3320" s="111" t="s">
        <v>2755</v>
      </c>
      <c r="C3320" s="112">
        <v>4.4063741342536621E-2</v>
      </c>
      <c r="E3320" s="132" t="e">
        <v>#N/A</v>
      </c>
      <c r="F3320" s="132">
        <v>1871</v>
      </c>
      <c r="G3320" s="133" t="s">
        <v>130</v>
      </c>
      <c r="H3320" s="134">
        <v>2</v>
      </c>
      <c r="I3320" s="135">
        <v>0.19509781441473245</v>
      </c>
      <c r="J3320" s="135" t="s">
        <v>41</v>
      </c>
      <c r="K3320" s="133"/>
      <c r="L3320" s="136" t="s">
        <v>41</v>
      </c>
    </row>
    <row r="3321" spans="1:12" x14ac:dyDescent="0.25">
      <c r="A3321" s="138" t="s">
        <v>54</v>
      </c>
      <c r="B3321" s="111" t="s">
        <v>789</v>
      </c>
      <c r="C3321" s="112">
        <v>0.30500235183997942</v>
      </c>
      <c r="E3321" s="132">
        <v>355</v>
      </c>
      <c r="F3321" s="132">
        <v>357</v>
      </c>
      <c r="G3321" s="133" t="s">
        <v>77</v>
      </c>
      <c r="H3321" s="134">
        <v>3</v>
      </c>
      <c r="I3321" s="135">
        <v>0.50010016625471188</v>
      </c>
      <c r="J3321" s="135" t="s">
        <v>41</v>
      </c>
      <c r="K3321" s="133"/>
      <c r="L3321" s="136" t="s">
        <v>41</v>
      </c>
    </row>
    <row r="3322" spans="1:12" x14ac:dyDescent="0.25">
      <c r="A3322" s="138" t="s">
        <v>54</v>
      </c>
      <c r="B3322" s="111" t="s">
        <v>1960</v>
      </c>
      <c r="C3322" s="112">
        <v>0.30829549187105593</v>
      </c>
      <c r="E3322" s="132" t="e">
        <v>#N/A</v>
      </c>
      <c r="F3322" s="132">
        <v>1902</v>
      </c>
      <c r="G3322" s="133" t="s">
        <v>65</v>
      </c>
      <c r="H3322" s="134">
        <v>4</v>
      </c>
      <c r="I3322" s="135">
        <v>0.80839565812576786</v>
      </c>
      <c r="J3322" s="135" t="s">
        <v>41</v>
      </c>
      <c r="K3322" s="133"/>
      <c r="L3322" s="136" t="s">
        <v>41</v>
      </c>
    </row>
    <row r="3323" spans="1:12" x14ac:dyDescent="0.25">
      <c r="A3323" s="138" t="s">
        <v>54</v>
      </c>
      <c r="B3323" s="111" t="s">
        <v>800</v>
      </c>
      <c r="C3323" s="112">
        <v>4.3962075164110735E-2</v>
      </c>
      <c r="E3323" s="132">
        <v>520</v>
      </c>
      <c r="F3323" s="132">
        <v>522</v>
      </c>
      <c r="G3323" s="133" t="s">
        <v>35</v>
      </c>
      <c r="H3323" s="134">
        <v>5</v>
      </c>
      <c r="I3323" s="135">
        <v>0.85235773328987863</v>
      </c>
      <c r="J3323" s="135" t="s">
        <v>41</v>
      </c>
      <c r="K3323" s="133"/>
      <c r="L3323" s="136" t="s">
        <v>41</v>
      </c>
    </row>
    <row r="3324" spans="1:12" x14ac:dyDescent="0.25">
      <c r="A3324" s="138" t="s">
        <v>54</v>
      </c>
      <c r="B3324" s="111" t="s">
        <v>1935</v>
      </c>
      <c r="C3324" s="112">
        <v>0.14764226671012154</v>
      </c>
      <c r="E3324" s="132" t="e">
        <v>#N/A</v>
      </c>
      <c r="F3324" s="132">
        <v>1932</v>
      </c>
      <c r="G3324" s="133" t="s">
        <v>66</v>
      </c>
      <c r="H3324" s="134">
        <v>6</v>
      </c>
      <c r="I3324" s="135">
        <v>1</v>
      </c>
      <c r="J3324" s="135">
        <v>1</v>
      </c>
      <c r="K3324" s="133"/>
      <c r="L3324" s="136" t="s">
        <v>41</v>
      </c>
    </row>
    <row r="3325" spans="1:12" x14ac:dyDescent="0.25">
      <c r="A3325" s="138" t="s">
        <v>55</v>
      </c>
      <c r="B3325" s="111" t="s">
        <v>2757</v>
      </c>
      <c r="C3325" s="112">
        <v>0.30206848965755173</v>
      </c>
      <c r="E3325" s="132">
        <v>264</v>
      </c>
      <c r="F3325" s="132">
        <v>266</v>
      </c>
      <c r="G3325" s="133" t="s">
        <v>10</v>
      </c>
      <c r="H3325" s="134">
        <v>1</v>
      </c>
      <c r="I3325" s="135">
        <v>0.30206848965755173</v>
      </c>
      <c r="J3325" s="135" t="s">
        <v>41</v>
      </c>
      <c r="K3325" s="133" t="s">
        <v>33</v>
      </c>
      <c r="L3325" s="136" t="s">
        <v>41</v>
      </c>
    </row>
    <row r="3326" spans="1:12" x14ac:dyDescent="0.25">
      <c r="A3326" s="138" t="s">
        <v>55</v>
      </c>
      <c r="B3326" s="111" t="s">
        <v>2131</v>
      </c>
      <c r="C3326" s="112">
        <v>0.61000494997525012</v>
      </c>
      <c r="E3326" s="132" t="e">
        <v>#N/A</v>
      </c>
      <c r="F3326" s="132">
        <v>1896</v>
      </c>
      <c r="G3326" s="133" t="s">
        <v>135</v>
      </c>
      <c r="H3326" s="134">
        <v>2</v>
      </c>
      <c r="I3326" s="135">
        <v>0.91207343963280185</v>
      </c>
      <c r="J3326" s="135" t="s">
        <v>41</v>
      </c>
      <c r="K3326" s="133"/>
      <c r="L3326" s="136" t="s">
        <v>41</v>
      </c>
    </row>
    <row r="3327" spans="1:12" x14ac:dyDescent="0.25">
      <c r="A3327" s="138" t="s">
        <v>55</v>
      </c>
      <c r="B3327" s="111" t="s">
        <v>2772</v>
      </c>
      <c r="C3327" s="112">
        <v>8.7926560367198162E-2</v>
      </c>
      <c r="E3327" s="132" t="e">
        <v>#N/A</v>
      </c>
      <c r="F3327" s="132">
        <v>1928</v>
      </c>
      <c r="G3327" s="133" t="s">
        <v>11</v>
      </c>
      <c r="H3327" s="134">
        <v>3</v>
      </c>
      <c r="I3327" s="135">
        <v>1</v>
      </c>
      <c r="J3327" s="135">
        <v>1</v>
      </c>
      <c r="K3327" s="133"/>
      <c r="L3327" s="136" t="s">
        <v>41</v>
      </c>
    </row>
    <row r="3328" spans="1:12" x14ac:dyDescent="0.25">
      <c r="A3328" s="138" t="s">
        <v>56</v>
      </c>
      <c r="B3328" s="111" t="s">
        <v>960</v>
      </c>
      <c r="C3328" s="112">
        <v>9.5654769499752615E-2</v>
      </c>
      <c r="E3328" s="132">
        <v>265</v>
      </c>
      <c r="F3328" s="132">
        <v>267</v>
      </c>
      <c r="G3328" s="133" t="s">
        <v>88</v>
      </c>
      <c r="H3328" s="134">
        <v>1</v>
      </c>
      <c r="I3328" s="135">
        <v>9.5654769499752615E-2</v>
      </c>
      <c r="J3328" s="135" t="s">
        <v>41</v>
      </c>
      <c r="K3328" s="133" t="s">
        <v>34</v>
      </c>
      <c r="L3328" s="136" t="s">
        <v>41</v>
      </c>
    </row>
    <row r="3329" spans="1:12" x14ac:dyDescent="0.25">
      <c r="A3329" s="138" t="s">
        <v>56</v>
      </c>
      <c r="B3329" s="111" t="s">
        <v>2755</v>
      </c>
      <c r="C3329" s="112">
        <v>2.7906723460456237E-2</v>
      </c>
      <c r="E3329" s="132" t="e">
        <v>#N/A</v>
      </c>
      <c r="F3329" s="132">
        <v>1871</v>
      </c>
      <c r="G3329" s="133" t="s">
        <v>130</v>
      </c>
      <c r="H3329" s="134">
        <v>2</v>
      </c>
      <c r="I3329" s="135">
        <v>0.12356149296020885</v>
      </c>
      <c r="J3329" s="135" t="s">
        <v>41</v>
      </c>
      <c r="K3329" s="133"/>
      <c r="L3329" s="136" t="s">
        <v>41</v>
      </c>
    </row>
    <row r="3330" spans="1:12" x14ac:dyDescent="0.25">
      <c r="A3330" s="138" t="s">
        <v>56</v>
      </c>
      <c r="B3330" s="111" t="s">
        <v>2757</v>
      </c>
      <c r="C3330" s="112">
        <v>9.5656262281173243E-2</v>
      </c>
      <c r="E3330" s="132">
        <v>264</v>
      </c>
      <c r="F3330" s="132">
        <v>266</v>
      </c>
      <c r="G3330" s="133" t="s">
        <v>10</v>
      </c>
      <c r="H3330" s="134">
        <v>3</v>
      </c>
      <c r="I3330" s="135">
        <v>0.2192177552413821</v>
      </c>
      <c r="J3330" s="135" t="s">
        <v>41</v>
      </c>
      <c r="K3330" s="133"/>
      <c r="L3330" s="136" t="s">
        <v>41</v>
      </c>
    </row>
    <row r="3331" spans="1:12" x14ac:dyDescent="0.25">
      <c r="A3331" s="138" t="s">
        <v>56</v>
      </c>
      <c r="B3331" s="111" t="s">
        <v>789</v>
      </c>
      <c r="C3331" s="112">
        <v>0.19316596385514867</v>
      </c>
      <c r="E3331" s="132">
        <v>355</v>
      </c>
      <c r="F3331" s="132">
        <v>357</v>
      </c>
      <c r="G3331" s="133" t="s">
        <v>77</v>
      </c>
      <c r="H3331" s="134">
        <v>4</v>
      </c>
      <c r="I3331" s="135">
        <v>0.41238371909653077</v>
      </c>
      <c r="J3331" s="135" t="s">
        <v>41</v>
      </c>
      <c r="K3331" s="133"/>
      <c r="L3331" s="136" t="s">
        <v>41</v>
      </c>
    </row>
    <row r="3332" spans="1:12" x14ac:dyDescent="0.25">
      <c r="A3332" s="138" t="s">
        <v>56</v>
      </c>
      <c r="B3332" s="111" t="s">
        <v>1960</v>
      </c>
      <c r="C3332" s="112">
        <v>0.19525529512059239</v>
      </c>
      <c r="E3332" s="132" t="e">
        <v>#N/A</v>
      </c>
      <c r="F3332" s="132">
        <v>1902</v>
      </c>
      <c r="G3332" s="133" t="s">
        <v>65</v>
      </c>
      <c r="H3332" s="134">
        <v>5</v>
      </c>
      <c r="I3332" s="135">
        <v>0.60763901421712319</v>
      </c>
      <c r="J3332" s="135" t="s">
        <v>41</v>
      </c>
      <c r="K3332" s="133"/>
      <c r="L3332" s="136" t="s">
        <v>41</v>
      </c>
    </row>
    <row r="3333" spans="1:12" x14ac:dyDescent="0.25">
      <c r="A3333" s="138" t="s">
        <v>56</v>
      </c>
      <c r="B3333" s="111" t="s">
        <v>2131</v>
      </c>
      <c r="C3333" s="112">
        <v>0.19316712510016662</v>
      </c>
      <c r="E3333" s="132" t="e">
        <v>#N/A</v>
      </c>
      <c r="F3333" s="132">
        <v>1896</v>
      </c>
      <c r="G3333" s="133" t="s">
        <v>135</v>
      </c>
      <c r="H3333" s="134">
        <v>6</v>
      </c>
      <c r="I3333" s="135">
        <v>0.80080613931728983</v>
      </c>
      <c r="J3333" s="135" t="s">
        <v>41</v>
      </c>
      <c r="K3333" s="133"/>
      <c r="L3333" s="136" t="s">
        <v>41</v>
      </c>
    </row>
    <row r="3334" spans="1:12" x14ac:dyDescent="0.25">
      <c r="A3334" s="138" t="s">
        <v>56</v>
      </c>
      <c r="B3334" s="111" t="s">
        <v>800</v>
      </c>
      <c r="C3334" s="112">
        <v>2.7846374612157283E-2</v>
      </c>
      <c r="E3334" s="132">
        <v>520</v>
      </c>
      <c r="F3334" s="132">
        <v>522</v>
      </c>
      <c r="G3334" s="133" t="s">
        <v>35</v>
      </c>
      <c r="H3334" s="134">
        <v>7</v>
      </c>
      <c r="I3334" s="135">
        <v>0.82865251392944717</v>
      </c>
      <c r="J3334" s="135" t="s">
        <v>41</v>
      </c>
      <c r="K3334" s="133"/>
      <c r="L3334" s="136" t="s">
        <v>41</v>
      </c>
    </row>
    <row r="3335" spans="1:12" x14ac:dyDescent="0.25">
      <c r="A3335" s="138" t="s">
        <v>56</v>
      </c>
      <c r="B3335" s="111" t="s">
        <v>1935</v>
      </c>
      <c r="C3335" s="112">
        <v>9.3503930982744718E-2</v>
      </c>
      <c r="E3335" s="132" t="e">
        <v>#N/A</v>
      </c>
      <c r="F3335" s="132">
        <v>1932</v>
      </c>
      <c r="G3335" s="133" t="s">
        <v>66</v>
      </c>
      <c r="H3335" s="134">
        <v>8</v>
      </c>
      <c r="I3335" s="135">
        <v>0.92215644491219184</v>
      </c>
      <c r="J3335" s="135" t="s">
        <v>41</v>
      </c>
      <c r="K3335" s="133"/>
      <c r="L3335" s="136" t="s">
        <v>41</v>
      </c>
    </row>
    <row r="3336" spans="1:12" x14ac:dyDescent="0.25">
      <c r="A3336" s="138" t="s">
        <v>56</v>
      </c>
      <c r="B3336" s="111" t="s">
        <v>2772</v>
      </c>
      <c r="C3336" s="112">
        <v>2.7846688672344844E-2</v>
      </c>
      <c r="E3336" s="132" t="e">
        <v>#N/A</v>
      </c>
      <c r="F3336" s="132">
        <v>1928</v>
      </c>
      <c r="G3336" s="133" t="s">
        <v>11</v>
      </c>
      <c r="H3336" s="134">
        <v>9</v>
      </c>
      <c r="I3336" s="135">
        <v>0.9500031335845367</v>
      </c>
      <c r="J3336" s="135" t="s">
        <v>41</v>
      </c>
      <c r="K3336" s="133"/>
      <c r="L3336" s="136" t="s">
        <v>41</v>
      </c>
    </row>
    <row r="3337" spans="1:12" x14ac:dyDescent="0.25">
      <c r="A3337" s="138" t="s">
        <v>56</v>
      </c>
      <c r="B3337" s="111" t="s">
        <v>3492</v>
      </c>
      <c r="C3337" s="112">
        <v>2.4806975049800561E-2</v>
      </c>
      <c r="E3337" s="132">
        <v>360</v>
      </c>
      <c r="F3337" s="132">
        <v>362</v>
      </c>
      <c r="G3337" s="133" t="s">
        <v>116</v>
      </c>
      <c r="H3337" s="134">
        <v>10</v>
      </c>
      <c r="I3337" s="135">
        <v>0.97481010863433726</v>
      </c>
      <c r="J3337" s="135" t="s">
        <v>41</v>
      </c>
      <c r="K3337" s="133"/>
      <c r="L3337" s="136" t="s">
        <v>41</v>
      </c>
    </row>
    <row r="3338" spans="1:12" x14ac:dyDescent="0.25">
      <c r="A3338" s="138" t="s">
        <v>56</v>
      </c>
      <c r="B3338" s="111" t="s">
        <v>2849</v>
      </c>
      <c r="C3338" s="112">
        <v>2.5189891365662694E-2</v>
      </c>
      <c r="E3338" s="132">
        <v>525</v>
      </c>
      <c r="F3338" s="132">
        <v>527</v>
      </c>
      <c r="G3338" s="133" t="s">
        <v>117</v>
      </c>
      <c r="H3338" s="134">
        <v>11</v>
      </c>
      <c r="I3338" s="135">
        <v>1</v>
      </c>
      <c r="J3338" s="135">
        <v>1</v>
      </c>
      <c r="K3338" s="133"/>
      <c r="L3338" s="136" t="s">
        <v>41</v>
      </c>
    </row>
    <row r="3339" spans="1:12" x14ac:dyDescent="0.25">
      <c r="A3339" s="138" t="s">
        <v>57</v>
      </c>
      <c r="B3339" s="111" t="s">
        <v>960</v>
      </c>
      <c r="C3339" s="112">
        <v>8.558717048059522E-2</v>
      </c>
      <c r="E3339" s="132">
        <v>265</v>
      </c>
      <c r="F3339" s="132">
        <v>267</v>
      </c>
      <c r="G3339" s="133" t="s">
        <v>88</v>
      </c>
      <c r="H3339" s="134">
        <v>1</v>
      </c>
      <c r="I3339" s="135">
        <v>8.558717048059522E-2</v>
      </c>
      <c r="J3339" s="135" t="s">
        <v>41</v>
      </c>
      <c r="K3339" s="133" t="s">
        <v>156</v>
      </c>
      <c r="L3339" s="136" t="s">
        <v>41</v>
      </c>
    </row>
    <row r="3340" spans="1:12" x14ac:dyDescent="0.25">
      <c r="A3340" s="138" t="s">
        <v>57</v>
      </c>
      <c r="B3340" s="111" t="s">
        <v>2755</v>
      </c>
      <c r="C3340" s="112">
        <v>2.4972329531259739E-2</v>
      </c>
      <c r="E3340" s="132" t="e">
        <v>#N/A</v>
      </c>
      <c r="F3340" s="132">
        <v>1871</v>
      </c>
      <c r="G3340" s="133" t="s">
        <v>130</v>
      </c>
      <c r="H3340" s="134">
        <v>2</v>
      </c>
      <c r="I3340" s="135">
        <v>0.11055950001185497</v>
      </c>
      <c r="J3340" s="135" t="s">
        <v>41</v>
      </c>
      <c r="K3340" s="133"/>
      <c r="L3340" s="136" t="s">
        <v>41</v>
      </c>
    </row>
    <row r="3341" spans="1:12" x14ac:dyDescent="0.25">
      <c r="A3341" s="138" t="s">
        <v>57</v>
      </c>
      <c r="B3341" s="111" t="s">
        <v>2757</v>
      </c>
      <c r="C3341" s="112">
        <v>8.5584377408455661E-2</v>
      </c>
      <c r="E3341" s="132">
        <v>264</v>
      </c>
      <c r="F3341" s="132">
        <v>266</v>
      </c>
      <c r="G3341" s="133" t="s">
        <v>10</v>
      </c>
      <c r="H3341" s="134">
        <v>3</v>
      </c>
      <c r="I3341" s="135">
        <v>0.19614387742031064</v>
      </c>
      <c r="J3341" s="135" t="s">
        <v>41</v>
      </c>
      <c r="K3341" s="133"/>
      <c r="L3341" s="136" t="s">
        <v>41</v>
      </c>
    </row>
    <row r="3342" spans="1:12" x14ac:dyDescent="0.25">
      <c r="A3342" s="138" t="s">
        <v>57</v>
      </c>
      <c r="B3342" s="111" t="s">
        <v>789</v>
      </c>
      <c r="C3342" s="112">
        <v>0.17283627476583135</v>
      </c>
      <c r="E3342" s="132">
        <v>355</v>
      </c>
      <c r="F3342" s="132">
        <v>357</v>
      </c>
      <c r="G3342" s="133" t="s">
        <v>77</v>
      </c>
      <c r="H3342" s="134">
        <v>4</v>
      </c>
      <c r="I3342" s="135">
        <v>0.368980152186142</v>
      </c>
      <c r="J3342" s="135" t="s">
        <v>41</v>
      </c>
      <c r="K3342" s="133"/>
      <c r="L3342" s="136" t="s">
        <v>41</v>
      </c>
    </row>
    <row r="3343" spans="1:12" x14ac:dyDescent="0.25">
      <c r="A3343" s="138" t="s">
        <v>57</v>
      </c>
      <c r="B3343" s="111" t="s">
        <v>1960</v>
      </c>
      <c r="C3343" s="112">
        <v>0.17469894590624582</v>
      </c>
      <c r="E3343" s="132" t="e">
        <v>#N/A</v>
      </c>
      <c r="F3343" s="132">
        <v>1902</v>
      </c>
      <c r="G3343" s="133" t="s">
        <v>65</v>
      </c>
      <c r="H3343" s="134">
        <v>5</v>
      </c>
      <c r="I3343" s="135">
        <v>0.54367909809238779</v>
      </c>
      <c r="J3343" s="135" t="s">
        <v>41</v>
      </c>
      <c r="K3343" s="133"/>
      <c r="L3343" s="136" t="s">
        <v>41</v>
      </c>
    </row>
    <row r="3344" spans="1:12" x14ac:dyDescent="0.25">
      <c r="A3344" s="138" t="s">
        <v>57</v>
      </c>
      <c r="B3344" s="111" t="s">
        <v>2131</v>
      </c>
      <c r="C3344" s="112">
        <v>0.17283227216839187</v>
      </c>
      <c r="E3344" s="132" t="e">
        <v>#N/A</v>
      </c>
      <c r="F3344" s="132">
        <v>1896</v>
      </c>
      <c r="G3344" s="133" t="s">
        <v>135</v>
      </c>
      <c r="H3344" s="134">
        <v>6</v>
      </c>
      <c r="I3344" s="135">
        <v>0.71651137026077971</v>
      </c>
      <c r="J3344" s="135" t="s">
        <v>41</v>
      </c>
      <c r="K3344" s="133"/>
      <c r="L3344" s="136" t="s">
        <v>41</v>
      </c>
    </row>
    <row r="3345" spans="1:12" x14ac:dyDescent="0.25">
      <c r="A3345" s="138" t="s">
        <v>57</v>
      </c>
      <c r="B3345" s="111" t="s">
        <v>800</v>
      </c>
      <c r="C3345" s="112">
        <v>2.4914447347721993E-2</v>
      </c>
      <c r="E3345" s="132">
        <v>520</v>
      </c>
      <c r="F3345" s="132">
        <v>522</v>
      </c>
      <c r="G3345" s="133" t="s">
        <v>35</v>
      </c>
      <c r="H3345" s="134">
        <v>7</v>
      </c>
      <c r="I3345" s="135">
        <v>0.74142581760850168</v>
      </c>
      <c r="J3345" s="135" t="s">
        <v>41</v>
      </c>
      <c r="K3345" s="133"/>
      <c r="L3345" s="136" t="s">
        <v>41</v>
      </c>
    </row>
    <row r="3346" spans="1:12" x14ac:dyDescent="0.25">
      <c r="A3346" s="138" t="s">
        <v>57</v>
      </c>
      <c r="B3346" s="111" t="s">
        <v>1935</v>
      </c>
      <c r="C3346" s="112">
        <v>8.3663241408149652E-2</v>
      </c>
      <c r="E3346" s="132" t="e">
        <v>#N/A</v>
      </c>
      <c r="F3346" s="132">
        <v>1932</v>
      </c>
      <c r="G3346" s="133" t="s">
        <v>66</v>
      </c>
      <c r="H3346" s="134">
        <v>8</v>
      </c>
      <c r="I3346" s="135">
        <v>0.82508905901665131</v>
      </c>
      <c r="J3346" s="135" t="s">
        <v>41</v>
      </c>
      <c r="K3346" s="133"/>
      <c r="L3346" s="136" t="s">
        <v>41</v>
      </c>
    </row>
    <row r="3347" spans="1:12" x14ac:dyDescent="0.25">
      <c r="A3347" s="138" t="s">
        <v>57</v>
      </c>
      <c r="B3347" s="111" t="s">
        <v>2772</v>
      </c>
      <c r="C3347" s="112">
        <v>2.4908878519531417E-2</v>
      </c>
      <c r="E3347" s="132" t="e">
        <v>#N/A</v>
      </c>
      <c r="F3347" s="132">
        <v>1928</v>
      </c>
      <c r="G3347" s="133" t="s">
        <v>11</v>
      </c>
      <c r="H3347" s="134">
        <v>9</v>
      </c>
      <c r="I3347" s="135">
        <v>0.84999793753618269</v>
      </c>
      <c r="J3347" s="135" t="s">
        <v>41</v>
      </c>
      <c r="K3347" s="133"/>
      <c r="L3347" s="136" t="s">
        <v>41</v>
      </c>
    </row>
    <row r="3348" spans="1:12" x14ac:dyDescent="0.25">
      <c r="A3348" s="138" t="s">
        <v>57</v>
      </c>
      <c r="B3348" s="111" t="s">
        <v>3492</v>
      </c>
      <c r="C3348" s="112">
        <v>7.44275239553744E-2</v>
      </c>
      <c r="E3348" s="132">
        <v>360</v>
      </c>
      <c r="F3348" s="132">
        <v>362</v>
      </c>
      <c r="G3348" s="133" t="s">
        <v>116</v>
      </c>
      <c r="H3348" s="134">
        <v>10</v>
      </c>
      <c r="I3348" s="135">
        <v>0.92442546149155713</v>
      </c>
      <c r="J3348" s="135" t="s">
        <v>41</v>
      </c>
      <c r="K3348" s="133"/>
      <c r="L3348" s="136" t="s">
        <v>41</v>
      </c>
    </row>
    <row r="3349" spans="1:12" x14ac:dyDescent="0.25">
      <c r="A3349" s="138" t="s">
        <v>57</v>
      </c>
      <c r="B3349" s="111" t="s">
        <v>2849</v>
      </c>
      <c r="C3349" s="112">
        <v>7.5574538508442798E-2</v>
      </c>
      <c r="E3349" s="132">
        <v>525</v>
      </c>
      <c r="F3349" s="132">
        <v>527</v>
      </c>
      <c r="G3349" s="133" t="s">
        <v>117</v>
      </c>
      <c r="H3349" s="134">
        <v>11</v>
      </c>
      <c r="I3349" s="135">
        <v>1</v>
      </c>
      <c r="J3349" s="135">
        <v>1</v>
      </c>
      <c r="K3349" s="133"/>
      <c r="L3349" s="136" t="s">
        <v>41</v>
      </c>
    </row>
    <row r="3350" spans="1:12" x14ac:dyDescent="0.25">
      <c r="A3350" s="138" t="s">
        <v>58</v>
      </c>
      <c r="B3350" s="111" t="s">
        <v>800</v>
      </c>
      <c r="C3350" s="112">
        <v>3.1692540883303803E-2</v>
      </c>
      <c r="E3350" s="132">
        <v>520</v>
      </c>
      <c r="F3350" s="132">
        <v>522</v>
      </c>
      <c r="G3350" s="133" t="s">
        <v>35</v>
      </c>
      <c r="H3350" s="134">
        <v>1</v>
      </c>
      <c r="I3350" s="135">
        <v>3.1692540883303803E-2</v>
      </c>
      <c r="J3350" s="135" t="s">
        <v>41</v>
      </c>
      <c r="K3350" s="133" t="s">
        <v>157</v>
      </c>
      <c r="L3350" s="136" t="s">
        <v>41</v>
      </c>
    </row>
    <row r="3351" spans="1:12" x14ac:dyDescent="0.25">
      <c r="A3351" s="138" t="s">
        <v>58</v>
      </c>
      <c r="B3351" s="111" t="s">
        <v>2772</v>
      </c>
      <c r="C3351" s="112">
        <v>3.1691827358559133E-2</v>
      </c>
      <c r="E3351" s="132" t="e">
        <v>#N/A</v>
      </c>
      <c r="F3351" s="132">
        <v>1928</v>
      </c>
      <c r="G3351" s="133" t="s">
        <v>11</v>
      </c>
      <c r="H3351" s="134">
        <v>2</v>
      </c>
      <c r="I3351" s="135">
        <v>6.3384368241862943E-2</v>
      </c>
      <c r="J3351" s="135" t="s">
        <v>41</v>
      </c>
      <c r="K3351" s="133"/>
      <c r="L3351" s="136" t="s">
        <v>41</v>
      </c>
    </row>
    <row r="3352" spans="1:12" x14ac:dyDescent="0.25">
      <c r="A3352" s="138" t="s">
        <v>58</v>
      </c>
      <c r="B3352" s="111" t="s">
        <v>826</v>
      </c>
      <c r="C3352" s="112">
        <v>0.16662329158578681</v>
      </c>
      <c r="E3352" s="132">
        <v>672</v>
      </c>
      <c r="F3352" s="132">
        <v>674</v>
      </c>
      <c r="G3352" s="133" t="s">
        <v>101</v>
      </c>
      <c r="H3352" s="134">
        <v>3</v>
      </c>
      <c r="I3352" s="135">
        <v>0.23000765982764976</v>
      </c>
      <c r="J3352" s="135" t="s">
        <v>41</v>
      </c>
      <c r="K3352" s="133"/>
      <c r="L3352" s="136" t="s">
        <v>41</v>
      </c>
    </row>
    <row r="3353" spans="1:12" x14ac:dyDescent="0.25">
      <c r="A3353" s="138" t="s">
        <v>58</v>
      </c>
      <c r="B3353" s="111" t="s">
        <v>1936</v>
      </c>
      <c r="C3353" s="112">
        <v>0.10321640025924132</v>
      </c>
      <c r="E3353" s="132" t="e">
        <v>#N/A</v>
      </c>
      <c r="F3353" s="132">
        <v>1978</v>
      </c>
      <c r="G3353" s="133" t="s">
        <v>67</v>
      </c>
      <c r="H3353" s="134">
        <v>4</v>
      </c>
      <c r="I3353" s="135">
        <v>0.33322406008689109</v>
      </c>
      <c r="J3353" s="135" t="s">
        <v>41</v>
      </c>
      <c r="K3353" s="133"/>
      <c r="L3353" s="136" t="s">
        <v>41</v>
      </c>
    </row>
    <row r="3354" spans="1:12" x14ac:dyDescent="0.25">
      <c r="A3354" s="138" t="s">
        <v>58</v>
      </c>
      <c r="B3354" s="111" t="s">
        <v>2763</v>
      </c>
      <c r="C3354" s="112">
        <v>0.16662586931251677</v>
      </c>
      <c r="E3354" s="132" t="e">
        <v>#N/A</v>
      </c>
      <c r="F3354" s="132">
        <v>2001</v>
      </c>
      <c r="G3354" s="133" t="s">
        <v>16</v>
      </c>
      <c r="H3354" s="134">
        <v>5</v>
      </c>
      <c r="I3354" s="135">
        <v>0.49984992939940787</v>
      </c>
      <c r="J3354" s="135" t="s">
        <v>41</v>
      </c>
      <c r="K3354" s="133"/>
      <c r="L3354" s="136" t="s">
        <v>41</v>
      </c>
    </row>
    <row r="3355" spans="1:12" x14ac:dyDescent="0.25">
      <c r="A3355" s="138" t="s">
        <v>58</v>
      </c>
      <c r="B3355" s="111" t="s">
        <v>843</v>
      </c>
      <c r="C3355" s="112">
        <v>0.12797175431954969</v>
      </c>
      <c r="E3355" s="132">
        <v>859</v>
      </c>
      <c r="F3355" s="132">
        <v>861</v>
      </c>
      <c r="G3355" s="133" t="s">
        <v>92</v>
      </c>
      <c r="H3355" s="134">
        <v>6</v>
      </c>
      <c r="I3355" s="135">
        <v>0.62782168371895752</v>
      </c>
      <c r="J3355" s="135" t="s">
        <v>41</v>
      </c>
      <c r="K3355" s="133"/>
      <c r="L3355" s="136" t="s">
        <v>41</v>
      </c>
    </row>
    <row r="3356" spans="1:12" x14ac:dyDescent="0.25">
      <c r="A3356" s="138" t="s">
        <v>58</v>
      </c>
      <c r="B3356" s="111" t="s">
        <v>1937</v>
      </c>
      <c r="C3356" s="112">
        <v>0.17732660416947207</v>
      </c>
      <c r="E3356" s="132" t="e">
        <v>#N/A</v>
      </c>
      <c r="F3356" s="132">
        <v>2037</v>
      </c>
      <c r="G3356" s="133" t="s">
        <v>39</v>
      </c>
      <c r="H3356" s="134">
        <v>7</v>
      </c>
      <c r="I3356" s="135">
        <v>0.80514828788842963</v>
      </c>
      <c r="J3356" s="135" t="s">
        <v>41</v>
      </c>
      <c r="K3356" s="133"/>
      <c r="L3356" s="136" t="s">
        <v>41</v>
      </c>
    </row>
    <row r="3357" spans="1:12" x14ac:dyDescent="0.25">
      <c r="A3357" s="138" t="s">
        <v>58</v>
      </c>
      <c r="B3357" s="111" t="s">
        <v>2716</v>
      </c>
      <c r="C3357" s="112">
        <v>0.12797184808875584</v>
      </c>
      <c r="E3357" s="132" t="e">
        <v>#N/A</v>
      </c>
      <c r="F3357" s="132">
        <v>2056</v>
      </c>
      <c r="G3357" s="133" t="s">
        <v>73</v>
      </c>
      <c r="H3357" s="134">
        <v>8</v>
      </c>
      <c r="I3357" s="135">
        <v>0.93312013597718546</v>
      </c>
      <c r="J3357" s="135" t="s">
        <v>41</v>
      </c>
      <c r="K3357" s="133"/>
      <c r="L3357" s="136" t="s">
        <v>41</v>
      </c>
    </row>
    <row r="3358" spans="1:12" x14ac:dyDescent="0.25">
      <c r="A3358" s="138" t="s">
        <v>58</v>
      </c>
      <c r="B3358" s="111" t="s">
        <v>858</v>
      </c>
      <c r="C3358" s="112">
        <v>7.0421902986422943E-3</v>
      </c>
      <c r="E3358" s="132">
        <v>1039</v>
      </c>
      <c r="F3358" s="132">
        <v>1041</v>
      </c>
      <c r="G3358" s="133" t="s">
        <v>87</v>
      </c>
      <c r="H3358" s="134">
        <v>9</v>
      </c>
      <c r="I3358" s="135">
        <v>0.94016232627582774</v>
      </c>
      <c r="J3358" s="135" t="s">
        <v>41</v>
      </c>
      <c r="K3358" s="133"/>
      <c r="L3358" s="136" t="s">
        <v>41</v>
      </c>
    </row>
    <row r="3359" spans="1:12" x14ac:dyDescent="0.25">
      <c r="A3359" s="138" t="s">
        <v>58</v>
      </c>
      <c r="B3359" s="111" t="s">
        <v>1926</v>
      </c>
      <c r="C3359" s="112">
        <v>5.2796364019593159E-2</v>
      </c>
      <c r="E3359" s="132" t="e">
        <v>#N/A</v>
      </c>
      <c r="F3359" s="132">
        <v>2106</v>
      </c>
      <c r="G3359" s="133" t="s">
        <v>148</v>
      </c>
      <c r="H3359" s="134">
        <v>10</v>
      </c>
      <c r="I3359" s="135">
        <v>0.99295869029542094</v>
      </c>
      <c r="J3359" s="135" t="s">
        <v>41</v>
      </c>
      <c r="K3359" s="133"/>
      <c r="L3359" s="136" t="s">
        <v>41</v>
      </c>
    </row>
    <row r="3360" spans="1:12" x14ac:dyDescent="0.25">
      <c r="A3360" s="138" t="s">
        <v>58</v>
      </c>
      <c r="B3360" s="111" t="s">
        <v>1944</v>
      </c>
      <c r="C3360" s="112">
        <v>7.0413097045790764E-3</v>
      </c>
      <c r="E3360" s="132" t="e">
        <v>#N/A</v>
      </c>
      <c r="F3360" s="132">
        <v>2096</v>
      </c>
      <c r="G3360" s="133" t="s">
        <v>74</v>
      </c>
      <c r="H3360" s="134">
        <v>11</v>
      </c>
      <c r="I3360" s="135">
        <v>1</v>
      </c>
      <c r="J3360" s="135">
        <v>1</v>
      </c>
      <c r="K3360" s="133"/>
      <c r="L3360" s="136" t="s">
        <v>41</v>
      </c>
    </row>
    <row r="3361" spans="1:12" x14ac:dyDescent="0.25">
      <c r="A3361" s="138" t="s">
        <v>59</v>
      </c>
      <c r="B3361" s="111" t="s">
        <v>800</v>
      </c>
      <c r="C3361" s="112">
        <v>4.7540473664495715E-2</v>
      </c>
      <c r="E3361" s="132">
        <v>520</v>
      </c>
      <c r="F3361" s="132">
        <v>522</v>
      </c>
      <c r="G3361" s="133" t="s">
        <v>35</v>
      </c>
      <c r="H3361" s="134">
        <v>1</v>
      </c>
      <c r="I3361" s="135">
        <v>4.7540473664495715E-2</v>
      </c>
      <c r="J3361" s="135" t="s">
        <v>41</v>
      </c>
      <c r="K3361" s="133" t="s">
        <v>158</v>
      </c>
      <c r="L3361" s="136" t="s">
        <v>41</v>
      </c>
    </row>
    <row r="3362" spans="1:12" x14ac:dyDescent="0.25">
      <c r="A3362" s="138" t="s">
        <v>59</v>
      </c>
      <c r="B3362" s="111" t="s">
        <v>826</v>
      </c>
      <c r="C3362" s="112">
        <v>0.24993765179418495</v>
      </c>
      <c r="E3362" s="132">
        <v>672</v>
      </c>
      <c r="F3362" s="132">
        <v>674</v>
      </c>
      <c r="G3362" s="133" t="s">
        <v>101</v>
      </c>
      <c r="H3362" s="134">
        <v>2</v>
      </c>
      <c r="I3362" s="135">
        <v>0.29747812545868069</v>
      </c>
      <c r="J3362" s="135" t="s">
        <v>41</v>
      </c>
      <c r="K3362" s="133"/>
      <c r="L3362" s="136" t="s">
        <v>41</v>
      </c>
    </row>
    <row r="3363" spans="1:12" x14ac:dyDescent="0.25">
      <c r="A3363" s="138" t="s">
        <v>59</v>
      </c>
      <c r="B3363" s="111" t="s">
        <v>1936</v>
      </c>
      <c r="C3363" s="112">
        <v>0.15482551539621836</v>
      </c>
      <c r="E3363" s="132" t="e">
        <v>#N/A</v>
      </c>
      <c r="F3363" s="132">
        <v>1978</v>
      </c>
      <c r="G3363" s="133" t="s">
        <v>67</v>
      </c>
      <c r="H3363" s="134">
        <v>3</v>
      </c>
      <c r="I3363" s="135">
        <v>0.45230364085489905</v>
      </c>
      <c r="J3363" s="135" t="s">
        <v>41</v>
      </c>
      <c r="K3363" s="133"/>
      <c r="L3363" s="136" t="s">
        <v>41</v>
      </c>
    </row>
    <row r="3364" spans="1:12" x14ac:dyDescent="0.25">
      <c r="A3364" s="138" t="s">
        <v>59</v>
      </c>
      <c r="B3364" s="111" t="s">
        <v>843</v>
      </c>
      <c r="C3364" s="112">
        <v>0.19195644211510257</v>
      </c>
      <c r="E3364" s="132">
        <v>859</v>
      </c>
      <c r="F3364" s="132">
        <v>861</v>
      </c>
      <c r="G3364" s="133" t="s">
        <v>92</v>
      </c>
      <c r="H3364" s="134">
        <v>4</v>
      </c>
      <c r="I3364" s="135">
        <v>0.64426008297000159</v>
      </c>
      <c r="J3364" s="135" t="s">
        <v>41</v>
      </c>
      <c r="K3364" s="133"/>
      <c r="L3364" s="136" t="s">
        <v>41</v>
      </c>
    </row>
    <row r="3365" spans="1:12" x14ac:dyDescent="0.25">
      <c r="A3365" s="138" t="s">
        <v>59</v>
      </c>
      <c r="B3365" s="111" t="s">
        <v>1937</v>
      </c>
      <c r="C3365" s="112">
        <v>0.26598920493580985</v>
      </c>
      <c r="E3365" s="132" t="e">
        <v>#N/A</v>
      </c>
      <c r="F3365" s="132">
        <v>2037</v>
      </c>
      <c r="G3365" s="133" t="s">
        <v>39</v>
      </c>
      <c r="H3365" s="134">
        <v>5</v>
      </c>
      <c r="I3365" s="135">
        <v>0.9102492879058115</v>
      </c>
      <c r="J3365" s="135" t="s">
        <v>41</v>
      </c>
      <c r="K3365" s="133"/>
      <c r="L3365" s="136" t="s">
        <v>41</v>
      </c>
    </row>
    <row r="3366" spans="1:12" x14ac:dyDescent="0.25">
      <c r="A3366" s="138" t="s">
        <v>59</v>
      </c>
      <c r="B3366" s="111" t="s">
        <v>858</v>
      </c>
      <c r="C3366" s="112">
        <v>1.056418851925592E-2</v>
      </c>
      <c r="E3366" s="132">
        <v>1039</v>
      </c>
      <c r="F3366" s="132">
        <v>1041</v>
      </c>
      <c r="G3366" s="133" t="s">
        <v>87</v>
      </c>
      <c r="H3366" s="134">
        <v>6</v>
      </c>
      <c r="I3366" s="135">
        <v>0.92081347642506739</v>
      </c>
      <c r="J3366" s="135" t="s">
        <v>41</v>
      </c>
      <c r="K3366" s="133"/>
      <c r="L3366" s="136" t="s">
        <v>41</v>
      </c>
    </row>
    <row r="3367" spans="1:12" x14ac:dyDescent="0.25">
      <c r="A3367" s="138" t="s">
        <v>59</v>
      </c>
      <c r="B3367" s="111" t="s">
        <v>1926</v>
      </c>
      <c r="C3367" s="112">
        <v>7.9186523574932471E-2</v>
      </c>
      <c r="E3367" s="132" t="e">
        <v>#N/A</v>
      </c>
      <c r="F3367" s="132">
        <v>2106</v>
      </c>
      <c r="G3367" s="133" t="s">
        <v>148</v>
      </c>
      <c r="H3367" s="134">
        <v>7</v>
      </c>
      <c r="I3367" s="135">
        <v>1</v>
      </c>
      <c r="J3367" s="135">
        <v>1</v>
      </c>
      <c r="K3367" s="133"/>
      <c r="L3367" s="136" t="s">
        <v>41</v>
      </c>
    </row>
    <row r="3368" spans="1:12" x14ac:dyDescent="0.25">
      <c r="A3368" s="138" t="s">
        <v>60</v>
      </c>
      <c r="B3368" s="111" t="s">
        <v>2772</v>
      </c>
      <c r="C3368" s="112">
        <v>9.5075045825504093E-2</v>
      </c>
      <c r="E3368" s="132" t="e">
        <v>#N/A</v>
      </c>
      <c r="F3368" s="132">
        <v>1928</v>
      </c>
      <c r="G3368" s="133" t="s">
        <v>11</v>
      </c>
      <c r="H3368" s="134">
        <v>1</v>
      </c>
      <c r="I3368" s="135">
        <v>9.5075045825504093E-2</v>
      </c>
      <c r="J3368" s="135" t="s">
        <v>41</v>
      </c>
      <c r="K3368" s="133" t="s">
        <v>159</v>
      </c>
      <c r="L3368" s="136" t="s">
        <v>41</v>
      </c>
    </row>
    <row r="3369" spans="1:12" x14ac:dyDescent="0.25">
      <c r="A3369" s="138" t="s">
        <v>60</v>
      </c>
      <c r="B3369" s="111" t="s">
        <v>2763</v>
      </c>
      <c r="C3369" s="112">
        <v>0.49987749865248515</v>
      </c>
      <c r="E3369" s="132" t="e">
        <v>#N/A</v>
      </c>
      <c r="F3369" s="132">
        <v>2001</v>
      </c>
      <c r="G3369" s="133" t="s">
        <v>16</v>
      </c>
      <c r="H3369" s="134">
        <v>2</v>
      </c>
      <c r="I3369" s="135">
        <v>0.59495254447798929</v>
      </c>
      <c r="J3369" s="135" t="s">
        <v>41</v>
      </c>
      <c r="K3369" s="133"/>
      <c r="L3369" s="136" t="s">
        <v>41</v>
      </c>
    </row>
    <row r="3370" spans="1:12" x14ac:dyDescent="0.25">
      <c r="A3370" s="138" t="s">
        <v>60</v>
      </c>
      <c r="B3370" s="111" t="s">
        <v>2716</v>
      </c>
      <c r="C3370" s="112">
        <v>0.38391722308945403</v>
      </c>
      <c r="E3370" s="132" t="e">
        <v>#N/A</v>
      </c>
      <c r="F3370" s="132">
        <v>2056</v>
      </c>
      <c r="G3370" s="133" t="s">
        <v>73</v>
      </c>
      <c r="H3370" s="134">
        <v>3</v>
      </c>
      <c r="I3370" s="135">
        <v>0.97886976756744337</v>
      </c>
      <c r="J3370" s="135" t="s">
        <v>41</v>
      </c>
      <c r="K3370" s="133"/>
      <c r="L3370" s="136" t="s">
        <v>41</v>
      </c>
    </row>
    <row r="3371" spans="1:12" x14ac:dyDescent="0.25">
      <c r="A3371" s="138" t="s">
        <v>60</v>
      </c>
      <c r="B3371" s="111" t="s">
        <v>1944</v>
      </c>
      <c r="C3371" s="112">
        <v>2.113023243255676E-2</v>
      </c>
      <c r="E3371" s="132" t="e">
        <v>#N/A</v>
      </c>
      <c r="F3371" s="132">
        <v>2096</v>
      </c>
      <c r="G3371" s="133" t="s">
        <v>74</v>
      </c>
      <c r="H3371" s="134">
        <v>4</v>
      </c>
      <c r="I3371" s="135">
        <v>1</v>
      </c>
      <c r="J3371" s="135">
        <v>1</v>
      </c>
      <c r="K3371" s="133"/>
      <c r="L3371" s="136" t="s">
        <v>41</v>
      </c>
    </row>
    <row r="3372" spans="1:12" x14ac:dyDescent="0.25">
      <c r="A3372" s="138" t="s">
        <v>61</v>
      </c>
      <c r="B3372" s="111" t="s">
        <v>800</v>
      </c>
      <c r="C3372" s="112">
        <v>3.0110423368906868E-2</v>
      </c>
      <c r="E3372" s="132">
        <v>520</v>
      </c>
      <c r="F3372" s="132">
        <v>522</v>
      </c>
      <c r="G3372" s="133" t="s">
        <v>35</v>
      </c>
      <c r="H3372" s="134">
        <v>1</v>
      </c>
      <c r="I3372" s="135">
        <v>3.0110423368906868E-2</v>
      </c>
      <c r="J3372" s="135" t="s">
        <v>41</v>
      </c>
      <c r="K3372" s="133" t="s">
        <v>160</v>
      </c>
      <c r="L3372" s="136" t="s">
        <v>41</v>
      </c>
    </row>
    <row r="3373" spans="1:12" x14ac:dyDescent="0.25">
      <c r="A3373" s="138" t="s">
        <v>61</v>
      </c>
      <c r="B3373" s="111" t="s">
        <v>2772</v>
      </c>
      <c r="C3373" s="112">
        <v>3.0109060967285915E-2</v>
      </c>
      <c r="E3373" s="132" t="e">
        <v>#N/A</v>
      </c>
      <c r="F3373" s="132">
        <v>1928</v>
      </c>
      <c r="G3373" s="133" t="s">
        <v>11</v>
      </c>
      <c r="H3373" s="134">
        <v>2</v>
      </c>
      <c r="I3373" s="135">
        <v>6.0219484336192786E-2</v>
      </c>
      <c r="J3373" s="135" t="s">
        <v>41</v>
      </c>
      <c r="K3373" s="133"/>
      <c r="L3373" s="136" t="s">
        <v>41</v>
      </c>
    </row>
    <row r="3374" spans="1:12" x14ac:dyDescent="0.25">
      <c r="A3374" s="138" t="s">
        <v>61</v>
      </c>
      <c r="B3374" s="111" t="s">
        <v>826</v>
      </c>
      <c r="C3374" s="112">
        <v>0.15829113634101394</v>
      </c>
      <c r="E3374" s="132">
        <v>672</v>
      </c>
      <c r="F3374" s="132">
        <v>674</v>
      </c>
      <c r="G3374" s="133" t="s">
        <v>101</v>
      </c>
      <c r="H3374" s="134">
        <v>3</v>
      </c>
      <c r="I3374" s="135">
        <v>0.21851062067720672</v>
      </c>
      <c r="J3374" s="135" t="s">
        <v>41</v>
      </c>
      <c r="K3374" s="133"/>
      <c r="L3374" s="136" t="s">
        <v>41</v>
      </c>
    </row>
    <row r="3375" spans="1:12" x14ac:dyDescent="0.25">
      <c r="A3375" s="138" t="s">
        <v>61</v>
      </c>
      <c r="B3375" s="111" t="s">
        <v>1936</v>
      </c>
      <c r="C3375" s="112">
        <v>9.8054024308868074E-2</v>
      </c>
      <c r="E3375" s="132" t="e">
        <v>#N/A</v>
      </c>
      <c r="F3375" s="132">
        <v>1978</v>
      </c>
      <c r="G3375" s="133" t="s">
        <v>67</v>
      </c>
      <c r="H3375" s="134">
        <v>4</v>
      </c>
      <c r="I3375" s="135">
        <v>0.31656464498607478</v>
      </c>
      <c r="J3375" s="135" t="s">
        <v>41</v>
      </c>
      <c r="K3375" s="133"/>
      <c r="L3375" s="136" t="s">
        <v>41</v>
      </c>
    </row>
    <row r="3376" spans="1:12" x14ac:dyDescent="0.25">
      <c r="A3376" s="138" t="s">
        <v>61</v>
      </c>
      <c r="B3376" s="111" t="s">
        <v>2763</v>
      </c>
      <c r="C3376" s="112">
        <v>0.15829239857730351</v>
      </c>
      <c r="E3376" s="132" t="e">
        <v>#N/A</v>
      </c>
      <c r="F3376" s="132">
        <v>2001</v>
      </c>
      <c r="G3376" s="133" t="s">
        <v>16</v>
      </c>
      <c r="H3376" s="134">
        <v>5</v>
      </c>
      <c r="I3376" s="135">
        <v>0.47485704356337832</v>
      </c>
      <c r="J3376" s="135" t="s">
        <v>41</v>
      </c>
      <c r="K3376" s="133"/>
      <c r="L3376" s="136" t="s">
        <v>41</v>
      </c>
    </row>
    <row r="3377" spans="1:12" x14ac:dyDescent="0.25">
      <c r="A3377" s="138" t="s">
        <v>61</v>
      </c>
      <c r="B3377" s="111" t="s">
        <v>843</v>
      </c>
      <c r="C3377" s="112">
        <v>0.12157399049533674</v>
      </c>
      <c r="E3377" s="132">
        <v>859</v>
      </c>
      <c r="F3377" s="132">
        <v>861</v>
      </c>
      <c r="G3377" s="133" t="s">
        <v>92</v>
      </c>
      <c r="H3377" s="134">
        <v>6</v>
      </c>
      <c r="I3377" s="135">
        <v>0.59643103405871511</v>
      </c>
      <c r="J3377" s="135" t="s">
        <v>41</v>
      </c>
      <c r="K3377" s="133"/>
      <c r="L3377" s="136" t="s">
        <v>41</v>
      </c>
    </row>
    <row r="3378" spans="1:12" x14ac:dyDescent="0.25">
      <c r="A3378" s="138" t="s">
        <v>61</v>
      </c>
      <c r="B3378" s="111" t="s">
        <v>1937</v>
      </c>
      <c r="C3378" s="112">
        <v>0.16846305587485494</v>
      </c>
      <c r="E3378" s="132" t="e">
        <v>#N/A</v>
      </c>
      <c r="F3378" s="132">
        <v>2037</v>
      </c>
      <c r="G3378" s="133" t="s">
        <v>39</v>
      </c>
      <c r="H3378" s="134">
        <v>7</v>
      </c>
      <c r="I3378" s="135">
        <v>0.76489408993357011</v>
      </c>
      <c r="J3378" s="135" t="s">
        <v>41</v>
      </c>
      <c r="K3378" s="133"/>
      <c r="L3378" s="136" t="s">
        <v>41</v>
      </c>
    </row>
    <row r="3379" spans="1:12" x14ac:dyDescent="0.25">
      <c r="A3379" s="138" t="s">
        <v>61</v>
      </c>
      <c r="B3379" s="111" t="s">
        <v>2716</v>
      </c>
      <c r="C3379" s="112">
        <v>0.12157458828635893</v>
      </c>
      <c r="E3379" s="132" t="e">
        <v>#N/A</v>
      </c>
      <c r="F3379" s="132">
        <v>2056</v>
      </c>
      <c r="G3379" s="133" t="s">
        <v>73</v>
      </c>
      <c r="H3379" s="134">
        <v>8</v>
      </c>
      <c r="I3379" s="135">
        <v>0.88646867821992903</v>
      </c>
      <c r="J3379" s="135" t="s">
        <v>41</v>
      </c>
      <c r="K3379" s="133"/>
      <c r="L3379" s="136" t="s">
        <v>41</v>
      </c>
    </row>
    <row r="3380" spans="1:12" x14ac:dyDescent="0.25">
      <c r="A3380" s="138" t="s">
        <v>61</v>
      </c>
      <c r="B3380" s="111" t="s">
        <v>858</v>
      </c>
      <c r="C3380" s="112">
        <v>6.69466886885589E-3</v>
      </c>
      <c r="E3380" s="132">
        <v>1039</v>
      </c>
      <c r="F3380" s="132">
        <v>1041</v>
      </c>
      <c r="G3380" s="133" t="s">
        <v>87</v>
      </c>
      <c r="H3380" s="134">
        <v>9</v>
      </c>
      <c r="I3380" s="135">
        <v>0.89316334708878486</v>
      </c>
      <c r="J3380" s="135" t="s">
        <v>41</v>
      </c>
      <c r="K3380" s="133"/>
      <c r="L3380" s="136" t="s">
        <v>41</v>
      </c>
    </row>
    <row r="3381" spans="1:12" x14ac:dyDescent="0.25">
      <c r="A3381" s="138" t="s">
        <v>61</v>
      </c>
      <c r="B3381" s="111" t="s">
        <v>1926</v>
      </c>
      <c r="C3381" s="112">
        <v>5.0154647074646681E-2</v>
      </c>
      <c r="E3381" s="132" t="e">
        <v>#N/A</v>
      </c>
      <c r="F3381" s="132">
        <v>2106</v>
      </c>
      <c r="G3381" s="133" t="s">
        <v>148</v>
      </c>
      <c r="H3381" s="134">
        <v>10</v>
      </c>
      <c r="I3381" s="135">
        <v>0.94331799416343154</v>
      </c>
      <c r="J3381" s="135" t="s">
        <v>41</v>
      </c>
      <c r="K3381" s="133"/>
      <c r="L3381" s="136" t="s">
        <v>41</v>
      </c>
    </row>
    <row r="3382" spans="1:12" x14ac:dyDescent="0.25">
      <c r="A3382" s="138" t="s">
        <v>61</v>
      </c>
      <c r="B3382" s="111" t="s">
        <v>1944</v>
      </c>
      <c r="C3382" s="112">
        <v>6.6891380750051773E-3</v>
      </c>
      <c r="E3382" s="132" t="e">
        <v>#N/A</v>
      </c>
      <c r="F3382" s="132">
        <v>2096</v>
      </c>
      <c r="G3382" s="133" t="s">
        <v>74</v>
      </c>
      <c r="H3382" s="134">
        <v>11</v>
      </c>
      <c r="I3382" s="135">
        <v>0.95000713223843669</v>
      </c>
      <c r="J3382" s="135" t="s">
        <v>41</v>
      </c>
      <c r="K3382" s="133"/>
      <c r="L3382" s="136" t="s">
        <v>41</v>
      </c>
    </row>
    <row r="3383" spans="1:12" x14ac:dyDescent="0.25">
      <c r="A3383" s="138" t="s">
        <v>61</v>
      </c>
      <c r="B3383" s="111" t="s">
        <v>2849</v>
      </c>
      <c r="C3383" s="112">
        <v>1.5587584033623068E-2</v>
      </c>
      <c r="E3383" s="132">
        <v>525</v>
      </c>
      <c r="F3383" s="132">
        <v>527</v>
      </c>
      <c r="G3383" s="133" t="s">
        <v>117</v>
      </c>
      <c r="H3383" s="134">
        <v>12</v>
      </c>
      <c r="I3383" s="135">
        <v>0.96559471627205973</v>
      </c>
      <c r="J3383" s="135" t="s">
        <v>41</v>
      </c>
      <c r="K3383" s="133"/>
      <c r="L3383" s="136" t="s">
        <v>41</v>
      </c>
    </row>
    <row r="3384" spans="1:12" x14ac:dyDescent="0.25">
      <c r="A3384" s="138" t="s">
        <v>61</v>
      </c>
      <c r="B3384" s="111" t="s">
        <v>472</v>
      </c>
      <c r="C3384" s="112">
        <v>2.764315785631338E-3</v>
      </c>
      <c r="E3384" s="132">
        <v>684</v>
      </c>
      <c r="F3384" s="132">
        <v>686</v>
      </c>
      <c r="G3384" s="133" t="s">
        <v>168</v>
      </c>
      <c r="H3384" s="134">
        <v>13</v>
      </c>
      <c r="I3384" s="135">
        <v>0.96835903205769103</v>
      </c>
      <c r="J3384" s="135" t="s">
        <v>41</v>
      </c>
      <c r="K3384" s="133"/>
      <c r="L3384" s="136" t="s">
        <v>41</v>
      </c>
    </row>
    <row r="3385" spans="1:12" x14ac:dyDescent="0.25">
      <c r="A3385" s="138" t="s">
        <v>61</v>
      </c>
      <c r="B3385" s="111" t="s">
        <v>470</v>
      </c>
      <c r="C3385" s="112">
        <v>8.9013972988400414E-3</v>
      </c>
      <c r="E3385" s="132">
        <v>685</v>
      </c>
      <c r="F3385" s="132">
        <v>687</v>
      </c>
      <c r="G3385" s="133" t="s">
        <v>169</v>
      </c>
      <c r="H3385" s="134">
        <v>14</v>
      </c>
      <c r="I3385" s="135">
        <v>0.97726042935653101</v>
      </c>
      <c r="J3385" s="135" t="s">
        <v>41</v>
      </c>
      <c r="K3385" s="133"/>
      <c r="L3385" s="136" t="s">
        <v>41</v>
      </c>
    </row>
    <row r="3386" spans="1:12" x14ac:dyDescent="0.25">
      <c r="A3386" s="138" t="s">
        <v>61</v>
      </c>
      <c r="B3386" s="111" t="s">
        <v>468</v>
      </c>
      <c r="C3386" s="112">
        <v>1.0809376129139934E-2</v>
      </c>
      <c r="E3386" s="132">
        <v>686</v>
      </c>
      <c r="F3386" s="132">
        <v>688</v>
      </c>
      <c r="G3386" s="133" t="s">
        <v>85</v>
      </c>
      <c r="H3386" s="134">
        <v>15</v>
      </c>
      <c r="I3386" s="135">
        <v>0.98806980548567092</v>
      </c>
      <c r="J3386" s="135" t="s">
        <v>41</v>
      </c>
      <c r="K3386" s="133"/>
      <c r="L3386" s="136" t="s">
        <v>41</v>
      </c>
    </row>
    <row r="3387" spans="1:12" x14ac:dyDescent="0.25">
      <c r="A3387" s="138" t="s">
        <v>61</v>
      </c>
      <c r="B3387" s="111" t="s">
        <v>471</v>
      </c>
      <c r="C3387" s="112">
        <v>3.3652539998990198E-3</v>
      </c>
      <c r="E3387" s="132">
        <v>687</v>
      </c>
      <c r="F3387" s="132">
        <v>689</v>
      </c>
      <c r="G3387" s="133" t="s">
        <v>86</v>
      </c>
      <c r="H3387" s="134">
        <v>16</v>
      </c>
      <c r="I3387" s="135">
        <v>0.99143505948556998</v>
      </c>
      <c r="J3387" s="135" t="s">
        <v>41</v>
      </c>
      <c r="K3387" s="133"/>
      <c r="L3387" s="136" t="s">
        <v>41</v>
      </c>
    </row>
    <row r="3388" spans="1:12" x14ac:dyDescent="0.25">
      <c r="A3388" s="138" t="s">
        <v>61</v>
      </c>
      <c r="B3388" s="111" t="s">
        <v>1452</v>
      </c>
      <c r="C3388" s="112">
        <v>4.6772997692702626E-4</v>
      </c>
      <c r="E3388" s="132">
        <v>884</v>
      </c>
      <c r="F3388" s="132">
        <v>886</v>
      </c>
      <c r="G3388" s="133" t="s">
        <v>110</v>
      </c>
      <c r="H3388" s="134">
        <v>17</v>
      </c>
      <c r="I3388" s="135">
        <v>0.99190278946249699</v>
      </c>
      <c r="J3388" s="135" t="s">
        <v>41</v>
      </c>
      <c r="K3388" s="133"/>
      <c r="L3388" s="136" t="s">
        <v>41</v>
      </c>
    </row>
    <row r="3389" spans="1:12" x14ac:dyDescent="0.25">
      <c r="A3389" s="138" t="s">
        <v>61</v>
      </c>
      <c r="B3389" s="111" t="s">
        <v>1451</v>
      </c>
      <c r="C3389" s="112">
        <v>2.9764634895356211E-4</v>
      </c>
      <c r="E3389" s="132">
        <v>885</v>
      </c>
      <c r="F3389" s="132">
        <v>887</v>
      </c>
      <c r="G3389" s="133" t="s">
        <v>103</v>
      </c>
      <c r="H3389" s="134">
        <v>18</v>
      </c>
      <c r="I3389" s="135">
        <v>0.99220043581145057</v>
      </c>
      <c r="J3389" s="135" t="s">
        <v>41</v>
      </c>
      <c r="K3389" s="133"/>
      <c r="L3389" s="136" t="s">
        <v>41</v>
      </c>
    </row>
    <row r="3390" spans="1:12" x14ac:dyDescent="0.25">
      <c r="A3390" s="138" t="s">
        <v>61</v>
      </c>
      <c r="B3390" s="111" t="s">
        <v>554</v>
      </c>
      <c r="C3390" s="112">
        <v>1.2586188470036343E-3</v>
      </c>
      <c r="E3390" s="132">
        <v>886</v>
      </c>
      <c r="F3390" s="132">
        <v>888</v>
      </c>
      <c r="G3390" s="133" t="s">
        <v>154</v>
      </c>
      <c r="H3390" s="134">
        <v>19</v>
      </c>
      <c r="I3390" s="135">
        <v>0.99345905465845419</v>
      </c>
      <c r="J3390" s="135" t="s">
        <v>41</v>
      </c>
      <c r="K3390" s="133"/>
      <c r="L3390" s="136" t="s">
        <v>41</v>
      </c>
    </row>
    <row r="3391" spans="1:12" x14ac:dyDescent="0.25">
      <c r="A3391" s="138" t="s">
        <v>61</v>
      </c>
      <c r="B3391" s="111" t="s">
        <v>555</v>
      </c>
      <c r="C3391" s="112">
        <v>6.5482196769783678E-4</v>
      </c>
      <c r="E3391" s="132">
        <v>887</v>
      </c>
      <c r="F3391" s="132">
        <v>889</v>
      </c>
      <c r="G3391" s="133" t="s">
        <v>20</v>
      </c>
      <c r="H3391" s="134">
        <v>20</v>
      </c>
      <c r="I3391" s="135">
        <v>0.99411387662615203</v>
      </c>
      <c r="J3391" s="135" t="s">
        <v>41</v>
      </c>
      <c r="K3391" s="133"/>
      <c r="L3391" s="136" t="s">
        <v>41</v>
      </c>
    </row>
    <row r="3392" spans="1:12" x14ac:dyDescent="0.25">
      <c r="A3392" s="138" t="s">
        <v>61</v>
      </c>
      <c r="B3392" s="111" t="s">
        <v>552</v>
      </c>
      <c r="C3392" s="112">
        <v>6.5482196769783678E-4</v>
      </c>
      <c r="E3392" s="132">
        <v>888</v>
      </c>
      <c r="F3392" s="132">
        <v>890</v>
      </c>
      <c r="G3392" s="133" t="s">
        <v>122</v>
      </c>
      <c r="H3392" s="134">
        <v>21</v>
      </c>
      <c r="I3392" s="135">
        <v>0.99476869859384986</v>
      </c>
      <c r="J3392" s="135" t="s">
        <v>41</v>
      </c>
      <c r="K3392" s="133"/>
      <c r="L3392" s="136" t="s">
        <v>41</v>
      </c>
    </row>
    <row r="3393" spans="1:12" x14ac:dyDescent="0.25">
      <c r="A3393" s="138" t="s">
        <v>61</v>
      </c>
      <c r="B3393" s="111" t="s">
        <v>563</v>
      </c>
      <c r="C3393" s="112">
        <v>1.3946857493824056E-3</v>
      </c>
      <c r="E3393" s="132">
        <v>889</v>
      </c>
      <c r="F3393" s="132">
        <v>891</v>
      </c>
      <c r="G3393" s="133" t="s">
        <v>42</v>
      </c>
      <c r="H3393" s="134">
        <v>22</v>
      </c>
      <c r="I3393" s="135">
        <v>0.99616338434323226</v>
      </c>
      <c r="J3393" s="135" t="s">
        <v>41</v>
      </c>
      <c r="K3393" s="133"/>
      <c r="L3393" s="136" t="s">
        <v>41</v>
      </c>
    </row>
    <row r="3394" spans="1:12" x14ac:dyDescent="0.25">
      <c r="A3394" s="138" t="s">
        <v>61</v>
      </c>
      <c r="B3394" s="111" t="s">
        <v>561</v>
      </c>
      <c r="C3394" s="112">
        <v>2.5257418754059419E-3</v>
      </c>
      <c r="E3394" s="132">
        <v>890</v>
      </c>
      <c r="F3394" s="132">
        <v>892</v>
      </c>
      <c r="G3394" s="133" t="s">
        <v>43</v>
      </c>
      <c r="H3394" s="134">
        <v>23</v>
      </c>
      <c r="I3394" s="135">
        <v>0.99868912621863826</v>
      </c>
      <c r="J3394" s="135" t="s">
        <v>41</v>
      </c>
      <c r="K3394" s="133"/>
      <c r="L3394" s="136" t="s">
        <v>41</v>
      </c>
    </row>
    <row r="3395" spans="1:12" x14ac:dyDescent="0.25">
      <c r="A3395" s="138" t="s">
        <v>61</v>
      </c>
      <c r="B3395" s="111" t="s">
        <v>564</v>
      </c>
      <c r="C3395" s="112">
        <v>8.8443486546201317E-4</v>
      </c>
      <c r="E3395" s="132">
        <v>891</v>
      </c>
      <c r="F3395" s="132">
        <v>893</v>
      </c>
      <c r="G3395" s="133" t="s">
        <v>44</v>
      </c>
      <c r="H3395" s="134">
        <v>24</v>
      </c>
      <c r="I3395" s="135">
        <v>0.99957356108410023</v>
      </c>
      <c r="J3395" s="135" t="s">
        <v>41</v>
      </c>
      <c r="K3395" s="133"/>
      <c r="L3395" s="136" t="s">
        <v>41</v>
      </c>
    </row>
    <row r="3396" spans="1:12" x14ac:dyDescent="0.25">
      <c r="A3396" s="138" t="s">
        <v>61</v>
      </c>
      <c r="B3396" s="111" t="s">
        <v>2887</v>
      </c>
      <c r="C3396" s="112">
        <v>4.2643891589971974E-4</v>
      </c>
      <c r="E3396" s="132">
        <v>878</v>
      </c>
      <c r="F3396" s="132">
        <v>880</v>
      </c>
      <c r="G3396" s="133" t="s">
        <v>7</v>
      </c>
      <c r="H3396" s="134">
        <v>25</v>
      </c>
      <c r="I3396" s="135">
        <v>1</v>
      </c>
      <c r="J3396" s="135">
        <v>1</v>
      </c>
      <c r="K3396" s="133"/>
      <c r="L3396" s="136" t="s">
        <v>41</v>
      </c>
    </row>
    <row r="3397" spans="1:12" x14ac:dyDescent="0.25">
      <c r="A3397" s="138" t="s">
        <v>62</v>
      </c>
      <c r="B3397" s="111" t="s">
        <v>800</v>
      </c>
      <c r="C3397" s="112">
        <v>2.6937424005786827E-2</v>
      </c>
      <c r="E3397" s="132">
        <v>520</v>
      </c>
      <c r="F3397" s="132">
        <v>522</v>
      </c>
      <c r="G3397" s="133" t="s">
        <v>35</v>
      </c>
      <c r="H3397" s="134">
        <v>1</v>
      </c>
      <c r="I3397" s="135">
        <v>2.6937424005786827E-2</v>
      </c>
      <c r="J3397" s="135" t="s">
        <v>41</v>
      </c>
      <c r="K3397" s="133" t="s">
        <v>161</v>
      </c>
      <c r="L3397" s="136" t="s">
        <v>41</v>
      </c>
    </row>
    <row r="3398" spans="1:12" x14ac:dyDescent="0.25">
      <c r="A3398" s="138" t="s">
        <v>62</v>
      </c>
      <c r="B3398" s="111" t="s">
        <v>2772</v>
      </c>
      <c r="C3398" s="112">
        <v>2.6941171644650645E-2</v>
      </c>
      <c r="E3398" s="132" t="e">
        <v>#N/A</v>
      </c>
      <c r="F3398" s="132">
        <v>1928</v>
      </c>
      <c r="G3398" s="133" t="s">
        <v>11</v>
      </c>
      <c r="H3398" s="134">
        <v>2</v>
      </c>
      <c r="I3398" s="135">
        <v>5.3878595650437469E-2</v>
      </c>
      <c r="J3398" s="135" t="s">
        <v>41</v>
      </c>
      <c r="K3398" s="133"/>
      <c r="L3398" s="136" t="s">
        <v>41</v>
      </c>
    </row>
    <row r="3399" spans="1:12" x14ac:dyDescent="0.25">
      <c r="A3399" s="138" t="s">
        <v>62</v>
      </c>
      <c r="B3399" s="111" t="s">
        <v>826</v>
      </c>
      <c r="C3399" s="112">
        <v>0.14163377849369577</v>
      </c>
      <c r="E3399" s="132">
        <v>672</v>
      </c>
      <c r="F3399" s="132">
        <v>674</v>
      </c>
      <c r="G3399" s="133" t="s">
        <v>101</v>
      </c>
      <c r="H3399" s="134">
        <v>3</v>
      </c>
      <c r="I3399" s="135">
        <v>0.19551237414413325</v>
      </c>
      <c r="J3399" s="135" t="s">
        <v>41</v>
      </c>
      <c r="K3399" s="133"/>
      <c r="L3399" s="136" t="s">
        <v>41</v>
      </c>
    </row>
    <row r="3400" spans="1:12" x14ac:dyDescent="0.25">
      <c r="A3400" s="138" t="s">
        <v>62</v>
      </c>
      <c r="B3400" s="111" t="s">
        <v>1936</v>
      </c>
      <c r="C3400" s="112">
        <v>8.7729599953082799E-2</v>
      </c>
      <c r="E3400" s="132" t="e">
        <v>#N/A</v>
      </c>
      <c r="F3400" s="132">
        <v>1978</v>
      </c>
      <c r="G3400" s="133" t="s">
        <v>67</v>
      </c>
      <c r="H3400" s="134">
        <v>4</v>
      </c>
      <c r="I3400" s="135">
        <v>0.28324197409721608</v>
      </c>
      <c r="J3400" s="135" t="s">
        <v>41</v>
      </c>
      <c r="K3400" s="133"/>
      <c r="L3400" s="136" t="s">
        <v>41</v>
      </c>
    </row>
    <row r="3401" spans="1:12" x14ac:dyDescent="0.25">
      <c r="A3401" s="138" t="s">
        <v>62</v>
      </c>
      <c r="B3401" s="111" t="s">
        <v>2763</v>
      </c>
      <c r="C3401" s="112">
        <v>0.14162879089315328</v>
      </c>
      <c r="E3401" s="132" t="e">
        <v>#N/A</v>
      </c>
      <c r="F3401" s="132">
        <v>2001</v>
      </c>
      <c r="G3401" s="133" t="s">
        <v>16</v>
      </c>
      <c r="H3401" s="134">
        <v>5</v>
      </c>
      <c r="I3401" s="135">
        <v>0.42487076499036935</v>
      </c>
      <c r="J3401" s="135" t="s">
        <v>41</v>
      </c>
      <c r="K3401" s="133"/>
      <c r="L3401" s="136" t="s">
        <v>41</v>
      </c>
    </row>
    <row r="3402" spans="1:12" x14ac:dyDescent="0.25">
      <c r="A3402" s="138" t="s">
        <v>62</v>
      </c>
      <c r="B3402" s="111" t="s">
        <v>843</v>
      </c>
      <c r="C3402" s="112">
        <v>0.10877377584512471</v>
      </c>
      <c r="E3402" s="132">
        <v>859</v>
      </c>
      <c r="F3402" s="132">
        <v>861</v>
      </c>
      <c r="G3402" s="133" t="s">
        <v>92</v>
      </c>
      <c r="H3402" s="134">
        <v>6</v>
      </c>
      <c r="I3402" s="135">
        <v>0.53364454083549406</v>
      </c>
      <c r="J3402" s="135" t="s">
        <v>41</v>
      </c>
      <c r="K3402" s="133"/>
      <c r="L3402" s="136" t="s">
        <v>41</v>
      </c>
    </row>
    <row r="3403" spans="1:12" x14ac:dyDescent="0.25">
      <c r="A3403" s="138" t="s">
        <v>62</v>
      </c>
      <c r="B3403" s="111" t="s">
        <v>1937</v>
      </c>
      <c r="C3403" s="112">
        <v>0.15072793907329976</v>
      </c>
      <c r="E3403" s="132" t="e">
        <v>#N/A</v>
      </c>
      <c r="F3403" s="132">
        <v>2037</v>
      </c>
      <c r="G3403" s="133" t="s">
        <v>39</v>
      </c>
      <c r="H3403" s="134">
        <v>7</v>
      </c>
      <c r="I3403" s="135">
        <v>0.6843724799087938</v>
      </c>
      <c r="J3403" s="135" t="s">
        <v>41</v>
      </c>
      <c r="K3403" s="133"/>
      <c r="L3403" s="136" t="s">
        <v>41</v>
      </c>
    </row>
    <row r="3404" spans="1:12" x14ac:dyDescent="0.25">
      <c r="A3404" s="138" t="s">
        <v>62</v>
      </c>
      <c r="B3404" s="111" t="s">
        <v>2716</v>
      </c>
      <c r="C3404" s="112">
        <v>0.10877309412356131</v>
      </c>
      <c r="E3404" s="132" t="e">
        <v>#N/A</v>
      </c>
      <c r="F3404" s="132">
        <v>2056</v>
      </c>
      <c r="G3404" s="133" t="s">
        <v>73</v>
      </c>
      <c r="H3404" s="134">
        <v>8</v>
      </c>
      <c r="I3404" s="135">
        <v>0.79314557403235508</v>
      </c>
      <c r="J3404" s="135" t="s">
        <v>41</v>
      </c>
      <c r="K3404" s="133"/>
      <c r="L3404" s="136" t="s">
        <v>41</v>
      </c>
    </row>
    <row r="3405" spans="1:12" x14ac:dyDescent="0.25">
      <c r="A3405" s="138" t="s">
        <v>62</v>
      </c>
      <c r="B3405" s="111" t="s">
        <v>858</v>
      </c>
      <c r="C3405" s="112">
        <v>5.9914176234528065E-3</v>
      </c>
      <c r="E3405" s="132">
        <v>1039</v>
      </c>
      <c r="F3405" s="132">
        <v>1041</v>
      </c>
      <c r="G3405" s="133" t="s">
        <v>87</v>
      </c>
      <c r="H3405" s="134">
        <v>9</v>
      </c>
      <c r="I3405" s="135">
        <v>0.79913699165580787</v>
      </c>
      <c r="J3405" s="135" t="s">
        <v>41</v>
      </c>
      <c r="K3405" s="133"/>
      <c r="L3405" s="136" t="s">
        <v>41</v>
      </c>
    </row>
    <row r="3406" spans="1:12" x14ac:dyDescent="0.25">
      <c r="A3406" s="138" t="s">
        <v>62</v>
      </c>
      <c r="B3406" s="111" t="s">
        <v>1926</v>
      </c>
      <c r="C3406" s="112">
        <v>4.4869736719800553E-2</v>
      </c>
      <c r="E3406" s="132" t="e">
        <v>#N/A</v>
      </c>
      <c r="F3406" s="132">
        <v>2106</v>
      </c>
      <c r="G3406" s="133" t="s">
        <v>148</v>
      </c>
      <c r="H3406" s="134">
        <v>10</v>
      </c>
      <c r="I3406" s="135">
        <v>0.84400672837560842</v>
      </c>
      <c r="J3406" s="135" t="s">
        <v>41</v>
      </c>
      <c r="K3406" s="133"/>
      <c r="L3406" s="136" t="s">
        <v>41</v>
      </c>
    </row>
    <row r="3407" spans="1:12" x14ac:dyDescent="0.25">
      <c r="A3407" s="138" t="s">
        <v>62</v>
      </c>
      <c r="B3407" s="111" t="s">
        <v>1944</v>
      </c>
      <c r="C3407" s="112">
        <v>5.9864828486648142E-3</v>
      </c>
      <c r="E3407" s="132" t="e">
        <v>#N/A</v>
      </c>
      <c r="F3407" s="132">
        <v>2096</v>
      </c>
      <c r="G3407" s="133" t="s">
        <v>74</v>
      </c>
      <c r="H3407" s="134">
        <v>11</v>
      </c>
      <c r="I3407" s="135">
        <v>0.84999321122427318</v>
      </c>
      <c r="J3407" s="135" t="s">
        <v>41</v>
      </c>
      <c r="K3407" s="133"/>
      <c r="L3407" s="136" t="s">
        <v>41</v>
      </c>
    </row>
    <row r="3408" spans="1:12" x14ac:dyDescent="0.25">
      <c r="A3408" s="138" t="s">
        <v>62</v>
      </c>
      <c r="B3408" s="111" t="s">
        <v>2849</v>
      </c>
      <c r="C3408" s="112">
        <v>4.6768969258458339E-2</v>
      </c>
      <c r="E3408" s="132">
        <v>525</v>
      </c>
      <c r="F3408" s="132">
        <v>527</v>
      </c>
      <c r="G3408" s="133" t="s">
        <v>117</v>
      </c>
      <c r="H3408" s="134">
        <v>12</v>
      </c>
      <c r="I3408" s="135">
        <v>0.89676218048273149</v>
      </c>
      <c r="J3408" s="135" t="s">
        <v>41</v>
      </c>
      <c r="K3408" s="133"/>
      <c r="L3408" s="136" t="s">
        <v>41</v>
      </c>
    </row>
    <row r="3409" spans="1:12" x14ac:dyDescent="0.25">
      <c r="A3409" s="138" t="s">
        <v>62</v>
      </c>
      <c r="B3409" s="111" t="s">
        <v>472</v>
      </c>
      <c r="C3409" s="112">
        <v>8.2905825008874681E-3</v>
      </c>
      <c r="E3409" s="132">
        <v>684</v>
      </c>
      <c r="F3409" s="132">
        <v>686</v>
      </c>
      <c r="G3409" s="133" t="s">
        <v>168</v>
      </c>
      <c r="H3409" s="134">
        <v>13</v>
      </c>
      <c r="I3409" s="135">
        <v>0.90505276298361892</v>
      </c>
      <c r="J3409" s="135" t="s">
        <v>41</v>
      </c>
      <c r="K3409" s="133"/>
      <c r="L3409" s="136" t="s">
        <v>41</v>
      </c>
    </row>
    <row r="3410" spans="1:12" x14ac:dyDescent="0.25">
      <c r="A3410" s="138" t="s">
        <v>62</v>
      </c>
      <c r="B3410" s="111" t="s">
        <v>470</v>
      </c>
      <c r="C3410" s="112">
        <v>2.6717461125122754E-2</v>
      </c>
      <c r="E3410" s="132">
        <v>685</v>
      </c>
      <c r="F3410" s="132">
        <v>687</v>
      </c>
      <c r="G3410" s="133" t="s">
        <v>169</v>
      </c>
      <c r="H3410" s="134">
        <v>14</v>
      </c>
      <c r="I3410" s="135">
        <v>0.93177022410874166</v>
      </c>
      <c r="J3410" s="135" t="s">
        <v>41</v>
      </c>
      <c r="K3410" s="133"/>
      <c r="L3410" s="136" t="s">
        <v>41</v>
      </c>
    </row>
    <row r="3411" spans="1:12" x14ac:dyDescent="0.25">
      <c r="A3411" s="138" t="s">
        <v>62</v>
      </c>
      <c r="B3411" s="111" t="s">
        <v>468</v>
      </c>
      <c r="C3411" s="112">
        <v>3.243614759471302E-2</v>
      </c>
      <c r="E3411" s="132">
        <v>686</v>
      </c>
      <c r="F3411" s="132">
        <v>688</v>
      </c>
      <c r="G3411" s="133" t="s">
        <v>85</v>
      </c>
      <c r="H3411" s="134">
        <v>15</v>
      </c>
      <c r="I3411" s="135">
        <v>0.96420637170345469</v>
      </c>
      <c r="J3411" s="135" t="s">
        <v>41</v>
      </c>
      <c r="K3411" s="133"/>
      <c r="L3411" s="136" t="s">
        <v>41</v>
      </c>
    </row>
    <row r="3412" spans="1:12" x14ac:dyDescent="0.25">
      <c r="A3412" s="138" t="s">
        <v>62</v>
      </c>
      <c r="B3412" s="111" t="s">
        <v>471</v>
      </c>
      <c r="C3412" s="112">
        <v>1.0098474122887566E-2</v>
      </c>
      <c r="E3412" s="132">
        <v>687</v>
      </c>
      <c r="F3412" s="132">
        <v>689</v>
      </c>
      <c r="G3412" s="133" t="s">
        <v>86</v>
      </c>
      <c r="H3412" s="134">
        <v>16</v>
      </c>
      <c r="I3412" s="135">
        <v>0.97430484582634225</v>
      </c>
      <c r="J3412" s="135" t="s">
        <v>41</v>
      </c>
      <c r="K3412" s="133"/>
      <c r="L3412" s="136" t="s">
        <v>41</v>
      </c>
    </row>
    <row r="3413" spans="1:12" x14ac:dyDescent="0.25">
      <c r="A3413" s="138" t="s">
        <v>62</v>
      </c>
      <c r="B3413" s="111" t="s">
        <v>1452</v>
      </c>
      <c r="C3413" s="112">
        <v>1.4130291320547438E-3</v>
      </c>
      <c r="E3413" s="132">
        <v>884</v>
      </c>
      <c r="F3413" s="132">
        <v>886</v>
      </c>
      <c r="G3413" s="133" t="s">
        <v>110</v>
      </c>
      <c r="H3413" s="134">
        <v>17</v>
      </c>
      <c r="I3413" s="135">
        <v>0.97571787495839701</v>
      </c>
      <c r="J3413" s="135" t="s">
        <v>41</v>
      </c>
      <c r="K3413" s="133"/>
      <c r="L3413" s="136" t="s">
        <v>41</v>
      </c>
    </row>
    <row r="3414" spans="1:12" x14ac:dyDescent="0.25">
      <c r="A3414" s="138" t="s">
        <v>62</v>
      </c>
      <c r="B3414" s="111" t="s">
        <v>1451</v>
      </c>
      <c r="C3414" s="112">
        <v>8.9920035676210972E-4</v>
      </c>
      <c r="E3414" s="132">
        <v>885</v>
      </c>
      <c r="F3414" s="132">
        <v>887</v>
      </c>
      <c r="G3414" s="133" t="s">
        <v>103</v>
      </c>
      <c r="H3414" s="134">
        <v>18</v>
      </c>
      <c r="I3414" s="135">
        <v>0.97661707531515918</v>
      </c>
      <c r="J3414" s="135" t="s">
        <v>41</v>
      </c>
      <c r="K3414" s="133"/>
      <c r="L3414" s="136" t="s">
        <v>41</v>
      </c>
    </row>
    <row r="3415" spans="1:12" x14ac:dyDescent="0.25">
      <c r="A3415" s="138" t="s">
        <v>62</v>
      </c>
      <c r="B3415" s="111" t="s">
        <v>554</v>
      </c>
      <c r="C3415" s="112">
        <v>3.7680776854793164E-3</v>
      </c>
      <c r="E3415" s="132">
        <v>886</v>
      </c>
      <c r="F3415" s="132">
        <v>888</v>
      </c>
      <c r="G3415" s="133" t="s">
        <v>154</v>
      </c>
      <c r="H3415" s="134">
        <v>19</v>
      </c>
      <c r="I3415" s="135">
        <v>0.98038515300063844</v>
      </c>
      <c r="J3415" s="135" t="s">
        <v>41</v>
      </c>
      <c r="K3415" s="133"/>
      <c r="L3415" s="136" t="s">
        <v>41</v>
      </c>
    </row>
    <row r="3416" spans="1:12" x14ac:dyDescent="0.25">
      <c r="A3416" s="138" t="s">
        <v>62</v>
      </c>
      <c r="B3416" s="111" t="s">
        <v>555</v>
      </c>
      <c r="C3416" s="112">
        <v>1.9611131590335533E-3</v>
      </c>
      <c r="E3416" s="132">
        <v>887</v>
      </c>
      <c r="F3416" s="132">
        <v>889</v>
      </c>
      <c r="G3416" s="133" t="s">
        <v>20</v>
      </c>
      <c r="H3416" s="134">
        <v>20</v>
      </c>
      <c r="I3416" s="135">
        <v>0.98234626615967202</v>
      </c>
      <c r="J3416" s="135" t="s">
        <v>41</v>
      </c>
      <c r="K3416" s="133"/>
      <c r="L3416" s="136" t="s">
        <v>41</v>
      </c>
    </row>
    <row r="3417" spans="1:12" x14ac:dyDescent="0.25">
      <c r="A3417" s="138" t="s">
        <v>62</v>
      </c>
      <c r="B3417" s="111" t="s">
        <v>552</v>
      </c>
      <c r="C3417" s="112">
        <v>1.9696769719550972E-3</v>
      </c>
      <c r="E3417" s="132">
        <v>888</v>
      </c>
      <c r="F3417" s="132">
        <v>890</v>
      </c>
      <c r="G3417" s="133" t="s">
        <v>122</v>
      </c>
      <c r="H3417" s="134">
        <v>21</v>
      </c>
      <c r="I3417" s="135">
        <v>0.98431594313162707</v>
      </c>
      <c r="J3417" s="135" t="s">
        <v>41</v>
      </c>
      <c r="K3417" s="133"/>
      <c r="L3417" s="136" t="s">
        <v>41</v>
      </c>
    </row>
    <row r="3418" spans="1:12" x14ac:dyDescent="0.25">
      <c r="A3418" s="138" t="s">
        <v>62</v>
      </c>
      <c r="B3418" s="111" t="s">
        <v>563</v>
      </c>
      <c r="C3418" s="112">
        <v>4.1791407057134239E-3</v>
      </c>
      <c r="E3418" s="132">
        <v>889</v>
      </c>
      <c r="F3418" s="132">
        <v>891</v>
      </c>
      <c r="G3418" s="133" t="s">
        <v>42</v>
      </c>
      <c r="H3418" s="134">
        <v>22</v>
      </c>
      <c r="I3418" s="135">
        <v>0.98849508383734053</v>
      </c>
      <c r="J3418" s="135" t="s">
        <v>41</v>
      </c>
      <c r="K3418" s="133"/>
      <c r="L3418" s="136" t="s">
        <v>41</v>
      </c>
    </row>
    <row r="3419" spans="1:12" x14ac:dyDescent="0.25">
      <c r="A3419" s="138" t="s">
        <v>62</v>
      </c>
      <c r="B3419" s="111" t="s">
        <v>561</v>
      </c>
      <c r="C3419" s="112">
        <v>7.5704106226448095E-3</v>
      </c>
      <c r="E3419" s="132">
        <v>890</v>
      </c>
      <c r="F3419" s="132">
        <v>892</v>
      </c>
      <c r="G3419" s="133" t="s">
        <v>43</v>
      </c>
      <c r="H3419" s="134">
        <v>23</v>
      </c>
      <c r="I3419" s="135">
        <v>0.99606549445998538</v>
      </c>
      <c r="J3419" s="135" t="s">
        <v>41</v>
      </c>
      <c r="K3419" s="133"/>
      <c r="L3419" s="136" t="s">
        <v>41</v>
      </c>
    </row>
    <row r="3420" spans="1:12" x14ac:dyDescent="0.25">
      <c r="A3420" s="138" t="s">
        <v>62</v>
      </c>
      <c r="B3420" s="111" t="s">
        <v>564</v>
      </c>
      <c r="C3420" s="112">
        <v>2.6462181927570652E-3</v>
      </c>
      <c r="E3420" s="132">
        <v>891</v>
      </c>
      <c r="F3420" s="132">
        <v>893</v>
      </c>
      <c r="G3420" s="133" t="s">
        <v>44</v>
      </c>
      <c r="H3420" s="134">
        <v>24</v>
      </c>
      <c r="I3420" s="135">
        <v>0.99871171265274239</v>
      </c>
      <c r="J3420" s="135" t="s">
        <v>41</v>
      </c>
      <c r="K3420" s="133"/>
      <c r="L3420" s="136" t="s">
        <v>41</v>
      </c>
    </row>
    <row r="3421" spans="1:12" x14ac:dyDescent="0.25">
      <c r="A3421" s="138" t="s">
        <v>62</v>
      </c>
      <c r="B3421" s="111" t="s">
        <v>2887</v>
      </c>
      <c r="C3421" s="112">
        <v>1.2882873472575354E-3</v>
      </c>
      <c r="E3421" s="132">
        <v>878</v>
      </c>
      <c r="F3421" s="132">
        <v>880</v>
      </c>
      <c r="G3421" s="133" t="s">
        <v>7</v>
      </c>
      <c r="H3421" s="134">
        <v>25</v>
      </c>
      <c r="I3421" s="135">
        <v>1</v>
      </c>
      <c r="J3421" s="135">
        <v>1</v>
      </c>
      <c r="K3421" s="133"/>
      <c r="L3421" s="136" t="s">
        <v>41</v>
      </c>
    </row>
    <row r="3422" spans="1:12" x14ac:dyDescent="0.25">
      <c r="A3422" s="138" t="s">
        <v>49</v>
      </c>
      <c r="B3422" s="111" t="s">
        <v>858</v>
      </c>
      <c r="C3422" s="112">
        <v>3.0818173267258081E-2</v>
      </c>
      <c r="E3422" s="132">
        <v>1039</v>
      </c>
      <c r="F3422" s="132">
        <v>1041</v>
      </c>
      <c r="G3422" s="133" t="s">
        <v>87</v>
      </c>
      <c r="H3422" s="134">
        <v>1</v>
      </c>
      <c r="I3422" s="135">
        <v>3.0818173267258081E-2</v>
      </c>
      <c r="J3422" s="135" t="s">
        <v>41</v>
      </c>
      <c r="K3422" s="133" t="s">
        <v>162</v>
      </c>
      <c r="L3422" s="136" t="s">
        <v>41</v>
      </c>
    </row>
    <row r="3423" spans="1:12" x14ac:dyDescent="0.25">
      <c r="A3423" s="138" t="s">
        <v>49</v>
      </c>
      <c r="B3423" s="111" t="s">
        <v>1944</v>
      </c>
      <c r="C3423" s="112">
        <v>3.0817964994915757E-2</v>
      </c>
      <c r="E3423" s="132" t="e">
        <v>#N/A</v>
      </c>
      <c r="F3423" s="132">
        <v>2096</v>
      </c>
      <c r="G3423" s="133" t="s">
        <v>74</v>
      </c>
      <c r="H3423" s="134">
        <v>2</v>
      </c>
      <c r="I3423" s="135">
        <v>6.1636138262173838E-2</v>
      </c>
      <c r="J3423" s="135" t="s">
        <v>41</v>
      </c>
      <c r="K3423" s="133"/>
      <c r="L3423" s="136" t="s">
        <v>41</v>
      </c>
    </row>
    <row r="3424" spans="1:12" x14ac:dyDescent="0.25">
      <c r="A3424" s="138" t="s">
        <v>49</v>
      </c>
      <c r="B3424" s="111" t="s">
        <v>860</v>
      </c>
      <c r="C3424" s="112">
        <v>0.15228162349958699</v>
      </c>
      <c r="E3424" s="132">
        <v>1241</v>
      </c>
      <c r="F3424" s="132">
        <v>1243</v>
      </c>
      <c r="G3424" s="133" t="s">
        <v>172</v>
      </c>
      <c r="H3424" s="134">
        <v>3</v>
      </c>
      <c r="I3424" s="135">
        <v>0.21391776176176083</v>
      </c>
      <c r="J3424" s="135" t="s">
        <v>41</v>
      </c>
      <c r="K3424" s="133"/>
      <c r="L3424" s="136" t="s">
        <v>41</v>
      </c>
    </row>
    <row r="3425" spans="1:12" x14ac:dyDescent="0.25">
      <c r="A3425" s="138" t="s">
        <v>49</v>
      </c>
      <c r="B3425" s="111" t="s">
        <v>1931</v>
      </c>
      <c r="C3425" s="112">
        <v>6.2893404784252732E-2</v>
      </c>
      <c r="E3425" s="132" t="e">
        <v>#N/A</v>
      </c>
      <c r="F3425" s="132">
        <v>2161</v>
      </c>
      <c r="G3425" s="133" t="s">
        <v>150</v>
      </c>
      <c r="H3425" s="134">
        <v>4</v>
      </c>
      <c r="I3425" s="135">
        <v>0.27681116654601357</v>
      </c>
      <c r="J3425" s="135" t="s">
        <v>41</v>
      </c>
      <c r="K3425" s="133"/>
      <c r="L3425" s="136" t="s">
        <v>41</v>
      </c>
    </row>
    <row r="3426" spans="1:12" x14ac:dyDescent="0.25">
      <c r="A3426" s="138" t="s">
        <v>49</v>
      </c>
      <c r="B3426" s="111" t="s">
        <v>2768</v>
      </c>
      <c r="C3426" s="112">
        <v>0.15228161286689512</v>
      </c>
      <c r="E3426" s="132" t="e">
        <v>#N/A</v>
      </c>
      <c r="F3426" s="132">
        <v>2147</v>
      </c>
      <c r="G3426" s="133" t="s">
        <v>17</v>
      </c>
      <c r="H3426" s="134">
        <v>5</v>
      </c>
      <c r="I3426" s="135">
        <v>0.42909277941290869</v>
      </c>
      <c r="J3426" s="135" t="s">
        <v>41</v>
      </c>
      <c r="K3426" s="133"/>
      <c r="L3426" s="136" t="s">
        <v>41</v>
      </c>
    </row>
    <row r="3427" spans="1:12" x14ac:dyDescent="0.25">
      <c r="A3427" s="138" t="s">
        <v>49</v>
      </c>
      <c r="B3427" s="111" t="s">
        <v>869</v>
      </c>
      <c r="C3427" s="112">
        <v>0.12842603555903706</v>
      </c>
      <c r="E3427" s="132">
        <v>1358</v>
      </c>
      <c r="F3427" s="132">
        <v>1360</v>
      </c>
      <c r="G3427" s="133" t="s">
        <v>109</v>
      </c>
      <c r="H3427" s="134">
        <v>6</v>
      </c>
      <c r="I3427" s="135">
        <v>0.55751881497194578</v>
      </c>
      <c r="J3427" s="135" t="s">
        <v>41</v>
      </c>
      <c r="K3427" s="133"/>
      <c r="L3427" s="136" t="s">
        <v>41</v>
      </c>
    </row>
    <row r="3428" spans="1:12" x14ac:dyDescent="0.25">
      <c r="A3428" s="138" t="s">
        <v>49</v>
      </c>
      <c r="B3428" s="111" t="s">
        <v>1932</v>
      </c>
      <c r="C3428" s="112">
        <v>0.18309924653281959</v>
      </c>
      <c r="E3428" s="132" t="e">
        <v>#N/A</v>
      </c>
      <c r="F3428" s="132">
        <v>2199</v>
      </c>
      <c r="G3428" s="133" t="s">
        <v>108</v>
      </c>
      <c r="H3428" s="134">
        <v>7</v>
      </c>
      <c r="I3428" s="135">
        <v>0.74061806150476539</v>
      </c>
      <c r="J3428" s="135" t="s">
        <v>41</v>
      </c>
      <c r="K3428" s="133"/>
      <c r="L3428" s="136" t="s">
        <v>41</v>
      </c>
    </row>
    <row r="3429" spans="1:12" x14ac:dyDescent="0.25">
      <c r="A3429" s="138" t="s">
        <v>49</v>
      </c>
      <c r="B3429" s="111" t="s">
        <v>2771</v>
      </c>
      <c r="C3429" s="112">
        <v>0.12841777573098659</v>
      </c>
      <c r="E3429" s="132" t="e">
        <v>#N/A</v>
      </c>
      <c r="F3429" s="132">
        <v>2226</v>
      </c>
      <c r="G3429" s="133" t="s">
        <v>18</v>
      </c>
      <c r="H3429" s="134">
        <v>8</v>
      </c>
      <c r="I3429" s="135">
        <v>0.86903583723575195</v>
      </c>
      <c r="J3429" s="135" t="s">
        <v>41</v>
      </c>
      <c r="K3429" s="133"/>
      <c r="L3429" s="136" t="s">
        <v>41</v>
      </c>
    </row>
    <row r="3430" spans="1:12" x14ac:dyDescent="0.25">
      <c r="A3430" s="138" t="s">
        <v>49</v>
      </c>
      <c r="B3430" s="111" t="s">
        <v>880</v>
      </c>
      <c r="C3430" s="112">
        <v>2.1811066240397612E-2</v>
      </c>
      <c r="E3430" s="132">
        <v>1469</v>
      </c>
      <c r="F3430" s="132">
        <v>1471</v>
      </c>
      <c r="G3430" s="133" t="s">
        <v>72</v>
      </c>
      <c r="H3430" s="134">
        <v>9</v>
      </c>
      <c r="I3430" s="135">
        <v>0.89084690347614959</v>
      </c>
      <c r="J3430" s="135" t="s">
        <v>41</v>
      </c>
      <c r="K3430" s="133"/>
      <c r="L3430" s="136" t="s">
        <v>41</v>
      </c>
    </row>
    <row r="3431" spans="1:12" x14ac:dyDescent="0.25">
      <c r="A3431" s="138" t="s">
        <v>49</v>
      </c>
      <c r="B3431" s="111" t="s">
        <v>2759</v>
      </c>
      <c r="C3431" s="112">
        <v>8.7335524652972868E-2</v>
      </c>
      <c r="E3431" s="132" t="e">
        <v>#N/A</v>
      </c>
      <c r="F3431" s="132">
        <v>2253</v>
      </c>
      <c r="G3431" s="133" t="s">
        <v>12</v>
      </c>
      <c r="H3431" s="134">
        <v>10</v>
      </c>
      <c r="I3431" s="135">
        <v>0.97818242812912248</v>
      </c>
      <c r="J3431" s="135" t="s">
        <v>41</v>
      </c>
      <c r="K3431" s="133"/>
      <c r="L3431" s="136" t="s">
        <v>41</v>
      </c>
    </row>
    <row r="3432" spans="1:12" x14ac:dyDescent="0.25">
      <c r="A3432" s="138" t="s">
        <v>49</v>
      </c>
      <c r="B3432" s="111" t="s">
        <v>1945</v>
      </c>
      <c r="C3432" s="112">
        <v>2.181757187087759E-2</v>
      </c>
      <c r="E3432" s="132" t="e">
        <v>#N/A</v>
      </c>
      <c r="F3432" s="132">
        <v>2243</v>
      </c>
      <c r="G3432" s="133" t="s">
        <v>19</v>
      </c>
      <c r="H3432" s="134">
        <v>11</v>
      </c>
      <c r="I3432" s="135">
        <v>1</v>
      </c>
      <c r="J3432" s="135">
        <v>1</v>
      </c>
      <c r="K3432" s="133"/>
      <c r="L3432" s="136" t="s">
        <v>41</v>
      </c>
    </row>
    <row r="3433" spans="1:12" x14ac:dyDescent="0.25">
      <c r="A3433" s="138" t="s">
        <v>50</v>
      </c>
      <c r="B3433" s="111" t="s">
        <v>858</v>
      </c>
      <c r="C3433" s="112">
        <v>4.6224723111491992E-2</v>
      </c>
      <c r="E3433" s="132">
        <v>1039</v>
      </c>
      <c r="F3433" s="132">
        <v>1041</v>
      </c>
      <c r="G3433" s="133" t="s">
        <v>87</v>
      </c>
      <c r="H3433" s="134">
        <v>1</v>
      </c>
      <c r="I3433" s="135">
        <v>4.6224723111491992E-2</v>
      </c>
      <c r="J3433" s="135" t="s">
        <v>41</v>
      </c>
      <c r="K3433" s="133" t="s">
        <v>163</v>
      </c>
      <c r="L3433" s="136" t="s">
        <v>41</v>
      </c>
    </row>
    <row r="3434" spans="1:12" x14ac:dyDescent="0.25">
      <c r="A3434" s="138" t="s">
        <v>50</v>
      </c>
      <c r="B3434" s="111" t="s">
        <v>860</v>
      </c>
      <c r="C3434" s="112">
        <v>0.22841308450447695</v>
      </c>
      <c r="E3434" s="132">
        <v>1241</v>
      </c>
      <c r="F3434" s="132">
        <v>1243</v>
      </c>
      <c r="G3434" s="133" t="s">
        <v>172</v>
      </c>
      <c r="H3434" s="134">
        <v>2</v>
      </c>
      <c r="I3434" s="135">
        <v>0.27463780761596895</v>
      </c>
      <c r="J3434" s="135" t="s">
        <v>41</v>
      </c>
      <c r="K3434" s="133"/>
      <c r="L3434" s="136" t="s">
        <v>41</v>
      </c>
    </row>
    <row r="3435" spans="1:12" x14ac:dyDescent="0.25">
      <c r="A3435" s="138" t="s">
        <v>50</v>
      </c>
      <c r="B3435" s="111" t="s">
        <v>1931</v>
      </c>
      <c r="C3435" s="112">
        <v>9.4330894072912577E-2</v>
      </c>
      <c r="E3435" s="132" t="e">
        <v>#N/A</v>
      </c>
      <c r="F3435" s="132">
        <v>2161</v>
      </c>
      <c r="G3435" s="133" t="s">
        <v>150</v>
      </c>
      <c r="H3435" s="134">
        <v>3</v>
      </c>
      <c r="I3435" s="135">
        <v>0.36896870168888152</v>
      </c>
      <c r="J3435" s="135" t="s">
        <v>41</v>
      </c>
      <c r="K3435" s="133"/>
      <c r="L3435" s="136" t="s">
        <v>41</v>
      </c>
    </row>
    <row r="3436" spans="1:12" x14ac:dyDescent="0.25">
      <c r="A3436" s="138" t="s">
        <v>50</v>
      </c>
      <c r="B3436" s="111" t="s">
        <v>869</v>
      </c>
      <c r="C3436" s="112">
        <v>0.19263571968099036</v>
      </c>
      <c r="E3436" s="132">
        <v>1358</v>
      </c>
      <c r="F3436" s="132">
        <v>1360</v>
      </c>
      <c r="G3436" s="133" t="s">
        <v>109</v>
      </c>
      <c r="H3436" s="134">
        <v>4</v>
      </c>
      <c r="I3436" s="135">
        <v>0.56160442136987188</v>
      </c>
      <c r="J3436" s="135" t="s">
        <v>41</v>
      </c>
      <c r="K3436" s="133"/>
      <c r="L3436" s="136" t="s">
        <v>41</v>
      </c>
    </row>
    <row r="3437" spans="1:12" x14ac:dyDescent="0.25">
      <c r="A3437" s="138" t="s">
        <v>50</v>
      </c>
      <c r="B3437" s="111" t="s">
        <v>1932</v>
      </c>
      <c r="C3437" s="112">
        <v>0.27466605043068598</v>
      </c>
      <c r="E3437" s="132" t="e">
        <v>#N/A</v>
      </c>
      <c r="F3437" s="132">
        <v>2199</v>
      </c>
      <c r="G3437" s="133" t="s">
        <v>108</v>
      </c>
      <c r="H3437" s="134">
        <v>5</v>
      </c>
      <c r="I3437" s="135">
        <v>0.8362704718005578</v>
      </c>
      <c r="J3437" s="135" t="s">
        <v>41</v>
      </c>
      <c r="K3437" s="133"/>
      <c r="L3437" s="136" t="s">
        <v>41</v>
      </c>
    </row>
    <row r="3438" spans="1:12" x14ac:dyDescent="0.25">
      <c r="A3438" s="138" t="s">
        <v>50</v>
      </c>
      <c r="B3438" s="111" t="s">
        <v>880</v>
      </c>
      <c r="C3438" s="112">
        <v>3.271993743557447E-2</v>
      </c>
      <c r="E3438" s="132">
        <v>1469</v>
      </c>
      <c r="F3438" s="132">
        <v>1471</v>
      </c>
      <c r="G3438" s="133" t="s">
        <v>72</v>
      </c>
      <c r="H3438" s="134">
        <v>6</v>
      </c>
      <c r="I3438" s="135">
        <v>0.86899040923613224</v>
      </c>
      <c r="J3438" s="135" t="s">
        <v>41</v>
      </c>
      <c r="K3438" s="133"/>
      <c r="L3438" s="136" t="s">
        <v>41</v>
      </c>
    </row>
    <row r="3439" spans="1:12" x14ac:dyDescent="0.25">
      <c r="A3439" s="138" t="s">
        <v>50</v>
      </c>
      <c r="B3439" s="111" t="s">
        <v>2759</v>
      </c>
      <c r="C3439" s="112">
        <v>0.13100959076386762</v>
      </c>
      <c r="E3439" s="132" t="e">
        <v>#N/A</v>
      </c>
      <c r="F3439" s="132">
        <v>2253</v>
      </c>
      <c r="G3439" s="133" t="s">
        <v>12</v>
      </c>
      <c r="H3439" s="134">
        <v>7</v>
      </c>
      <c r="I3439" s="135">
        <v>1</v>
      </c>
      <c r="J3439" s="135">
        <v>1</v>
      </c>
      <c r="K3439" s="133"/>
      <c r="L3439" s="136" t="s">
        <v>41</v>
      </c>
    </row>
    <row r="3440" spans="1:12" x14ac:dyDescent="0.25">
      <c r="A3440" s="138" t="s">
        <v>51</v>
      </c>
      <c r="B3440" s="111" t="s">
        <v>1944</v>
      </c>
      <c r="C3440" s="112">
        <v>9.2450739605916848E-2</v>
      </c>
      <c r="E3440" s="132" t="e">
        <v>#N/A</v>
      </c>
      <c r="F3440" s="132">
        <v>2096</v>
      </c>
      <c r="G3440" s="133" t="s">
        <v>74</v>
      </c>
      <c r="H3440" s="134">
        <v>1</v>
      </c>
      <c r="I3440" s="135">
        <v>9.2450739605916848E-2</v>
      </c>
      <c r="J3440" s="135" t="s">
        <v>41</v>
      </c>
      <c r="K3440" s="133" t="s">
        <v>164</v>
      </c>
      <c r="L3440" s="136" t="s">
        <v>41</v>
      </c>
    </row>
    <row r="3441" spans="1:12" x14ac:dyDescent="0.25">
      <c r="A3441" s="138" t="s">
        <v>51</v>
      </c>
      <c r="B3441" s="111" t="s">
        <v>2768</v>
      </c>
      <c r="C3441" s="112">
        <v>0.45684465475723807</v>
      </c>
      <c r="E3441" s="132" t="e">
        <v>#N/A</v>
      </c>
      <c r="F3441" s="132">
        <v>2147</v>
      </c>
      <c r="G3441" s="133" t="s">
        <v>17</v>
      </c>
      <c r="H3441" s="134">
        <v>2</v>
      </c>
      <c r="I3441" s="135">
        <v>0.54929539436315489</v>
      </c>
      <c r="J3441" s="135" t="s">
        <v>41</v>
      </c>
      <c r="K3441" s="133"/>
      <c r="L3441" s="136" t="s">
        <v>41</v>
      </c>
    </row>
    <row r="3442" spans="1:12" x14ac:dyDescent="0.25">
      <c r="A3442" s="138" t="s">
        <v>51</v>
      </c>
      <c r="B3442" s="111" t="s">
        <v>2771</v>
      </c>
      <c r="C3442" s="112">
        <v>0.38527508220065765</v>
      </c>
      <c r="E3442" s="132" t="e">
        <v>#N/A</v>
      </c>
      <c r="F3442" s="132">
        <v>2226</v>
      </c>
      <c r="G3442" s="133" t="s">
        <v>18</v>
      </c>
      <c r="H3442" s="134">
        <v>3</v>
      </c>
      <c r="I3442" s="135">
        <v>0.93457047656381254</v>
      </c>
      <c r="J3442" s="135" t="s">
        <v>41</v>
      </c>
      <c r="K3442" s="133"/>
      <c r="L3442" s="136" t="s">
        <v>41</v>
      </c>
    </row>
    <row r="3443" spans="1:12" x14ac:dyDescent="0.25">
      <c r="A3443" s="138" t="s">
        <v>51</v>
      </c>
      <c r="B3443" s="111" t="s">
        <v>1945</v>
      </c>
      <c r="C3443" s="112">
        <v>6.5429523436187478E-2</v>
      </c>
      <c r="E3443" s="132" t="e">
        <v>#N/A</v>
      </c>
      <c r="F3443" s="132">
        <v>2243</v>
      </c>
      <c r="G3443" s="133" t="s">
        <v>19</v>
      </c>
      <c r="H3443" s="134">
        <v>4</v>
      </c>
      <c r="I3443" s="135">
        <v>1</v>
      </c>
      <c r="J3443" s="135">
        <v>1</v>
      </c>
      <c r="K3443" s="133"/>
      <c r="L3443" s="136" t="s">
        <v>41</v>
      </c>
    </row>
    <row r="3444" spans="1:12" x14ac:dyDescent="0.25">
      <c r="A3444" s="138" t="s">
        <v>52</v>
      </c>
      <c r="B3444" s="111" t="s">
        <v>858</v>
      </c>
      <c r="C3444" s="112">
        <v>2.9281029820790509E-2</v>
      </c>
      <c r="E3444" s="132">
        <v>1039</v>
      </c>
      <c r="F3444" s="132">
        <v>1041</v>
      </c>
      <c r="G3444" s="133" t="s">
        <v>87</v>
      </c>
      <c r="H3444" s="134">
        <v>1</v>
      </c>
      <c r="I3444" s="135">
        <v>2.9281029820790509E-2</v>
      </c>
      <c r="J3444" s="135" t="s">
        <v>41</v>
      </c>
      <c r="K3444" s="133" t="s">
        <v>165</v>
      </c>
      <c r="L3444" s="136" t="s">
        <v>41</v>
      </c>
    </row>
    <row r="3445" spans="1:12" x14ac:dyDescent="0.25">
      <c r="A3445" s="138" t="s">
        <v>52</v>
      </c>
      <c r="B3445" s="111" t="s">
        <v>1944</v>
      </c>
      <c r="C3445" s="112">
        <v>2.9273996018522343E-2</v>
      </c>
      <c r="E3445" s="132" t="e">
        <v>#N/A</v>
      </c>
      <c r="F3445" s="132">
        <v>2096</v>
      </c>
      <c r="G3445" s="133" t="s">
        <v>74</v>
      </c>
      <c r="H3445" s="134">
        <v>2</v>
      </c>
      <c r="I3445" s="135">
        <v>5.8555025839312852E-2</v>
      </c>
      <c r="J3445" s="135" t="s">
        <v>41</v>
      </c>
      <c r="K3445" s="133"/>
      <c r="L3445" s="136" t="s">
        <v>41</v>
      </c>
    </row>
    <row r="3446" spans="1:12" x14ac:dyDescent="0.25">
      <c r="A3446" s="138" t="s">
        <v>52</v>
      </c>
      <c r="B3446" s="111" t="s">
        <v>860</v>
      </c>
      <c r="C3446" s="112">
        <v>0.14466573322929677</v>
      </c>
      <c r="E3446" s="132">
        <v>1241</v>
      </c>
      <c r="F3446" s="132">
        <v>1243</v>
      </c>
      <c r="G3446" s="133" t="s">
        <v>172</v>
      </c>
      <c r="H3446" s="134">
        <v>3</v>
      </c>
      <c r="I3446" s="135">
        <v>0.20322075906860962</v>
      </c>
      <c r="J3446" s="135" t="s">
        <v>41</v>
      </c>
      <c r="K3446" s="133"/>
      <c r="L3446" s="136" t="s">
        <v>41</v>
      </c>
    </row>
    <row r="3447" spans="1:12" x14ac:dyDescent="0.25">
      <c r="A3447" s="138" t="s">
        <v>52</v>
      </c>
      <c r="B3447" s="111" t="s">
        <v>1931</v>
      </c>
      <c r="C3447" s="112">
        <v>5.9746249490913311E-2</v>
      </c>
      <c r="E3447" s="132" t="e">
        <v>#N/A</v>
      </c>
      <c r="F3447" s="132">
        <v>2161</v>
      </c>
      <c r="G3447" s="133" t="s">
        <v>150</v>
      </c>
      <c r="H3447" s="134">
        <v>4</v>
      </c>
      <c r="I3447" s="135">
        <v>0.26296700855952293</v>
      </c>
      <c r="J3447" s="135" t="s">
        <v>41</v>
      </c>
      <c r="K3447" s="133"/>
      <c r="L3447" s="136" t="s">
        <v>41</v>
      </c>
    </row>
    <row r="3448" spans="1:12" x14ac:dyDescent="0.25">
      <c r="A3448" s="138" t="s">
        <v>52</v>
      </c>
      <c r="B3448" s="111" t="s">
        <v>2768</v>
      </c>
      <c r="C3448" s="112">
        <v>0.14467103394243719</v>
      </c>
      <c r="E3448" s="132" t="e">
        <v>#N/A</v>
      </c>
      <c r="F3448" s="132">
        <v>2147</v>
      </c>
      <c r="G3448" s="133" t="s">
        <v>17</v>
      </c>
      <c r="H3448" s="134">
        <v>5</v>
      </c>
      <c r="I3448" s="135">
        <v>0.40763804250196012</v>
      </c>
      <c r="J3448" s="135" t="s">
        <v>41</v>
      </c>
      <c r="K3448" s="133"/>
      <c r="L3448" s="136" t="s">
        <v>41</v>
      </c>
    </row>
    <row r="3449" spans="1:12" x14ac:dyDescent="0.25">
      <c r="A3449" s="138" t="s">
        <v>52</v>
      </c>
      <c r="B3449" s="111" t="s">
        <v>869</v>
      </c>
      <c r="C3449" s="112">
        <v>0.12200140017588276</v>
      </c>
      <c r="E3449" s="132">
        <v>1358</v>
      </c>
      <c r="F3449" s="132">
        <v>1360</v>
      </c>
      <c r="G3449" s="133" t="s">
        <v>109</v>
      </c>
      <c r="H3449" s="134">
        <v>6</v>
      </c>
      <c r="I3449" s="135">
        <v>0.52963944267784291</v>
      </c>
      <c r="J3449" s="135" t="s">
        <v>41</v>
      </c>
      <c r="K3449" s="133"/>
      <c r="L3449" s="136" t="s">
        <v>41</v>
      </c>
    </row>
    <row r="3450" spans="1:12" x14ac:dyDescent="0.25">
      <c r="A3450" s="138" t="s">
        <v>52</v>
      </c>
      <c r="B3450" s="111" t="s">
        <v>1932</v>
      </c>
      <c r="C3450" s="112">
        <v>0.17395466969632553</v>
      </c>
      <c r="E3450" s="132" t="e">
        <v>#N/A</v>
      </c>
      <c r="F3450" s="132">
        <v>2199</v>
      </c>
      <c r="G3450" s="133" t="s">
        <v>108</v>
      </c>
      <c r="H3450" s="134">
        <v>7</v>
      </c>
      <c r="I3450" s="135">
        <v>0.70359411237416847</v>
      </c>
      <c r="J3450" s="135" t="s">
        <v>41</v>
      </c>
      <c r="K3450" s="133"/>
      <c r="L3450" s="136" t="s">
        <v>41</v>
      </c>
    </row>
    <row r="3451" spans="1:12" x14ac:dyDescent="0.25">
      <c r="A3451" s="138" t="s">
        <v>52</v>
      </c>
      <c r="B3451" s="111" t="s">
        <v>2771</v>
      </c>
      <c r="C3451" s="112">
        <v>0.12200184028759097</v>
      </c>
      <c r="E3451" s="132" t="e">
        <v>#N/A</v>
      </c>
      <c r="F3451" s="132">
        <v>2226</v>
      </c>
      <c r="G3451" s="133" t="s">
        <v>18</v>
      </c>
      <c r="H3451" s="134">
        <v>8</v>
      </c>
      <c r="I3451" s="135">
        <v>0.82559595266175945</v>
      </c>
      <c r="J3451" s="135" t="s">
        <v>41</v>
      </c>
      <c r="K3451" s="133"/>
      <c r="L3451" s="136" t="s">
        <v>41</v>
      </c>
    </row>
    <row r="3452" spans="1:12" x14ac:dyDescent="0.25">
      <c r="A3452" s="138" t="s">
        <v>52</v>
      </c>
      <c r="B3452" s="111" t="s">
        <v>880</v>
      </c>
      <c r="C3452" s="112">
        <v>2.0722362439609475E-2</v>
      </c>
      <c r="E3452" s="132">
        <v>1469</v>
      </c>
      <c r="F3452" s="132">
        <v>1471</v>
      </c>
      <c r="G3452" s="133" t="s">
        <v>72</v>
      </c>
      <c r="H3452" s="134">
        <v>9</v>
      </c>
      <c r="I3452" s="135">
        <v>0.8463183151013689</v>
      </c>
      <c r="J3452" s="135" t="s">
        <v>41</v>
      </c>
      <c r="K3452" s="133"/>
      <c r="L3452" s="136" t="s">
        <v>41</v>
      </c>
    </row>
    <row r="3453" spans="1:12" x14ac:dyDescent="0.25">
      <c r="A3453" s="138" t="s">
        <v>52</v>
      </c>
      <c r="B3453" s="111" t="s">
        <v>2759</v>
      </c>
      <c r="C3453" s="112">
        <v>8.2967894032657238E-2</v>
      </c>
      <c r="E3453" s="132" t="e">
        <v>#N/A</v>
      </c>
      <c r="F3453" s="132">
        <v>2253</v>
      </c>
      <c r="G3453" s="133" t="s">
        <v>12</v>
      </c>
      <c r="H3453" s="134">
        <v>10</v>
      </c>
      <c r="I3453" s="135">
        <v>0.92928620913402615</v>
      </c>
      <c r="J3453" s="135" t="s">
        <v>41</v>
      </c>
      <c r="K3453" s="133"/>
      <c r="L3453" s="136" t="s">
        <v>41</v>
      </c>
    </row>
    <row r="3454" spans="1:12" x14ac:dyDescent="0.25">
      <c r="A3454" s="138" t="s">
        <v>52</v>
      </c>
      <c r="B3454" s="111" t="s">
        <v>1945</v>
      </c>
      <c r="C3454" s="112">
        <v>2.0715604521975742E-2</v>
      </c>
      <c r="E3454" s="132" t="e">
        <v>#N/A</v>
      </c>
      <c r="F3454" s="132">
        <v>2243</v>
      </c>
      <c r="G3454" s="133" t="s">
        <v>19</v>
      </c>
      <c r="H3454" s="134">
        <v>11</v>
      </c>
      <c r="I3454" s="135">
        <v>0.95000181365600189</v>
      </c>
      <c r="J3454" s="135" t="s">
        <v>41</v>
      </c>
      <c r="K3454" s="133"/>
      <c r="L3454" s="136" t="s">
        <v>41</v>
      </c>
    </row>
    <row r="3455" spans="1:12" x14ac:dyDescent="0.25">
      <c r="A3455" s="138" t="s">
        <v>52</v>
      </c>
      <c r="B3455" s="111" t="s">
        <v>2041</v>
      </c>
      <c r="C3455" s="112">
        <v>2.1891678983042889E-4</v>
      </c>
      <c r="E3455" s="132" t="e">
        <v>#N/A</v>
      </c>
      <c r="F3455" s="132">
        <v>2120</v>
      </c>
      <c r="G3455" s="133" t="s">
        <v>91</v>
      </c>
      <c r="H3455" s="134">
        <v>12</v>
      </c>
      <c r="I3455" s="135">
        <v>0.95022073044583233</v>
      </c>
      <c r="J3455" s="135" t="s">
        <v>41</v>
      </c>
      <c r="K3455" s="133"/>
      <c r="L3455" s="136" t="s">
        <v>41</v>
      </c>
    </row>
    <row r="3456" spans="1:12" x14ac:dyDescent="0.25">
      <c r="A3456" s="138" t="s">
        <v>52</v>
      </c>
      <c r="B3456" s="111" t="s">
        <v>983</v>
      </c>
      <c r="C3456" s="112">
        <v>1.8084430464252821E-4</v>
      </c>
      <c r="E3456" s="132">
        <v>1089</v>
      </c>
      <c r="F3456" s="132">
        <v>1091</v>
      </c>
      <c r="G3456" s="133" t="s">
        <v>151</v>
      </c>
      <c r="H3456" s="134">
        <v>13</v>
      </c>
      <c r="I3456" s="135">
        <v>0.95040157475047482</v>
      </c>
      <c r="J3456" s="135" t="s">
        <v>41</v>
      </c>
      <c r="K3456" s="133"/>
      <c r="L3456" s="136" t="s">
        <v>41</v>
      </c>
    </row>
    <row r="3457" spans="1:12" x14ac:dyDescent="0.25">
      <c r="A3457" s="138" t="s">
        <v>52</v>
      </c>
      <c r="B3457" s="111" t="s">
        <v>2906</v>
      </c>
      <c r="C3457" s="112">
        <v>9.5181212969751676E-6</v>
      </c>
      <c r="E3457" s="132">
        <v>1088</v>
      </c>
      <c r="F3457" s="132">
        <v>1090</v>
      </c>
      <c r="G3457" s="133" t="s">
        <v>170</v>
      </c>
      <c r="H3457" s="134">
        <v>14</v>
      </c>
      <c r="I3457" s="135">
        <v>0.95041109287177183</v>
      </c>
      <c r="J3457" s="135" t="s">
        <v>41</v>
      </c>
      <c r="K3457" s="133"/>
      <c r="L3457" s="136" t="s">
        <v>41</v>
      </c>
    </row>
    <row r="3458" spans="1:12" x14ac:dyDescent="0.25">
      <c r="A3458" s="138" t="s">
        <v>52</v>
      </c>
      <c r="B3458" s="111" t="s">
        <v>1808</v>
      </c>
      <c r="C3458" s="112">
        <v>1.5704900140009028E-3</v>
      </c>
      <c r="E3458" s="132" t="e">
        <v>#N/A</v>
      </c>
      <c r="F3458" s="132">
        <v>2129</v>
      </c>
      <c r="G3458" s="133" t="s">
        <v>139</v>
      </c>
      <c r="H3458" s="134">
        <v>15</v>
      </c>
      <c r="I3458" s="135">
        <v>0.95198158288577273</v>
      </c>
      <c r="J3458" s="135" t="s">
        <v>41</v>
      </c>
      <c r="K3458" s="133"/>
      <c r="L3458" s="136" t="s">
        <v>41</v>
      </c>
    </row>
    <row r="3459" spans="1:12" x14ac:dyDescent="0.25">
      <c r="A3459" s="138" t="s">
        <v>52</v>
      </c>
      <c r="B3459" s="111" t="s">
        <v>986</v>
      </c>
      <c r="C3459" s="112">
        <v>3.0457988150320536E-4</v>
      </c>
      <c r="E3459" s="132">
        <v>1100</v>
      </c>
      <c r="F3459" s="132">
        <v>1102</v>
      </c>
      <c r="G3459" s="133" t="s">
        <v>137</v>
      </c>
      <c r="H3459" s="134">
        <v>16</v>
      </c>
      <c r="I3459" s="135">
        <v>0.95228616276727596</v>
      </c>
      <c r="J3459" s="135" t="s">
        <v>41</v>
      </c>
      <c r="K3459" s="133"/>
      <c r="L3459" s="136" t="s">
        <v>41</v>
      </c>
    </row>
    <row r="3460" spans="1:12" x14ac:dyDescent="0.25">
      <c r="A3460" s="138" t="s">
        <v>52</v>
      </c>
      <c r="B3460" s="111" t="s">
        <v>1811</v>
      </c>
      <c r="C3460" s="112">
        <v>9.5181212969751693E-5</v>
      </c>
      <c r="E3460" s="132">
        <v>1103</v>
      </c>
      <c r="F3460" s="132">
        <v>1105</v>
      </c>
      <c r="G3460" s="133" t="s">
        <v>124</v>
      </c>
      <c r="H3460" s="134">
        <v>17</v>
      </c>
      <c r="I3460" s="135">
        <v>0.95238134398024565</v>
      </c>
      <c r="J3460" s="135" t="s">
        <v>41</v>
      </c>
      <c r="K3460" s="133"/>
      <c r="L3460" s="136" t="s">
        <v>41</v>
      </c>
    </row>
    <row r="3461" spans="1:12" x14ac:dyDescent="0.25">
      <c r="A3461" s="138" t="s">
        <v>52</v>
      </c>
      <c r="B3461" s="111" t="s">
        <v>1812</v>
      </c>
      <c r="C3461" s="112">
        <v>1.9036242593950339E-4</v>
      </c>
      <c r="E3461" s="132">
        <v>1106</v>
      </c>
      <c r="F3461" s="132">
        <v>1108</v>
      </c>
      <c r="G3461" s="133" t="s">
        <v>138</v>
      </c>
      <c r="H3461" s="134">
        <v>18</v>
      </c>
      <c r="I3461" s="135">
        <v>0.95257170640618516</v>
      </c>
      <c r="J3461" s="135" t="s">
        <v>41</v>
      </c>
      <c r="K3461" s="133"/>
      <c r="L3461" s="136" t="s">
        <v>41</v>
      </c>
    </row>
    <row r="3462" spans="1:12" x14ac:dyDescent="0.25">
      <c r="A3462" s="138" t="s">
        <v>52</v>
      </c>
      <c r="B3462" s="111" t="s">
        <v>989</v>
      </c>
      <c r="C3462" s="112">
        <v>4.6638794355178322E-4</v>
      </c>
      <c r="E3462" s="132">
        <v>1093</v>
      </c>
      <c r="F3462" s="132">
        <v>1095</v>
      </c>
      <c r="G3462" s="133" t="s">
        <v>123</v>
      </c>
      <c r="H3462" s="134">
        <v>19</v>
      </c>
      <c r="I3462" s="135">
        <v>0.95303809434973696</v>
      </c>
      <c r="J3462" s="135" t="s">
        <v>41</v>
      </c>
      <c r="K3462" s="133"/>
      <c r="L3462" s="136" t="s">
        <v>41</v>
      </c>
    </row>
    <row r="3463" spans="1:12" x14ac:dyDescent="0.25">
      <c r="A3463" s="138" t="s">
        <v>52</v>
      </c>
      <c r="B3463" s="111" t="s">
        <v>2280</v>
      </c>
      <c r="C3463" s="112">
        <v>2.3700122029468168E-3</v>
      </c>
      <c r="E3463" s="132" t="e">
        <v>#N/A</v>
      </c>
      <c r="F3463" s="132">
        <v>2141</v>
      </c>
      <c r="G3463" s="133" t="s">
        <v>100</v>
      </c>
      <c r="H3463" s="134">
        <v>20</v>
      </c>
      <c r="I3463" s="135">
        <v>0.95540810655268382</v>
      </c>
      <c r="J3463" s="135" t="s">
        <v>41</v>
      </c>
      <c r="K3463" s="133"/>
      <c r="L3463" s="136" t="s">
        <v>41</v>
      </c>
    </row>
    <row r="3464" spans="1:12" x14ac:dyDescent="0.25">
      <c r="A3464" s="138" t="s">
        <v>52</v>
      </c>
      <c r="B3464" s="111" t="s">
        <v>1480</v>
      </c>
      <c r="C3464" s="112">
        <v>5.9964164170943563E-4</v>
      </c>
      <c r="E3464" s="132" t="e">
        <v>#N/A</v>
      </c>
      <c r="F3464" s="132">
        <v>2134</v>
      </c>
      <c r="G3464" s="133" t="s">
        <v>152</v>
      </c>
      <c r="H3464" s="134">
        <v>21</v>
      </c>
      <c r="I3464" s="135">
        <v>0.95600774819439327</v>
      </c>
      <c r="J3464" s="135" t="s">
        <v>41</v>
      </c>
      <c r="K3464" s="133"/>
      <c r="L3464" s="136" t="s">
        <v>41</v>
      </c>
    </row>
    <row r="3465" spans="1:12" x14ac:dyDescent="0.25">
      <c r="A3465" s="138" t="s">
        <v>52</v>
      </c>
      <c r="B3465" s="111" t="s">
        <v>581</v>
      </c>
      <c r="C3465" s="112">
        <v>4.8750855705656417E-4</v>
      </c>
      <c r="E3465" s="132" t="e">
        <v>#N/A</v>
      </c>
      <c r="F3465" s="132">
        <v>2130</v>
      </c>
      <c r="G3465" s="133" t="s">
        <v>126</v>
      </c>
      <c r="H3465" s="134">
        <v>22</v>
      </c>
      <c r="I3465" s="135">
        <v>0.95649525675144986</v>
      </c>
      <c r="J3465" s="135" t="s">
        <v>41</v>
      </c>
      <c r="K3465" s="133"/>
      <c r="L3465" s="136" t="s">
        <v>41</v>
      </c>
    </row>
    <row r="3466" spans="1:12" x14ac:dyDescent="0.25">
      <c r="A3466" s="138" t="s">
        <v>52</v>
      </c>
      <c r="B3466" s="111" t="s">
        <v>1461</v>
      </c>
      <c r="C3466" s="112">
        <v>1.8750329117560158E-5</v>
      </c>
      <c r="E3466" s="132">
        <v>1073</v>
      </c>
      <c r="F3466" s="132">
        <v>1075</v>
      </c>
      <c r="G3466" s="133" t="s">
        <v>111</v>
      </c>
      <c r="H3466" s="134">
        <v>23</v>
      </c>
      <c r="I3466" s="135">
        <v>0.95651400708056744</v>
      </c>
      <c r="J3466" s="135" t="s">
        <v>41</v>
      </c>
      <c r="K3466" s="133"/>
      <c r="L3466" s="136" t="s">
        <v>41</v>
      </c>
    </row>
    <row r="3467" spans="1:12" x14ac:dyDescent="0.25">
      <c r="A3467" s="138" t="s">
        <v>52</v>
      </c>
      <c r="B3467" s="111" t="s">
        <v>2884</v>
      </c>
      <c r="C3467" s="112">
        <v>1.8178502164779817E-4</v>
      </c>
      <c r="E3467" s="132">
        <v>1068</v>
      </c>
      <c r="F3467" s="132">
        <v>1070</v>
      </c>
      <c r="G3467" s="133" t="s">
        <v>133</v>
      </c>
      <c r="H3467" s="134">
        <v>24</v>
      </c>
      <c r="I3467" s="135">
        <v>0.95669579210221523</v>
      </c>
      <c r="J3467" s="135" t="s">
        <v>41</v>
      </c>
      <c r="K3467" s="133"/>
      <c r="L3467" s="136" t="s">
        <v>41</v>
      </c>
    </row>
    <row r="3468" spans="1:12" x14ac:dyDescent="0.25">
      <c r="A3468" s="138" t="s">
        <v>52</v>
      </c>
      <c r="B3468" s="111" t="s">
        <v>2055</v>
      </c>
      <c r="C3468" s="112">
        <v>5.4666666330282295E-4</v>
      </c>
      <c r="E3468" s="132" t="e">
        <v>#N/A</v>
      </c>
      <c r="F3468" s="132">
        <v>2145</v>
      </c>
      <c r="G3468" s="133" t="s">
        <v>118</v>
      </c>
      <c r="H3468" s="134">
        <v>25</v>
      </c>
      <c r="I3468" s="135">
        <v>0.95724245876551806</v>
      </c>
      <c r="J3468" s="135" t="s">
        <v>41</v>
      </c>
      <c r="K3468" s="133"/>
      <c r="L3468" s="136" t="s">
        <v>41</v>
      </c>
    </row>
    <row r="3469" spans="1:12" x14ac:dyDescent="0.25">
      <c r="A3469" s="138" t="s">
        <v>52</v>
      </c>
      <c r="B3469" s="111" t="s">
        <v>1806</v>
      </c>
      <c r="C3469" s="112">
        <v>1.597948708115944E-3</v>
      </c>
      <c r="E3469" s="132" t="e">
        <v>#N/A</v>
      </c>
      <c r="F3469" s="132">
        <v>2179</v>
      </c>
      <c r="G3469" s="133" t="s">
        <v>3</v>
      </c>
      <c r="H3469" s="134">
        <v>26</v>
      </c>
      <c r="I3469" s="135">
        <v>0.95884040747363397</v>
      </c>
      <c r="J3469" s="135" t="s">
        <v>41</v>
      </c>
      <c r="K3469" s="133"/>
      <c r="L3469" s="136" t="s">
        <v>41</v>
      </c>
    </row>
    <row r="3470" spans="1:12" x14ac:dyDescent="0.25">
      <c r="A3470" s="138" t="s">
        <v>52</v>
      </c>
      <c r="B3470" s="111" t="s">
        <v>1807</v>
      </c>
      <c r="C3470" s="112">
        <v>1.0428717884546161E-2</v>
      </c>
      <c r="E3470" s="132" t="e">
        <v>#N/A</v>
      </c>
      <c r="F3470" s="132">
        <v>2180</v>
      </c>
      <c r="G3470" s="133" t="s">
        <v>4</v>
      </c>
      <c r="H3470" s="134">
        <v>27</v>
      </c>
      <c r="I3470" s="135">
        <v>0.96926912535818011</v>
      </c>
      <c r="J3470" s="135" t="s">
        <v>41</v>
      </c>
      <c r="K3470" s="133"/>
      <c r="L3470" s="136" t="s">
        <v>41</v>
      </c>
    </row>
    <row r="3471" spans="1:12" x14ac:dyDescent="0.25">
      <c r="A3471" s="138" t="s">
        <v>52</v>
      </c>
      <c r="B3471" s="111" t="s">
        <v>2049</v>
      </c>
      <c r="C3471" s="112">
        <v>5.2458974036174739E-3</v>
      </c>
      <c r="E3471" s="132" t="e">
        <v>#N/A</v>
      </c>
      <c r="F3471" s="132">
        <v>2168</v>
      </c>
      <c r="G3471" s="133" t="s">
        <v>45</v>
      </c>
      <c r="H3471" s="134">
        <v>28</v>
      </c>
      <c r="I3471" s="135">
        <v>0.97451502276179758</v>
      </c>
      <c r="J3471" s="135" t="s">
        <v>41</v>
      </c>
      <c r="K3471" s="133"/>
      <c r="L3471" s="136" t="s">
        <v>41</v>
      </c>
    </row>
    <row r="3472" spans="1:12" x14ac:dyDescent="0.25">
      <c r="A3472" s="138" t="s">
        <v>52</v>
      </c>
      <c r="B3472" s="111" t="s">
        <v>2054</v>
      </c>
      <c r="C3472" s="112">
        <v>8.3051281540236568E-4</v>
      </c>
      <c r="E3472" s="132">
        <v>1300</v>
      </c>
      <c r="F3472" s="132">
        <v>1302</v>
      </c>
      <c r="G3472" s="133" t="s">
        <v>80</v>
      </c>
      <c r="H3472" s="134">
        <v>29</v>
      </c>
      <c r="I3472" s="135">
        <v>0.97534553557719994</v>
      </c>
      <c r="J3472" s="135" t="s">
        <v>41</v>
      </c>
      <c r="K3472" s="133"/>
      <c r="L3472" s="136" t="s">
        <v>41</v>
      </c>
    </row>
    <row r="3473" spans="1:12" x14ac:dyDescent="0.25">
      <c r="A3473" s="138" t="s">
        <v>52</v>
      </c>
      <c r="B3473" s="111" t="s">
        <v>2046</v>
      </c>
      <c r="C3473" s="112">
        <v>2.1050823331170334E-3</v>
      </c>
      <c r="E3473" s="132" t="e">
        <v>#N/A</v>
      </c>
      <c r="F3473" s="132">
        <v>2176</v>
      </c>
      <c r="G3473" s="133" t="s">
        <v>48</v>
      </c>
      <c r="H3473" s="134">
        <v>30</v>
      </c>
      <c r="I3473" s="135">
        <v>0.97745061791031695</v>
      </c>
      <c r="J3473" s="135" t="s">
        <v>41</v>
      </c>
      <c r="K3473" s="133"/>
      <c r="L3473" s="136" t="s">
        <v>41</v>
      </c>
    </row>
    <row r="3474" spans="1:12" x14ac:dyDescent="0.25">
      <c r="A3474" s="138" t="s">
        <v>52</v>
      </c>
      <c r="B3474" s="111" t="s">
        <v>466</v>
      </c>
      <c r="C3474" s="112">
        <v>2.2184690513801086E-4</v>
      </c>
      <c r="E3474" s="132">
        <v>1261</v>
      </c>
      <c r="F3474" s="132">
        <v>1263</v>
      </c>
      <c r="G3474" s="133" t="s">
        <v>127</v>
      </c>
      <c r="H3474" s="134">
        <v>31</v>
      </c>
      <c r="I3474" s="135">
        <v>0.977672464815455</v>
      </c>
      <c r="J3474" s="135" t="s">
        <v>41</v>
      </c>
      <c r="K3474" s="133"/>
      <c r="L3474" s="136" t="s">
        <v>41</v>
      </c>
    </row>
    <row r="3475" spans="1:12" x14ac:dyDescent="0.25">
      <c r="A3475" s="138" t="s">
        <v>52</v>
      </c>
      <c r="B3475" s="111" t="s">
        <v>464</v>
      </c>
      <c r="C3475" s="112">
        <v>9.7814317265395721E-4</v>
      </c>
      <c r="E3475" s="132">
        <v>1262</v>
      </c>
      <c r="F3475" s="132">
        <v>1264</v>
      </c>
      <c r="G3475" s="133" t="s">
        <v>128</v>
      </c>
      <c r="H3475" s="134">
        <v>32</v>
      </c>
      <c r="I3475" s="135">
        <v>0.97865060798810899</v>
      </c>
      <c r="J3475" s="135" t="s">
        <v>41</v>
      </c>
      <c r="K3475" s="133"/>
      <c r="L3475" s="136" t="s">
        <v>41</v>
      </c>
    </row>
    <row r="3476" spans="1:12" x14ac:dyDescent="0.25">
      <c r="A3476" s="138" t="s">
        <v>52</v>
      </c>
      <c r="B3476" s="111" t="s">
        <v>2069</v>
      </c>
      <c r="C3476" s="112">
        <v>3.6824062717719206E-4</v>
      </c>
      <c r="E3476" s="132" t="e">
        <v>#N/A</v>
      </c>
      <c r="F3476" s="132">
        <v>2221</v>
      </c>
      <c r="G3476" s="133" t="s">
        <v>119</v>
      </c>
      <c r="H3476" s="134">
        <v>33</v>
      </c>
      <c r="I3476" s="135">
        <v>0.97901884861528621</v>
      </c>
      <c r="J3476" s="135" t="s">
        <v>41</v>
      </c>
      <c r="K3476" s="133"/>
      <c r="L3476" s="136" t="s">
        <v>41</v>
      </c>
    </row>
    <row r="3477" spans="1:12" x14ac:dyDescent="0.25">
      <c r="A3477" s="138" t="s">
        <v>52</v>
      </c>
      <c r="B3477" s="111" t="s">
        <v>994</v>
      </c>
      <c r="C3477" s="112">
        <v>1.0932143619322892E-3</v>
      </c>
      <c r="E3477" s="132" t="e">
        <v>#N/A</v>
      </c>
      <c r="F3477" s="132">
        <v>2220</v>
      </c>
      <c r="G3477" s="133" t="s">
        <v>102</v>
      </c>
      <c r="H3477" s="134">
        <v>34</v>
      </c>
      <c r="I3477" s="135">
        <v>0.98011206297721853</v>
      </c>
      <c r="J3477" s="135" t="s">
        <v>41</v>
      </c>
      <c r="K3477" s="133"/>
      <c r="L3477" s="136" t="s">
        <v>41</v>
      </c>
    </row>
    <row r="3478" spans="1:12" x14ac:dyDescent="0.25">
      <c r="A3478" s="138" t="s">
        <v>52</v>
      </c>
      <c r="B3478" s="111" t="s">
        <v>2064</v>
      </c>
      <c r="C3478" s="112">
        <v>1.1346414324897231E-2</v>
      </c>
      <c r="E3478" s="132" t="e">
        <v>#N/A</v>
      </c>
      <c r="F3478" s="132">
        <v>2212</v>
      </c>
      <c r="G3478" s="133" t="s">
        <v>46</v>
      </c>
      <c r="H3478" s="134">
        <v>35</v>
      </c>
      <c r="I3478" s="135">
        <v>0.99145847730211578</v>
      </c>
      <c r="J3478" s="135" t="s">
        <v>41</v>
      </c>
      <c r="K3478" s="133"/>
      <c r="L3478" s="136" t="s">
        <v>41</v>
      </c>
    </row>
    <row r="3479" spans="1:12" x14ac:dyDescent="0.25">
      <c r="A3479" s="138" t="s">
        <v>52</v>
      </c>
      <c r="B3479" s="111" t="s">
        <v>2256</v>
      </c>
      <c r="C3479" s="112">
        <v>5.4950100948121892E-3</v>
      </c>
      <c r="E3479" s="132" t="e">
        <v>#N/A</v>
      </c>
      <c r="F3479" s="132">
        <v>2186</v>
      </c>
      <c r="G3479" s="133" t="s">
        <v>94</v>
      </c>
      <c r="H3479" s="134">
        <v>36</v>
      </c>
      <c r="I3479" s="135">
        <v>0.99695348739692802</v>
      </c>
      <c r="J3479" s="135" t="s">
        <v>41</v>
      </c>
      <c r="K3479" s="133"/>
      <c r="L3479" s="136" t="s">
        <v>41</v>
      </c>
    </row>
    <row r="3480" spans="1:12" x14ac:dyDescent="0.25">
      <c r="A3480" s="138" t="s">
        <v>52</v>
      </c>
      <c r="B3480" s="111" t="s">
        <v>2072</v>
      </c>
      <c r="C3480" s="112">
        <v>5.0008875001773172E-5</v>
      </c>
      <c r="E3480" s="132" t="e">
        <v>#N/A</v>
      </c>
      <c r="F3480" s="132">
        <v>2390</v>
      </c>
      <c r="G3480" s="133" t="s">
        <v>120</v>
      </c>
      <c r="H3480" s="134">
        <v>37</v>
      </c>
      <c r="I3480" s="135">
        <v>0.99700349627192975</v>
      </c>
      <c r="J3480" s="135" t="s">
        <v>41</v>
      </c>
      <c r="K3480" s="133"/>
      <c r="L3480" s="136" t="s">
        <v>41</v>
      </c>
    </row>
    <row r="3481" spans="1:12" x14ac:dyDescent="0.25">
      <c r="A3481" s="138" t="s">
        <v>52</v>
      </c>
      <c r="B3481" s="111" t="s">
        <v>2071</v>
      </c>
      <c r="C3481" s="112">
        <v>1.2502218750443296E-4</v>
      </c>
      <c r="E3481" s="132" t="e">
        <v>#N/A</v>
      </c>
      <c r="F3481" s="132">
        <v>2391</v>
      </c>
      <c r="G3481" s="133" t="s">
        <v>121</v>
      </c>
      <c r="H3481" s="134">
        <v>38</v>
      </c>
      <c r="I3481" s="135">
        <v>0.99712851845943418</v>
      </c>
      <c r="J3481" s="135" t="s">
        <v>41</v>
      </c>
      <c r="K3481" s="133"/>
      <c r="L3481" s="136" t="s">
        <v>41</v>
      </c>
    </row>
    <row r="3482" spans="1:12" x14ac:dyDescent="0.25">
      <c r="A3482" s="138" t="s">
        <v>52</v>
      </c>
      <c r="B3482" s="111" t="s">
        <v>2070</v>
      </c>
      <c r="C3482" s="112">
        <v>1.3502396250478757E-3</v>
      </c>
      <c r="E3482" s="132" t="e">
        <v>#N/A</v>
      </c>
      <c r="F3482" s="132">
        <v>2392</v>
      </c>
      <c r="G3482" s="133" t="s">
        <v>47</v>
      </c>
      <c r="H3482" s="134">
        <v>39</v>
      </c>
      <c r="I3482" s="135">
        <v>0.99847875808448205</v>
      </c>
      <c r="J3482" s="135" t="s">
        <v>41</v>
      </c>
      <c r="K3482" s="133"/>
      <c r="L3482" s="136" t="s">
        <v>41</v>
      </c>
    </row>
    <row r="3483" spans="1:12" x14ac:dyDescent="0.25">
      <c r="A3483" s="138" t="s">
        <v>52</v>
      </c>
      <c r="B3483" s="111" t="s">
        <v>2259</v>
      </c>
      <c r="C3483" s="112">
        <v>1.5212419155181123E-3</v>
      </c>
      <c r="E3483" s="132" t="e">
        <v>#N/A</v>
      </c>
      <c r="F3483" s="132">
        <v>2234</v>
      </c>
      <c r="G3483" s="133" t="s">
        <v>95</v>
      </c>
      <c r="H3483" s="134">
        <v>40</v>
      </c>
      <c r="I3483" s="135">
        <v>1</v>
      </c>
      <c r="J3483" s="135">
        <v>1</v>
      </c>
      <c r="K3483" s="133"/>
      <c r="L3483" s="136" t="s">
        <v>41</v>
      </c>
    </row>
    <row r="3484" spans="1:12" x14ac:dyDescent="0.25">
      <c r="A3484" s="138" t="s">
        <v>21</v>
      </c>
      <c r="B3484" s="111" t="s">
        <v>858</v>
      </c>
      <c r="C3484" s="112">
        <v>2.6196042189092748E-2</v>
      </c>
      <c r="E3484" s="132">
        <v>1039</v>
      </c>
      <c r="F3484" s="132">
        <v>1041</v>
      </c>
      <c r="G3484" s="133" t="s">
        <v>87</v>
      </c>
      <c r="H3484" s="134">
        <v>1</v>
      </c>
      <c r="I3484" s="135">
        <v>2.6196042189092748E-2</v>
      </c>
      <c r="J3484" s="135" t="s">
        <v>41</v>
      </c>
      <c r="K3484" s="133" t="s">
        <v>166</v>
      </c>
      <c r="L3484" s="136" t="s">
        <v>41</v>
      </c>
    </row>
    <row r="3485" spans="1:12" x14ac:dyDescent="0.25">
      <c r="A3485" s="138" t="s">
        <v>21</v>
      </c>
      <c r="B3485" s="111" t="s">
        <v>1944</v>
      </c>
      <c r="C3485" s="112">
        <v>2.6194960640141898E-2</v>
      </c>
      <c r="E3485" s="132" t="e">
        <v>#N/A</v>
      </c>
      <c r="F3485" s="132">
        <v>2096</v>
      </c>
      <c r="G3485" s="133" t="s">
        <v>74</v>
      </c>
      <c r="H3485" s="134">
        <v>2</v>
      </c>
      <c r="I3485" s="135">
        <v>5.2391002829234645E-2</v>
      </c>
      <c r="J3485" s="135" t="s">
        <v>41</v>
      </c>
      <c r="K3485" s="133"/>
      <c r="L3485" s="136" t="s">
        <v>41</v>
      </c>
    </row>
    <row r="3486" spans="1:12" x14ac:dyDescent="0.25">
      <c r="A3486" s="138" t="s">
        <v>21</v>
      </c>
      <c r="B3486" s="111" t="s">
        <v>860</v>
      </c>
      <c r="C3486" s="112">
        <v>0.12943651562648334</v>
      </c>
      <c r="E3486" s="132">
        <v>1241</v>
      </c>
      <c r="F3486" s="132">
        <v>1243</v>
      </c>
      <c r="G3486" s="133" t="s">
        <v>172</v>
      </c>
      <c r="H3486" s="134">
        <v>3</v>
      </c>
      <c r="I3486" s="135">
        <v>0.18182751845571798</v>
      </c>
      <c r="J3486" s="135" t="s">
        <v>41</v>
      </c>
      <c r="K3486" s="133"/>
      <c r="L3486" s="136" t="s">
        <v>41</v>
      </c>
    </row>
    <row r="3487" spans="1:12" x14ac:dyDescent="0.25">
      <c r="A3487" s="138" t="s">
        <v>21</v>
      </c>
      <c r="B3487" s="111" t="s">
        <v>1931</v>
      </c>
      <c r="C3487" s="112">
        <v>5.3455397308586415E-2</v>
      </c>
      <c r="E3487" s="132" t="e">
        <v>#N/A</v>
      </c>
      <c r="F3487" s="132">
        <v>2161</v>
      </c>
      <c r="G3487" s="133" t="s">
        <v>150</v>
      </c>
      <c r="H3487" s="134">
        <v>4</v>
      </c>
      <c r="I3487" s="135">
        <v>0.23528291576430441</v>
      </c>
      <c r="J3487" s="135" t="s">
        <v>41</v>
      </c>
      <c r="K3487" s="133"/>
      <c r="L3487" s="136" t="s">
        <v>41</v>
      </c>
    </row>
    <row r="3488" spans="1:12" x14ac:dyDescent="0.25">
      <c r="A3488" s="138" t="s">
        <v>21</v>
      </c>
      <c r="B3488" s="111" t="s">
        <v>2768</v>
      </c>
      <c r="C3488" s="112">
        <v>0.12943951245681418</v>
      </c>
      <c r="E3488" s="132" t="e">
        <v>#N/A</v>
      </c>
      <c r="F3488" s="132">
        <v>2147</v>
      </c>
      <c r="G3488" s="133" t="s">
        <v>17</v>
      </c>
      <c r="H3488" s="134">
        <v>5</v>
      </c>
      <c r="I3488" s="135">
        <v>0.36472242822111856</v>
      </c>
      <c r="J3488" s="135" t="s">
        <v>41</v>
      </c>
      <c r="K3488" s="133"/>
      <c r="L3488" s="136" t="s">
        <v>41</v>
      </c>
    </row>
    <row r="3489" spans="1:12" x14ac:dyDescent="0.25">
      <c r="A3489" s="138" t="s">
        <v>21</v>
      </c>
      <c r="B3489" s="111" t="s">
        <v>869</v>
      </c>
      <c r="C3489" s="112">
        <v>0.10915627011747364</v>
      </c>
      <c r="E3489" s="132">
        <v>1358</v>
      </c>
      <c r="F3489" s="132">
        <v>1360</v>
      </c>
      <c r="G3489" s="133" t="s">
        <v>109</v>
      </c>
      <c r="H3489" s="134">
        <v>6</v>
      </c>
      <c r="I3489" s="135">
        <v>0.4738786983385922</v>
      </c>
      <c r="J3489" s="135" t="s">
        <v>41</v>
      </c>
      <c r="K3489" s="133"/>
      <c r="L3489" s="136" t="s">
        <v>41</v>
      </c>
    </row>
    <row r="3490" spans="1:12" x14ac:dyDescent="0.25">
      <c r="A3490" s="138" t="s">
        <v>21</v>
      </c>
      <c r="B3490" s="111" t="s">
        <v>1932</v>
      </c>
      <c r="C3490" s="112">
        <v>0.15563908370816817</v>
      </c>
      <c r="E3490" s="132" t="e">
        <v>#N/A</v>
      </c>
      <c r="F3490" s="132">
        <v>2199</v>
      </c>
      <c r="G3490" s="133" t="s">
        <v>108</v>
      </c>
      <c r="H3490" s="134">
        <v>7</v>
      </c>
      <c r="I3490" s="135">
        <v>0.62951778204676034</v>
      </c>
      <c r="J3490" s="135" t="s">
        <v>41</v>
      </c>
      <c r="K3490" s="133"/>
      <c r="L3490" s="136" t="s">
        <v>41</v>
      </c>
    </row>
    <row r="3491" spans="1:12" x14ac:dyDescent="0.25">
      <c r="A3491" s="138" t="s">
        <v>21</v>
      </c>
      <c r="B3491" s="111" t="s">
        <v>2771</v>
      </c>
      <c r="C3491" s="112">
        <v>0.10916067217507013</v>
      </c>
      <c r="E3491" s="132" t="e">
        <v>#N/A</v>
      </c>
      <c r="F3491" s="132">
        <v>2226</v>
      </c>
      <c r="G3491" s="133" t="s">
        <v>18</v>
      </c>
      <c r="H3491" s="134">
        <v>8</v>
      </c>
      <c r="I3491" s="135">
        <v>0.73867845422183043</v>
      </c>
      <c r="J3491" s="135" t="s">
        <v>41</v>
      </c>
      <c r="K3491" s="133"/>
      <c r="L3491" s="136" t="s">
        <v>41</v>
      </c>
    </row>
    <row r="3492" spans="1:12" x14ac:dyDescent="0.25">
      <c r="A3492" s="138" t="s">
        <v>21</v>
      </c>
      <c r="B3492" s="111" t="s">
        <v>880</v>
      </c>
      <c r="C3492" s="112">
        <v>1.853615344418592E-2</v>
      </c>
      <c r="E3492" s="132">
        <v>1469</v>
      </c>
      <c r="F3492" s="132">
        <v>1471</v>
      </c>
      <c r="G3492" s="133" t="s">
        <v>72</v>
      </c>
      <c r="H3492" s="134">
        <v>9</v>
      </c>
      <c r="I3492" s="135">
        <v>0.75721460766601634</v>
      </c>
      <c r="J3492" s="135" t="s">
        <v>41</v>
      </c>
      <c r="K3492" s="133"/>
      <c r="L3492" s="136" t="s">
        <v>41</v>
      </c>
    </row>
    <row r="3493" spans="1:12" x14ac:dyDescent="0.25">
      <c r="A3493" s="138" t="s">
        <v>21</v>
      </c>
      <c r="B3493" s="111" t="s">
        <v>2759</v>
      </c>
      <c r="C3493" s="112">
        <v>7.4236637233558805E-2</v>
      </c>
      <c r="E3493" s="132" t="e">
        <v>#N/A</v>
      </c>
      <c r="F3493" s="132">
        <v>2253</v>
      </c>
      <c r="G3493" s="133" t="s">
        <v>12</v>
      </c>
      <c r="H3493" s="134">
        <v>10</v>
      </c>
      <c r="I3493" s="135">
        <v>0.83145124489957511</v>
      </c>
      <c r="J3493" s="135" t="s">
        <v>41</v>
      </c>
      <c r="K3493" s="133"/>
      <c r="L3493" s="136" t="s">
        <v>41</v>
      </c>
    </row>
    <row r="3494" spans="1:12" x14ac:dyDescent="0.25">
      <c r="A3494" s="138" t="s">
        <v>21</v>
      </c>
      <c r="B3494" s="111" t="s">
        <v>1945</v>
      </c>
      <c r="C3494" s="112">
        <v>1.8541511277088599E-2</v>
      </c>
      <c r="E3494" s="132" t="e">
        <v>#N/A</v>
      </c>
      <c r="F3494" s="132">
        <v>2243</v>
      </c>
      <c r="G3494" s="133" t="s">
        <v>19</v>
      </c>
      <c r="H3494" s="134">
        <v>11</v>
      </c>
      <c r="I3494" s="135">
        <v>0.8499927561766637</v>
      </c>
      <c r="J3494" s="135" t="s">
        <v>41</v>
      </c>
      <c r="K3494" s="133"/>
      <c r="L3494" s="136" t="s">
        <v>41</v>
      </c>
    </row>
    <row r="3495" spans="1:12" x14ac:dyDescent="0.25">
      <c r="A3495" s="138" t="s">
        <v>21</v>
      </c>
      <c r="B3495" s="111" t="s">
        <v>2041</v>
      </c>
      <c r="C3495" s="112">
        <v>6.6994597083072898E-4</v>
      </c>
      <c r="E3495" s="132" t="e">
        <v>#N/A</v>
      </c>
      <c r="F3495" s="132">
        <v>2120</v>
      </c>
      <c r="G3495" s="133" t="s">
        <v>91</v>
      </c>
      <c r="H3495" s="134">
        <v>12</v>
      </c>
      <c r="I3495" s="135">
        <v>0.8506627021474944</v>
      </c>
      <c r="J3495" s="135" t="s">
        <v>41</v>
      </c>
      <c r="K3495" s="133"/>
      <c r="L3495" s="136" t="s">
        <v>41</v>
      </c>
    </row>
    <row r="3496" spans="1:12" x14ac:dyDescent="0.25">
      <c r="A3496" s="138" t="s">
        <v>21</v>
      </c>
      <c r="B3496" s="111" t="s">
        <v>983</v>
      </c>
      <c r="C3496" s="112">
        <v>5.4552743339073657E-4</v>
      </c>
      <c r="E3496" s="132">
        <v>1089</v>
      </c>
      <c r="F3496" s="132">
        <v>1091</v>
      </c>
      <c r="G3496" s="133" t="s">
        <v>151</v>
      </c>
      <c r="H3496" s="134">
        <v>13</v>
      </c>
      <c r="I3496" s="135">
        <v>0.85120822958088516</v>
      </c>
      <c r="J3496" s="135" t="s">
        <v>41</v>
      </c>
      <c r="K3496" s="133"/>
      <c r="L3496" s="136" t="s">
        <v>41</v>
      </c>
    </row>
    <row r="3497" spans="1:12" x14ac:dyDescent="0.25">
      <c r="A3497" s="138" t="s">
        <v>21</v>
      </c>
      <c r="B3497" s="111" t="s">
        <v>2906</v>
      </c>
      <c r="C3497" s="112">
        <v>3.8282626904613091E-5</v>
      </c>
      <c r="E3497" s="132">
        <v>1088</v>
      </c>
      <c r="F3497" s="132">
        <v>1090</v>
      </c>
      <c r="G3497" s="133" t="s">
        <v>170</v>
      </c>
      <c r="H3497" s="134">
        <v>14</v>
      </c>
      <c r="I3497" s="135">
        <v>0.8512465122077898</v>
      </c>
      <c r="J3497" s="135" t="s">
        <v>41</v>
      </c>
      <c r="K3497" s="133"/>
      <c r="L3497" s="136" t="s">
        <v>41</v>
      </c>
    </row>
    <row r="3498" spans="1:12" x14ac:dyDescent="0.25">
      <c r="A3498" s="138" t="s">
        <v>21</v>
      </c>
      <c r="B3498" s="111" t="s">
        <v>1808</v>
      </c>
      <c r="C3498" s="112">
        <v>4.6991924525412567E-3</v>
      </c>
      <c r="E3498" s="132" t="e">
        <v>#N/A</v>
      </c>
      <c r="F3498" s="132">
        <v>2129</v>
      </c>
      <c r="G3498" s="133" t="s">
        <v>139</v>
      </c>
      <c r="H3498" s="134">
        <v>15</v>
      </c>
      <c r="I3498" s="135">
        <v>0.85594570466033104</v>
      </c>
      <c r="J3498" s="135" t="s">
        <v>41</v>
      </c>
      <c r="K3498" s="133"/>
      <c r="L3498" s="136" t="s">
        <v>41</v>
      </c>
    </row>
    <row r="3499" spans="1:12" x14ac:dyDescent="0.25">
      <c r="A3499" s="138" t="s">
        <v>21</v>
      </c>
      <c r="B3499" s="111" t="s">
        <v>986</v>
      </c>
      <c r="C3499" s="112">
        <v>9.1878304571071424E-4</v>
      </c>
      <c r="E3499" s="132">
        <v>1100</v>
      </c>
      <c r="F3499" s="132">
        <v>1102</v>
      </c>
      <c r="G3499" s="133" t="s">
        <v>137</v>
      </c>
      <c r="H3499" s="134">
        <v>16</v>
      </c>
      <c r="I3499" s="135">
        <v>0.85686448770604173</v>
      </c>
      <c r="J3499" s="135" t="s">
        <v>41</v>
      </c>
      <c r="K3499" s="133"/>
      <c r="L3499" s="136" t="s">
        <v>41</v>
      </c>
    </row>
    <row r="3500" spans="1:12" x14ac:dyDescent="0.25">
      <c r="A3500" s="138" t="s">
        <v>21</v>
      </c>
      <c r="B3500" s="111" t="s">
        <v>1811</v>
      </c>
      <c r="C3500" s="112">
        <v>2.7754904505844491E-4</v>
      </c>
      <c r="E3500" s="132">
        <v>1103</v>
      </c>
      <c r="F3500" s="132">
        <v>1105</v>
      </c>
      <c r="G3500" s="133" t="s">
        <v>124</v>
      </c>
      <c r="H3500" s="134">
        <v>17</v>
      </c>
      <c r="I3500" s="135">
        <v>0.85714203675110012</v>
      </c>
      <c r="J3500" s="135" t="s">
        <v>41</v>
      </c>
      <c r="K3500" s="133"/>
      <c r="L3500" s="136" t="s">
        <v>41</v>
      </c>
    </row>
    <row r="3501" spans="1:12" x14ac:dyDescent="0.25">
      <c r="A3501" s="138" t="s">
        <v>21</v>
      </c>
      <c r="B3501" s="111" t="s">
        <v>1812</v>
      </c>
      <c r="C3501" s="112">
        <v>5.5509809011688982E-4</v>
      </c>
      <c r="E3501" s="132">
        <v>1106</v>
      </c>
      <c r="F3501" s="132">
        <v>1108</v>
      </c>
      <c r="G3501" s="133" t="s">
        <v>138</v>
      </c>
      <c r="H3501" s="134">
        <v>18</v>
      </c>
      <c r="I3501" s="135">
        <v>0.85769713484121701</v>
      </c>
      <c r="J3501" s="135" t="s">
        <v>41</v>
      </c>
      <c r="K3501" s="133"/>
      <c r="L3501" s="136" t="s">
        <v>41</v>
      </c>
    </row>
    <row r="3502" spans="1:12" x14ac:dyDescent="0.25">
      <c r="A3502" s="138" t="s">
        <v>21</v>
      </c>
      <c r="B3502" s="111" t="s">
        <v>989</v>
      </c>
      <c r="C3502" s="112">
        <v>1.3877452252922247E-3</v>
      </c>
      <c r="E3502" s="132">
        <v>1093</v>
      </c>
      <c r="F3502" s="132">
        <v>1095</v>
      </c>
      <c r="G3502" s="133" t="s">
        <v>123</v>
      </c>
      <c r="H3502" s="134">
        <v>19</v>
      </c>
      <c r="I3502" s="135">
        <v>0.85908488006650918</v>
      </c>
      <c r="J3502" s="135" t="s">
        <v>41</v>
      </c>
      <c r="K3502" s="133"/>
      <c r="L3502" s="136" t="s">
        <v>41</v>
      </c>
    </row>
    <row r="3503" spans="1:12" x14ac:dyDescent="0.25">
      <c r="A3503" s="138" t="s">
        <v>21</v>
      </c>
      <c r="B3503" s="111" t="s">
        <v>2280</v>
      </c>
      <c r="C3503" s="112">
        <v>7.1014272908057289E-3</v>
      </c>
      <c r="E3503" s="132" t="e">
        <v>#N/A</v>
      </c>
      <c r="F3503" s="132">
        <v>2141</v>
      </c>
      <c r="G3503" s="133" t="s">
        <v>100</v>
      </c>
      <c r="H3503" s="134">
        <v>20</v>
      </c>
      <c r="I3503" s="135">
        <v>0.86618630735731494</v>
      </c>
      <c r="J3503" s="135" t="s">
        <v>41</v>
      </c>
      <c r="K3503" s="133"/>
      <c r="L3503" s="136" t="s">
        <v>41</v>
      </c>
    </row>
    <row r="3504" spans="1:12" x14ac:dyDescent="0.25">
      <c r="A3504" s="138" t="s">
        <v>21</v>
      </c>
      <c r="B3504" s="111" t="s">
        <v>1480</v>
      </c>
      <c r="C3504" s="112">
        <v>1.8088541212429687E-3</v>
      </c>
      <c r="E3504" s="132" t="e">
        <v>#N/A</v>
      </c>
      <c r="F3504" s="132">
        <v>2134</v>
      </c>
      <c r="G3504" s="133" t="s">
        <v>152</v>
      </c>
      <c r="H3504" s="134">
        <v>21</v>
      </c>
      <c r="I3504" s="135">
        <v>0.86799516147855793</v>
      </c>
      <c r="J3504" s="135" t="s">
        <v>41</v>
      </c>
      <c r="K3504" s="133"/>
      <c r="L3504" s="136" t="s">
        <v>41</v>
      </c>
    </row>
    <row r="3505" spans="1:12" x14ac:dyDescent="0.25">
      <c r="A3505" s="138" t="s">
        <v>21</v>
      </c>
      <c r="B3505" s="111" t="s">
        <v>2041</v>
      </c>
      <c r="C3505" s="112">
        <v>9.5706567261532728E-6</v>
      </c>
      <c r="E3505" s="132" t="e">
        <v>#N/A</v>
      </c>
      <c r="F3505" s="132">
        <v>2120</v>
      </c>
      <c r="G3505" s="133" t="s">
        <v>91</v>
      </c>
      <c r="H3505" s="134">
        <v>22</v>
      </c>
      <c r="I3505" s="135">
        <v>0.86800473213528406</v>
      </c>
      <c r="J3505" s="135" t="s">
        <v>41</v>
      </c>
      <c r="K3505" s="133"/>
      <c r="L3505" s="136" t="s">
        <v>41</v>
      </c>
    </row>
    <row r="3506" spans="1:12" x14ac:dyDescent="0.25">
      <c r="A3506" s="138" t="s">
        <v>21</v>
      </c>
      <c r="B3506" s="111" t="s">
        <v>581</v>
      </c>
      <c r="C3506" s="112">
        <v>1.470598105993917E-3</v>
      </c>
      <c r="E3506" s="132" t="e">
        <v>#N/A</v>
      </c>
      <c r="F3506" s="132">
        <v>2130</v>
      </c>
      <c r="G3506" s="133" t="s">
        <v>126</v>
      </c>
      <c r="H3506" s="134">
        <v>23</v>
      </c>
      <c r="I3506" s="135">
        <v>0.86947533024127799</v>
      </c>
      <c r="J3506" s="135" t="s">
        <v>41</v>
      </c>
      <c r="K3506" s="133"/>
      <c r="L3506" s="136" t="s">
        <v>41</v>
      </c>
    </row>
    <row r="3507" spans="1:12" x14ac:dyDescent="0.25">
      <c r="A3507" s="138" t="s">
        <v>21</v>
      </c>
      <c r="B3507" s="111" t="s">
        <v>1461</v>
      </c>
      <c r="C3507" s="112">
        <v>4.7134554679292223E-5</v>
      </c>
      <c r="E3507" s="132">
        <v>1073</v>
      </c>
      <c r="F3507" s="132">
        <v>1075</v>
      </c>
      <c r="G3507" s="133" t="s">
        <v>111</v>
      </c>
      <c r="H3507" s="134">
        <v>24</v>
      </c>
      <c r="I3507" s="135">
        <v>0.8695224647959573</v>
      </c>
      <c r="J3507" s="135" t="s">
        <v>41</v>
      </c>
      <c r="K3507" s="133"/>
      <c r="L3507" s="136" t="s">
        <v>41</v>
      </c>
    </row>
    <row r="3508" spans="1:12" x14ac:dyDescent="0.25">
      <c r="A3508" s="138" t="s">
        <v>21</v>
      </c>
      <c r="B3508" s="111" t="s">
        <v>2884</v>
      </c>
      <c r="C3508" s="112">
        <v>5.3922574196085826E-4</v>
      </c>
      <c r="E3508" s="132">
        <v>1068</v>
      </c>
      <c r="F3508" s="132">
        <v>1070</v>
      </c>
      <c r="G3508" s="133" t="s">
        <v>133</v>
      </c>
      <c r="H3508" s="134">
        <v>25</v>
      </c>
      <c r="I3508" s="135">
        <v>0.87006169053791815</v>
      </c>
      <c r="J3508" s="135" t="s">
        <v>41</v>
      </c>
      <c r="K3508" s="133"/>
      <c r="L3508" s="136" t="s">
        <v>41</v>
      </c>
    </row>
    <row r="3509" spans="1:12" x14ac:dyDescent="0.25">
      <c r="A3509" s="138" t="s">
        <v>21</v>
      </c>
      <c r="B3509" s="111" t="s">
        <v>2055</v>
      </c>
      <c r="C3509" s="112">
        <v>1.6279103049219854E-3</v>
      </c>
      <c r="E3509" s="132" t="e">
        <v>#N/A</v>
      </c>
      <c r="F3509" s="132">
        <v>2145</v>
      </c>
      <c r="G3509" s="133" t="s">
        <v>118</v>
      </c>
      <c r="H3509" s="134">
        <v>26</v>
      </c>
      <c r="I3509" s="135">
        <v>0.87168960084284008</v>
      </c>
      <c r="J3509" s="135" t="s">
        <v>41</v>
      </c>
      <c r="K3509" s="133"/>
      <c r="L3509" s="136" t="s">
        <v>41</v>
      </c>
    </row>
    <row r="3510" spans="1:12" x14ac:dyDescent="0.25">
      <c r="A3510" s="138" t="s">
        <v>21</v>
      </c>
      <c r="B3510" s="111" t="s">
        <v>1806</v>
      </c>
      <c r="C3510" s="112">
        <v>4.7780224534073861E-3</v>
      </c>
      <c r="E3510" s="132" t="e">
        <v>#N/A</v>
      </c>
      <c r="F3510" s="132">
        <v>2179</v>
      </c>
      <c r="G3510" s="133" t="s">
        <v>3</v>
      </c>
      <c r="H3510" s="134">
        <v>27</v>
      </c>
      <c r="I3510" s="135">
        <v>0.8764676232962475</v>
      </c>
      <c r="J3510" s="135" t="s">
        <v>41</v>
      </c>
      <c r="K3510" s="133"/>
      <c r="L3510" s="136" t="s">
        <v>41</v>
      </c>
    </row>
    <row r="3511" spans="1:12" x14ac:dyDescent="0.25">
      <c r="A3511" s="138" t="s">
        <v>21</v>
      </c>
      <c r="B3511" s="111" t="s">
        <v>1807</v>
      </c>
      <c r="C3511" s="112">
        <v>3.1268562869865152E-2</v>
      </c>
      <c r="E3511" s="132" t="e">
        <v>#N/A</v>
      </c>
      <c r="F3511" s="132">
        <v>2180</v>
      </c>
      <c r="G3511" s="133" t="s">
        <v>4</v>
      </c>
      <c r="H3511" s="134">
        <v>28</v>
      </c>
      <c r="I3511" s="135">
        <v>0.90773618616611262</v>
      </c>
      <c r="J3511" s="135" t="s">
        <v>41</v>
      </c>
      <c r="K3511" s="133"/>
      <c r="L3511" s="136" t="s">
        <v>41</v>
      </c>
    </row>
    <row r="3512" spans="1:12" x14ac:dyDescent="0.25">
      <c r="A3512" s="138" t="s">
        <v>21</v>
      </c>
      <c r="B3512" s="111" t="s">
        <v>2049</v>
      </c>
      <c r="C3512" s="112">
        <v>1.5729419050155288E-2</v>
      </c>
      <c r="E3512" s="132" t="e">
        <v>#N/A</v>
      </c>
      <c r="F3512" s="132">
        <v>2168</v>
      </c>
      <c r="G3512" s="133" t="s">
        <v>45</v>
      </c>
      <c r="H3512" s="134">
        <v>29</v>
      </c>
      <c r="I3512" s="135">
        <v>0.92346560521626786</v>
      </c>
      <c r="J3512" s="135" t="s">
        <v>41</v>
      </c>
      <c r="K3512" s="133"/>
      <c r="L3512" s="136" t="s">
        <v>41</v>
      </c>
    </row>
    <row r="3513" spans="1:12" x14ac:dyDescent="0.25">
      <c r="A3513" s="138" t="s">
        <v>21</v>
      </c>
      <c r="B3513" s="111" t="s">
        <v>2054</v>
      </c>
      <c r="C3513" s="112">
        <v>2.4947196880622637E-3</v>
      </c>
      <c r="E3513" s="132">
        <v>1300</v>
      </c>
      <c r="F3513" s="132">
        <v>1302</v>
      </c>
      <c r="G3513" s="133" t="s">
        <v>80</v>
      </c>
      <c r="H3513" s="134">
        <v>30</v>
      </c>
      <c r="I3513" s="135">
        <v>0.92596032490433011</v>
      </c>
      <c r="J3513" s="135" t="s">
        <v>41</v>
      </c>
      <c r="K3513" s="133"/>
      <c r="L3513" s="136" t="s">
        <v>41</v>
      </c>
    </row>
    <row r="3514" spans="1:12" x14ac:dyDescent="0.25">
      <c r="A3514" s="138" t="s">
        <v>21</v>
      </c>
      <c r="B3514" s="111" t="s">
        <v>2046</v>
      </c>
      <c r="C3514" s="112">
        <v>6.3292499097562689E-3</v>
      </c>
      <c r="E3514" s="132" t="e">
        <v>#N/A</v>
      </c>
      <c r="F3514" s="132">
        <v>2176</v>
      </c>
      <c r="G3514" s="133" t="s">
        <v>48</v>
      </c>
      <c r="H3514" s="134">
        <v>31</v>
      </c>
      <c r="I3514" s="135">
        <v>0.93228957481408636</v>
      </c>
      <c r="J3514" s="135" t="s">
        <v>41</v>
      </c>
      <c r="K3514" s="133"/>
      <c r="L3514" s="136" t="s">
        <v>41</v>
      </c>
    </row>
    <row r="3515" spans="1:12" x14ac:dyDescent="0.25">
      <c r="A3515" s="138" t="s">
        <v>21</v>
      </c>
      <c r="B3515" s="111" t="s">
        <v>466</v>
      </c>
      <c r="C3515" s="112">
        <v>6.7935378725316159E-4</v>
      </c>
      <c r="E3515" s="132">
        <v>1261</v>
      </c>
      <c r="F3515" s="132">
        <v>1263</v>
      </c>
      <c r="G3515" s="133" t="s">
        <v>127</v>
      </c>
      <c r="H3515" s="134">
        <v>32</v>
      </c>
      <c r="I3515" s="135">
        <v>0.93296892860133951</v>
      </c>
      <c r="J3515" s="135" t="s">
        <v>41</v>
      </c>
      <c r="K3515" s="133"/>
      <c r="L3515" s="136" t="s">
        <v>41</v>
      </c>
    </row>
    <row r="3516" spans="1:12" x14ac:dyDescent="0.25">
      <c r="A3516" s="138" t="s">
        <v>21</v>
      </c>
      <c r="B3516" s="111" t="s">
        <v>464</v>
      </c>
      <c r="C3516" s="112">
        <v>2.9404865418420426E-3</v>
      </c>
      <c r="E3516" s="132">
        <v>1262</v>
      </c>
      <c r="F3516" s="132">
        <v>1264</v>
      </c>
      <c r="G3516" s="133" t="s">
        <v>128</v>
      </c>
      <c r="H3516" s="134">
        <v>33</v>
      </c>
      <c r="I3516" s="135">
        <v>0.9359094151431816</v>
      </c>
      <c r="J3516" s="135" t="s">
        <v>41</v>
      </c>
      <c r="K3516" s="133"/>
      <c r="L3516" s="136" t="s">
        <v>41</v>
      </c>
    </row>
    <row r="3517" spans="1:12" x14ac:dyDescent="0.25">
      <c r="A3517" s="138" t="s">
        <v>21</v>
      </c>
      <c r="B3517" s="111" t="s">
        <v>2069</v>
      </c>
      <c r="C3517" s="112">
        <v>1.1223904479193999E-3</v>
      </c>
      <c r="E3517" s="132" t="e">
        <v>#N/A</v>
      </c>
      <c r="F3517" s="132">
        <v>2221</v>
      </c>
      <c r="G3517" s="133" t="s">
        <v>119</v>
      </c>
      <c r="H3517" s="134">
        <v>34</v>
      </c>
      <c r="I3517" s="135">
        <v>0.937031805591101</v>
      </c>
      <c r="J3517" s="135" t="s">
        <v>41</v>
      </c>
      <c r="K3517" s="133"/>
      <c r="L3517" s="136" t="s">
        <v>41</v>
      </c>
    </row>
    <row r="3518" spans="1:12" x14ac:dyDescent="0.25">
      <c r="A3518" s="138" t="s">
        <v>21</v>
      </c>
      <c r="B3518" s="111" t="s">
        <v>994</v>
      </c>
      <c r="C3518" s="112">
        <v>3.2861740949392745E-3</v>
      </c>
      <c r="E3518" s="132" t="e">
        <v>#N/A</v>
      </c>
      <c r="F3518" s="132">
        <v>2220</v>
      </c>
      <c r="G3518" s="133" t="s">
        <v>102</v>
      </c>
      <c r="H3518" s="134">
        <v>35</v>
      </c>
      <c r="I3518" s="135">
        <v>0.94031797968604025</v>
      </c>
      <c r="J3518" s="135" t="s">
        <v>41</v>
      </c>
      <c r="K3518" s="133"/>
      <c r="L3518" s="136" t="s">
        <v>41</v>
      </c>
    </row>
    <row r="3519" spans="1:12" x14ac:dyDescent="0.25">
      <c r="A3519" s="138" t="s">
        <v>21</v>
      </c>
      <c r="B3519" s="111" t="s">
        <v>2064</v>
      </c>
      <c r="C3519" s="112">
        <v>3.4053557610585504E-2</v>
      </c>
      <c r="E3519" s="132" t="e">
        <v>#N/A</v>
      </c>
      <c r="F3519" s="132">
        <v>2212</v>
      </c>
      <c r="G3519" s="133" t="s">
        <v>46</v>
      </c>
      <c r="H3519" s="134">
        <v>36</v>
      </c>
      <c r="I3519" s="135">
        <v>0.97437153729662573</v>
      </c>
      <c r="J3519" s="135" t="s">
        <v>41</v>
      </c>
      <c r="K3519" s="133"/>
      <c r="L3519" s="136" t="s">
        <v>41</v>
      </c>
    </row>
    <row r="3520" spans="1:12" x14ac:dyDescent="0.25">
      <c r="A3520" s="138" t="s">
        <v>21</v>
      </c>
      <c r="B3520" s="111" t="s">
        <v>2256</v>
      </c>
      <c r="C3520" s="112">
        <v>1.6475761500346305E-2</v>
      </c>
      <c r="E3520" s="132" t="e">
        <v>#N/A</v>
      </c>
      <c r="F3520" s="132">
        <v>2186</v>
      </c>
      <c r="G3520" s="133" t="s">
        <v>94</v>
      </c>
      <c r="H3520" s="134">
        <v>37</v>
      </c>
      <c r="I3520" s="135">
        <v>0.99084729879697209</v>
      </c>
      <c r="J3520" s="135" t="s">
        <v>41</v>
      </c>
      <c r="K3520" s="133"/>
      <c r="L3520" s="136" t="s">
        <v>41</v>
      </c>
    </row>
    <row r="3521" spans="1:12" x14ac:dyDescent="0.25">
      <c r="A3521" s="138" t="s">
        <v>21</v>
      </c>
      <c r="B3521" s="111" t="s">
        <v>2072</v>
      </c>
      <c r="C3521" s="112">
        <v>1.3828347450791059E-4</v>
      </c>
      <c r="E3521" s="132" t="e">
        <v>#N/A</v>
      </c>
      <c r="F3521" s="132">
        <v>2390</v>
      </c>
      <c r="G3521" s="133" t="s">
        <v>120</v>
      </c>
      <c r="H3521" s="134">
        <v>38</v>
      </c>
      <c r="I3521" s="135">
        <v>0.99098558227148004</v>
      </c>
      <c r="J3521" s="135" t="s">
        <v>41</v>
      </c>
      <c r="K3521" s="133"/>
      <c r="L3521" s="136" t="s">
        <v>41</v>
      </c>
    </row>
    <row r="3522" spans="1:12" x14ac:dyDescent="0.25">
      <c r="A3522" s="138" t="s">
        <v>21</v>
      </c>
      <c r="B3522" s="111" t="s">
        <v>2071</v>
      </c>
      <c r="C3522" s="112">
        <v>3.8970797361320258E-4</v>
      </c>
      <c r="E3522" s="132" t="e">
        <v>#N/A</v>
      </c>
      <c r="F3522" s="132">
        <v>2391</v>
      </c>
      <c r="G3522" s="133" t="s">
        <v>121</v>
      </c>
      <c r="H3522" s="134">
        <v>39</v>
      </c>
      <c r="I3522" s="135">
        <v>0.99137529024509319</v>
      </c>
      <c r="J3522" s="135" t="s">
        <v>41</v>
      </c>
      <c r="K3522" s="133"/>
      <c r="L3522" s="136" t="s">
        <v>41</v>
      </c>
    </row>
    <row r="3523" spans="1:12" x14ac:dyDescent="0.25">
      <c r="A3523" s="138" t="s">
        <v>21</v>
      </c>
      <c r="B3523" s="111" t="s">
        <v>2070</v>
      </c>
      <c r="C3523" s="112">
        <v>4.047934435595201E-3</v>
      </c>
      <c r="E3523" s="132" t="e">
        <v>#N/A</v>
      </c>
      <c r="F3523" s="132">
        <v>2392</v>
      </c>
      <c r="G3523" s="133" t="s">
        <v>47</v>
      </c>
      <c r="H3523" s="134">
        <v>40</v>
      </c>
      <c r="I3523" s="135">
        <v>0.99542322468068833</v>
      </c>
      <c r="J3523" s="135" t="s">
        <v>41</v>
      </c>
      <c r="K3523" s="133"/>
      <c r="L3523" s="136" t="s">
        <v>41</v>
      </c>
    </row>
    <row r="3524" spans="1:12" x14ac:dyDescent="0.25">
      <c r="A3524" s="138" t="s">
        <v>21</v>
      </c>
      <c r="B3524" s="111" t="s">
        <v>2259</v>
      </c>
      <c r="C3524" s="112">
        <v>4.5767753193113022E-3</v>
      </c>
      <c r="E3524" s="132" t="e">
        <v>#N/A</v>
      </c>
      <c r="F3524" s="132">
        <v>2234</v>
      </c>
      <c r="G3524" s="133" t="s">
        <v>95</v>
      </c>
      <c r="H3524" s="134">
        <v>41</v>
      </c>
      <c r="I3524" s="135">
        <v>1</v>
      </c>
      <c r="J3524" s="135">
        <v>1</v>
      </c>
      <c r="K3524" s="133"/>
      <c r="L3524" s="136" t="s">
        <v>41</v>
      </c>
    </row>
    <row r="3525" spans="1:12" x14ac:dyDescent="0.25">
      <c r="A3525" s="138" t="s">
        <v>22</v>
      </c>
      <c r="B3525" s="111" t="s">
        <v>895</v>
      </c>
      <c r="C3525" s="112">
        <v>7.6483557552367742E-2</v>
      </c>
      <c r="E3525" s="132">
        <v>1536</v>
      </c>
      <c r="F3525" s="132">
        <v>1538</v>
      </c>
      <c r="G3525" s="133" t="s">
        <v>36</v>
      </c>
      <c r="H3525" s="134">
        <v>1</v>
      </c>
      <c r="I3525" s="135">
        <v>7.6483557552367742E-2</v>
      </c>
      <c r="J3525" s="135" t="s">
        <v>41</v>
      </c>
      <c r="K3525" s="133" t="s">
        <v>167</v>
      </c>
      <c r="L3525" s="136" t="s">
        <v>41</v>
      </c>
    </row>
    <row r="3526" spans="1:12" x14ac:dyDescent="0.25">
      <c r="A3526" s="138" t="s">
        <v>22</v>
      </c>
      <c r="B3526" s="111" t="s">
        <v>2760</v>
      </c>
      <c r="C3526" s="112">
        <v>1.2679317940127865E-2</v>
      </c>
      <c r="E3526" s="132" t="e">
        <v>#N/A</v>
      </c>
      <c r="F3526" s="132">
        <v>2276</v>
      </c>
      <c r="G3526" s="133" t="s">
        <v>13</v>
      </c>
      <c r="H3526" s="134">
        <v>2</v>
      </c>
      <c r="I3526" s="135">
        <v>8.9162875492495602E-2</v>
      </c>
      <c r="J3526" s="135" t="s">
        <v>41</v>
      </c>
      <c r="K3526" s="133"/>
      <c r="L3526" s="136" t="s">
        <v>41</v>
      </c>
    </row>
    <row r="3527" spans="1:12" x14ac:dyDescent="0.25">
      <c r="A3527" s="138" t="s">
        <v>22</v>
      </c>
      <c r="B3527" s="111" t="s">
        <v>1950</v>
      </c>
      <c r="C3527" s="112">
        <v>7.6485572375659394E-2</v>
      </c>
      <c r="E3527" s="132" t="e">
        <v>#N/A</v>
      </c>
      <c r="F3527" s="132">
        <v>2270</v>
      </c>
      <c r="G3527" s="133" t="s">
        <v>78</v>
      </c>
      <c r="H3527" s="134">
        <v>3</v>
      </c>
      <c r="I3527" s="135">
        <v>0.165648447868155</v>
      </c>
      <c r="J3527" s="135" t="s">
        <v>41</v>
      </c>
      <c r="K3527" s="133"/>
      <c r="L3527" s="136" t="s">
        <v>41</v>
      </c>
    </row>
    <row r="3528" spans="1:12" x14ac:dyDescent="0.25">
      <c r="A3528" s="138" t="s">
        <v>22</v>
      </c>
      <c r="B3528" s="111" t="s">
        <v>906</v>
      </c>
      <c r="C3528" s="112">
        <v>0.16647639808350448</v>
      </c>
      <c r="E3528" s="132">
        <v>1589</v>
      </c>
      <c r="F3528" s="132">
        <v>1591</v>
      </c>
      <c r="G3528" s="133" t="s">
        <v>155</v>
      </c>
      <c r="H3528" s="134">
        <v>4</v>
      </c>
      <c r="I3528" s="135">
        <v>0.33212484595165948</v>
      </c>
      <c r="J3528" s="135" t="s">
        <v>41</v>
      </c>
      <c r="K3528" s="133"/>
      <c r="L3528" s="136" t="s">
        <v>41</v>
      </c>
    </row>
    <row r="3529" spans="1:12" x14ac:dyDescent="0.25">
      <c r="A3529" s="138" t="s">
        <v>22</v>
      </c>
      <c r="B3529" s="111" t="s">
        <v>2761</v>
      </c>
      <c r="C3529" s="112">
        <v>9.5692698581947525E-2</v>
      </c>
      <c r="E3529" s="132" t="e">
        <v>#N/A</v>
      </c>
      <c r="F3529" s="132">
        <v>2296</v>
      </c>
      <c r="G3529" s="133" t="s">
        <v>14</v>
      </c>
      <c r="H3529" s="134">
        <v>5</v>
      </c>
      <c r="I3529" s="135">
        <v>0.42781754453360699</v>
      </c>
      <c r="J3529" s="135" t="s">
        <v>41</v>
      </c>
      <c r="K3529" s="133"/>
      <c r="L3529" s="136" t="s">
        <v>41</v>
      </c>
    </row>
    <row r="3530" spans="1:12" x14ac:dyDescent="0.25">
      <c r="A3530" s="138" t="s">
        <v>22</v>
      </c>
      <c r="B3530" s="111" t="s">
        <v>2166</v>
      </c>
      <c r="C3530" s="112">
        <v>0.16647672497706317</v>
      </c>
      <c r="E3530" s="132" t="e">
        <v>#N/A</v>
      </c>
      <c r="F3530" s="132">
        <v>2292</v>
      </c>
      <c r="G3530" s="133" t="s">
        <v>112</v>
      </c>
      <c r="H3530" s="134">
        <v>6</v>
      </c>
      <c r="I3530" s="135">
        <v>0.5942942695106701</v>
      </c>
      <c r="J3530" s="135" t="s">
        <v>41</v>
      </c>
      <c r="K3530" s="133"/>
      <c r="L3530" s="136" t="s">
        <v>41</v>
      </c>
    </row>
    <row r="3531" spans="1:12" x14ac:dyDescent="0.25">
      <c r="A3531" s="138" t="s">
        <v>22</v>
      </c>
      <c r="B3531" s="111" t="s">
        <v>3219</v>
      </c>
      <c r="C3531" s="112">
        <v>8.0977176746283894E-2</v>
      </c>
      <c r="E3531" s="132">
        <v>1644</v>
      </c>
      <c r="F3531" s="132">
        <v>1646</v>
      </c>
      <c r="G3531" s="133" t="s">
        <v>9</v>
      </c>
      <c r="H3531" s="134">
        <v>7</v>
      </c>
      <c r="I3531" s="135">
        <v>0.67527144625695401</v>
      </c>
      <c r="J3531" s="135" t="s">
        <v>41</v>
      </c>
      <c r="K3531" s="133"/>
      <c r="L3531" s="136" t="s">
        <v>41</v>
      </c>
    </row>
    <row r="3532" spans="1:12" x14ac:dyDescent="0.25">
      <c r="A3532" s="138" t="s">
        <v>22</v>
      </c>
      <c r="B3532" s="111" t="s">
        <v>2762</v>
      </c>
      <c r="C3532" s="112">
        <v>0.14443363286507777</v>
      </c>
      <c r="E3532" s="132" t="e">
        <v>#N/A</v>
      </c>
      <c r="F3532" s="132">
        <v>2312</v>
      </c>
      <c r="G3532" s="133" t="s">
        <v>15</v>
      </c>
      <c r="H3532" s="134">
        <v>8</v>
      </c>
      <c r="I3532" s="135">
        <v>0.81970507912203172</v>
      </c>
      <c r="J3532" s="135" t="s">
        <v>41</v>
      </c>
      <c r="K3532" s="133"/>
      <c r="L3532" s="136" t="s">
        <v>41</v>
      </c>
    </row>
    <row r="3533" spans="1:12" x14ac:dyDescent="0.25">
      <c r="A3533" s="138" t="s">
        <v>22</v>
      </c>
      <c r="B3533" s="111" t="s">
        <v>2173</v>
      </c>
      <c r="C3533" s="112">
        <v>8.0971861958337304E-2</v>
      </c>
      <c r="E3533" s="132" t="e">
        <v>#N/A</v>
      </c>
      <c r="F3533" s="132">
        <v>2310</v>
      </c>
      <c r="G3533" s="133" t="s">
        <v>134</v>
      </c>
      <c r="H3533" s="134">
        <v>9</v>
      </c>
      <c r="I3533" s="135">
        <v>0.900676941080369</v>
      </c>
      <c r="J3533" s="135" t="s">
        <v>41</v>
      </c>
      <c r="K3533" s="133"/>
      <c r="L3533" s="136" t="s">
        <v>41</v>
      </c>
    </row>
    <row r="3534" spans="1:12" x14ac:dyDescent="0.25">
      <c r="A3534" s="138" t="s">
        <v>22</v>
      </c>
      <c r="B3534" s="111" t="s">
        <v>1347</v>
      </c>
      <c r="C3534" s="112">
        <v>9.4052394072935697E-3</v>
      </c>
      <c r="E3534" s="132">
        <v>1686</v>
      </c>
      <c r="F3534" s="132">
        <v>1688</v>
      </c>
      <c r="G3534" s="133" t="s">
        <v>2</v>
      </c>
      <c r="H3534" s="134">
        <v>10</v>
      </c>
      <c r="I3534" s="135">
        <v>0.91008218048766254</v>
      </c>
      <c r="J3534" s="135" t="s">
        <v>41</v>
      </c>
      <c r="K3534" s="133"/>
      <c r="L3534" s="136" t="s">
        <v>41</v>
      </c>
    </row>
    <row r="3535" spans="1:12" x14ac:dyDescent="0.25">
      <c r="A3535" s="138" t="s">
        <v>22</v>
      </c>
      <c r="B3535" s="111" t="s">
        <v>1957</v>
      </c>
      <c r="C3535" s="112">
        <v>8.0523843186357635E-2</v>
      </c>
      <c r="E3535" s="132" t="e">
        <v>#N/A</v>
      </c>
      <c r="F3535" s="132">
        <v>2325</v>
      </c>
      <c r="G3535" s="133" t="s">
        <v>114</v>
      </c>
      <c r="H3535" s="134">
        <v>11</v>
      </c>
      <c r="I3535" s="135">
        <v>0.99060602367402018</v>
      </c>
      <c r="J3535" s="135" t="s">
        <v>41</v>
      </c>
      <c r="K3535" s="133"/>
      <c r="L3535" s="136" t="s">
        <v>41</v>
      </c>
    </row>
    <row r="3536" spans="1:12" x14ac:dyDescent="0.25">
      <c r="A3536" s="138" t="s">
        <v>22</v>
      </c>
      <c r="B3536" s="111" t="s">
        <v>2487</v>
      </c>
      <c r="C3536" s="112">
        <v>9.3939763259795299E-3</v>
      </c>
      <c r="E3536" s="132" t="e">
        <v>#N/A</v>
      </c>
      <c r="F3536" s="132">
        <v>2324</v>
      </c>
      <c r="G3536" s="133" t="s">
        <v>1</v>
      </c>
      <c r="H3536" s="134">
        <v>12</v>
      </c>
      <c r="I3536" s="135">
        <v>1</v>
      </c>
      <c r="J3536" s="135">
        <v>1</v>
      </c>
      <c r="K3536" s="133"/>
      <c r="L3536" s="136" t="s">
        <v>41</v>
      </c>
    </row>
    <row r="3537" spans="1:12" x14ac:dyDescent="0.25">
      <c r="A3537" s="138" t="s">
        <v>23</v>
      </c>
      <c r="B3537" s="111" t="s">
        <v>895</v>
      </c>
      <c r="C3537" s="112">
        <v>0.11472710545107556</v>
      </c>
      <c r="E3537" s="132">
        <v>1536</v>
      </c>
      <c r="F3537" s="132">
        <v>1538</v>
      </c>
      <c r="G3537" s="133" t="s">
        <v>36</v>
      </c>
      <c r="H3537" s="134">
        <v>1</v>
      </c>
      <c r="I3537" s="135">
        <v>0.11472710545107556</v>
      </c>
      <c r="J3537" s="135" t="s">
        <v>41</v>
      </c>
      <c r="K3537" s="133" t="s">
        <v>140</v>
      </c>
      <c r="L3537" s="136" t="s">
        <v>41</v>
      </c>
    </row>
    <row r="3538" spans="1:12" x14ac:dyDescent="0.25">
      <c r="A3538" s="138" t="s">
        <v>23</v>
      </c>
      <c r="B3538" s="111" t="s">
        <v>2760</v>
      </c>
      <c r="C3538" s="112">
        <v>1.9016084291817462E-2</v>
      </c>
      <c r="E3538" s="132" t="e">
        <v>#N/A</v>
      </c>
      <c r="F3538" s="132">
        <v>2276</v>
      </c>
      <c r="G3538" s="133" t="s">
        <v>13</v>
      </c>
      <c r="H3538" s="134">
        <v>2</v>
      </c>
      <c r="I3538" s="135">
        <v>0.13374318974289301</v>
      </c>
      <c r="J3538" s="135" t="s">
        <v>41</v>
      </c>
      <c r="K3538" s="133"/>
      <c r="L3538" s="136" t="s">
        <v>41</v>
      </c>
    </row>
    <row r="3539" spans="1:12" x14ac:dyDescent="0.25">
      <c r="A3539" s="138" t="s">
        <v>23</v>
      </c>
      <c r="B3539" s="111" t="s">
        <v>906</v>
      </c>
      <c r="C3539" s="112">
        <v>0.24971336283380141</v>
      </c>
      <c r="E3539" s="132">
        <v>1589</v>
      </c>
      <c r="F3539" s="132">
        <v>1591</v>
      </c>
      <c r="G3539" s="133" t="s">
        <v>155</v>
      </c>
      <c r="H3539" s="134">
        <v>3</v>
      </c>
      <c r="I3539" s="135">
        <v>0.38345655257669442</v>
      </c>
      <c r="J3539" s="135" t="s">
        <v>41</v>
      </c>
      <c r="K3539" s="133"/>
      <c r="L3539" s="136" t="s">
        <v>41</v>
      </c>
    </row>
    <row r="3540" spans="1:12" x14ac:dyDescent="0.25">
      <c r="A3540" s="138" t="s">
        <v>23</v>
      </c>
      <c r="B3540" s="111" t="s">
        <v>2761</v>
      </c>
      <c r="C3540" s="112">
        <v>0.1435442974362181</v>
      </c>
      <c r="E3540" s="132" t="e">
        <v>#N/A</v>
      </c>
      <c r="F3540" s="132">
        <v>2296</v>
      </c>
      <c r="G3540" s="133" t="s">
        <v>14</v>
      </c>
      <c r="H3540" s="134">
        <v>4</v>
      </c>
      <c r="I3540" s="135">
        <v>0.52700085001291253</v>
      </c>
      <c r="J3540" s="135" t="s">
        <v>41</v>
      </c>
      <c r="K3540" s="133"/>
      <c r="L3540" s="136" t="s">
        <v>41</v>
      </c>
    </row>
    <row r="3541" spans="1:12" x14ac:dyDescent="0.25">
      <c r="A3541" s="138" t="s">
        <v>23</v>
      </c>
      <c r="B3541" s="111" t="s">
        <v>3219</v>
      </c>
      <c r="C3541" s="112">
        <v>0.12146518353620098</v>
      </c>
      <c r="E3541" s="132">
        <v>1644</v>
      </c>
      <c r="F3541" s="132">
        <v>1646</v>
      </c>
      <c r="G3541" s="133" t="s">
        <v>9</v>
      </c>
      <c r="H3541" s="134">
        <v>5</v>
      </c>
      <c r="I3541" s="135">
        <v>0.64846603354911347</v>
      </c>
      <c r="J3541" s="135" t="s">
        <v>41</v>
      </c>
      <c r="K3541" s="133"/>
      <c r="L3541" s="136" t="s">
        <v>41</v>
      </c>
    </row>
    <row r="3542" spans="1:12" x14ac:dyDescent="0.25">
      <c r="A3542" s="138" t="s">
        <v>23</v>
      </c>
      <c r="B3542" s="111" t="s">
        <v>2762</v>
      </c>
      <c r="C3542" s="112">
        <v>0.21665076520909166</v>
      </c>
      <c r="E3542" s="132" t="e">
        <v>#N/A</v>
      </c>
      <c r="F3542" s="132">
        <v>2312</v>
      </c>
      <c r="G3542" s="133" t="s">
        <v>15</v>
      </c>
      <c r="H3542" s="134">
        <v>6</v>
      </c>
      <c r="I3542" s="135">
        <v>0.86511679875820513</v>
      </c>
      <c r="J3542" s="135" t="s">
        <v>41</v>
      </c>
      <c r="K3542" s="133"/>
      <c r="L3542" s="136" t="s">
        <v>41</v>
      </c>
    </row>
    <row r="3543" spans="1:12" x14ac:dyDescent="0.25">
      <c r="A3543" s="138" t="s">
        <v>23</v>
      </c>
      <c r="B3543" s="111" t="s">
        <v>1347</v>
      </c>
      <c r="C3543" s="112">
        <v>1.4098105658064432E-2</v>
      </c>
      <c r="E3543" s="132">
        <v>1686</v>
      </c>
      <c r="F3543" s="132">
        <v>1688</v>
      </c>
      <c r="G3543" s="133" t="s">
        <v>2</v>
      </c>
      <c r="H3543" s="134">
        <v>7</v>
      </c>
      <c r="I3543" s="135">
        <v>0.87921490441626959</v>
      </c>
      <c r="J3543" s="135" t="s">
        <v>41</v>
      </c>
      <c r="K3543" s="133"/>
      <c r="L3543" s="136" t="s">
        <v>41</v>
      </c>
    </row>
    <row r="3544" spans="1:12" x14ac:dyDescent="0.25">
      <c r="A3544" s="138" t="s">
        <v>23</v>
      </c>
      <c r="B3544" s="111" t="s">
        <v>1957</v>
      </c>
      <c r="C3544" s="112">
        <v>0.12078509558373034</v>
      </c>
      <c r="E3544" s="132" t="e">
        <v>#N/A</v>
      </c>
      <c r="F3544" s="132">
        <v>2325</v>
      </c>
      <c r="G3544" s="133" t="s">
        <v>114</v>
      </c>
      <c r="H3544" s="134">
        <v>8</v>
      </c>
      <c r="I3544" s="135">
        <v>1</v>
      </c>
      <c r="J3544" s="135">
        <v>1</v>
      </c>
      <c r="K3544" s="133"/>
      <c r="L3544" s="136" t="s">
        <v>41</v>
      </c>
    </row>
    <row r="3545" spans="1:12" x14ac:dyDescent="0.25">
      <c r="A3545" s="138" t="s">
        <v>24</v>
      </c>
      <c r="B3545" s="111" t="s">
        <v>1950</v>
      </c>
      <c r="C3545" s="112">
        <v>0.22945977054022945</v>
      </c>
      <c r="E3545" s="132" t="e">
        <v>#N/A</v>
      </c>
      <c r="F3545" s="132">
        <v>2270</v>
      </c>
      <c r="G3545" s="133" t="s">
        <v>78</v>
      </c>
      <c r="H3545" s="134">
        <v>1</v>
      </c>
      <c r="I3545" s="135">
        <v>0.22945977054022945</v>
      </c>
      <c r="J3545" s="135" t="s">
        <v>41</v>
      </c>
      <c r="K3545" s="133" t="s">
        <v>141</v>
      </c>
      <c r="L3545" s="136" t="s">
        <v>41</v>
      </c>
    </row>
    <row r="3546" spans="1:12" x14ac:dyDescent="0.25">
      <c r="A3546" s="138" t="s">
        <v>24</v>
      </c>
      <c r="B3546" s="111" t="s">
        <v>2166</v>
      </c>
      <c r="C3546" s="112">
        <v>0.49940950059049938</v>
      </c>
      <c r="E3546" s="132" t="e">
        <v>#N/A</v>
      </c>
      <c r="F3546" s="132">
        <v>2292</v>
      </c>
      <c r="G3546" s="133" t="s">
        <v>112</v>
      </c>
      <c r="H3546" s="134">
        <v>2</v>
      </c>
      <c r="I3546" s="135">
        <v>0.72886927113072886</v>
      </c>
      <c r="J3546" s="135" t="s">
        <v>41</v>
      </c>
      <c r="K3546" s="133"/>
      <c r="L3546" s="136" t="s">
        <v>41</v>
      </c>
    </row>
    <row r="3547" spans="1:12" x14ac:dyDescent="0.25">
      <c r="A3547" s="138" t="s">
        <v>24</v>
      </c>
      <c r="B3547" s="111" t="s">
        <v>2173</v>
      </c>
      <c r="C3547" s="112">
        <v>0.2429277570722429</v>
      </c>
      <c r="E3547" s="132" t="e">
        <v>#N/A</v>
      </c>
      <c r="F3547" s="132">
        <v>2310</v>
      </c>
      <c r="G3547" s="133" t="s">
        <v>134</v>
      </c>
      <c r="H3547" s="134">
        <v>3</v>
      </c>
      <c r="I3547" s="135">
        <v>0.97179702820297176</v>
      </c>
      <c r="J3547" s="135" t="s">
        <v>41</v>
      </c>
      <c r="K3547" s="133"/>
      <c r="L3547" s="136" t="s">
        <v>41</v>
      </c>
    </row>
    <row r="3548" spans="1:12" x14ac:dyDescent="0.25">
      <c r="A3548" s="138" t="s">
        <v>24</v>
      </c>
      <c r="B3548" s="111" t="s">
        <v>2487</v>
      </c>
      <c r="C3548" s="112">
        <v>2.8202971797028208E-2</v>
      </c>
      <c r="E3548" s="132" t="e">
        <v>#N/A</v>
      </c>
      <c r="F3548" s="132">
        <v>2324</v>
      </c>
      <c r="G3548" s="133" t="s">
        <v>1</v>
      </c>
      <c r="H3548" s="134">
        <v>4</v>
      </c>
      <c r="I3548" s="135">
        <v>1</v>
      </c>
      <c r="J3548" s="135">
        <v>1</v>
      </c>
      <c r="K3548" s="133"/>
      <c r="L3548" s="136" t="s">
        <v>41</v>
      </c>
    </row>
    <row r="3549" spans="1:12" x14ac:dyDescent="0.25">
      <c r="A3549" s="138" t="s">
        <v>25</v>
      </c>
      <c r="B3549" s="111" t="s">
        <v>895</v>
      </c>
      <c r="C3549" s="112">
        <v>7.2664504396472193E-2</v>
      </c>
      <c r="E3549" s="132">
        <v>1536</v>
      </c>
      <c r="F3549" s="132">
        <v>1538</v>
      </c>
      <c r="G3549" s="133" t="s">
        <v>36</v>
      </c>
      <c r="H3549" s="134">
        <v>1</v>
      </c>
      <c r="I3549" s="135">
        <v>7.2664504396472193E-2</v>
      </c>
      <c r="J3549" s="135" t="s">
        <v>41</v>
      </c>
      <c r="K3549" s="133" t="s">
        <v>142</v>
      </c>
      <c r="L3549" s="136" t="s">
        <v>41</v>
      </c>
    </row>
    <row r="3550" spans="1:12" x14ac:dyDescent="0.25">
      <c r="A3550" s="138" t="s">
        <v>25</v>
      </c>
      <c r="B3550" s="111" t="s">
        <v>2760</v>
      </c>
      <c r="C3550" s="112">
        <v>1.2042593975274065E-2</v>
      </c>
      <c r="E3550" s="132" t="e">
        <v>#N/A</v>
      </c>
      <c r="F3550" s="132">
        <v>2276</v>
      </c>
      <c r="G3550" s="133" t="s">
        <v>13</v>
      </c>
      <c r="H3550" s="134">
        <v>2</v>
      </c>
      <c r="I3550" s="135">
        <v>8.4707098371746253E-2</v>
      </c>
      <c r="J3550" s="135" t="s">
        <v>41</v>
      </c>
      <c r="K3550" s="133"/>
      <c r="L3550" s="136" t="s">
        <v>41</v>
      </c>
    </row>
    <row r="3551" spans="1:12" x14ac:dyDescent="0.25">
      <c r="A3551" s="138" t="s">
        <v>25</v>
      </c>
      <c r="B3551" s="111" t="s">
        <v>1950</v>
      </c>
      <c r="C3551" s="112">
        <v>7.2665918368909843E-2</v>
      </c>
      <c r="E3551" s="132" t="e">
        <v>#N/A</v>
      </c>
      <c r="F3551" s="132">
        <v>2270</v>
      </c>
      <c r="G3551" s="133" t="s">
        <v>78</v>
      </c>
      <c r="H3551" s="134">
        <v>3</v>
      </c>
      <c r="I3551" s="135">
        <v>0.1573730167406561</v>
      </c>
      <c r="J3551" s="135" t="s">
        <v>41</v>
      </c>
      <c r="K3551" s="133"/>
      <c r="L3551" s="136" t="s">
        <v>41</v>
      </c>
    </row>
    <row r="3552" spans="1:12" x14ac:dyDescent="0.25">
      <c r="A3552" s="138" t="s">
        <v>25</v>
      </c>
      <c r="B3552" s="111" t="s">
        <v>906</v>
      </c>
      <c r="C3552" s="112">
        <v>0.15814070363979293</v>
      </c>
      <c r="E3552" s="132">
        <v>1589</v>
      </c>
      <c r="F3552" s="132">
        <v>1591</v>
      </c>
      <c r="G3552" s="133" t="s">
        <v>155</v>
      </c>
      <c r="H3552" s="134">
        <v>4</v>
      </c>
      <c r="I3552" s="135">
        <v>0.315513720380449</v>
      </c>
      <c r="J3552" s="135" t="s">
        <v>41</v>
      </c>
      <c r="K3552" s="133"/>
      <c r="L3552" s="136" t="s">
        <v>41</v>
      </c>
    </row>
    <row r="3553" spans="1:12" x14ac:dyDescent="0.25">
      <c r="A3553" s="138" t="s">
        <v>25</v>
      </c>
      <c r="B3553" s="111" t="s">
        <v>2761</v>
      </c>
      <c r="C3553" s="112">
        <v>9.0907502063699935E-2</v>
      </c>
      <c r="E3553" s="132" t="e">
        <v>#N/A</v>
      </c>
      <c r="F3553" s="132">
        <v>2296</v>
      </c>
      <c r="G3553" s="133" t="s">
        <v>14</v>
      </c>
      <c r="H3553" s="134">
        <v>5</v>
      </c>
      <c r="I3553" s="135">
        <v>0.40642122244414891</v>
      </c>
      <c r="J3553" s="135" t="s">
        <v>41</v>
      </c>
      <c r="K3553" s="133"/>
      <c r="L3553" s="136" t="s">
        <v>41</v>
      </c>
    </row>
    <row r="3554" spans="1:12" x14ac:dyDescent="0.25">
      <c r="A3554" s="138" t="s">
        <v>25</v>
      </c>
      <c r="B3554" s="111" t="s">
        <v>2166</v>
      </c>
      <c r="C3554" s="112">
        <v>0.15815036635294888</v>
      </c>
      <c r="E3554" s="132" t="e">
        <v>#N/A</v>
      </c>
      <c r="F3554" s="132">
        <v>2292</v>
      </c>
      <c r="G3554" s="133" t="s">
        <v>112</v>
      </c>
      <c r="H3554" s="134">
        <v>6</v>
      </c>
      <c r="I3554" s="135">
        <v>0.56457158879709779</v>
      </c>
      <c r="J3554" s="135" t="s">
        <v>41</v>
      </c>
      <c r="K3554" s="133"/>
      <c r="L3554" s="136" t="s">
        <v>41</v>
      </c>
    </row>
    <row r="3555" spans="1:12" x14ac:dyDescent="0.25">
      <c r="A3555" s="138" t="s">
        <v>25</v>
      </c>
      <c r="B3555" s="111" t="s">
        <v>3219</v>
      </c>
      <c r="C3555" s="112">
        <v>7.6919982306121348E-2</v>
      </c>
      <c r="E3555" s="132">
        <v>1644</v>
      </c>
      <c r="F3555" s="132">
        <v>1646</v>
      </c>
      <c r="G3555" s="133" t="s">
        <v>9</v>
      </c>
      <c r="H3555" s="134">
        <v>7</v>
      </c>
      <c r="I3555" s="135">
        <v>0.64149157110321919</v>
      </c>
      <c r="J3555" s="135" t="s">
        <v>41</v>
      </c>
      <c r="K3555" s="133"/>
      <c r="L3555" s="136" t="s">
        <v>41</v>
      </c>
    </row>
    <row r="3556" spans="1:12" x14ac:dyDescent="0.25">
      <c r="A3556" s="138" t="s">
        <v>25</v>
      </c>
      <c r="B3556" s="111" t="s">
        <v>2762</v>
      </c>
      <c r="C3556" s="112">
        <v>0.13721340220960124</v>
      </c>
      <c r="E3556" s="132" t="e">
        <v>#N/A</v>
      </c>
      <c r="F3556" s="132">
        <v>2312</v>
      </c>
      <c r="G3556" s="133" t="s">
        <v>15</v>
      </c>
      <c r="H3556" s="134">
        <v>8</v>
      </c>
      <c r="I3556" s="135">
        <v>0.7787049733128204</v>
      </c>
      <c r="J3556" s="135" t="s">
        <v>41</v>
      </c>
      <c r="K3556" s="133"/>
      <c r="L3556" s="136" t="s">
        <v>41</v>
      </c>
    </row>
    <row r="3557" spans="1:12" x14ac:dyDescent="0.25">
      <c r="A3557" s="138" t="s">
        <v>25</v>
      </c>
      <c r="B3557" s="111" t="s">
        <v>2173</v>
      </c>
      <c r="C3557" s="112">
        <v>7.6921147769032056E-2</v>
      </c>
      <c r="E3557" s="132" t="e">
        <v>#N/A</v>
      </c>
      <c r="F3557" s="132">
        <v>2310</v>
      </c>
      <c r="G3557" s="133" t="s">
        <v>134</v>
      </c>
      <c r="H3557" s="134">
        <v>9</v>
      </c>
      <c r="I3557" s="135">
        <v>0.85562612108185243</v>
      </c>
      <c r="J3557" s="135" t="s">
        <v>41</v>
      </c>
      <c r="K3557" s="133"/>
      <c r="L3557" s="136" t="s">
        <v>41</v>
      </c>
    </row>
    <row r="3558" spans="1:12" x14ac:dyDescent="0.25">
      <c r="A3558" s="138" t="s">
        <v>25</v>
      </c>
      <c r="B3558" s="111" t="s">
        <v>1347</v>
      </c>
      <c r="C3558" s="112">
        <v>8.9393364835340747E-3</v>
      </c>
      <c r="E3558" s="132">
        <v>1686</v>
      </c>
      <c r="F3558" s="132">
        <v>1688</v>
      </c>
      <c r="G3558" s="133" t="s">
        <v>2</v>
      </c>
      <c r="H3558" s="134">
        <v>10</v>
      </c>
      <c r="I3558" s="135">
        <v>0.8645654575653865</v>
      </c>
      <c r="J3558" s="135" t="s">
        <v>41</v>
      </c>
      <c r="K3558" s="133"/>
      <c r="L3558" s="136" t="s">
        <v>41</v>
      </c>
    </row>
    <row r="3559" spans="1:12" x14ac:dyDescent="0.25">
      <c r="A3559" s="138" t="s">
        <v>25</v>
      </c>
      <c r="B3559" s="111" t="s">
        <v>1957</v>
      </c>
      <c r="C3559" s="112">
        <v>7.6488586546491363E-2</v>
      </c>
      <c r="E3559" s="132" t="e">
        <v>#N/A</v>
      </c>
      <c r="F3559" s="132">
        <v>2325</v>
      </c>
      <c r="G3559" s="133" t="s">
        <v>114</v>
      </c>
      <c r="H3559" s="134">
        <v>11</v>
      </c>
      <c r="I3559" s="135">
        <v>0.94105404411187787</v>
      </c>
      <c r="J3559" s="135" t="s">
        <v>41</v>
      </c>
      <c r="K3559" s="133"/>
      <c r="L3559" s="136" t="s">
        <v>41</v>
      </c>
    </row>
    <row r="3560" spans="1:12" x14ac:dyDescent="0.25">
      <c r="A3560" s="138" t="s">
        <v>25</v>
      </c>
      <c r="B3560" s="111" t="s">
        <v>2487</v>
      </c>
      <c r="C3560" s="112">
        <v>8.9321931105189531E-3</v>
      </c>
      <c r="E3560" s="132" t="e">
        <v>#N/A</v>
      </c>
      <c r="F3560" s="132">
        <v>2324</v>
      </c>
      <c r="G3560" s="133" t="s">
        <v>1</v>
      </c>
      <c r="H3560" s="134">
        <v>12</v>
      </c>
      <c r="I3560" s="135">
        <v>0.94998623722239683</v>
      </c>
      <c r="J3560" s="135" t="s">
        <v>41</v>
      </c>
      <c r="K3560" s="133"/>
      <c r="L3560" s="136" t="s">
        <v>41</v>
      </c>
    </row>
    <row r="3561" spans="1:12" x14ac:dyDescent="0.25">
      <c r="A3561" s="138" t="s">
        <v>25</v>
      </c>
      <c r="B3561" s="111" t="s">
        <v>2309</v>
      </c>
      <c r="C3561" s="112">
        <v>1.0822595157697832E-4</v>
      </c>
      <c r="E3561" s="132" t="e">
        <v>#N/A</v>
      </c>
      <c r="F3561" s="132">
        <v>2266</v>
      </c>
      <c r="G3561" s="133" t="s">
        <v>97</v>
      </c>
      <c r="H3561" s="134">
        <v>13</v>
      </c>
      <c r="I3561" s="135">
        <v>0.95009446317397384</v>
      </c>
      <c r="J3561" s="135" t="s">
        <v>41</v>
      </c>
      <c r="K3561" s="133"/>
      <c r="L3561" s="136" t="s">
        <v>41</v>
      </c>
    </row>
    <row r="3562" spans="1:12" x14ac:dyDescent="0.25">
      <c r="A3562" s="138" t="s">
        <v>25</v>
      </c>
      <c r="B3562" s="111" t="s">
        <v>2311</v>
      </c>
      <c r="C3562" s="112">
        <v>3.1114961078381267E-4</v>
      </c>
      <c r="E3562" s="132" t="e">
        <v>#N/A</v>
      </c>
      <c r="F3562" s="132">
        <v>2261</v>
      </c>
      <c r="G3562" s="133" t="s">
        <v>68</v>
      </c>
      <c r="H3562" s="134">
        <v>14</v>
      </c>
      <c r="I3562" s="135">
        <v>0.95040561278475766</v>
      </c>
      <c r="J3562" s="135" t="s">
        <v>41</v>
      </c>
      <c r="K3562" s="133"/>
      <c r="L3562" s="136" t="s">
        <v>41</v>
      </c>
    </row>
    <row r="3563" spans="1:12" x14ac:dyDescent="0.25">
      <c r="A3563" s="138" t="s">
        <v>25</v>
      </c>
      <c r="B3563" s="111" t="s">
        <v>2318</v>
      </c>
      <c r="C3563" s="112">
        <v>3.1926655715208601E-3</v>
      </c>
      <c r="E3563" s="132" t="e">
        <v>#N/A</v>
      </c>
      <c r="F3563" s="132">
        <v>2262</v>
      </c>
      <c r="G3563" s="133" t="s">
        <v>69</v>
      </c>
      <c r="H3563" s="134">
        <v>15</v>
      </c>
      <c r="I3563" s="135">
        <v>0.95359827835627853</v>
      </c>
      <c r="J3563" s="135" t="s">
        <v>41</v>
      </c>
      <c r="K3563" s="133"/>
      <c r="L3563" s="136" t="s">
        <v>41</v>
      </c>
    </row>
    <row r="3564" spans="1:12" x14ac:dyDescent="0.25">
      <c r="A3564" s="138" t="s">
        <v>25</v>
      </c>
      <c r="B3564" s="111" t="s">
        <v>2388</v>
      </c>
      <c r="C3564" s="112">
        <v>1.0806162125823113E-2</v>
      </c>
      <c r="E3564" s="132" t="e">
        <v>#N/A</v>
      </c>
      <c r="F3564" s="132">
        <v>2263</v>
      </c>
      <c r="G3564" s="133" t="s">
        <v>70</v>
      </c>
      <c r="H3564" s="134">
        <v>16</v>
      </c>
      <c r="I3564" s="135">
        <v>0.96440444048210161</v>
      </c>
      <c r="J3564" s="135" t="s">
        <v>41</v>
      </c>
      <c r="K3564" s="133"/>
      <c r="L3564" s="136" t="s">
        <v>41</v>
      </c>
    </row>
    <row r="3565" spans="1:12" x14ac:dyDescent="0.25">
      <c r="A3565" s="138" t="s">
        <v>25</v>
      </c>
      <c r="B3565" s="111" t="s">
        <v>2325</v>
      </c>
      <c r="C3565" s="112">
        <v>7.2626258864151989E-5</v>
      </c>
      <c r="E3565" s="132" t="e">
        <v>#N/A</v>
      </c>
      <c r="F3565" s="132">
        <v>2283</v>
      </c>
      <c r="G3565" s="133" t="s">
        <v>98</v>
      </c>
      <c r="H3565" s="134">
        <v>17</v>
      </c>
      <c r="I3565" s="135">
        <v>0.96447706674096578</v>
      </c>
      <c r="J3565" s="135" t="s">
        <v>41</v>
      </c>
      <c r="K3565" s="133"/>
      <c r="L3565" s="136" t="s">
        <v>41</v>
      </c>
    </row>
    <row r="3566" spans="1:12" x14ac:dyDescent="0.25">
      <c r="A3566" s="138" t="s">
        <v>25</v>
      </c>
      <c r="B3566" s="111" t="s">
        <v>2328</v>
      </c>
      <c r="C3566" s="112">
        <v>2.1787877659245599E-4</v>
      </c>
      <c r="E3566" s="132" t="e">
        <v>#N/A</v>
      </c>
      <c r="F3566" s="132">
        <v>2286</v>
      </c>
      <c r="G3566" s="133" t="s">
        <v>83</v>
      </c>
      <c r="H3566" s="134">
        <v>18</v>
      </c>
      <c r="I3566" s="135">
        <v>0.96469494551755819</v>
      </c>
      <c r="J3566" s="135" t="s">
        <v>41</v>
      </c>
      <c r="K3566" s="133"/>
      <c r="L3566" s="136" t="s">
        <v>41</v>
      </c>
    </row>
    <row r="3567" spans="1:12" x14ac:dyDescent="0.25">
      <c r="A3567" s="138" t="s">
        <v>25</v>
      </c>
      <c r="B3567" s="111" t="s">
        <v>2335</v>
      </c>
      <c r="C3567" s="112">
        <v>2.2659392765615421E-3</v>
      </c>
      <c r="E3567" s="132" t="e">
        <v>#N/A</v>
      </c>
      <c r="F3567" s="132">
        <v>2285</v>
      </c>
      <c r="G3567" s="133" t="s">
        <v>84</v>
      </c>
      <c r="H3567" s="134">
        <v>19</v>
      </c>
      <c r="I3567" s="135">
        <v>0.96696088479411968</v>
      </c>
      <c r="J3567" s="135" t="s">
        <v>41</v>
      </c>
      <c r="K3567" s="133"/>
      <c r="L3567" s="136" t="s">
        <v>41</v>
      </c>
    </row>
    <row r="3568" spans="1:12" x14ac:dyDescent="0.25">
      <c r="A3568" s="138" t="s">
        <v>25</v>
      </c>
      <c r="B3568" s="111" t="s">
        <v>2429</v>
      </c>
      <c r="C3568" s="112">
        <v>2.3017765599343942E-2</v>
      </c>
      <c r="E3568" s="132" t="e">
        <v>#N/A</v>
      </c>
      <c r="F3568" s="132">
        <v>2281</v>
      </c>
      <c r="G3568" s="133" t="s">
        <v>81</v>
      </c>
      <c r="H3568" s="134">
        <v>20</v>
      </c>
      <c r="I3568" s="135">
        <v>0.98997865039346367</v>
      </c>
      <c r="J3568" s="135" t="s">
        <v>41</v>
      </c>
      <c r="K3568" s="133"/>
      <c r="L3568" s="136" t="s">
        <v>41</v>
      </c>
    </row>
    <row r="3569" spans="1:12" x14ac:dyDescent="0.25">
      <c r="A3569" s="138" t="s">
        <v>25</v>
      </c>
      <c r="B3569" s="111" t="s">
        <v>2444</v>
      </c>
      <c r="C3569" s="112">
        <v>1.0021349606536185E-2</v>
      </c>
      <c r="E3569" s="132" t="e">
        <v>#N/A</v>
      </c>
      <c r="F3569" s="132">
        <v>2304</v>
      </c>
      <c r="G3569" s="133" t="s">
        <v>82</v>
      </c>
      <c r="H3569" s="134">
        <v>21</v>
      </c>
      <c r="I3569" s="135">
        <v>1</v>
      </c>
      <c r="J3569" s="135">
        <v>1</v>
      </c>
      <c r="K3569" s="133"/>
      <c r="L3569" s="136" t="s">
        <v>41</v>
      </c>
    </row>
    <row r="3570" spans="1:12" x14ac:dyDescent="0.25">
      <c r="A3570" s="138" t="s">
        <v>26</v>
      </c>
      <c r="B3570" s="111" t="s">
        <v>895</v>
      </c>
      <c r="C3570" s="112">
        <v>6.5013697949813959E-2</v>
      </c>
      <c r="E3570" s="132">
        <v>1536</v>
      </c>
      <c r="F3570" s="132">
        <v>1538</v>
      </c>
      <c r="G3570" s="133" t="s">
        <v>36</v>
      </c>
      <c r="H3570" s="134">
        <v>1</v>
      </c>
      <c r="I3570" s="135">
        <v>6.5013697949813959E-2</v>
      </c>
      <c r="J3570" s="135" t="s">
        <v>41</v>
      </c>
      <c r="K3570" s="133" t="s">
        <v>143</v>
      </c>
      <c r="L3570" s="136" t="s">
        <v>41</v>
      </c>
    </row>
    <row r="3571" spans="1:12" x14ac:dyDescent="0.25">
      <c r="A3571" s="138" t="s">
        <v>26</v>
      </c>
      <c r="B3571" s="111" t="s">
        <v>2760</v>
      </c>
      <c r="C3571" s="112">
        <v>1.0771752181599824E-2</v>
      </c>
      <c r="E3571" s="132" t="e">
        <v>#N/A</v>
      </c>
      <c r="F3571" s="132">
        <v>2276</v>
      </c>
      <c r="G3571" s="133" t="s">
        <v>13</v>
      </c>
      <c r="H3571" s="134">
        <v>2</v>
      </c>
      <c r="I3571" s="135">
        <v>7.5785450131413787E-2</v>
      </c>
      <c r="J3571" s="135" t="s">
        <v>41</v>
      </c>
      <c r="K3571" s="133"/>
      <c r="L3571" s="136" t="s">
        <v>41</v>
      </c>
    </row>
    <row r="3572" spans="1:12" x14ac:dyDescent="0.25">
      <c r="A3572" s="138" t="s">
        <v>26</v>
      </c>
      <c r="B3572" s="111" t="s">
        <v>1950</v>
      </c>
      <c r="C3572" s="112">
        <v>6.5013321906896251E-2</v>
      </c>
      <c r="E3572" s="132" t="e">
        <v>#N/A</v>
      </c>
      <c r="F3572" s="132">
        <v>2270</v>
      </c>
      <c r="G3572" s="133" t="s">
        <v>78</v>
      </c>
      <c r="H3572" s="134">
        <v>3</v>
      </c>
      <c r="I3572" s="135">
        <v>0.14079877203831004</v>
      </c>
      <c r="J3572" s="135" t="s">
        <v>41</v>
      </c>
      <c r="K3572" s="133"/>
      <c r="L3572" s="136" t="s">
        <v>41</v>
      </c>
    </row>
    <row r="3573" spans="1:12" x14ac:dyDescent="0.25">
      <c r="A3573" s="138" t="s">
        <v>26</v>
      </c>
      <c r="B3573" s="111" t="s">
        <v>906</v>
      </c>
      <c r="C3573" s="112">
        <v>0.14150000938333254</v>
      </c>
      <c r="E3573" s="132">
        <v>1589</v>
      </c>
      <c r="F3573" s="132">
        <v>1591</v>
      </c>
      <c r="G3573" s="133" t="s">
        <v>155</v>
      </c>
      <c r="H3573" s="134">
        <v>4</v>
      </c>
      <c r="I3573" s="135">
        <v>0.28229878142164255</v>
      </c>
      <c r="J3573" s="135" t="s">
        <v>41</v>
      </c>
      <c r="K3573" s="133"/>
      <c r="L3573" s="136" t="s">
        <v>41</v>
      </c>
    </row>
    <row r="3574" spans="1:12" x14ac:dyDescent="0.25">
      <c r="A3574" s="138" t="s">
        <v>26</v>
      </c>
      <c r="B3574" s="111" t="s">
        <v>2761</v>
      </c>
      <c r="C3574" s="112">
        <v>8.1341231768575953E-2</v>
      </c>
      <c r="E3574" s="132" t="e">
        <v>#N/A</v>
      </c>
      <c r="F3574" s="132">
        <v>2296</v>
      </c>
      <c r="G3574" s="133" t="s">
        <v>14</v>
      </c>
      <c r="H3574" s="134">
        <v>5</v>
      </c>
      <c r="I3574" s="135">
        <v>0.36364001319021849</v>
      </c>
      <c r="J3574" s="135" t="s">
        <v>41</v>
      </c>
      <c r="K3574" s="133"/>
      <c r="L3574" s="136" t="s">
        <v>41</v>
      </c>
    </row>
    <row r="3575" spans="1:12" x14ac:dyDescent="0.25">
      <c r="A3575" s="138" t="s">
        <v>26</v>
      </c>
      <c r="B3575" s="111" t="s">
        <v>2166</v>
      </c>
      <c r="C3575" s="112">
        <v>0.14149669077511076</v>
      </c>
      <c r="E3575" s="132" t="e">
        <v>#N/A</v>
      </c>
      <c r="F3575" s="132">
        <v>2292</v>
      </c>
      <c r="G3575" s="133" t="s">
        <v>112</v>
      </c>
      <c r="H3575" s="134">
        <v>6</v>
      </c>
      <c r="I3575" s="135">
        <v>0.50513670396532928</v>
      </c>
      <c r="J3575" s="135" t="s">
        <v>41</v>
      </c>
      <c r="K3575" s="133"/>
      <c r="L3575" s="136" t="s">
        <v>41</v>
      </c>
    </row>
    <row r="3576" spans="1:12" x14ac:dyDescent="0.25">
      <c r="A3576" s="138" t="s">
        <v>26</v>
      </c>
      <c r="B3576" s="111" t="s">
        <v>3219</v>
      </c>
      <c r="C3576" s="112">
        <v>6.8828971548130127E-2</v>
      </c>
      <c r="E3576" s="132">
        <v>1644</v>
      </c>
      <c r="F3576" s="132">
        <v>1646</v>
      </c>
      <c r="G3576" s="133" t="s">
        <v>9</v>
      </c>
      <c r="H3576" s="134">
        <v>7</v>
      </c>
      <c r="I3576" s="135">
        <v>0.57396567551345945</v>
      </c>
      <c r="J3576" s="135" t="s">
        <v>41</v>
      </c>
      <c r="K3576" s="133"/>
      <c r="L3576" s="136" t="s">
        <v>41</v>
      </c>
    </row>
    <row r="3577" spans="1:12" x14ac:dyDescent="0.25">
      <c r="A3577" s="138" t="s">
        <v>26</v>
      </c>
      <c r="B3577" s="111" t="s">
        <v>2762</v>
      </c>
      <c r="C3577" s="112">
        <v>0.12277118742369456</v>
      </c>
      <c r="E3577" s="132" t="e">
        <v>#N/A</v>
      </c>
      <c r="F3577" s="132">
        <v>2312</v>
      </c>
      <c r="G3577" s="133" t="s">
        <v>15</v>
      </c>
      <c r="H3577" s="134">
        <v>8</v>
      </c>
      <c r="I3577" s="135">
        <v>0.69673686293715398</v>
      </c>
      <c r="J3577" s="135" t="s">
        <v>41</v>
      </c>
      <c r="K3577" s="133"/>
      <c r="L3577" s="136" t="s">
        <v>41</v>
      </c>
    </row>
    <row r="3578" spans="1:12" x14ac:dyDescent="0.25">
      <c r="A3578" s="138" t="s">
        <v>26</v>
      </c>
      <c r="B3578" s="111" t="s">
        <v>2173</v>
      </c>
      <c r="C3578" s="112">
        <v>6.8826302263208849E-2</v>
      </c>
      <c r="E3578" s="132" t="e">
        <v>#N/A</v>
      </c>
      <c r="F3578" s="132">
        <v>2310</v>
      </c>
      <c r="G3578" s="133" t="s">
        <v>134</v>
      </c>
      <c r="H3578" s="134">
        <v>9</v>
      </c>
      <c r="I3578" s="135">
        <v>0.76556316520036283</v>
      </c>
      <c r="J3578" s="135" t="s">
        <v>41</v>
      </c>
      <c r="K3578" s="133"/>
      <c r="L3578" s="136" t="s">
        <v>41</v>
      </c>
    </row>
    <row r="3579" spans="1:12" x14ac:dyDescent="0.25">
      <c r="A3579" s="138" t="s">
        <v>26</v>
      </c>
      <c r="B3579" s="111" t="s">
        <v>1347</v>
      </c>
      <c r="C3579" s="112">
        <v>7.9990599719341401E-3</v>
      </c>
      <c r="E3579" s="132">
        <v>1686</v>
      </c>
      <c r="F3579" s="132">
        <v>1688</v>
      </c>
      <c r="G3579" s="133" t="s">
        <v>2</v>
      </c>
      <c r="H3579" s="134">
        <v>10</v>
      </c>
      <c r="I3579" s="135">
        <v>0.773562225172297</v>
      </c>
      <c r="J3579" s="135" t="s">
        <v>41</v>
      </c>
      <c r="K3579" s="133"/>
      <c r="L3579" s="136" t="s">
        <v>41</v>
      </c>
    </row>
    <row r="3580" spans="1:12" x14ac:dyDescent="0.25">
      <c r="A3580" s="138" t="s">
        <v>26</v>
      </c>
      <c r="B3580" s="111" t="s">
        <v>1957</v>
      </c>
      <c r="C3580" s="112">
        <v>6.8447870168442893E-2</v>
      </c>
      <c r="E3580" s="132" t="e">
        <v>#N/A</v>
      </c>
      <c r="F3580" s="132">
        <v>2325</v>
      </c>
      <c r="G3580" s="133" t="s">
        <v>114</v>
      </c>
      <c r="H3580" s="134">
        <v>11</v>
      </c>
      <c r="I3580" s="135">
        <v>0.84201009534073989</v>
      </c>
      <c r="J3580" s="135" t="s">
        <v>41</v>
      </c>
      <c r="K3580" s="133"/>
      <c r="L3580" s="136" t="s">
        <v>41</v>
      </c>
    </row>
    <row r="3581" spans="1:12" x14ac:dyDescent="0.25">
      <c r="A3581" s="138" t="s">
        <v>26</v>
      </c>
      <c r="B3581" s="111" t="s">
        <v>2487</v>
      </c>
      <c r="C3581" s="112">
        <v>7.9831767670586907E-3</v>
      </c>
      <c r="E3581" s="132" t="e">
        <v>#N/A</v>
      </c>
      <c r="F3581" s="132">
        <v>2324</v>
      </c>
      <c r="G3581" s="133" t="s">
        <v>1</v>
      </c>
      <c r="H3581" s="134">
        <v>12</v>
      </c>
      <c r="I3581" s="135">
        <v>0.84999327210779863</v>
      </c>
      <c r="J3581" s="135" t="s">
        <v>41</v>
      </c>
      <c r="K3581" s="133"/>
      <c r="L3581" s="136" t="s">
        <v>41</v>
      </c>
    </row>
    <row r="3582" spans="1:12" x14ac:dyDescent="0.25">
      <c r="A3582" s="138" t="s">
        <v>26</v>
      </c>
      <c r="B3582" s="111" t="s">
        <v>2309</v>
      </c>
      <c r="C3582" s="112">
        <v>3.1314945928606565E-4</v>
      </c>
      <c r="E3582" s="132" t="e">
        <v>#N/A</v>
      </c>
      <c r="F3582" s="132">
        <v>2266</v>
      </c>
      <c r="G3582" s="133" t="s">
        <v>97</v>
      </c>
      <c r="H3582" s="134">
        <v>13</v>
      </c>
      <c r="I3582" s="135">
        <v>0.85030642156708469</v>
      </c>
      <c r="J3582" s="135" t="s">
        <v>41</v>
      </c>
      <c r="K3582" s="133"/>
      <c r="L3582" s="136" t="s">
        <v>41</v>
      </c>
    </row>
    <row r="3583" spans="1:12" x14ac:dyDescent="0.25">
      <c r="A3583" s="138" t="s">
        <v>26</v>
      </c>
      <c r="B3583" s="111" t="s">
        <v>2311</v>
      </c>
      <c r="C3583" s="112">
        <v>9.2583318397619413E-4</v>
      </c>
      <c r="E3583" s="132" t="e">
        <v>#N/A</v>
      </c>
      <c r="F3583" s="132">
        <v>2261</v>
      </c>
      <c r="G3583" s="133" t="s">
        <v>68</v>
      </c>
      <c r="H3583" s="134">
        <v>14</v>
      </c>
      <c r="I3583" s="135">
        <v>0.8512322547510609</v>
      </c>
      <c r="J3583" s="135" t="s">
        <v>41</v>
      </c>
      <c r="K3583" s="133"/>
      <c r="L3583" s="136" t="s">
        <v>41</v>
      </c>
    </row>
    <row r="3584" spans="1:12" x14ac:dyDescent="0.25">
      <c r="A3584" s="138" t="s">
        <v>26</v>
      </c>
      <c r="B3584" s="111" t="s">
        <v>2318</v>
      </c>
      <c r="C3584" s="112">
        <v>9.5578661051660043E-3</v>
      </c>
      <c r="E3584" s="132" t="e">
        <v>#N/A</v>
      </c>
      <c r="F3584" s="132">
        <v>2262</v>
      </c>
      <c r="G3584" s="133" t="s">
        <v>69</v>
      </c>
      <c r="H3584" s="134">
        <v>15</v>
      </c>
      <c r="I3584" s="135">
        <v>0.86079012085622686</v>
      </c>
      <c r="J3584" s="135" t="s">
        <v>41</v>
      </c>
      <c r="K3584" s="133"/>
      <c r="L3584" s="136" t="s">
        <v>41</v>
      </c>
    </row>
    <row r="3585" spans="1:12" x14ac:dyDescent="0.25">
      <c r="A3585" s="138" t="s">
        <v>26</v>
      </c>
      <c r="B3585" s="111" t="s">
        <v>2388</v>
      </c>
      <c r="C3585" s="112">
        <v>3.240274574986575E-2</v>
      </c>
      <c r="E3585" s="132" t="e">
        <v>#N/A</v>
      </c>
      <c r="F3585" s="132">
        <v>2263</v>
      </c>
      <c r="G3585" s="133" t="s">
        <v>70</v>
      </c>
      <c r="H3585" s="134">
        <v>16</v>
      </c>
      <c r="I3585" s="135">
        <v>0.89319286660609265</v>
      </c>
      <c r="J3585" s="135" t="s">
        <v>41</v>
      </c>
      <c r="K3585" s="133"/>
      <c r="L3585" s="136" t="s">
        <v>41</v>
      </c>
    </row>
    <row r="3586" spans="1:12" x14ac:dyDescent="0.25">
      <c r="A3586" s="138" t="s">
        <v>26</v>
      </c>
      <c r="B3586" s="111" t="s">
        <v>2325</v>
      </c>
      <c r="C3586" s="112">
        <v>2.192791464786452E-4</v>
      </c>
      <c r="E3586" s="132" t="e">
        <v>#N/A</v>
      </c>
      <c r="F3586" s="132">
        <v>2283</v>
      </c>
      <c r="G3586" s="133" t="s">
        <v>98</v>
      </c>
      <c r="H3586" s="134">
        <v>17</v>
      </c>
      <c r="I3586" s="135">
        <v>0.89341214575257133</v>
      </c>
      <c r="J3586" s="135" t="s">
        <v>41</v>
      </c>
      <c r="K3586" s="133"/>
      <c r="L3586" s="136" t="s">
        <v>41</v>
      </c>
    </row>
    <row r="3587" spans="1:12" x14ac:dyDescent="0.25">
      <c r="A3587" s="138" t="s">
        <v>26</v>
      </c>
      <c r="B3587" s="111" t="s">
        <v>2328</v>
      </c>
      <c r="C3587" s="112">
        <v>6.5783743943593554E-4</v>
      </c>
      <c r="E3587" s="132" t="e">
        <v>#N/A</v>
      </c>
      <c r="F3587" s="132">
        <v>2286</v>
      </c>
      <c r="G3587" s="133" t="s">
        <v>83</v>
      </c>
      <c r="H3587" s="134">
        <v>18</v>
      </c>
      <c r="I3587" s="135">
        <v>0.89406998319200726</v>
      </c>
      <c r="J3587" s="135" t="s">
        <v>41</v>
      </c>
      <c r="K3587" s="133"/>
      <c r="L3587" s="136" t="s">
        <v>41</v>
      </c>
    </row>
    <row r="3588" spans="1:12" x14ac:dyDescent="0.25">
      <c r="A3588" s="138" t="s">
        <v>26</v>
      </c>
      <c r="B3588" s="111" t="s">
        <v>2335</v>
      </c>
      <c r="C3588" s="112">
        <v>6.797653540838001E-3</v>
      </c>
      <c r="E3588" s="132" t="e">
        <v>#N/A</v>
      </c>
      <c r="F3588" s="132">
        <v>2285</v>
      </c>
      <c r="G3588" s="133" t="s">
        <v>84</v>
      </c>
      <c r="H3588" s="134">
        <v>19</v>
      </c>
      <c r="I3588" s="135">
        <v>0.90086763673284531</v>
      </c>
      <c r="J3588" s="135" t="s">
        <v>41</v>
      </c>
      <c r="K3588" s="133"/>
      <c r="L3588" s="136" t="s">
        <v>41</v>
      </c>
    </row>
    <row r="3589" spans="1:12" x14ac:dyDescent="0.25">
      <c r="A3589" s="138" t="s">
        <v>26</v>
      </c>
      <c r="B3589" s="111" t="s">
        <v>2429</v>
      </c>
      <c r="C3589" s="112">
        <v>6.9057356880209697E-2</v>
      </c>
      <c r="E3589" s="132" t="e">
        <v>#N/A</v>
      </c>
      <c r="F3589" s="132">
        <v>2281</v>
      </c>
      <c r="G3589" s="133" t="s">
        <v>81</v>
      </c>
      <c r="H3589" s="134">
        <v>20</v>
      </c>
      <c r="I3589" s="135">
        <v>0.96992499361305495</v>
      </c>
      <c r="J3589" s="135" t="s">
        <v>41</v>
      </c>
      <c r="K3589" s="133"/>
      <c r="L3589" s="136" t="s">
        <v>41</v>
      </c>
    </row>
    <row r="3590" spans="1:12" x14ac:dyDescent="0.25">
      <c r="A3590" s="138" t="s">
        <v>26</v>
      </c>
      <c r="B3590" s="111" t="s">
        <v>2444</v>
      </c>
      <c r="C3590" s="112">
        <v>3.0075006386945179E-2</v>
      </c>
      <c r="E3590" s="132" t="e">
        <v>#N/A</v>
      </c>
      <c r="F3590" s="132">
        <v>2304</v>
      </c>
      <c r="G3590" s="133" t="s">
        <v>82</v>
      </c>
      <c r="H3590" s="134">
        <v>21</v>
      </c>
      <c r="I3590" s="135">
        <v>1</v>
      </c>
      <c r="J3590" s="135">
        <v>1</v>
      </c>
      <c r="K3590" s="133"/>
      <c r="L3590" s="136" t="s">
        <v>41</v>
      </c>
    </row>
    <row r="3591" spans="1:12" x14ac:dyDescent="0.25">
      <c r="A3591" s="138" t="s">
        <v>27</v>
      </c>
      <c r="B3591" s="111" t="s">
        <v>2849</v>
      </c>
      <c r="C3591" s="112">
        <v>4.4220667086387663E-3</v>
      </c>
      <c r="E3591" s="132">
        <v>525</v>
      </c>
      <c r="F3591" s="132">
        <v>527</v>
      </c>
      <c r="G3591" s="133" t="s">
        <v>117</v>
      </c>
      <c r="H3591" s="134">
        <v>1</v>
      </c>
      <c r="I3591" s="135">
        <v>4.4220667086387663E-3</v>
      </c>
      <c r="J3591" s="135" t="s">
        <v>41</v>
      </c>
      <c r="K3591" s="133" t="s">
        <v>144</v>
      </c>
      <c r="L3591" s="136" t="s">
        <v>41</v>
      </c>
    </row>
    <row r="3592" spans="1:12" x14ac:dyDescent="0.25">
      <c r="A3592" s="138" t="s">
        <v>27</v>
      </c>
      <c r="B3592" s="111" t="s">
        <v>472</v>
      </c>
      <c r="C3592" s="112">
        <v>0.1028329570881418</v>
      </c>
      <c r="E3592" s="132">
        <v>684</v>
      </c>
      <c r="F3592" s="132">
        <v>686</v>
      </c>
      <c r="G3592" s="133" t="s">
        <v>168</v>
      </c>
      <c r="H3592" s="134">
        <v>2</v>
      </c>
      <c r="I3592" s="135">
        <v>0.10725502379678056</v>
      </c>
      <c r="J3592" s="135" t="s">
        <v>41</v>
      </c>
      <c r="K3592" s="133"/>
      <c r="L3592" s="136" t="s">
        <v>41</v>
      </c>
    </row>
    <row r="3593" spans="1:12" x14ac:dyDescent="0.25">
      <c r="A3593" s="138" t="s">
        <v>27</v>
      </c>
      <c r="B3593" s="111" t="s">
        <v>470</v>
      </c>
      <c r="C3593" s="112">
        <v>0.33147151071348757</v>
      </c>
      <c r="E3593" s="132">
        <v>685</v>
      </c>
      <c r="F3593" s="132">
        <v>687</v>
      </c>
      <c r="G3593" s="133" t="s">
        <v>169</v>
      </c>
      <c r="H3593" s="134">
        <v>3</v>
      </c>
      <c r="I3593" s="135">
        <v>0.43872653451026811</v>
      </c>
      <c r="J3593" s="135" t="s">
        <v>41</v>
      </c>
      <c r="K3593" s="133"/>
      <c r="L3593" s="136" t="s">
        <v>41</v>
      </c>
    </row>
    <row r="3594" spans="1:12" x14ac:dyDescent="0.25">
      <c r="A3594" s="138" t="s">
        <v>27</v>
      </c>
      <c r="B3594" s="111" t="s">
        <v>468</v>
      </c>
      <c r="C3594" s="112">
        <v>0.40243712951295818</v>
      </c>
      <c r="E3594" s="132">
        <v>686</v>
      </c>
      <c r="F3594" s="132">
        <v>688</v>
      </c>
      <c r="G3594" s="133" t="s">
        <v>85</v>
      </c>
      <c r="H3594" s="134">
        <v>4</v>
      </c>
      <c r="I3594" s="135">
        <v>0.84116366402322629</v>
      </c>
      <c r="J3594" s="135" t="s">
        <v>41</v>
      </c>
      <c r="K3594" s="133"/>
      <c r="L3594" s="136" t="s">
        <v>41</v>
      </c>
    </row>
    <row r="3595" spans="1:12" x14ac:dyDescent="0.25">
      <c r="A3595" s="138" t="s">
        <v>27</v>
      </c>
      <c r="B3595" s="111" t="s">
        <v>471</v>
      </c>
      <c r="C3595" s="112">
        <v>0.12527767376434948</v>
      </c>
      <c r="E3595" s="132">
        <v>687</v>
      </c>
      <c r="F3595" s="132">
        <v>689</v>
      </c>
      <c r="G3595" s="133" t="s">
        <v>86</v>
      </c>
      <c r="H3595" s="134">
        <v>5</v>
      </c>
      <c r="I3595" s="135">
        <v>0.96644133778757579</v>
      </c>
      <c r="J3595" s="135" t="s">
        <v>41</v>
      </c>
      <c r="K3595" s="133"/>
      <c r="L3595" s="136" t="s">
        <v>41</v>
      </c>
    </row>
    <row r="3596" spans="1:12" x14ac:dyDescent="0.25">
      <c r="A3596" s="138" t="s">
        <v>27</v>
      </c>
      <c r="B3596" s="111" t="s">
        <v>1452</v>
      </c>
      <c r="C3596" s="112">
        <v>1.838294886038543E-3</v>
      </c>
      <c r="E3596" s="132">
        <v>884</v>
      </c>
      <c r="F3596" s="132">
        <v>886</v>
      </c>
      <c r="G3596" s="133" t="s">
        <v>110</v>
      </c>
      <c r="H3596" s="134">
        <v>6</v>
      </c>
      <c r="I3596" s="135">
        <v>0.96827963267361439</v>
      </c>
      <c r="J3596" s="135" t="s">
        <v>41</v>
      </c>
      <c r="K3596" s="133"/>
      <c r="L3596" s="136" t="s">
        <v>41</v>
      </c>
    </row>
    <row r="3597" spans="1:12" x14ac:dyDescent="0.25">
      <c r="A3597" s="138" t="s">
        <v>27</v>
      </c>
      <c r="B3597" s="111" t="s">
        <v>1451</v>
      </c>
      <c r="C3597" s="112">
        <v>1.1681775384185815E-3</v>
      </c>
      <c r="E3597" s="132">
        <v>885</v>
      </c>
      <c r="F3597" s="132">
        <v>887</v>
      </c>
      <c r="G3597" s="133" t="s">
        <v>103</v>
      </c>
      <c r="H3597" s="134">
        <v>7</v>
      </c>
      <c r="I3597" s="135">
        <v>0.96944781021203297</v>
      </c>
      <c r="J3597" s="135" t="s">
        <v>41</v>
      </c>
      <c r="K3597" s="133"/>
      <c r="L3597" s="136" t="s">
        <v>41</v>
      </c>
    </row>
    <row r="3598" spans="1:12" x14ac:dyDescent="0.25">
      <c r="A3598" s="138" t="s">
        <v>27</v>
      </c>
      <c r="B3598" s="111" t="s">
        <v>554</v>
      </c>
      <c r="C3598" s="112">
        <v>4.9262680689899866E-3</v>
      </c>
      <c r="E3598" s="132">
        <v>886</v>
      </c>
      <c r="F3598" s="132">
        <v>888</v>
      </c>
      <c r="G3598" s="133" t="s">
        <v>154</v>
      </c>
      <c r="H3598" s="134">
        <v>8</v>
      </c>
      <c r="I3598" s="135">
        <v>0.97437407828102296</v>
      </c>
      <c r="J3598" s="135" t="s">
        <v>41</v>
      </c>
      <c r="K3598" s="133"/>
      <c r="L3598" s="136" t="s">
        <v>41</v>
      </c>
    </row>
    <row r="3599" spans="1:12" x14ac:dyDescent="0.25">
      <c r="A3599" s="138" t="s">
        <v>27</v>
      </c>
      <c r="B3599" s="111" t="s">
        <v>555</v>
      </c>
      <c r="C3599" s="112">
        <v>2.5627460726547172E-3</v>
      </c>
      <c r="E3599" s="132">
        <v>887</v>
      </c>
      <c r="F3599" s="132">
        <v>889</v>
      </c>
      <c r="G3599" s="133" t="s">
        <v>20</v>
      </c>
      <c r="H3599" s="134">
        <v>9</v>
      </c>
      <c r="I3599" s="135">
        <v>0.97693682435367768</v>
      </c>
      <c r="J3599" s="135" t="s">
        <v>41</v>
      </c>
      <c r="K3599" s="133"/>
      <c r="L3599" s="136" t="s">
        <v>41</v>
      </c>
    </row>
    <row r="3600" spans="1:12" x14ac:dyDescent="0.25">
      <c r="A3600" s="138" t="s">
        <v>27</v>
      </c>
      <c r="B3600" s="111" t="s">
        <v>552</v>
      </c>
      <c r="C3600" s="112">
        <v>2.5718017124874196E-3</v>
      </c>
      <c r="E3600" s="132">
        <v>888</v>
      </c>
      <c r="F3600" s="132">
        <v>890</v>
      </c>
      <c r="G3600" s="133" t="s">
        <v>122</v>
      </c>
      <c r="H3600" s="134">
        <v>10</v>
      </c>
      <c r="I3600" s="135">
        <v>0.97950862606616507</v>
      </c>
      <c r="J3600" s="135" t="s">
        <v>41</v>
      </c>
      <c r="K3600" s="133"/>
      <c r="L3600" s="136" t="s">
        <v>41</v>
      </c>
    </row>
    <row r="3601" spans="1:12" x14ac:dyDescent="0.25">
      <c r="A3601" s="138" t="s">
        <v>27</v>
      </c>
      <c r="B3601" s="111" t="s">
        <v>563</v>
      </c>
      <c r="C3601" s="112">
        <v>5.4605508191194162E-3</v>
      </c>
      <c r="E3601" s="132">
        <v>889</v>
      </c>
      <c r="F3601" s="132">
        <v>891</v>
      </c>
      <c r="G3601" s="133" t="s">
        <v>42</v>
      </c>
      <c r="H3601" s="134">
        <v>11</v>
      </c>
      <c r="I3601" s="135">
        <v>0.98496917688528451</v>
      </c>
      <c r="J3601" s="135" t="s">
        <v>41</v>
      </c>
      <c r="K3601" s="133"/>
      <c r="L3601" s="136" t="s">
        <v>41</v>
      </c>
    </row>
    <row r="3602" spans="1:12" x14ac:dyDescent="0.25">
      <c r="A3602" s="138" t="s">
        <v>27</v>
      </c>
      <c r="B3602" s="111" t="s">
        <v>561</v>
      </c>
      <c r="C3602" s="112">
        <v>9.888758697310783E-3</v>
      </c>
      <c r="E3602" s="132">
        <v>890</v>
      </c>
      <c r="F3602" s="132">
        <v>892</v>
      </c>
      <c r="G3602" s="133" t="s">
        <v>43</v>
      </c>
      <c r="H3602" s="134">
        <v>12</v>
      </c>
      <c r="I3602" s="135">
        <v>0.99485793558259528</v>
      </c>
      <c r="J3602" s="135" t="s">
        <v>41</v>
      </c>
      <c r="K3602" s="133"/>
      <c r="L3602" s="136" t="s">
        <v>41</v>
      </c>
    </row>
    <row r="3603" spans="1:12" x14ac:dyDescent="0.25">
      <c r="A3603" s="138" t="s">
        <v>27</v>
      </c>
      <c r="B3603" s="111" t="s">
        <v>564</v>
      </c>
      <c r="C3603" s="112">
        <v>3.4592544160922337E-3</v>
      </c>
      <c r="E3603" s="132">
        <v>891</v>
      </c>
      <c r="F3603" s="132">
        <v>893</v>
      </c>
      <c r="G3603" s="133" t="s">
        <v>44</v>
      </c>
      <c r="H3603" s="134">
        <v>13</v>
      </c>
      <c r="I3603" s="135">
        <v>0.99831718999868746</v>
      </c>
      <c r="J3603" s="135" t="s">
        <v>41</v>
      </c>
      <c r="K3603" s="133"/>
      <c r="L3603" s="136" t="s">
        <v>41</v>
      </c>
    </row>
    <row r="3604" spans="1:12" x14ac:dyDescent="0.25">
      <c r="A3604" s="138" t="s">
        <v>27</v>
      </c>
      <c r="B3604" s="111" t="s">
        <v>2887</v>
      </c>
      <c r="C3604" s="112">
        <v>1.6828100013124097E-3</v>
      </c>
      <c r="E3604" s="132">
        <v>878</v>
      </c>
      <c r="F3604" s="132">
        <v>880</v>
      </c>
      <c r="G3604" s="133" t="s">
        <v>7</v>
      </c>
      <c r="H3604" s="134">
        <v>14</v>
      </c>
      <c r="I3604" s="135">
        <v>1</v>
      </c>
      <c r="J3604" s="135">
        <v>1</v>
      </c>
      <c r="K3604" s="133"/>
      <c r="L3604" s="136" t="s">
        <v>41</v>
      </c>
    </row>
    <row r="3605" spans="1:12" x14ac:dyDescent="0.25">
      <c r="A3605" s="138" t="s">
        <v>28</v>
      </c>
      <c r="B3605" s="111" t="s">
        <v>1452</v>
      </c>
      <c r="C3605" s="112">
        <v>3.1444994303712788E-2</v>
      </c>
      <c r="E3605" s="132">
        <v>884</v>
      </c>
      <c r="F3605" s="132">
        <v>886</v>
      </c>
      <c r="G3605" s="133" t="s">
        <v>110</v>
      </c>
      <c r="H3605" s="134">
        <v>1</v>
      </c>
      <c r="I3605" s="135">
        <v>3.1444994303712788E-2</v>
      </c>
      <c r="J3605" s="135" t="s">
        <v>41</v>
      </c>
      <c r="K3605" s="133" t="s">
        <v>145</v>
      </c>
      <c r="L3605" s="136" t="s">
        <v>41</v>
      </c>
    </row>
    <row r="3606" spans="1:12" x14ac:dyDescent="0.25">
      <c r="A3606" s="138" t="s">
        <v>28</v>
      </c>
      <c r="B3606" s="111" t="s">
        <v>1451</v>
      </c>
      <c r="C3606" s="112">
        <v>1.9985920292577179E-2</v>
      </c>
      <c r="E3606" s="132">
        <v>885</v>
      </c>
      <c r="F3606" s="132">
        <v>887</v>
      </c>
      <c r="G3606" s="133" t="s">
        <v>103</v>
      </c>
      <c r="H3606" s="134">
        <v>2</v>
      </c>
      <c r="I3606" s="135">
        <v>5.143091459628997E-2</v>
      </c>
      <c r="J3606" s="135" t="s">
        <v>41</v>
      </c>
      <c r="K3606" s="133"/>
      <c r="L3606" s="136" t="s">
        <v>41</v>
      </c>
    </row>
    <row r="3607" spans="1:12" x14ac:dyDescent="0.25">
      <c r="A3607" s="138" t="s">
        <v>28</v>
      </c>
      <c r="B3607" s="111" t="s">
        <v>554</v>
      </c>
      <c r="C3607" s="112">
        <v>8.4036207602857141E-2</v>
      </c>
      <c r="E3607" s="132">
        <v>886</v>
      </c>
      <c r="F3607" s="132">
        <v>888</v>
      </c>
      <c r="G3607" s="133" t="s">
        <v>154</v>
      </c>
      <c r="H3607" s="134">
        <v>3</v>
      </c>
      <c r="I3607" s="135">
        <v>0.13546712219914711</v>
      </c>
      <c r="J3607" s="135" t="s">
        <v>41</v>
      </c>
      <c r="K3607" s="133"/>
      <c r="L3607" s="136" t="s">
        <v>41</v>
      </c>
    </row>
    <row r="3608" spans="1:12" x14ac:dyDescent="0.25">
      <c r="A3608" s="138" t="s">
        <v>28</v>
      </c>
      <c r="B3608" s="111" t="s">
        <v>555</v>
      </c>
      <c r="C3608" s="112">
        <v>4.3722573601358082E-2</v>
      </c>
      <c r="E3608" s="132">
        <v>887</v>
      </c>
      <c r="F3608" s="132">
        <v>889</v>
      </c>
      <c r="G3608" s="133" t="s">
        <v>20</v>
      </c>
      <c r="H3608" s="134">
        <v>4</v>
      </c>
      <c r="I3608" s="135">
        <v>0.1791896958005052</v>
      </c>
      <c r="J3608" s="135" t="s">
        <v>41</v>
      </c>
      <c r="K3608" s="133"/>
      <c r="L3608" s="136" t="s">
        <v>41</v>
      </c>
    </row>
    <row r="3609" spans="1:12" x14ac:dyDescent="0.25">
      <c r="A3609" s="138" t="s">
        <v>28</v>
      </c>
      <c r="B3609" s="111" t="s">
        <v>552</v>
      </c>
      <c r="C3609" s="112">
        <v>4.3965426818234586E-2</v>
      </c>
      <c r="E3609" s="132">
        <v>888</v>
      </c>
      <c r="F3609" s="132">
        <v>890</v>
      </c>
      <c r="G3609" s="133" t="s">
        <v>122</v>
      </c>
      <c r="H3609" s="134">
        <v>5</v>
      </c>
      <c r="I3609" s="135">
        <v>0.22315512261873979</v>
      </c>
      <c r="J3609" s="135" t="s">
        <v>41</v>
      </c>
      <c r="K3609" s="133"/>
      <c r="L3609" s="136" t="s">
        <v>41</v>
      </c>
    </row>
    <row r="3610" spans="1:12" x14ac:dyDescent="0.25">
      <c r="A3610" s="138" t="s">
        <v>28</v>
      </c>
      <c r="B3610" s="111" t="s">
        <v>563</v>
      </c>
      <c r="C3610" s="112">
        <v>9.322865158981207E-2</v>
      </c>
      <c r="E3610" s="132">
        <v>889</v>
      </c>
      <c r="F3610" s="132">
        <v>891</v>
      </c>
      <c r="G3610" s="133" t="s">
        <v>42</v>
      </c>
      <c r="H3610" s="134">
        <v>6</v>
      </c>
      <c r="I3610" s="135">
        <v>0.31638377420855185</v>
      </c>
      <c r="J3610" s="135" t="s">
        <v>41</v>
      </c>
      <c r="K3610" s="133"/>
      <c r="L3610" s="136" t="s">
        <v>41</v>
      </c>
    </row>
    <row r="3611" spans="1:12" x14ac:dyDescent="0.25">
      <c r="A3611" s="138" t="s">
        <v>28</v>
      </c>
      <c r="B3611" s="111" t="s">
        <v>561</v>
      </c>
      <c r="C3611" s="112">
        <v>0.16875600203840371</v>
      </c>
      <c r="E3611" s="132">
        <v>890</v>
      </c>
      <c r="F3611" s="132">
        <v>892</v>
      </c>
      <c r="G3611" s="133" t="s">
        <v>43</v>
      </c>
      <c r="H3611" s="134">
        <v>7</v>
      </c>
      <c r="I3611" s="135">
        <v>0.48513977624695559</v>
      </c>
      <c r="J3611" s="135" t="s">
        <v>41</v>
      </c>
      <c r="K3611" s="133"/>
      <c r="L3611" s="136" t="s">
        <v>41</v>
      </c>
    </row>
    <row r="3612" spans="1:12" x14ac:dyDescent="0.25">
      <c r="A3612" s="138" t="s">
        <v>28</v>
      </c>
      <c r="B3612" s="111" t="s">
        <v>564</v>
      </c>
      <c r="C3612" s="112">
        <v>5.8968358883049493E-2</v>
      </c>
      <c r="E3612" s="132">
        <v>891</v>
      </c>
      <c r="F3612" s="132">
        <v>893</v>
      </c>
      <c r="G3612" s="133" t="s">
        <v>44</v>
      </c>
      <c r="H3612" s="134">
        <v>8</v>
      </c>
      <c r="I3612" s="135">
        <v>0.54410813513000511</v>
      </c>
      <c r="J3612" s="135" t="s">
        <v>41</v>
      </c>
      <c r="K3612" s="133"/>
      <c r="L3612" s="136" t="s">
        <v>41</v>
      </c>
    </row>
    <row r="3613" spans="1:12" x14ac:dyDescent="0.25">
      <c r="A3613" s="138" t="s">
        <v>28</v>
      </c>
      <c r="B3613" s="111" t="s">
        <v>1450</v>
      </c>
      <c r="C3613" s="112">
        <v>8.9945635880185313E-6</v>
      </c>
      <c r="E3613" s="132" t="e">
        <v>#N/A</v>
      </c>
      <c r="F3613" s="132">
        <v>2065</v>
      </c>
      <c r="G3613" s="133" t="s">
        <v>75</v>
      </c>
      <c r="H3613" s="134">
        <v>9</v>
      </c>
      <c r="I3613" s="135">
        <v>0.54411712969359316</v>
      </c>
      <c r="J3613" s="135" t="s">
        <v>41</v>
      </c>
      <c r="K3613" s="133"/>
      <c r="L3613" s="136" t="s">
        <v>41</v>
      </c>
    </row>
    <row r="3614" spans="1:12" x14ac:dyDescent="0.25">
      <c r="A3614" s="138" t="s">
        <v>28</v>
      </c>
      <c r="B3614" s="111" t="s">
        <v>2887</v>
      </c>
      <c r="C3614" s="112">
        <v>2.8680134538047467E-2</v>
      </c>
      <c r="E3614" s="132">
        <v>878</v>
      </c>
      <c r="F3614" s="132">
        <v>880</v>
      </c>
      <c r="G3614" s="133" t="s">
        <v>7</v>
      </c>
      <c r="H3614" s="134">
        <v>10</v>
      </c>
      <c r="I3614" s="135">
        <v>0.57279726423164068</v>
      </c>
      <c r="J3614" s="135" t="s">
        <v>41</v>
      </c>
      <c r="K3614" s="133"/>
      <c r="L3614" s="136" t="s">
        <v>41</v>
      </c>
    </row>
    <row r="3615" spans="1:12" x14ac:dyDescent="0.25">
      <c r="A3615" s="138" t="s">
        <v>28</v>
      </c>
      <c r="B3615" s="111" t="s">
        <v>2041</v>
      </c>
      <c r="C3615" s="112">
        <v>1.4172430849351002E-2</v>
      </c>
      <c r="E3615" s="132" t="e">
        <v>#N/A</v>
      </c>
      <c r="F3615" s="132">
        <v>2120</v>
      </c>
      <c r="G3615" s="133" t="s">
        <v>91</v>
      </c>
      <c r="H3615" s="134">
        <v>11</v>
      </c>
      <c r="I3615" s="135">
        <v>0.58696969508099173</v>
      </c>
      <c r="J3615" s="135" t="s">
        <v>41</v>
      </c>
      <c r="K3615" s="133"/>
      <c r="L3615" s="136" t="s">
        <v>41</v>
      </c>
    </row>
    <row r="3616" spans="1:12" x14ac:dyDescent="0.25">
      <c r="A3616" s="138" t="s">
        <v>28</v>
      </c>
      <c r="B3616" s="111" t="s">
        <v>983</v>
      </c>
      <c r="C3616" s="112">
        <v>1.1671413640642003E-2</v>
      </c>
      <c r="E3616" s="132">
        <v>1089</v>
      </c>
      <c r="F3616" s="132">
        <v>1091</v>
      </c>
      <c r="G3616" s="133" t="s">
        <v>151</v>
      </c>
      <c r="H3616" s="134">
        <v>12</v>
      </c>
      <c r="I3616" s="135">
        <v>0.59864110872163367</v>
      </c>
      <c r="J3616" s="135" t="s">
        <v>41</v>
      </c>
      <c r="K3616" s="133"/>
      <c r="L3616" s="136" t="s">
        <v>41</v>
      </c>
    </row>
    <row r="3617" spans="1:12" x14ac:dyDescent="0.25">
      <c r="A3617" s="138" t="s">
        <v>28</v>
      </c>
      <c r="B3617" s="111" t="s">
        <v>2906</v>
      </c>
      <c r="C3617" s="112">
        <v>7.6336268217624124E-4</v>
      </c>
      <c r="E3617" s="132">
        <v>1088</v>
      </c>
      <c r="F3617" s="132">
        <v>1090</v>
      </c>
      <c r="G3617" s="133" t="s">
        <v>170</v>
      </c>
      <c r="H3617" s="134">
        <v>13</v>
      </c>
      <c r="I3617" s="135">
        <v>0.59940447140380992</v>
      </c>
      <c r="J3617" s="135" t="s">
        <v>41</v>
      </c>
      <c r="K3617" s="133"/>
      <c r="L3617" s="136" t="s">
        <v>41</v>
      </c>
    </row>
    <row r="3618" spans="1:12" x14ac:dyDescent="0.25">
      <c r="A3618" s="138" t="s">
        <v>28</v>
      </c>
      <c r="B3618" s="111" t="s">
        <v>1808</v>
      </c>
      <c r="C3618" s="112">
        <v>0.10006077683999623</v>
      </c>
      <c r="E3618" s="132" t="e">
        <v>#N/A</v>
      </c>
      <c r="F3618" s="132">
        <v>2129</v>
      </c>
      <c r="G3618" s="133" t="s">
        <v>139</v>
      </c>
      <c r="H3618" s="134">
        <v>14</v>
      </c>
      <c r="I3618" s="135">
        <v>0.69946524824380618</v>
      </c>
      <c r="J3618" s="135" t="s">
        <v>41</v>
      </c>
      <c r="K3618" s="133"/>
      <c r="L3618" s="136" t="s">
        <v>41</v>
      </c>
    </row>
    <row r="3619" spans="1:12" x14ac:dyDescent="0.25">
      <c r="A3619" s="138" t="s">
        <v>28</v>
      </c>
      <c r="B3619" s="111" t="s">
        <v>986</v>
      </c>
      <c r="C3619" s="112">
        <v>1.9485836887130369E-2</v>
      </c>
      <c r="E3619" s="132">
        <v>1100</v>
      </c>
      <c r="F3619" s="132">
        <v>1102</v>
      </c>
      <c r="G3619" s="133" t="s">
        <v>137</v>
      </c>
      <c r="H3619" s="134">
        <v>15</v>
      </c>
      <c r="I3619" s="135">
        <v>0.71895108513093653</v>
      </c>
      <c r="J3619" s="135" t="s">
        <v>41</v>
      </c>
      <c r="K3619" s="133"/>
      <c r="L3619" s="136" t="s">
        <v>41</v>
      </c>
    </row>
    <row r="3620" spans="1:12" x14ac:dyDescent="0.25">
      <c r="A3620" s="138" t="s">
        <v>28</v>
      </c>
      <c r="B3620" s="111" t="s">
        <v>1811</v>
      </c>
      <c r="C3620" s="112">
        <v>5.8457510661391104E-3</v>
      </c>
      <c r="E3620" s="132">
        <v>1103</v>
      </c>
      <c r="F3620" s="132">
        <v>1105</v>
      </c>
      <c r="G3620" s="133" t="s">
        <v>124</v>
      </c>
      <c r="H3620" s="134">
        <v>16</v>
      </c>
      <c r="I3620" s="135">
        <v>0.72479683619707569</v>
      </c>
      <c r="J3620" s="135" t="s">
        <v>41</v>
      </c>
      <c r="K3620" s="133"/>
      <c r="L3620" s="136" t="s">
        <v>41</v>
      </c>
    </row>
    <row r="3621" spans="1:12" x14ac:dyDescent="0.25">
      <c r="A3621" s="138" t="s">
        <v>28</v>
      </c>
      <c r="B3621" s="111" t="s">
        <v>1812</v>
      </c>
      <c r="C3621" s="112">
        <v>1.188234280282228E-2</v>
      </c>
      <c r="E3621" s="132">
        <v>1106</v>
      </c>
      <c r="F3621" s="132">
        <v>1108</v>
      </c>
      <c r="G3621" s="133" t="s">
        <v>138</v>
      </c>
      <c r="H3621" s="134">
        <v>17</v>
      </c>
      <c r="I3621" s="135">
        <v>0.73667917899989799</v>
      </c>
      <c r="J3621" s="135" t="s">
        <v>41</v>
      </c>
      <c r="K3621" s="133"/>
      <c r="L3621" s="136" t="s">
        <v>41</v>
      </c>
    </row>
    <row r="3622" spans="1:12" x14ac:dyDescent="0.25">
      <c r="A3622" s="138" t="s">
        <v>28</v>
      </c>
      <c r="B3622" s="111" t="s">
        <v>989</v>
      </c>
      <c r="C3622" s="112">
        <v>2.954012695105691E-2</v>
      </c>
      <c r="E3622" s="132">
        <v>1093</v>
      </c>
      <c r="F3622" s="132">
        <v>1095</v>
      </c>
      <c r="G3622" s="133" t="s">
        <v>123</v>
      </c>
      <c r="H3622" s="134">
        <v>18</v>
      </c>
      <c r="I3622" s="135">
        <v>0.76621930595095489</v>
      </c>
      <c r="J3622" s="135" t="s">
        <v>41</v>
      </c>
      <c r="K3622" s="133"/>
      <c r="L3622" s="136" t="s">
        <v>41</v>
      </c>
    </row>
    <row r="3623" spans="1:12" x14ac:dyDescent="0.25">
      <c r="A3623" s="138" t="s">
        <v>28</v>
      </c>
      <c r="B3623" s="111" t="s">
        <v>2280</v>
      </c>
      <c r="C3623" s="112">
        <v>0.15124625352907684</v>
      </c>
      <c r="E3623" s="132" t="e">
        <v>#N/A</v>
      </c>
      <c r="F3623" s="132">
        <v>2141</v>
      </c>
      <c r="G3623" s="133" t="s">
        <v>100</v>
      </c>
      <c r="H3623" s="134">
        <v>19</v>
      </c>
      <c r="I3623" s="135">
        <v>0.91746555948003172</v>
      </c>
      <c r="J3623" s="135" t="s">
        <v>41</v>
      </c>
      <c r="K3623" s="133"/>
      <c r="L3623" s="136" t="s">
        <v>41</v>
      </c>
    </row>
    <row r="3624" spans="1:12" x14ac:dyDescent="0.25">
      <c r="A3624" s="138" t="s">
        <v>28</v>
      </c>
      <c r="B3624" s="111" t="s">
        <v>1480</v>
      </c>
      <c r="C3624" s="112">
        <v>3.8539771204082071E-2</v>
      </c>
      <c r="E3624" s="132" t="e">
        <v>#N/A</v>
      </c>
      <c r="F3624" s="132">
        <v>2134</v>
      </c>
      <c r="G3624" s="133" t="s">
        <v>152</v>
      </c>
      <c r="H3624" s="134">
        <v>20</v>
      </c>
      <c r="I3624" s="135">
        <v>0.95600533068411375</v>
      </c>
      <c r="J3624" s="135" t="s">
        <v>41</v>
      </c>
      <c r="K3624" s="133"/>
      <c r="L3624" s="136" t="s">
        <v>41</v>
      </c>
    </row>
    <row r="3625" spans="1:12" x14ac:dyDescent="0.25">
      <c r="A3625" s="138" t="s">
        <v>28</v>
      </c>
      <c r="B3625" s="111" t="s">
        <v>2041</v>
      </c>
      <c r="C3625" s="112">
        <v>1.9084067054406031E-4</v>
      </c>
      <c r="E3625" s="132" t="e">
        <v>#N/A</v>
      </c>
      <c r="F3625" s="132">
        <v>2120</v>
      </c>
      <c r="G3625" s="133" t="s">
        <v>91</v>
      </c>
      <c r="H3625" s="134">
        <v>21</v>
      </c>
      <c r="I3625" s="135">
        <v>0.95619617135465784</v>
      </c>
      <c r="J3625" s="135" t="s">
        <v>41</v>
      </c>
      <c r="K3625" s="133"/>
      <c r="L3625" s="136" t="s">
        <v>41</v>
      </c>
    </row>
    <row r="3626" spans="1:12" x14ac:dyDescent="0.25">
      <c r="A3626" s="138" t="s">
        <v>28</v>
      </c>
      <c r="B3626" s="111" t="s">
        <v>581</v>
      </c>
      <c r="C3626" s="112">
        <v>3.1362036759921677E-2</v>
      </c>
      <c r="E3626" s="132" t="e">
        <v>#N/A</v>
      </c>
      <c r="F3626" s="132">
        <v>2130</v>
      </c>
      <c r="G3626" s="133" t="s">
        <v>126</v>
      </c>
      <c r="H3626" s="134">
        <v>22</v>
      </c>
      <c r="I3626" s="135">
        <v>0.98755820811457951</v>
      </c>
      <c r="J3626" s="135" t="s">
        <v>41</v>
      </c>
      <c r="K3626" s="133"/>
      <c r="L3626" s="136" t="s">
        <v>41</v>
      </c>
    </row>
    <row r="3627" spans="1:12" x14ac:dyDescent="0.25">
      <c r="A3627" s="138" t="s">
        <v>28</v>
      </c>
      <c r="B3627" s="111" t="s">
        <v>1461</v>
      </c>
      <c r="C3627" s="112">
        <v>9.89338699051157E-4</v>
      </c>
      <c r="E3627" s="132">
        <v>1073</v>
      </c>
      <c r="F3627" s="132">
        <v>1075</v>
      </c>
      <c r="G3627" s="133" t="s">
        <v>111</v>
      </c>
      <c r="H3627" s="134">
        <v>23</v>
      </c>
      <c r="I3627" s="135">
        <v>0.98854754681363066</v>
      </c>
      <c r="J3627" s="135" t="s">
        <v>41</v>
      </c>
      <c r="K3627" s="133"/>
      <c r="L3627" s="136" t="s">
        <v>41</v>
      </c>
    </row>
    <row r="3628" spans="1:12" x14ac:dyDescent="0.25">
      <c r="A3628" s="138" t="s">
        <v>28</v>
      </c>
      <c r="B3628" s="111" t="s">
        <v>2884</v>
      </c>
      <c r="C3628" s="112">
        <v>1.1452453186369503E-2</v>
      </c>
      <c r="E3628" s="132">
        <v>1068</v>
      </c>
      <c r="F3628" s="132">
        <v>1070</v>
      </c>
      <c r="G3628" s="133" t="s">
        <v>133</v>
      </c>
      <c r="H3628" s="134">
        <v>24</v>
      </c>
      <c r="I3628" s="135">
        <v>1</v>
      </c>
      <c r="J3628" s="135">
        <v>1</v>
      </c>
      <c r="K3628" s="133"/>
      <c r="L3628" s="136" t="s">
        <v>41</v>
      </c>
    </row>
    <row r="3629" spans="1:12" x14ac:dyDescent="0.25">
      <c r="A3629" s="138" t="s">
        <v>29</v>
      </c>
      <c r="B3629" s="111" t="s">
        <v>2041</v>
      </c>
      <c r="C3629" s="112">
        <v>4.402155604059179E-3</v>
      </c>
      <c r="E3629" s="132" t="e">
        <v>#N/A</v>
      </c>
      <c r="F3629" s="132">
        <v>2120</v>
      </c>
      <c r="G3629" s="133" t="s">
        <v>91</v>
      </c>
      <c r="H3629" s="134">
        <v>1</v>
      </c>
      <c r="I3629" s="135">
        <v>4.402155604059179E-3</v>
      </c>
      <c r="J3629" s="135" t="s">
        <v>41</v>
      </c>
      <c r="K3629" s="133" t="s">
        <v>146</v>
      </c>
      <c r="L3629" s="136" t="s">
        <v>41</v>
      </c>
    </row>
    <row r="3630" spans="1:12" x14ac:dyDescent="0.25">
      <c r="A3630" s="138" t="s">
        <v>29</v>
      </c>
      <c r="B3630" s="111" t="s">
        <v>983</v>
      </c>
      <c r="C3630" s="112">
        <v>3.6217734742486881E-3</v>
      </c>
      <c r="E3630" s="132">
        <v>1089</v>
      </c>
      <c r="F3630" s="132">
        <v>1091</v>
      </c>
      <c r="G3630" s="133" t="s">
        <v>151</v>
      </c>
      <c r="H3630" s="134">
        <v>2</v>
      </c>
      <c r="I3630" s="135">
        <v>8.0239290783078662E-3</v>
      </c>
      <c r="J3630" s="135" t="s">
        <v>41</v>
      </c>
      <c r="K3630" s="133"/>
      <c r="L3630" s="136" t="s">
        <v>41</v>
      </c>
    </row>
    <row r="3631" spans="1:12" x14ac:dyDescent="0.25">
      <c r="A3631" s="138" t="s">
        <v>29</v>
      </c>
      <c r="B3631" s="111" t="s">
        <v>2906</v>
      </c>
      <c r="C3631" s="112">
        <v>2.4011757840322793E-4</v>
      </c>
      <c r="E3631" s="132">
        <v>1088</v>
      </c>
      <c r="F3631" s="132">
        <v>1090</v>
      </c>
      <c r="G3631" s="133" t="s">
        <v>170</v>
      </c>
      <c r="H3631" s="134">
        <v>3</v>
      </c>
      <c r="I3631" s="135">
        <v>8.2640466567110941E-3</v>
      </c>
      <c r="J3631" s="135" t="s">
        <v>41</v>
      </c>
      <c r="K3631" s="133"/>
      <c r="L3631" s="136" t="s">
        <v>41</v>
      </c>
    </row>
    <row r="3632" spans="1:12" x14ac:dyDescent="0.25">
      <c r="A3632" s="138" t="s">
        <v>29</v>
      </c>
      <c r="B3632" s="111" t="s">
        <v>1808</v>
      </c>
      <c r="C3632" s="112">
        <v>3.1055206806817479E-2</v>
      </c>
      <c r="E3632" s="132" t="e">
        <v>#N/A</v>
      </c>
      <c r="F3632" s="132">
        <v>2129</v>
      </c>
      <c r="G3632" s="133" t="s">
        <v>139</v>
      </c>
      <c r="H3632" s="134">
        <v>4</v>
      </c>
      <c r="I3632" s="135">
        <v>3.9319253463528575E-2</v>
      </c>
      <c r="J3632" s="135" t="s">
        <v>41</v>
      </c>
      <c r="K3632" s="133"/>
      <c r="L3632" s="136" t="s">
        <v>41</v>
      </c>
    </row>
    <row r="3633" spans="1:12" x14ac:dyDescent="0.25">
      <c r="A3633" s="138" t="s">
        <v>29</v>
      </c>
      <c r="B3633" s="111" t="s">
        <v>986</v>
      </c>
      <c r="C3633" s="112">
        <v>6.042959056481236E-3</v>
      </c>
      <c r="E3633" s="132">
        <v>1100</v>
      </c>
      <c r="F3633" s="132">
        <v>1102</v>
      </c>
      <c r="G3633" s="133" t="s">
        <v>137</v>
      </c>
      <c r="H3633" s="134">
        <v>5</v>
      </c>
      <c r="I3633" s="135">
        <v>4.5362212520009812E-2</v>
      </c>
      <c r="J3633" s="135" t="s">
        <v>41</v>
      </c>
      <c r="K3633" s="133"/>
      <c r="L3633" s="136" t="s">
        <v>41</v>
      </c>
    </row>
    <row r="3634" spans="1:12" x14ac:dyDescent="0.25">
      <c r="A3634" s="138" t="s">
        <v>29</v>
      </c>
      <c r="B3634" s="111" t="s">
        <v>1811</v>
      </c>
      <c r="C3634" s="112">
        <v>1.810886737124344E-3</v>
      </c>
      <c r="E3634" s="132">
        <v>1103</v>
      </c>
      <c r="F3634" s="132">
        <v>1105</v>
      </c>
      <c r="G3634" s="133" t="s">
        <v>124</v>
      </c>
      <c r="H3634" s="134">
        <v>6</v>
      </c>
      <c r="I3634" s="135">
        <v>4.7173099257134157E-2</v>
      </c>
      <c r="J3634" s="135" t="s">
        <v>41</v>
      </c>
      <c r="K3634" s="133"/>
      <c r="L3634" s="136" t="s">
        <v>41</v>
      </c>
    </row>
    <row r="3635" spans="1:12" x14ac:dyDescent="0.25">
      <c r="A3635" s="138" t="s">
        <v>29</v>
      </c>
      <c r="B3635" s="111" t="s">
        <v>1812</v>
      </c>
      <c r="C3635" s="112">
        <v>3.6918077679496297E-3</v>
      </c>
      <c r="E3635" s="132">
        <v>1106</v>
      </c>
      <c r="F3635" s="132">
        <v>1108</v>
      </c>
      <c r="G3635" s="133" t="s">
        <v>138</v>
      </c>
      <c r="H3635" s="134">
        <v>7</v>
      </c>
      <c r="I3635" s="135">
        <v>5.086490702508379E-2</v>
      </c>
      <c r="J3635" s="135" t="s">
        <v>41</v>
      </c>
      <c r="K3635" s="133"/>
      <c r="L3635" s="136" t="s">
        <v>41</v>
      </c>
    </row>
    <row r="3636" spans="1:12" x14ac:dyDescent="0.25">
      <c r="A3636" s="138" t="s">
        <v>29</v>
      </c>
      <c r="B3636" s="111" t="s">
        <v>989</v>
      </c>
      <c r="C3636" s="112">
        <v>9.164487575723199E-3</v>
      </c>
      <c r="E3636" s="132">
        <v>1093</v>
      </c>
      <c r="F3636" s="132">
        <v>1095</v>
      </c>
      <c r="G3636" s="133" t="s">
        <v>123</v>
      </c>
      <c r="H3636" s="134">
        <v>8</v>
      </c>
      <c r="I3636" s="135">
        <v>6.0029394600806987E-2</v>
      </c>
      <c r="J3636" s="135" t="s">
        <v>41</v>
      </c>
      <c r="K3636" s="133"/>
      <c r="L3636" s="136" t="s">
        <v>41</v>
      </c>
    </row>
    <row r="3637" spans="1:12" x14ac:dyDescent="0.25">
      <c r="A3637" s="138" t="s">
        <v>29</v>
      </c>
      <c r="B3637" s="111" t="s">
        <v>2280</v>
      </c>
      <c r="C3637" s="112">
        <v>4.6932981678730924E-2</v>
      </c>
      <c r="E3637" s="132" t="e">
        <v>#N/A</v>
      </c>
      <c r="F3637" s="132">
        <v>2141</v>
      </c>
      <c r="G3637" s="133" t="s">
        <v>100</v>
      </c>
      <c r="H3637" s="134">
        <v>9</v>
      </c>
      <c r="I3637" s="135">
        <v>0.10696237627953792</v>
      </c>
      <c r="J3637" s="135" t="s">
        <v>41</v>
      </c>
      <c r="K3637" s="133"/>
      <c r="L3637" s="136" t="s">
        <v>41</v>
      </c>
    </row>
    <row r="3638" spans="1:12" x14ac:dyDescent="0.25">
      <c r="A3638" s="138" t="s">
        <v>29</v>
      </c>
      <c r="B3638" s="111" t="s">
        <v>1480</v>
      </c>
      <c r="C3638" s="112">
        <v>1.1965859323760859E-2</v>
      </c>
      <c r="E3638" s="132" t="e">
        <v>#N/A</v>
      </c>
      <c r="F3638" s="132">
        <v>2134</v>
      </c>
      <c r="G3638" s="133" t="s">
        <v>152</v>
      </c>
      <c r="H3638" s="134">
        <v>10</v>
      </c>
      <c r="I3638" s="135">
        <v>0.11892823560329878</v>
      </c>
      <c r="J3638" s="135" t="s">
        <v>41</v>
      </c>
      <c r="K3638" s="133"/>
      <c r="L3638" s="136" t="s">
        <v>41</v>
      </c>
    </row>
    <row r="3639" spans="1:12" x14ac:dyDescent="0.25">
      <c r="A3639" s="138" t="s">
        <v>29</v>
      </c>
      <c r="B3639" s="111" t="s">
        <v>2041</v>
      </c>
      <c r="C3639" s="112">
        <v>6.0029394600806983E-5</v>
      </c>
      <c r="E3639" s="132" t="e">
        <v>#N/A</v>
      </c>
      <c r="F3639" s="132">
        <v>2120</v>
      </c>
      <c r="G3639" s="133" t="s">
        <v>91</v>
      </c>
      <c r="H3639" s="134">
        <v>11</v>
      </c>
      <c r="I3639" s="135">
        <v>0.11898826499789959</v>
      </c>
      <c r="J3639" s="135" t="s">
        <v>41</v>
      </c>
      <c r="K3639" s="133"/>
      <c r="L3639" s="136" t="s">
        <v>41</v>
      </c>
    </row>
    <row r="3640" spans="1:12" x14ac:dyDescent="0.25">
      <c r="A3640" s="138" t="s">
        <v>29</v>
      </c>
      <c r="B3640" s="111" t="s">
        <v>581</v>
      </c>
      <c r="C3640" s="112">
        <v>9.7363756628852313E-3</v>
      </c>
      <c r="E3640" s="132" t="e">
        <v>#N/A</v>
      </c>
      <c r="F3640" s="132">
        <v>2130</v>
      </c>
      <c r="G3640" s="133" t="s">
        <v>126</v>
      </c>
      <c r="H3640" s="134">
        <v>12</v>
      </c>
      <c r="I3640" s="135">
        <v>0.12872464066078482</v>
      </c>
      <c r="J3640" s="135" t="s">
        <v>41</v>
      </c>
      <c r="K3640" s="133"/>
      <c r="L3640" s="136" t="s">
        <v>41</v>
      </c>
    </row>
    <row r="3641" spans="1:12" x14ac:dyDescent="0.25">
      <c r="A3641" s="138" t="s">
        <v>29</v>
      </c>
      <c r="B3641" s="111" t="s">
        <v>1461</v>
      </c>
      <c r="C3641" s="112">
        <v>3.0549356836988073E-4</v>
      </c>
      <c r="E3641" s="132">
        <v>1073</v>
      </c>
      <c r="F3641" s="132">
        <v>1075</v>
      </c>
      <c r="G3641" s="133" t="s">
        <v>111</v>
      </c>
      <c r="H3641" s="134">
        <v>13</v>
      </c>
      <c r="I3641" s="135">
        <v>0.12903013422915469</v>
      </c>
      <c r="J3641" s="135" t="s">
        <v>41</v>
      </c>
      <c r="K3641" s="133"/>
      <c r="L3641" s="136" t="s">
        <v>41</v>
      </c>
    </row>
    <row r="3642" spans="1:12" x14ac:dyDescent="0.25">
      <c r="A3642" s="138" t="s">
        <v>29</v>
      </c>
      <c r="B3642" s="111" t="s">
        <v>2884</v>
      </c>
      <c r="C3642" s="112">
        <v>3.5541235308156408E-3</v>
      </c>
      <c r="E3642" s="132">
        <v>1068</v>
      </c>
      <c r="F3642" s="132">
        <v>1070</v>
      </c>
      <c r="G3642" s="133" t="s">
        <v>133</v>
      </c>
      <c r="H3642" s="134">
        <v>14</v>
      </c>
      <c r="I3642" s="135">
        <v>0.13258425775997032</v>
      </c>
      <c r="J3642" s="135" t="s">
        <v>41</v>
      </c>
      <c r="K3642" s="133"/>
      <c r="L3642" s="136" t="s">
        <v>41</v>
      </c>
    </row>
    <row r="3643" spans="1:12" x14ac:dyDescent="0.25">
      <c r="A3643" s="138" t="s">
        <v>29</v>
      </c>
      <c r="B3643" s="111" t="s">
        <v>2055</v>
      </c>
      <c r="C3643" s="112">
        <v>1.8553738070327473E-2</v>
      </c>
      <c r="E3643" s="132" t="e">
        <v>#N/A</v>
      </c>
      <c r="F3643" s="132">
        <v>2145</v>
      </c>
      <c r="G3643" s="133" t="s">
        <v>118</v>
      </c>
      <c r="H3643" s="134">
        <v>15</v>
      </c>
      <c r="I3643" s="135">
        <v>0.1511379958302978</v>
      </c>
      <c r="J3643" s="135" t="s">
        <v>41</v>
      </c>
      <c r="K3643" s="133"/>
      <c r="L3643" s="136" t="s">
        <v>41</v>
      </c>
    </row>
    <row r="3644" spans="1:12" x14ac:dyDescent="0.25">
      <c r="A3644" s="138" t="s">
        <v>29</v>
      </c>
      <c r="B3644" s="111" t="s">
        <v>1806</v>
      </c>
      <c r="C3644" s="112">
        <v>5.4500914927251391E-2</v>
      </c>
      <c r="E3644" s="132" t="e">
        <v>#N/A</v>
      </c>
      <c r="F3644" s="132">
        <v>2179</v>
      </c>
      <c r="G3644" s="133" t="s">
        <v>3</v>
      </c>
      <c r="H3644" s="134">
        <v>16</v>
      </c>
      <c r="I3644" s="135">
        <v>0.2056389107575492</v>
      </c>
      <c r="J3644" s="135" t="s">
        <v>41</v>
      </c>
      <c r="K3644" s="133"/>
      <c r="L3644" s="136" t="s">
        <v>41</v>
      </c>
    </row>
    <row r="3645" spans="1:12" x14ac:dyDescent="0.25">
      <c r="A3645" s="138" t="s">
        <v>29</v>
      </c>
      <c r="B3645" s="111" t="s">
        <v>1807</v>
      </c>
      <c r="C3645" s="112">
        <v>0.35667599981891596</v>
      </c>
      <c r="E3645" s="132" t="e">
        <v>#N/A</v>
      </c>
      <c r="F3645" s="132">
        <v>2180</v>
      </c>
      <c r="G3645" s="133" t="s">
        <v>4</v>
      </c>
      <c r="H3645" s="134">
        <v>17</v>
      </c>
      <c r="I3645" s="135">
        <v>0.5623149105764651</v>
      </c>
      <c r="J3645" s="135" t="s">
        <v>41</v>
      </c>
      <c r="K3645" s="133"/>
      <c r="L3645" s="136" t="s">
        <v>41</v>
      </c>
    </row>
    <row r="3646" spans="1:12" x14ac:dyDescent="0.25">
      <c r="A3646" s="138" t="s">
        <v>29</v>
      </c>
      <c r="B3646" s="111" t="s">
        <v>2049</v>
      </c>
      <c r="C3646" s="112">
        <v>0.17936016832607812</v>
      </c>
      <c r="E3646" s="132" t="e">
        <v>#N/A</v>
      </c>
      <c r="F3646" s="132">
        <v>2168</v>
      </c>
      <c r="G3646" s="133" t="s">
        <v>45</v>
      </c>
      <c r="H3646" s="134">
        <v>18</v>
      </c>
      <c r="I3646" s="135">
        <v>0.74167507890254325</v>
      </c>
      <c r="J3646" s="135" t="s">
        <v>41</v>
      </c>
      <c r="K3646" s="133"/>
      <c r="L3646" s="136" t="s">
        <v>41</v>
      </c>
    </row>
    <row r="3647" spans="1:12" x14ac:dyDescent="0.25">
      <c r="A3647" s="138" t="s">
        <v>29</v>
      </c>
      <c r="B3647" s="111" t="s">
        <v>2054</v>
      </c>
      <c r="C3647" s="112">
        <v>2.8421807216725586E-2</v>
      </c>
      <c r="E3647" s="132">
        <v>1300</v>
      </c>
      <c r="F3647" s="132">
        <v>1302</v>
      </c>
      <c r="G3647" s="133" t="s">
        <v>80</v>
      </c>
      <c r="H3647" s="134">
        <v>19</v>
      </c>
      <c r="I3647" s="135">
        <v>0.77009688611926885</v>
      </c>
      <c r="J3647" s="135" t="s">
        <v>41</v>
      </c>
      <c r="K3647" s="133"/>
      <c r="L3647" s="136" t="s">
        <v>41</v>
      </c>
    </row>
    <row r="3648" spans="1:12" x14ac:dyDescent="0.25">
      <c r="A3648" s="138" t="s">
        <v>29</v>
      </c>
      <c r="B3648" s="111" t="s">
        <v>2046</v>
      </c>
      <c r="C3648" s="112">
        <v>7.2181134375847403E-2</v>
      </c>
      <c r="E3648" s="132" t="e">
        <v>#N/A</v>
      </c>
      <c r="F3648" s="132">
        <v>2176</v>
      </c>
      <c r="G3648" s="133" t="s">
        <v>48</v>
      </c>
      <c r="H3648" s="134">
        <v>20</v>
      </c>
      <c r="I3648" s="135">
        <v>0.84227802049511624</v>
      </c>
      <c r="J3648" s="135" t="s">
        <v>41</v>
      </c>
      <c r="K3648" s="133"/>
      <c r="L3648" s="136" t="s">
        <v>41</v>
      </c>
    </row>
    <row r="3649" spans="1:12" x14ac:dyDescent="0.25">
      <c r="A3649" s="138" t="s">
        <v>29</v>
      </c>
      <c r="B3649" s="111" t="s">
        <v>466</v>
      </c>
      <c r="C3649" s="112">
        <v>7.7377560206246792E-3</v>
      </c>
      <c r="E3649" s="132">
        <v>1261</v>
      </c>
      <c r="F3649" s="132">
        <v>1263</v>
      </c>
      <c r="G3649" s="133" t="s">
        <v>127</v>
      </c>
      <c r="H3649" s="134">
        <v>21</v>
      </c>
      <c r="I3649" s="135">
        <v>0.8500157765157409</v>
      </c>
      <c r="J3649" s="135" t="s">
        <v>41</v>
      </c>
      <c r="K3649" s="133"/>
      <c r="L3649" s="136" t="s">
        <v>41</v>
      </c>
    </row>
    <row r="3650" spans="1:12" x14ac:dyDescent="0.25">
      <c r="A3650" s="138" t="s">
        <v>29</v>
      </c>
      <c r="B3650" s="111" t="s">
        <v>464</v>
      </c>
      <c r="C3650" s="112">
        <v>3.3569141530573096E-2</v>
      </c>
      <c r="E3650" s="132">
        <v>1262</v>
      </c>
      <c r="F3650" s="132">
        <v>1264</v>
      </c>
      <c r="G3650" s="133" t="s">
        <v>128</v>
      </c>
      <c r="H3650" s="134">
        <v>22</v>
      </c>
      <c r="I3650" s="135">
        <v>0.88358491804631401</v>
      </c>
      <c r="J3650" s="135" t="s">
        <v>41</v>
      </c>
      <c r="K3650" s="133"/>
      <c r="L3650" s="136" t="s">
        <v>41</v>
      </c>
    </row>
    <row r="3651" spans="1:12" x14ac:dyDescent="0.25">
      <c r="A3651" s="138" t="s">
        <v>29</v>
      </c>
      <c r="B3651" s="111" t="s">
        <v>2069</v>
      </c>
      <c r="C3651" s="112">
        <v>2.3708237689694512E-3</v>
      </c>
      <c r="E3651" s="132" t="e">
        <v>#N/A</v>
      </c>
      <c r="F3651" s="132">
        <v>2221</v>
      </c>
      <c r="G3651" s="133" t="s">
        <v>119</v>
      </c>
      <c r="H3651" s="134">
        <v>23</v>
      </c>
      <c r="I3651" s="135">
        <v>0.88595574181528347</v>
      </c>
      <c r="J3651" s="135" t="s">
        <v>41</v>
      </c>
      <c r="K3651" s="133"/>
      <c r="L3651" s="136" t="s">
        <v>41</v>
      </c>
    </row>
    <row r="3652" spans="1:12" x14ac:dyDescent="0.25">
      <c r="A3652" s="138" t="s">
        <v>29</v>
      </c>
      <c r="B3652" s="111" t="s">
        <v>994</v>
      </c>
      <c r="C3652" s="112">
        <v>6.9673188312571622E-3</v>
      </c>
      <c r="E3652" s="132" t="e">
        <v>#N/A</v>
      </c>
      <c r="F3652" s="132">
        <v>2220</v>
      </c>
      <c r="G3652" s="133" t="s">
        <v>102</v>
      </c>
      <c r="H3652" s="134">
        <v>24</v>
      </c>
      <c r="I3652" s="135">
        <v>0.89292306064654059</v>
      </c>
      <c r="J3652" s="135" t="s">
        <v>41</v>
      </c>
      <c r="K3652" s="133"/>
      <c r="L3652" s="136" t="s">
        <v>41</v>
      </c>
    </row>
    <row r="3653" spans="1:12" x14ac:dyDescent="0.25">
      <c r="A3653" s="138" t="s">
        <v>29</v>
      </c>
      <c r="B3653" s="111" t="s">
        <v>2064</v>
      </c>
      <c r="C3653" s="112">
        <v>7.2152876438279473E-2</v>
      </c>
      <c r="E3653" s="132" t="e">
        <v>#N/A</v>
      </c>
      <c r="F3653" s="132">
        <v>2212</v>
      </c>
      <c r="G3653" s="133" t="s">
        <v>46</v>
      </c>
      <c r="H3653" s="134">
        <v>25</v>
      </c>
      <c r="I3653" s="135">
        <v>0.96507593708482009</v>
      </c>
      <c r="J3653" s="135" t="s">
        <v>41</v>
      </c>
      <c r="K3653" s="133"/>
      <c r="L3653" s="136" t="s">
        <v>41</v>
      </c>
    </row>
    <row r="3654" spans="1:12" x14ac:dyDescent="0.25">
      <c r="A3654" s="138" t="s">
        <v>29</v>
      </c>
      <c r="B3654" s="111" t="s">
        <v>2256</v>
      </c>
      <c r="C3654" s="112">
        <v>3.4924062915179632E-2</v>
      </c>
      <c r="E3654" s="132" t="e">
        <v>#N/A</v>
      </c>
      <c r="F3654" s="132">
        <v>2186</v>
      </c>
      <c r="G3654" s="133" t="s">
        <v>94</v>
      </c>
      <c r="H3654" s="134">
        <v>26</v>
      </c>
      <c r="I3654" s="135">
        <v>1</v>
      </c>
      <c r="J3654" s="135">
        <v>1</v>
      </c>
      <c r="K3654" s="133"/>
      <c r="L3654" s="136" t="s">
        <v>41</v>
      </c>
    </row>
    <row r="3655" spans="1:12" x14ac:dyDescent="0.25">
      <c r="A3655" s="138" t="s">
        <v>30</v>
      </c>
      <c r="B3655" s="111" t="s">
        <v>2072</v>
      </c>
      <c r="C3655" s="112">
        <v>1.9391200781847481E-3</v>
      </c>
      <c r="E3655" s="132" t="e">
        <v>#N/A</v>
      </c>
      <c r="F3655" s="132">
        <v>2390</v>
      </c>
      <c r="G3655" s="133" t="s">
        <v>120</v>
      </c>
      <c r="H3655" s="134">
        <v>1</v>
      </c>
      <c r="I3655" s="135">
        <v>1.9391200781847481E-3</v>
      </c>
      <c r="J3655" s="135" t="s">
        <v>41</v>
      </c>
      <c r="K3655" s="133" t="s">
        <v>147</v>
      </c>
      <c r="L3655" s="136" t="s">
        <v>41</v>
      </c>
    </row>
    <row r="3656" spans="1:12" x14ac:dyDescent="0.25">
      <c r="A3656" s="138" t="s">
        <v>30</v>
      </c>
      <c r="B3656" s="111" t="s">
        <v>2071</v>
      </c>
      <c r="C3656" s="112">
        <v>5.6978254352140897E-3</v>
      </c>
      <c r="E3656" s="132" t="e">
        <v>#N/A</v>
      </c>
      <c r="F3656" s="132">
        <v>2391</v>
      </c>
      <c r="G3656" s="133" t="s">
        <v>121</v>
      </c>
      <c r="H3656" s="134">
        <v>2</v>
      </c>
      <c r="I3656" s="135">
        <v>7.6369455133988382E-3</v>
      </c>
      <c r="J3656" s="135" t="s">
        <v>41</v>
      </c>
      <c r="K3656" s="133"/>
      <c r="L3656" s="136" t="s">
        <v>41</v>
      </c>
    </row>
    <row r="3657" spans="1:12" x14ac:dyDescent="0.25">
      <c r="A3657" s="138" t="s">
        <v>30</v>
      </c>
      <c r="B3657" s="111" t="s">
        <v>2070</v>
      </c>
      <c r="C3657" s="112">
        <v>5.8983782652181273E-2</v>
      </c>
      <c r="E3657" s="132" t="e">
        <v>#N/A</v>
      </c>
      <c r="F3657" s="132">
        <v>2392</v>
      </c>
      <c r="G3657" s="133" t="s">
        <v>47</v>
      </c>
      <c r="H3657" s="134">
        <v>3</v>
      </c>
      <c r="I3657" s="135">
        <v>6.6620728165580109E-2</v>
      </c>
      <c r="J3657" s="135" t="s">
        <v>41</v>
      </c>
      <c r="K3657" s="133"/>
      <c r="L3657" s="136" t="s">
        <v>41</v>
      </c>
    </row>
    <row r="3658" spans="1:12" x14ac:dyDescent="0.25">
      <c r="A3658" s="138" t="s">
        <v>30</v>
      </c>
      <c r="B3658" s="111" t="s">
        <v>2259</v>
      </c>
      <c r="C3658" s="112">
        <v>6.6618436737469366E-2</v>
      </c>
      <c r="E3658" s="132" t="e">
        <v>#N/A</v>
      </c>
      <c r="F3658" s="132">
        <v>2234</v>
      </c>
      <c r="G3658" s="133" t="s">
        <v>95</v>
      </c>
      <c r="H3658" s="134">
        <v>4</v>
      </c>
      <c r="I3658" s="135">
        <v>0.13323916490304949</v>
      </c>
      <c r="J3658" s="135" t="s">
        <v>41</v>
      </c>
      <c r="K3658" s="133"/>
      <c r="L3658" s="136" t="s">
        <v>41</v>
      </c>
    </row>
    <row r="3659" spans="1:12" x14ac:dyDescent="0.25">
      <c r="A3659" s="138" t="s">
        <v>30</v>
      </c>
      <c r="B3659" s="111" t="s">
        <v>2309</v>
      </c>
      <c r="C3659" s="112">
        <v>4.6312889994096435E-3</v>
      </c>
      <c r="E3659" s="132" t="e">
        <v>#N/A</v>
      </c>
      <c r="F3659" s="132">
        <v>2266</v>
      </c>
      <c r="G3659" s="133" t="s">
        <v>97</v>
      </c>
      <c r="H3659" s="134">
        <v>5</v>
      </c>
      <c r="I3659" s="135">
        <v>0.13787045390245914</v>
      </c>
      <c r="J3659" s="135" t="s">
        <v>41</v>
      </c>
      <c r="K3659" s="133"/>
      <c r="L3659" s="136" t="s">
        <v>41</v>
      </c>
    </row>
    <row r="3660" spans="1:12" x14ac:dyDescent="0.25">
      <c r="A3660" s="138" t="s">
        <v>30</v>
      </c>
      <c r="B3660" s="111" t="s">
        <v>2311</v>
      </c>
      <c r="C3660" s="112">
        <v>1.3607099877522452E-2</v>
      </c>
      <c r="E3660" s="132" t="e">
        <v>#N/A</v>
      </c>
      <c r="F3660" s="132">
        <v>2261</v>
      </c>
      <c r="G3660" s="133" t="s">
        <v>68</v>
      </c>
      <c r="H3660" s="134">
        <v>6</v>
      </c>
      <c r="I3660" s="135">
        <v>0.15147755377998159</v>
      </c>
      <c r="J3660" s="135" t="s">
        <v>41</v>
      </c>
      <c r="K3660" s="133"/>
      <c r="L3660" s="136" t="s">
        <v>41</v>
      </c>
    </row>
    <row r="3661" spans="1:12" x14ac:dyDescent="0.25">
      <c r="A3661" s="138" t="s">
        <v>30</v>
      </c>
      <c r="B3661" s="111" t="s">
        <v>2318</v>
      </c>
      <c r="C3661" s="112">
        <v>0.14087434804705806</v>
      </c>
      <c r="E3661" s="132" t="e">
        <v>#N/A</v>
      </c>
      <c r="F3661" s="132">
        <v>2262</v>
      </c>
      <c r="G3661" s="133" t="s">
        <v>69</v>
      </c>
      <c r="H3661" s="134">
        <v>7</v>
      </c>
      <c r="I3661" s="135">
        <v>0.29235190182703963</v>
      </c>
      <c r="J3661" s="135" t="s">
        <v>41</v>
      </c>
      <c r="K3661" s="133"/>
      <c r="L3661" s="136" t="s">
        <v>41</v>
      </c>
    </row>
    <row r="3662" spans="1:12" x14ac:dyDescent="0.25">
      <c r="A3662" s="138" t="s">
        <v>30</v>
      </c>
      <c r="B3662" s="111" t="s">
        <v>2388</v>
      </c>
      <c r="C3662" s="112">
        <v>0.47731666827581343</v>
      </c>
      <c r="E3662" s="132" t="e">
        <v>#N/A</v>
      </c>
      <c r="F3662" s="132">
        <v>2263</v>
      </c>
      <c r="G3662" s="133" t="s">
        <v>70</v>
      </c>
      <c r="H3662" s="134">
        <v>8</v>
      </c>
      <c r="I3662" s="135">
        <v>0.76966857010285306</v>
      </c>
      <c r="J3662" s="135" t="s">
        <v>41</v>
      </c>
      <c r="K3662" s="133"/>
      <c r="L3662" s="136" t="s">
        <v>41</v>
      </c>
    </row>
    <row r="3663" spans="1:12" x14ac:dyDescent="0.25">
      <c r="A3663" s="138" t="s">
        <v>30</v>
      </c>
      <c r="B3663" s="111" t="s">
        <v>2325</v>
      </c>
      <c r="C3663" s="112">
        <v>6.7738297877885942E-4</v>
      </c>
      <c r="E3663" s="132" t="e">
        <v>#N/A</v>
      </c>
      <c r="F3663" s="132">
        <v>2283</v>
      </c>
      <c r="G3663" s="133" t="s">
        <v>98</v>
      </c>
      <c r="H3663" s="134">
        <v>9</v>
      </c>
      <c r="I3663" s="135">
        <v>0.7703459530816319</v>
      </c>
      <c r="J3663" s="135" t="s">
        <v>41</v>
      </c>
      <c r="K3663" s="133"/>
      <c r="L3663" s="136" t="s">
        <v>41</v>
      </c>
    </row>
    <row r="3664" spans="1:12" x14ac:dyDescent="0.25">
      <c r="A3664" s="138" t="s">
        <v>30</v>
      </c>
      <c r="B3664" s="111" t="s">
        <v>2328</v>
      </c>
      <c r="C3664" s="112">
        <v>1.9705686655385E-3</v>
      </c>
      <c r="E3664" s="132" t="e">
        <v>#N/A</v>
      </c>
      <c r="F3664" s="132">
        <v>2286</v>
      </c>
      <c r="G3664" s="133" t="s">
        <v>83</v>
      </c>
      <c r="H3664" s="134">
        <v>10</v>
      </c>
      <c r="I3664" s="135">
        <v>0.77231652174717036</v>
      </c>
      <c r="J3664" s="135" t="s">
        <v>41</v>
      </c>
      <c r="K3664" s="133"/>
      <c r="L3664" s="136" t="s">
        <v>41</v>
      </c>
    </row>
    <row r="3665" spans="1:12" x14ac:dyDescent="0.25">
      <c r="A3665" s="138" t="s">
        <v>30</v>
      </c>
      <c r="B3665" s="111" t="s">
        <v>2335</v>
      </c>
      <c r="C3665" s="112">
        <v>2.0398464701863381E-2</v>
      </c>
      <c r="E3665" s="132" t="e">
        <v>#N/A</v>
      </c>
      <c r="F3665" s="132">
        <v>2285</v>
      </c>
      <c r="G3665" s="133" t="s">
        <v>84</v>
      </c>
      <c r="H3665" s="134">
        <v>11</v>
      </c>
      <c r="I3665" s="135">
        <v>0.79271498644903371</v>
      </c>
      <c r="J3665" s="135" t="s">
        <v>41</v>
      </c>
      <c r="K3665" s="133"/>
      <c r="L3665" s="136" t="s">
        <v>41</v>
      </c>
    </row>
    <row r="3666" spans="1:12" x14ac:dyDescent="0.25">
      <c r="A3666" s="138" t="s">
        <v>30</v>
      </c>
      <c r="B3666" s="111" t="s">
        <v>2429</v>
      </c>
      <c r="C3666" s="112">
        <v>0.20728501355096615</v>
      </c>
      <c r="E3666" s="132" t="e">
        <v>#N/A</v>
      </c>
      <c r="F3666" s="132">
        <v>2281</v>
      </c>
      <c r="G3666" s="133" t="s">
        <v>81</v>
      </c>
      <c r="H3666" s="134">
        <v>12</v>
      </c>
      <c r="I3666" s="135">
        <v>1</v>
      </c>
      <c r="J3666" s="135">
        <v>1</v>
      </c>
      <c r="K3666" s="133"/>
      <c r="L3666" s="136" t="s">
        <v>41</v>
      </c>
    </row>
    <row r="3667" spans="1:12" x14ac:dyDescent="0.25">
      <c r="A3667" s="138" t="s">
        <v>4017</v>
      </c>
      <c r="B3667" s="111" t="s">
        <v>3537</v>
      </c>
      <c r="C3667" s="112">
        <v>0.33</v>
      </c>
      <c r="E3667" s="132">
        <v>478</v>
      </c>
      <c r="F3667" s="132">
        <v>480</v>
      </c>
      <c r="G3667" s="133" t="s">
        <v>3538</v>
      </c>
      <c r="H3667" s="134">
        <v>1</v>
      </c>
      <c r="I3667" s="135">
        <v>0.33</v>
      </c>
      <c r="J3667" s="135" t="s">
        <v>41</v>
      </c>
      <c r="K3667" s="133" t="s">
        <v>4018</v>
      </c>
      <c r="L3667" s="136" t="s">
        <v>41</v>
      </c>
    </row>
    <row r="3668" spans="1:12" x14ac:dyDescent="0.25">
      <c r="A3668" s="138" t="s">
        <v>4017</v>
      </c>
      <c r="B3668" s="111" t="s">
        <v>3605</v>
      </c>
      <c r="C3668" s="112">
        <v>0.34</v>
      </c>
      <c r="E3668" s="132">
        <v>627</v>
      </c>
      <c r="F3668" s="132">
        <v>629</v>
      </c>
      <c r="G3668" s="133" t="s">
        <v>3606</v>
      </c>
      <c r="H3668" s="134">
        <v>2</v>
      </c>
      <c r="I3668" s="135">
        <v>0.67</v>
      </c>
      <c r="J3668" s="135" t="s">
        <v>41</v>
      </c>
      <c r="K3668" s="133"/>
      <c r="L3668" s="136" t="s">
        <v>41</v>
      </c>
    </row>
    <row r="3669" spans="1:12" x14ac:dyDescent="0.25">
      <c r="A3669" s="138" t="s">
        <v>4017</v>
      </c>
      <c r="B3669" s="111" t="s">
        <v>3679</v>
      </c>
      <c r="C3669" s="112">
        <v>0.33</v>
      </c>
      <c r="E3669" s="132">
        <v>794</v>
      </c>
      <c r="F3669" s="132">
        <v>796</v>
      </c>
      <c r="G3669" s="133" t="s">
        <v>3680</v>
      </c>
      <c r="H3669" s="134">
        <v>3</v>
      </c>
      <c r="I3669" s="135">
        <v>1</v>
      </c>
      <c r="J3669" s="135">
        <v>1</v>
      </c>
      <c r="K3669" s="133"/>
      <c r="L3669" s="136" t="s">
        <v>41</v>
      </c>
    </row>
    <row r="3670" spans="1:12" x14ac:dyDescent="0.25">
      <c r="A3670" s="138" t="s">
        <v>4019</v>
      </c>
      <c r="B3670" s="111" t="s">
        <v>4020</v>
      </c>
      <c r="C3670" s="112">
        <v>0.33</v>
      </c>
      <c r="E3670" s="132">
        <v>1669</v>
      </c>
      <c r="F3670" s="132">
        <v>1671</v>
      </c>
      <c r="G3670" s="133" t="s">
        <v>4021</v>
      </c>
      <c r="H3670" s="134">
        <v>1</v>
      </c>
      <c r="I3670" s="135">
        <v>0.33</v>
      </c>
      <c r="J3670" s="135" t="s">
        <v>41</v>
      </c>
      <c r="K3670" s="133" t="s">
        <v>4022</v>
      </c>
      <c r="L3670" s="136" t="s">
        <v>41</v>
      </c>
    </row>
    <row r="3671" spans="1:12" x14ac:dyDescent="0.25">
      <c r="A3671" s="138" t="s">
        <v>4019</v>
      </c>
      <c r="B3671" s="111" t="s">
        <v>4023</v>
      </c>
      <c r="C3671" s="112">
        <v>0.34</v>
      </c>
      <c r="E3671" s="132">
        <v>1701</v>
      </c>
      <c r="F3671" s="132">
        <v>1703</v>
      </c>
      <c r="G3671" s="133" t="s">
        <v>4024</v>
      </c>
      <c r="H3671" s="134">
        <v>2</v>
      </c>
      <c r="I3671" s="135">
        <v>0.67</v>
      </c>
      <c r="J3671" s="135" t="s">
        <v>41</v>
      </c>
      <c r="K3671" s="133"/>
      <c r="L3671" s="136" t="s">
        <v>41</v>
      </c>
    </row>
    <row r="3672" spans="1:12" x14ac:dyDescent="0.25">
      <c r="A3672" s="138" t="s">
        <v>4019</v>
      </c>
      <c r="B3672" s="111" t="s">
        <v>4025</v>
      </c>
      <c r="C3672" s="112">
        <v>0.33</v>
      </c>
      <c r="E3672" s="132">
        <v>1731</v>
      </c>
      <c r="F3672" s="132">
        <v>1733</v>
      </c>
      <c r="G3672" s="133" t="s">
        <v>4026</v>
      </c>
      <c r="H3672" s="134">
        <v>3</v>
      </c>
      <c r="I3672" s="135">
        <v>1</v>
      </c>
      <c r="J3672" s="135">
        <v>1</v>
      </c>
      <c r="K3672" s="133"/>
      <c r="L3672" s="136" t="s">
        <v>41</v>
      </c>
    </row>
    <row r="3673" spans="1:12" x14ac:dyDescent="0.25">
      <c r="A3673" s="111" t="s">
        <v>4027</v>
      </c>
      <c r="B3673" s="111" t="s">
        <v>2009</v>
      </c>
      <c r="C3673" s="112">
        <v>7.1400000000000005E-2</v>
      </c>
      <c r="E3673" s="132" t="e">
        <v>#N/A</v>
      </c>
      <c r="F3673" s="132">
        <v>2091</v>
      </c>
      <c r="G3673" s="133" t="s">
        <v>2010</v>
      </c>
      <c r="H3673" s="134">
        <v>1</v>
      </c>
      <c r="I3673" s="135">
        <v>7.1400000000000005E-2</v>
      </c>
      <c r="J3673" s="135" t="s">
        <v>41</v>
      </c>
      <c r="K3673" s="133" t="s">
        <v>4028</v>
      </c>
      <c r="L3673" s="136" t="s">
        <v>41</v>
      </c>
    </row>
    <row r="3674" spans="1:12" x14ac:dyDescent="0.25">
      <c r="A3674" s="111" t="s">
        <v>4027</v>
      </c>
      <c r="B3674" s="111" t="s">
        <v>1855</v>
      </c>
      <c r="C3674" s="112">
        <v>7.1400000000000005E-2</v>
      </c>
      <c r="E3674" s="132" t="e">
        <v>#N/A</v>
      </c>
      <c r="F3674" s="132">
        <v>2100</v>
      </c>
      <c r="G3674" s="133" t="s">
        <v>1858</v>
      </c>
      <c r="H3674" s="134">
        <v>2</v>
      </c>
      <c r="I3674" s="135">
        <v>0.14280000000000001</v>
      </c>
      <c r="J3674" s="135" t="s">
        <v>41</v>
      </c>
      <c r="K3674" s="133"/>
      <c r="L3674" s="136" t="s">
        <v>41</v>
      </c>
    </row>
    <row r="3675" spans="1:12" x14ac:dyDescent="0.25">
      <c r="A3675" s="111" t="s">
        <v>4027</v>
      </c>
      <c r="B3675" s="111" t="s">
        <v>2015</v>
      </c>
      <c r="C3675" s="112">
        <v>7.1400000000000005E-2</v>
      </c>
      <c r="E3675" s="132" t="e">
        <v>#N/A</v>
      </c>
      <c r="F3675" s="132">
        <v>2156</v>
      </c>
      <c r="G3675" s="133" t="s">
        <v>2018</v>
      </c>
      <c r="H3675" s="134">
        <v>3</v>
      </c>
      <c r="I3675" s="135">
        <v>0.2142</v>
      </c>
      <c r="J3675" s="135" t="s">
        <v>41</v>
      </c>
      <c r="K3675" s="133"/>
      <c r="L3675" s="136" t="s">
        <v>41</v>
      </c>
    </row>
    <row r="3676" spans="1:12" x14ac:dyDescent="0.25">
      <c r="A3676" s="111" t="s">
        <v>4027</v>
      </c>
      <c r="B3676" s="111" t="s">
        <v>1786</v>
      </c>
      <c r="C3676" s="112">
        <v>7.1499999999999994E-2</v>
      </c>
      <c r="E3676" s="132" t="e">
        <v>#N/A</v>
      </c>
      <c r="F3676" s="132">
        <v>2154</v>
      </c>
      <c r="G3676" s="133" t="s">
        <v>1787</v>
      </c>
      <c r="H3676" s="134">
        <v>4</v>
      </c>
      <c r="I3676" s="135">
        <v>0.28570000000000001</v>
      </c>
      <c r="J3676" s="135" t="s">
        <v>41</v>
      </c>
      <c r="K3676" s="133"/>
      <c r="L3676" s="136" t="s">
        <v>41</v>
      </c>
    </row>
    <row r="3677" spans="1:12" x14ac:dyDescent="0.25">
      <c r="A3677" s="111" t="s">
        <v>4027</v>
      </c>
      <c r="B3677" s="111" t="s">
        <v>2733</v>
      </c>
      <c r="C3677" s="112">
        <v>7.1499999999999994E-2</v>
      </c>
      <c r="E3677" s="132" t="e">
        <v>#N/A</v>
      </c>
      <c r="F3677" s="132">
        <v>2206</v>
      </c>
      <c r="G3677" s="133" t="s">
        <v>2736</v>
      </c>
      <c r="H3677" s="134">
        <v>5</v>
      </c>
      <c r="I3677" s="135">
        <v>0.35720000000000002</v>
      </c>
      <c r="J3677" s="135" t="s">
        <v>41</v>
      </c>
      <c r="K3677" s="133"/>
      <c r="L3677" s="136" t="s">
        <v>41</v>
      </c>
    </row>
    <row r="3678" spans="1:12" x14ac:dyDescent="0.25">
      <c r="A3678" s="111" t="s">
        <v>4027</v>
      </c>
      <c r="B3678" s="111" t="s">
        <v>1788</v>
      </c>
      <c r="C3678" s="112">
        <v>7.1400000000000005E-2</v>
      </c>
      <c r="E3678" s="132" t="e">
        <v>#N/A</v>
      </c>
      <c r="F3678" s="132">
        <v>2185</v>
      </c>
      <c r="G3678" s="133" t="s">
        <v>1789</v>
      </c>
      <c r="H3678" s="134">
        <v>6</v>
      </c>
      <c r="I3678" s="135">
        <v>0.42860000000000004</v>
      </c>
      <c r="J3678" s="135" t="s">
        <v>41</v>
      </c>
      <c r="K3678" s="133"/>
      <c r="L3678" s="136" t="s">
        <v>41</v>
      </c>
    </row>
    <row r="3679" spans="1:12" x14ac:dyDescent="0.25">
      <c r="A3679" s="111" t="s">
        <v>4027</v>
      </c>
      <c r="B3679" s="111" t="s">
        <v>2019</v>
      </c>
      <c r="C3679" s="112">
        <v>7.1400000000000005E-2</v>
      </c>
      <c r="E3679" s="132" t="e">
        <v>#N/A</v>
      </c>
      <c r="F3679" s="132">
        <v>2245</v>
      </c>
      <c r="G3679" s="133" t="s">
        <v>2022</v>
      </c>
      <c r="H3679" s="134">
        <v>7</v>
      </c>
      <c r="I3679" s="135">
        <v>0.5</v>
      </c>
      <c r="J3679" s="135" t="s">
        <v>41</v>
      </c>
      <c r="K3679" s="133"/>
      <c r="L3679" s="136" t="s">
        <v>41</v>
      </c>
    </row>
    <row r="3680" spans="1:12" x14ac:dyDescent="0.25">
      <c r="A3680" s="111" t="s">
        <v>4027</v>
      </c>
      <c r="B3680" s="111" t="s">
        <v>1879</v>
      </c>
      <c r="C3680" s="112">
        <v>7.1400000000000005E-2</v>
      </c>
      <c r="E3680" s="132" t="e">
        <v>#N/A</v>
      </c>
      <c r="F3680" s="132">
        <v>2248</v>
      </c>
      <c r="G3680" s="133" t="s">
        <v>1880</v>
      </c>
      <c r="H3680" s="134">
        <v>8</v>
      </c>
      <c r="I3680" s="135">
        <v>0.57140000000000002</v>
      </c>
      <c r="J3680" s="135" t="s">
        <v>41</v>
      </c>
      <c r="K3680" s="133"/>
      <c r="L3680" s="136" t="s">
        <v>41</v>
      </c>
    </row>
    <row r="3681" spans="1:12" x14ac:dyDescent="0.25">
      <c r="A3681" s="111" t="s">
        <v>4027</v>
      </c>
      <c r="B3681" s="111" t="s">
        <v>2107</v>
      </c>
      <c r="C3681" s="112">
        <v>7.1400000000000005E-2</v>
      </c>
      <c r="E3681" s="132" t="e">
        <v>#N/A</v>
      </c>
      <c r="F3681" s="132">
        <v>2269</v>
      </c>
      <c r="G3681" s="133" t="s">
        <v>2108</v>
      </c>
      <c r="H3681" s="134">
        <v>9</v>
      </c>
      <c r="I3681" s="135">
        <v>0.64280000000000004</v>
      </c>
      <c r="J3681" s="135" t="s">
        <v>41</v>
      </c>
      <c r="K3681" s="133"/>
      <c r="L3681" s="136" t="s">
        <v>41</v>
      </c>
    </row>
    <row r="3682" spans="1:12" x14ac:dyDescent="0.25">
      <c r="A3682" s="111" t="s">
        <v>4027</v>
      </c>
      <c r="B3682" s="111" t="s">
        <v>2109</v>
      </c>
      <c r="C3682" s="112">
        <v>7.1400000000000005E-2</v>
      </c>
      <c r="E3682" s="132" t="e">
        <v>#N/A</v>
      </c>
      <c r="F3682" s="132">
        <v>2274</v>
      </c>
      <c r="G3682" s="133" t="s">
        <v>2110</v>
      </c>
      <c r="H3682" s="134">
        <v>10</v>
      </c>
      <c r="I3682" s="135">
        <v>0.71420000000000006</v>
      </c>
      <c r="J3682" s="135" t="s">
        <v>41</v>
      </c>
      <c r="K3682" s="133"/>
      <c r="L3682" s="136" t="s">
        <v>41</v>
      </c>
    </row>
    <row r="3683" spans="1:12" x14ac:dyDescent="0.25">
      <c r="A3683" s="111" t="s">
        <v>4027</v>
      </c>
      <c r="B3683" s="111" t="s">
        <v>2113</v>
      </c>
      <c r="C3683" s="112">
        <v>0.1429</v>
      </c>
      <c r="E3683" s="132" t="e">
        <v>#N/A</v>
      </c>
      <c r="F3683" s="132">
        <v>2294</v>
      </c>
      <c r="G3683" s="133" t="s">
        <v>2116</v>
      </c>
      <c r="H3683" s="134">
        <v>11</v>
      </c>
      <c r="I3683" s="135">
        <v>0.85710000000000008</v>
      </c>
      <c r="J3683" s="135" t="s">
        <v>41</v>
      </c>
      <c r="K3683" s="133"/>
      <c r="L3683" s="136" t="s">
        <v>41</v>
      </c>
    </row>
    <row r="3684" spans="1:12" x14ac:dyDescent="0.25">
      <c r="A3684" s="111" t="s">
        <v>4027</v>
      </c>
      <c r="B3684" s="111" t="s">
        <v>2117</v>
      </c>
      <c r="C3684" s="112">
        <v>0.1429</v>
      </c>
      <c r="E3684" s="132" t="e">
        <v>#N/A</v>
      </c>
      <c r="F3684" s="132">
        <v>2293</v>
      </c>
      <c r="G3684" s="133" t="s">
        <v>2118</v>
      </c>
      <c r="H3684" s="134">
        <v>12</v>
      </c>
      <c r="I3684" s="135">
        <v>1</v>
      </c>
      <c r="J3684" s="135">
        <v>1</v>
      </c>
      <c r="K3684" s="133"/>
      <c r="L3684" s="136" t="s">
        <v>41</v>
      </c>
    </row>
    <row r="3685" spans="1:12" x14ac:dyDescent="0.25">
      <c r="A3685" s="111" t="s">
        <v>4029</v>
      </c>
      <c r="B3685" s="111" t="s">
        <v>2849</v>
      </c>
      <c r="C3685" s="112">
        <v>0.10270333553396252</v>
      </c>
      <c r="E3685" s="132">
        <v>525</v>
      </c>
      <c r="F3685" s="132">
        <v>527</v>
      </c>
      <c r="G3685" s="133" t="s">
        <v>117</v>
      </c>
      <c r="H3685" s="134">
        <v>1</v>
      </c>
      <c r="I3685" s="135">
        <v>0.10270333553396252</v>
      </c>
      <c r="J3685" s="135" t="s">
        <v>41</v>
      </c>
      <c r="K3685" s="133" t="s">
        <v>4030</v>
      </c>
      <c r="L3685" s="136" t="s">
        <v>41</v>
      </c>
    </row>
    <row r="3686" spans="1:12" x14ac:dyDescent="0.25">
      <c r="A3686" s="111" t="s">
        <v>4029</v>
      </c>
      <c r="B3686" s="111" t="s">
        <v>957</v>
      </c>
      <c r="C3686" s="112">
        <v>8.3048851129866E-2</v>
      </c>
      <c r="E3686" s="132">
        <v>266</v>
      </c>
      <c r="F3686" s="132">
        <v>268</v>
      </c>
      <c r="G3686" s="133" t="s">
        <v>958</v>
      </c>
      <c r="H3686" s="134">
        <v>2</v>
      </c>
      <c r="I3686" s="135">
        <v>0.18575218666382853</v>
      </c>
      <c r="J3686" s="135" t="s">
        <v>41</v>
      </c>
      <c r="K3686" s="133"/>
      <c r="L3686" s="136" t="s">
        <v>41</v>
      </c>
    </row>
    <row r="3687" spans="1:12" x14ac:dyDescent="0.25">
      <c r="A3687" s="111" t="s">
        <v>4029</v>
      </c>
      <c r="B3687" s="111" t="s">
        <v>654</v>
      </c>
      <c r="C3687" s="112">
        <v>7.4489745291064807E-2</v>
      </c>
      <c r="E3687" s="132">
        <v>665</v>
      </c>
      <c r="F3687" s="132">
        <v>667</v>
      </c>
      <c r="G3687" s="133" t="s">
        <v>655</v>
      </c>
      <c r="H3687" s="134">
        <v>3</v>
      </c>
      <c r="I3687" s="135">
        <v>0.26024193195489331</v>
      </c>
      <c r="J3687" s="135" t="s">
        <v>41</v>
      </c>
      <c r="K3687" s="133"/>
      <c r="L3687" s="136" t="s">
        <v>41</v>
      </c>
    </row>
    <row r="3688" spans="1:12" x14ac:dyDescent="0.25">
      <c r="A3688" s="111" t="s">
        <v>4029</v>
      </c>
      <c r="B3688" s="111" t="s">
        <v>1614</v>
      </c>
      <c r="C3688" s="112">
        <v>5.0211652337882939E-2</v>
      </c>
      <c r="E3688" s="132" t="e">
        <v>#N/A</v>
      </c>
      <c r="F3688" s="132">
        <v>2009</v>
      </c>
      <c r="G3688" s="133" t="s">
        <v>1615</v>
      </c>
      <c r="H3688" s="134">
        <v>4</v>
      </c>
      <c r="I3688" s="135">
        <v>0.31045358429277625</v>
      </c>
      <c r="J3688" s="135" t="s">
        <v>41</v>
      </c>
      <c r="K3688" s="133"/>
      <c r="L3688" s="136" t="s">
        <v>41</v>
      </c>
    </row>
    <row r="3689" spans="1:12" x14ac:dyDescent="0.25">
      <c r="A3689" s="111" t="s">
        <v>4029</v>
      </c>
      <c r="B3689" s="111" t="s">
        <v>3458</v>
      </c>
      <c r="C3689" s="112">
        <v>4.4589857384184022E-2</v>
      </c>
      <c r="E3689" s="132">
        <v>301</v>
      </c>
      <c r="F3689" s="132">
        <v>303</v>
      </c>
      <c r="G3689" s="133" t="s">
        <v>3459</v>
      </c>
      <c r="H3689" s="134">
        <v>5</v>
      </c>
      <c r="I3689" s="135">
        <v>0.35504344167696028</v>
      </c>
      <c r="J3689" s="135" t="s">
        <v>41</v>
      </c>
      <c r="K3689" s="133"/>
      <c r="L3689" s="136" t="s">
        <v>41</v>
      </c>
    </row>
    <row r="3690" spans="1:12" x14ac:dyDescent="0.25">
      <c r="A3690" s="111" t="s">
        <v>4029</v>
      </c>
      <c r="B3690" s="111" t="s">
        <v>797</v>
      </c>
      <c r="C3690" s="112">
        <v>3.8127913927339545E-2</v>
      </c>
      <c r="E3690" s="132">
        <v>356</v>
      </c>
      <c r="F3690" s="132">
        <v>358</v>
      </c>
      <c r="G3690" s="133" t="s">
        <v>798</v>
      </c>
      <c r="H3690" s="134">
        <v>6</v>
      </c>
      <c r="I3690" s="135">
        <v>0.39317135560429983</v>
      </c>
      <c r="J3690" s="135" t="s">
        <v>41</v>
      </c>
      <c r="K3690" s="133"/>
      <c r="L3690" s="136" t="s">
        <v>41</v>
      </c>
    </row>
    <row r="3691" spans="1:12" x14ac:dyDescent="0.25">
      <c r="A3691" s="111" t="s">
        <v>4029</v>
      </c>
      <c r="B3691" s="111" t="s">
        <v>960</v>
      </c>
      <c r="C3691" s="112">
        <v>2.9981416651244826E-2</v>
      </c>
      <c r="E3691" s="132">
        <v>265</v>
      </c>
      <c r="F3691" s="132">
        <v>267</v>
      </c>
      <c r="G3691" s="133" t="s">
        <v>88</v>
      </c>
      <c r="H3691" s="134">
        <v>7</v>
      </c>
      <c r="I3691" s="135">
        <v>0.42315277225554465</v>
      </c>
      <c r="J3691" s="135" t="s">
        <v>41</v>
      </c>
      <c r="K3691" s="133"/>
      <c r="L3691" s="136" t="s">
        <v>41</v>
      </c>
    </row>
    <row r="3692" spans="1:12" x14ac:dyDescent="0.25">
      <c r="A3692" s="111" t="s">
        <v>4029</v>
      </c>
      <c r="B3692" s="111" t="s">
        <v>824</v>
      </c>
      <c r="C3692" s="112">
        <v>2.8437133156468317E-2</v>
      </c>
      <c r="E3692" s="132">
        <v>671</v>
      </c>
      <c r="F3692" s="132">
        <v>673</v>
      </c>
      <c r="G3692" s="133" t="s">
        <v>825</v>
      </c>
      <c r="H3692" s="134">
        <v>8</v>
      </c>
      <c r="I3692" s="135">
        <v>0.45158990541201299</v>
      </c>
      <c r="J3692" s="135" t="s">
        <v>41</v>
      </c>
      <c r="K3692" s="133"/>
      <c r="L3692" s="136" t="s">
        <v>41</v>
      </c>
    </row>
    <row r="3693" spans="1:12" x14ac:dyDescent="0.25">
      <c r="A3693" s="111" t="s">
        <v>4029</v>
      </c>
      <c r="B3693" s="111" t="s">
        <v>2852</v>
      </c>
      <c r="C3693" s="112">
        <v>2.8001584362572312E-2</v>
      </c>
      <c r="E3693" s="132">
        <v>48</v>
      </c>
      <c r="F3693" s="132">
        <v>50</v>
      </c>
      <c r="G3693" s="133" t="s">
        <v>2853</v>
      </c>
      <c r="H3693" s="134">
        <v>9</v>
      </c>
      <c r="I3693" s="135">
        <v>0.47959148977458532</v>
      </c>
      <c r="J3693" s="135" t="s">
        <v>41</v>
      </c>
      <c r="K3693" s="133"/>
      <c r="L3693" s="136" t="s">
        <v>41</v>
      </c>
    </row>
    <row r="3694" spans="1:12" x14ac:dyDescent="0.25">
      <c r="A3694" s="111" t="s">
        <v>4029</v>
      </c>
      <c r="B3694" s="111" t="s">
        <v>804</v>
      </c>
      <c r="C3694" s="112">
        <v>2.4674109331317681E-2</v>
      </c>
      <c r="E3694" s="132">
        <v>522</v>
      </c>
      <c r="F3694" s="132">
        <v>524</v>
      </c>
      <c r="G3694" s="133" t="s">
        <v>805</v>
      </c>
      <c r="H3694" s="134">
        <v>10</v>
      </c>
      <c r="I3694" s="135">
        <v>0.50426559910590296</v>
      </c>
      <c r="J3694" s="135" t="s">
        <v>41</v>
      </c>
      <c r="K3694" s="133"/>
      <c r="L3694" s="136" t="s">
        <v>41</v>
      </c>
    </row>
    <row r="3695" spans="1:12" x14ac:dyDescent="0.25">
      <c r="A3695" s="111" t="s">
        <v>4029</v>
      </c>
      <c r="B3695" s="111" t="s">
        <v>791</v>
      </c>
      <c r="C3695" s="112">
        <v>2.3558726495251817E-2</v>
      </c>
      <c r="E3695" s="132">
        <v>357</v>
      </c>
      <c r="F3695" s="132">
        <v>359</v>
      </c>
      <c r="G3695" s="133" t="s">
        <v>792</v>
      </c>
      <c r="H3695" s="134">
        <v>11</v>
      </c>
      <c r="I3695" s="135">
        <v>0.52782432560115478</v>
      </c>
      <c r="J3695" s="135" t="s">
        <v>41</v>
      </c>
      <c r="K3695" s="133"/>
      <c r="L3695" s="136" t="s">
        <v>41</v>
      </c>
    </row>
    <row r="3696" spans="1:12" x14ac:dyDescent="0.25">
      <c r="A3696" s="111" t="s">
        <v>4029</v>
      </c>
      <c r="B3696" s="111" t="s">
        <v>746</v>
      </c>
      <c r="C3696" s="112">
        <v>2.1556324643699012E-2</v>
      </c>
      <c r="E3696" s="132">
        <v>169</v>
      </c>
      <c r="F3696" s="132">
        <v>171</v>
      </c>
      <c r="G3696" s="133" t="s">
        <v>747</v>
      </c>
      <c r="H3696" s="134">
        <v>12</v>
      </c>
      <c r="I3696" s="135">
        <v>0.54938065024485383</v>
      </c>
      <c r="J3696" s="135" t="s">
        <v>41</v>
      </c>
      <c r="K3696" s="133"/>
      <c r="L3696" s="136" t="s">
        <v>41</v>
      </c>
    </row>
    <row r="3697" spans="1:12" x14ac:dyDescent="0.25">
      <c r="A3697" s="111" t="s">
        <v>4029</v>
      </c>
      <c r="B3697" s="111" t="s">
        <v>789</v>
      </c>
      <c r="C3697" s="112">
        <v>2.1330137818763122E-2</v>
      </c>
      <c r="E3697" s="132">
        <v>355</v>
      </c>
      <c r="F3697" s="132">
        <v>357</v>
      </c>
      <c r="G3697" s="133" t="s">
        <v>77</v>
      </c>
      <c r="H3697" s="134">
        <v>13</v>
      </c>
      <c r="I3697" s="135">
        <v>0.57071078806361697</v>
      </c>
      <c r="J3697" s="135" t="s">
        <v>41</v>
      </c>
      <c r="K3697" s="133"/>
      <c r="L3697" s="136" t="s">
        <v>41</v>
      </c>
    </row>
    <row r="3698" spans="1:12" x14ac:dyDescent="0.25">
      <c r="A3698" s="111" t="s">
        <v>4029</v>
      </c>
      <c r="B3698" s="111" t="s">
        <v>561</v>
      </c>
      <c r="C3698" s="112">
        <v>1.9439881364646288E-2</v>
      </c>
      <c r="E3698" s="132">
        <v>890</v>
      </c>
      <c r="F3698" s="132">
        <v>892</v>
      </c>
      <c r="G3698" s="133" t="s">
        <v>43</v>
      </c>
      <c r="H3698" s="134">
        <v>14</v>
      </c>
      <c r="I3698" s="135">
        <v>0.59015066942826322</v>
      </c>
      <c r="J3698" s="135" t="s">
        <v>41</v>
      </c>
      <c r="K3698" s="133"/>
      <c r="L3698" s="136" t="s">
        <v>41</v>
      </c>
    </row>
    <row r="3699" spans="1:12" x14ac:dyDescent="0.25">
      <c r="A3699" s="111" t="s">
        <v>4029</v>
      </c>
      <c r="B3699" s="111" t="s">
        <v>468</v>
      </c>
      <c r="C3699" s="112">
        <v>1.9098679251920582E-2</v>
      </c>
      <c r="E3699" s="132">
        <v>686</v>
      </c>
      <c r="F3699" s="132">
        <v>688</v>
      </c>
      <c r="G3699" s="133" t="s">
        <v>85</v>
      </c>
      <c r="H3699" s="134">
        <v>15</v>
      </c>
      <c r="I3699" s="135">
        <v>0.60924934868018377</v>
      </c>
      <c r="J3699" s="135" t="s">
        <v>41</v>
      </c>
      <c r="K3699" s="133"/>
      <c r="L3699" s="136" t="s">
        <v>41</v>
      </c>
    </row>
    <row r="3700" spans="1:12" x14ac:dyDescent="0.25">
      <c r="A3700" s="111" t="s">
        <v>4029</v>
      </c>
      <c r="B3700" s="111" t="s">
        <v>549</v>
      </c>
      <c r="C3700" s="112">
        <v>1.8405971147678762E-2</v>
      </c>
      <c r="E3700" s="132">
        <v>523</v>
      </c>
      <c r="F3700" s="132">
        <v>525</v>
      </c>
      <c r="G3700" s="133" t="s">
        <v>550</v>
      </c>
      <c r="H3700" s="134">
        <v>16</v>
      </c>
      <c r="I3700" s="135">
        <v>0.62765531982786249</v>
      </c>
      <c r="J3700" s="135" t="s">
        <v>41</v>
      </c>
      <c r="K3700" s="133"/>
      <c r="L3700" s="136" t="s">
        <v>41</v>
      </c>
    </row>
    <row r="3701" spans="1:12" x14ac:dyDescent="0.25">
      <c r="A3701" s="111" t="s">
        <v>4029</v>
      </c>
      <c r="B3701" s="111" t="s">
        <v>2933</v>
      </c>
      <c r="C3701" s="112">
        <v>1.7972880516636983E-2</v>
      </c>
      <c r="E3701" s="132">
        <v>353</v>
      </c>
      <c r="F3701" s="132">
        <v>355</v>
      </c>
      <c r="G3701" s="133" t="s">
        <v>2934</v>
      </c>
      <c r="H3701" s="134">
        <v>17</v>
      </c>
      <c r="I3701" s="135">
        <v>0.64562820034449953</v>
      </c>
      <c r="J3701" s="135" t="s">
        <v>41</v>
      </c>
      <c r="K3701" s="133"/>
      <c r="L3701" s="136" t="s">
        <v>41</v>
      </c>
    </row>
    <row r="3702" spans="1:12" x14ac:dyDescent="0.25">
      <c r="A3702" s="111" t="s">
        <v>4029</v>
      </c>
      <c r="B3702" s="111" t="s">
        <v>546</v>
      </c>
      <c r="C3702" s="112">
        <v>1.724778504102847E-2</v>
      </c>
      <c r="E3702" s="132">
        <v>521</v>
      </c>
      <c r="F3702" s="132">
        <v>523</v>
      </c>
      <c r="G3702" s="133" t="s">
        <v>547</v>
      </c>
      <c r="H3702" s="134">
        <v>18</v>
      </c>
      <c r="I3702" s="135">
        <v>0.66287598538552794</v>
      </c>
      <c r="J3702" s="135" t="s">
        <v>41</v>
      </c>
      <c r="K3702" s="133"/>
      <c r="L3702" s="136" t="s">
        <v>41</v>
      </c>
    </row>
    <row r="3703" spans="1:12" x14ac:dyDescent="0.25">
      <c r="A3703" s="111" t="s">
        <v>4029</v>
      </c>
      <c r="B3703" s="111" t="s">
        <v>810</v>
      </c>
      <c r="C3703" s="112">
        <v>1.6846249698453442E-2</v>
      </c>
      <c r="E3703" s="132">
        <v>519</v>
      </c>
      <c r="F3703" s="132">
        <v>521</v>
      </c>
      <c r="G3703" s="133" t="s">
        <v>811</v>
      </c>
      <c r="H3703" s="134">
        <v>19</v>
      </c>
      <c r="I3703" s="135">
        <v>0.67972223508398133</v>
      </c>
      <c r="J3703" s="135" t="s">
        <v>41</v>
      </c>
      <c r="K3703" s="133"/>
      <c r="L3703" s="136" t="s">
        <v>41</v>
      </c>
    </row>
    <row r="3704" spans="1:12" x14ac:dyDescent="0.25">
      <c r="A3704" s="111" t="s">
        <v>4029</v>
      </c>
      <c r="B3704" s="111" t="s">
        <v>472</v>
      </c>
      <c r="C3704" s="112">
        <v>1.6148425243864197E-2</v>
      </c>
      <c r="E3704" s="132">
        <v>684</v>
      </c>
      <c r="F3704" s="132">
        <v>686</v>
      </c>
      <c r="G3704" s="133" t="s">
        <v>168</v>
      </c>
      <c r="H3704" s="134">
        <v>20</v>
      </c>
      <c r="I3704" s="135">
        <v>0.6958706603278455</v>
      </c>
      <c r="J3704" s="135" t="s">
        <v>41</v>
      </c>
      <c r="K3704" s="133"/>
      <c r="L3704" s="136" t="s">
        <v>41</v>
      </c>
    </row>
    <row r="3705" spans="1:12" x14ac:dyDescent="0.25">
      <c r="A3705" s="111" t="s">
        <v>4029</v>
      </c>
      <c r="B3705" s="111" t="s">
        <v>793</v>
      </c>
      <c r="C3705" s="112">
        <v>1.5578181508084009E-2</v>
      </c>
      <c r="E3705" s="132">
        <v>359</v>
      </c>
      <c r="F3705" s="132">
        <v>361</v>
      </c>
      <c r="G3705" s="133" t="s">
        <v>794</v>
      </c>
      <c r="H3705" s="134">
        <v>21</v>
      </c>
      <c r="I3705" s="135">
        <v>0.71144884183592949</v>
      </c>
      <c r="J3705" s="135" t="s">
        <v>41</v>
      </c>
      <c r="K3705" s="133"/>
      <c r="L3705" s="136" t="s">
        <v>41</v>
      </c>
    </row>
    <row r="3706" spans="1:12" x14ac:dyDescent="0.25">
      <c r="A3706" s="111" t="s">
        <v>4029</v>
      </c>
      <c r="B3706" s="111" t="s">
        <v>1688</v>
      </c>
      <c r="C3706" s="112">
        <v>1.4870269033814673E-2</v>
      </c>
      <c r="E3706" s="132">
        <v>676</v>
      </c>
      <c r="F3706" s="132">
        <v>678</v>
      </c>
      <c r="G3706" s="133" t="s">
        <v>1689</v>
      </c>
      <c r="H3706" s="134">
        <v>22</v>
      </c>
      <c r="I3706" s="135">
        <v>0.72631911086974421</v>
      </c>
      <c r="J3706" s="135" t="s">
        <v>41</v>
      </c>
      <c r="K3706" s="133"/>
      <c r="L3706" s="136" t="s">
        <v>41</v>
      </c>
    </row>
    <row r="3707" spans="1:12" x14ac:dyDescent="0.25">
      <c r="A3707" s="111" t="s">
        <v>4029</v>
      </c>
      <c r="B3707" s="111" t="s">
        <v>800</v>
      </c>
      <c r="C3707" s="112">
        <v>1.3782681406910835E-2</v>
      </c>
      <c r="E3707" s="132">
        <v>520</v>
      </c>
      <c r="F3707" s="132">
        <v>522</v>
      </c>
      <c r="G3707" s="133" t="s">
        <v>35</v>
      </c>
      <c r="H3707" s="134">
        <v>23</v>
      </c>
      <c r="I3707" s="135">
        <v>0.74010179227665507</v>
      </c>
      <c r="J3707" s="135" t="s">
        <v>41</v>
      </c>
      <c r="K3707" s="133"/>
      <c r="L3707" s="136" t="s">
        <v>41</v>
      </c>
    </row>
    <row r="3708" spans="1:12" x14ac:dyDescent="0.25">
      <c r="A3708" s="111" t="s">
        <v>4029</v>
      </c>
      <c r="B3708" s="111" t="s">
        <v>554</v>
      </c>
      <c r="C3708" s="112">
        <v>1.3472874743900611E-2</v>
      </c>
      <c r="E3708" s="132">
        <v>886</v>
      </c>
      <c r="F3708" s="132">
        <v>888</v>
      </c>
      <c r="G3708" s="133" t="s">
        <v>154</v>
      </c>
      <c r="H3708" s="134">
        <v>24</v>
      </c>
      <c r="I3708" s="135">
        <v>0.75357466702055564</v>
      </c>
      <c r="J3708" s="135" t="s">
        <v>41</v>
      </c>
      <c r="K3708" s="133"/>
      <c r="L3708" s="136" t="s">
        <v>41</v>
      </c>
    </row>
    <row r="3709" spans="1:12" x14ac:dyDescent="0.25">
      <c r="A3709" s="111" t="s">
        <v>4029</v>
      </c>
      <c r="B3709" s="111" t="s">
        <v>3492</v>
      </c>
      <c r="C3709" s="112">
        <v>1.3455982986701429E-2</v>
      </c>
      <c r="E3709" s="132">
        <v>360</v>
      </c>
      <c r="F3709" s="132">
        <v>362</v>
      </c>
      <c r="G3709" s="133" t="s">
        <v>116</v>
      </c>
      <c r="H3709" s="134">
        <v>25</v>
      </c>
      <c r="I3709" s="135">
        <v>0.76703065000725712</v>
      </c>
      <c r="J3709" s="135" t="s">
        <v>41</v>
      </c>
      <c r="K3709" s="133"/>
      <c r="L3709" s="136" t="s">
        <v>41</v>
      </c>
    </row>
    <row r="3710" spans="1:12" x14ac:dyDescent="0.25">
      <c r="A3710" s="111" t="s">
        <v>4029</v>
      </c>
      <c r="B3710" s="111" t="s">
        <v>922</v>
      </c>
      <c r="C3710" s="112">
        <v>9.8026680000107003E-3</v>
      </c>
      <c r="E3710" s="132">
        <v>514</v>
      </c>
      <c r="F3710" s="132">
        <v>516</v>
      </c>
      <c r="G3710" s="133" t="s">
        <v>923</v>
      </c>
      <c r="H3710" s="134">
        <v>26</v>
      </c>
      <c r="I3710" s="135">
        <v>0.77683331800726785</v>
      </c>
      <c r="J3710" s="135" t="s">
        <v>41</v>
      </c>
      <c r="K3710" s="133"/>
      <c r="L3710" s="136" t="s">
        <v>41</v>
      </c>
    </row>
    <row r="3711" spans="1:12" x14ac:dyDescent="0.25">
      <c r="A3711" s="111" t="s">
        <v>4029</v>
      </c>
      <c r="B3711" s="111" t="s">
        <v>954</v>
      </c>
      <c r="C3711" s="112">
        <v>9.7551729095018119E-3</v>
      </c>
      <c r="E3711" s="132">
        <v>283</v>
      </c>
      <c r="F3711" s="132">
        <v>285</v>
      </c>
      <c r="G3711" s="133" t="s">
        <v>955</v>
      </c>
      <c r="H3711" s="134">
        <v>27</v>
      </c>
      <c r="I3711" s="135">
        <v>0.78658849091676963</v>
      </c>
      <c r="J3711" s="135" t="s">
        <v>41</v>
      </c>
      <c r="K3711" s="133"/>
      <c r="L3711" s="136" t="s">
        <v>41</v>
      </c>
    </row>
    <row r="3712" spans="1:12" x14ac:dyDescent="0.25">
      <c r="A3712" s="111" t="s">
        <v>4029</v>
      </c>
      <c r="B3712" s="111" t="s">
        <v>820</v>
      </c>
      <c r="C3712" s="112">
        <v>8.6256781409459124E-3</v>
      </c>
      <c r="E3712" s="132">
        <v>673</v>
      </c>
      <c r="F3712" s="132">
        <v>675</v>
      </c>
      <c r="G3712" s="133" t="s">
        <v>821</v>
      </c>
      <c r="H3712" s="134">
        <v>28</v>
      </c>
      <c r="I3712" s="135">
        <v>0.79521416905771558</v>
      </c>
      <c r="J3712" s="135" t="s">
        <v>41</v>
      </c>
      <c r="K3712" s="133"/>
      <c r="L3712" s="136" t="s">
        <v>41</v>
      </c>
    </row>
    <row r="3713" spans="1:12" x14ac:dyDescent="0.25">
      <c r="A3713" s="111" t="s">
        <v>4029</v>
      </c>
      <c r="B3713" s="111" t="s">
        <v>1658</v>
      </c>
      <c r="C3713" s="112">
        <v>8.4311558117464956E-3</v>
      </c>
      <c r="E3713" s="132">
        <v>677</v>
      </c>
      <c r="F3713" s="132">
        <v>679</v>
      </c>
      <c r="G3713" s="133" t="s">
        <v>1659</v>
      </c>
      <c r="H3713" s="134">
        <v>29</v>
      </c>
      <c r="I3713" s="135">
        <v>0.80364532486946205</v>
      </c>
      <c r="J3713" s="135" t="s">
        <v>41</v>
      </c>
      <c r="K3713" s="133"/>
      <c r="L3713" s="136" t="s">
        <v>41</v>
      </c>
    </row>
    <row r="3714" spans="1:12" x14ac:dyDescent="0.25">
      <c r="A3714" s="111" t="s">
        <v>4029</v>
      </c>
      <c r="B3714" s="111" t="s">
        <v>1690</v>
      </c>
      <c r="C3714" s="112">
        <v>8.4219450818000374E-3</v>
      </c>
      <c r="E3714" s="132">
        <v>675</v>
      </c>
      <c r="F3714" s="132">
        <v>677</v>
      </c>
      <c r="G3714" s="133" t="s">
        <v>1691</v>
      </c>
      <c r="H3714" s="134">
        <v>30</v>
      </c>
      <c r="I3714" s="135">
        <v>0.81206726995126211</v>
      </c>
      <c r="J3714" s="135" t="s">
        <v>41</v>
      </c>
      <c r="K3714" s="133"/>
      <c r="L3714" s="136" t="s">
        <v>41</v>
      </c>
    </row>
    <row r="3715" spans="1:12" x14ac:dyDescent="0.25">
      <c r="A3715" s="111" t="s">
        <v>4029</v>
      </c>
      <c r="B3715" s="111" t="s">
        <v>564</v>
      </c>
      <c r="C3715" s="112">
        <v>7.3691726979696363E-3</v>
      </c>
      <c r="E3715" s="132">
        <v>891</v>
      </c>
      <c r="F3715" s="132">
        <v>893</v>
      </c>
      <c r="G3715" s="133" t="s">
        <v>44</v>
      </c>
      <c r="H3715" s="134">
        <v>31</v>
      </c>
      <c r="I3715" s="135">
        <v>0.81943644264923177</v>
      </c>
      <c r="J3715" s="135" t="s">
        <v>41</v>
      </c>
      <c r="K3715" s="133"/>
      <c r="L3715" s="136" t="s">
        <v>41</v>
      </c>
    </row>
    <row r="3716" spans="1:12" x14ac:dyDescent="0.25">
      <c r="A3716" s="111" t="s">
        <v>4029</v>
      </c>
      <c r="B3716" s="111" t="s">
        <v>432</v>
      </c>
      <c r="C3716" s="112">
        <v>6.866503351933932E-3</v>
      </c>
      <c r="E3716" s="132">
        <v>284</v>
      </c>
      <c r="F3716" s="132">
        <v>286</v>
      </c>
      <c r="G3716" s="133" t="s">
        <v>433</v>
      </c>
      <c r="H3716" s="134">
        <v>32</v>
      </c>
      <c r="I3716" s="135">
        <v>0.82630294600116572</v>
      </c>
      <c r="J3716" s="135" t="s">
        <v>41</v>
      </c>
      <c r="K3716" s="133"/>
      <c r="L3716" s="136" t="s">
        <v>41</v>
      </c>
    </row>
    <row r="3717" spans="1:12" x14ac:dyDescent="0.25">
      <c r="A3717" s="111" t="s">
        <v>4029</v>
      </c>
      <c r="B3717" s="111" t="s">
        <v>818</v>
      </c>
      <c r="C3717" s="112">
        <v>6.7973926653986366E-3</v>
      </c>
      <c r="E3717" s="132">
        <v>674</v>
      </c>
      <c r="F3717" s="132">
        <v>676</v>
      </c>
      <c r="G3717" s="133" t="s">
        <v>819</v>
      </c>
      <c r="H3717" s="134">
        <v>33</v>
      </c>
      <c r="I3717" s="135">
        <v>0.8331003386665643</v>
      </c>
      <c r="J3717" s="135" t="s">
        <v>41</v>
      </c>
      <c r="K3717" s="133"/>
      <c r="L3717" s="136" t="s">
        <v>41</v>
      </c>
    </row>
    <row r="3718" spans="1:12" x14ac:dyDescent="0.25">
      <c r="A3718" s="111" t="s">
        <v>4029</v>
      </c>
      <c r="B3718" s="111" t="s">
        <v>2132</v>
      </c>
      <c r="C3718" s="112">
        <v>6.6362009153199735E-3</v>
      </c>
      <c r="E3718" s="132">
        <v>354</v>
      </c>
      <c r="F3718" s="132">
        <v>356</v>
      </c>
      <c r="G3718" s="133" t="s">
        <v>2133</v>
      </c>
      <c r="H3718" s="134">
        <v>34</v>
      </c>
      <c r="I3718" s="135">
        <v>0.83973653958188432</v>
      </c>
      <c r="J3718" s="135" t="s">
        <v>41</v>
      </c>
      <c r="K3718" s="133"/>
      <c r="L3718" s="136" t="s">
        <v>41</v>
      </c>
    </row>
    <row r="3719" spans="1:12" x14ac:dyDescent="0.25">
      <c r="A3719" s="111" t="s">
        <v>4029</v>
      </c>
      <c r="B3719" s="111" t="s">
        <v>826</v>
      </c>
      <c r="C3719" s="112">
        <v>6.2313999308458694E-3</v>
      </c>
      <c r="E3719" s="132">
        <v>672</v>
      </c>
      <c r="F3719" s="132">
        <v>674</v>
      </c>
      <c r="G3719" s="133" t="s">
        <v>101</v>
      </c>
      <c r="H3719" s="134">
        <v>35</v>
      </c>
      <c r="I3719" s="135">
        <v>0.84596793951273019</v>
      </c>
      <c r="J3719" s="135" t="s">
        <v>41</v>
      </c>
      <c r="K3719" s="133"/>
      <c r="L3719" s="136" t="s">
        <v>41</v>
      </c>
    </row>
    <row r="3720" spans="1:12" x14ac:dyDescent="0.25">
      <c r="A3720" s="111" t="s">
        <v>4029</v>
      </c>
      <c r="B3720" s="111" t="s">
        <v>795</v>
      </c>
      <c r="C3720" s="112">
        <v>6.1499181061390011E-3</v>
      </c>
      <c r="E3720" s="132">
        <v>358</v>
      </c>
      <c r="F3720" s="132">
        <v>360</v>
      </c>
      <c r="G3720" s="133" t="s">
        <v>796</v>
      </c>
      <c r="H3720" s="134">
        <v>36</v>
      </c>
      <c r="I3720" s="135">
        <v>0.85211785761886916</v>
      </c>
      <c r="J3720" s="135" t="s">
        <v>41</v>
      </c>
      <c r="K3720" s="133"/>
      <c r="L3720" s="136" t="s">
        <v>41</v>
      </c>
    </row>
    <row r="3721" spans="1:12" x14ac:dyDescent="0.25">
      <c r="A3721" s="111" t="s">
        <v>4029</v>
      </c>
      <c r="B3721" s="111" t="s">
        <v>552</v>
      </c>
      <c r="C3721" s="112">
        <v>6.0259309713815122E-3</v>
      </c>
      <c r="E3721" s="132">
        <v>888</v>
      </c>
      <c r="F3721" s="132">
        <v>890</v>
      </c>
      <c r="G3721" s="133" t="s">
        <v>122</v>
      </c>
      <c r="H3721" s="134">
        <v>37</v>
      </c>
      <c r="I3721" s="135">
        <v>0.85814378859025064</v>
      </c>
      <c r="J3721" s="135" t="s">
        <v>41</v>
      </c>
      <c r="K3721" s="133"/>
      <c r="L3721" s="136" t="s">
        <v>41</v>
      </c>
    </row>
    <row r="3722" spans="1:12" x14ac:dyDescent="0.25">
      <c r="A3722" s="111" t="s">
        <v>4029</v>
      </c>
      <c r="B3722" s="111" t="s">
        <v>802</v>
      </c>
      <c r="C3722" s="112">
        <v>5.8184215335010808E-3</v>
      </c>
      <c r="E3722" s="132">
        <v>524</v>
      </c>
      <c r="F3722" s="132">
        <v>526</v>
      </c>
      <c r="G3722" s="133" t="s">
        <v>803</v>
      </c>
      <c r="H3722" s="134">
        <v>38</v>
      </c>
      <c r="I3722" s="135">
        <v>0.86396221012375174</v>
      </c>
      <c r="J3722" s="135" t="s">
        <v>41</v>
      </c>
      <c r="K3722" s="133"/>
      <c r="L3722" s="136" t="s">
        <v>41</v>
      </c>
    </row>
    <row r="3723" spans="1:12" x14ac:dyDescent="0.25">
      <c r="A3723" s="111" t="s">
        <v>4029</v>
      </c>
      <c r="B3723" s="111" t="s">
        <v>555</v>
      </c>
      <c r="C3723" s="112">
        <v>4.6079140801783781E-3</v>
      </c>
      <c r="E3723" s="132">
        <v>887</v>
      </c>
      <c r="F3723" s="132">
        <v>889</v>
      </c>
      <c r="G3723" s="133" t="s">
        <v>20</v>
      </c>
      <c r="H3723" s="134">
        <v>39</v>
      </c>
      <c r="I3723" s="135">
        <v>0.86857012420393009</v>
      </c>
      <c r="J3723" s="135" t="s">
        <v>41</v>
      </c>
      <c r="K3723" s="133"/>
      <c r="L3723" s="136" t="s">
        <v>41</v>
      </c>
    </row>
    <row r="3724" spans="1:12" x14ac:dyDescent="0.25">
      <c r="A3724" s="111" t="s">
        <v>4029</v>
      </c>
      <c r="B3724" s="111" t="s">
        <v>952</v>
      </c>
      <c r="C3724" s="112">
        <v>4.5253789465803541E-3</v>
      </c>
      <c r="E3724" s="132">
        <v>282</v>
      </c>
      <c r="F3724" s="132">
        <v>284</v>
      </c>
      <c r="G3724" s="133" t="s">
        <v>953</v>
      </c>
      <c r="H3724" s="134">
        <v>40</v>
      </c>
      <c r="I3724" s="135">
        <v>0.87309550315051043</v>
      </c>
      <c r="J3724" s="135" t="s">
        <v>41</v>
      </c>
      <c r="K3724" s="133"/>
      <c r="L3724" s="136" t="s">
        <v>41</v>
      </c>
    </row>
    <row r="3725" spans="1:12" x14ac:dyDescent="0.25">
      <c r="A3725" s="111" t="s">
        <v>4029</v>
      </c>
      <c r="B3725" s="111" t="s">
        <v>563</v>
      </c>
      <c r="C3725" s="112">
        <v>4.3402664803761865E-3</v>
      </c>
      <c r="E3725" s="132">
        <v>889</v>
      </c>
      <c r="F3725" s="132">
        <v>891</v>
      </c>
      <c r="G3725" s="133" t="s">
        <v>42</v>
      </c>
      <c r="H3725" s="134">
        <v>41</v>
      </c>
      <c r="I3725" s="135">
        <v>0.87743576963088665</v>
      </c>
      <c r="J3725" s="135" t="s">
        <v>41</v>
      </c>
      <c r="K3725" s="133"/>
      <c r="L3725" s="136" t="s">
        <v>41</v>
      </c>
    </row>
    <row r="3726" spans="1:12" x14ac:dyDescent="0.25">
      <c r="A3726" s="111" t="s">
        <v>4029</v>
      </c>
      <c r="B3726" s="111" t="s">
        <v>497</v>
      </c>
      <c r="C3726" s="112">
        <v>4.2717926735782738E-3</v>
      </c>
      <c r="E3726" s="132">
        <v>508</v>
      </c>
      <c r="F3726" s="132">
        <v>510</v>
      </c>
      <c r="G3726" s="133" t="s">
        <v>498</v>
      </c>
      <c r="H3726" s="134">
        <v>42</v>
      </c>
      <c r="I3726" s="135">
        <v>0.8817075623044649</v>
      </c>
      <c r="J3726" s="135" t="s">
        <v>41</v>
      </c>
      <c r="K3726" s="133"/>
      <c r="L3726" s="136" t="s">
        <v>41</v>
      </c>
    </row>
    <row r="3727" spans="1:12" x14ac:dyDescent="0.25">
      <c r="A3727" s="111" t="s">
        <v>4029</v>
      </c>
      <c r="B3727" s="111" t="s">
        <v>1452</v>
      </c>
      <c r="C3727" s="112">
        <v>4.1969817516590178E-3</v>
      </c>
      <c r="E3727" s="132">
        <v>884</v>
      </c>
      <c r="F3727" s="132">
        <v>886</v>
      </c>
      <c r="G3727" s="133" t="s">
        <v>110</v>
      </c>
      <c r="H3727" s="134">
        <v>43</v>
      </c>
      <c r="I3727" s="135">
        <v>0.88590454405612395</v>
      </c>
      <c r="J3727" s="135" t="s">
        <v>41</v>
      </c>
      <c r="K3727" s="133"/>
      <c r="L3727" s="136" t="s">
        <v>41</v>
      </c>
    </row>
    <row r="3728" spans="1:12" x14ac:dyDescent="0.25">
      <c r="A3728" s="111" t="s">
        <v>4029</v>
      </c>
      <c r="B3728" s="111" t="s">
        <v>2184</v>
      </c>
      <c r="C3728" s="112">
        <v>3.9664968423849334E-3</v>
      </c>
      <c r="E3728" s="132" t="e">
        <v>#N/A</v>
      </c>
      <c r="F3728" s="132">
        <v>2135</v>
      </c>
      <c r="G3728" s="133" t="s">
        <v>2185</v>
      </c>
      <c r="H3728" s="134">
        <v>44</v>
      </c>
      <c r="I3728" s="135">
        <v>0.88987104089850888</v>
      </c>
      <c r="J3728" s="135" t="s">
        <v>41</v>
      </c>
      <c r="K3728" s="133"/>
      <c r="L3728" s="136" t="s">
        <v>41</v>
      </c>
    </row>
    <row r="3729" spans="1:12" x14ac:dyDescent="0.25">
      <c r="A3729" s="111" t="s">
        <v>4029</v>
      </c>
      <c r="B3729" s="111" t="s">
        <v>2757</v>
      </c>
      <c r="C3729" s="112">
        <v>3.9575017106758641E-3</v>
      </c>
      <c r="E3729" s="132">
        <v>264</v>
      </c>
      <c r="F3729" s="132">
        <v>266</v>
      </c>
      <c r="G3729" s="133" t="s">
        <v>10</v>
      </c>
      <c r="H3729" s="134">
        <v>45</v>
      </c>
      <c r="I3729" s="135">
        <v>0.89382854260918476</v>
      </c>
      <c r="J3729" s="135" t="s">
        <v>41</v>
      </c>
      <c r="K3729" s="133"/>
      <c r="L3729" s="136" t="s">
        <v>41</v>
      </c>
    </row>
    <row r="3730" spans="1:12" x14ac:dyDescent="0.25">
      <c r="A3730" s="111" t="s">
        <v>4029</v>
      </c>
      <c r="B3730" s="111" t="s">
        <v>969</v>
      </c>
      <c r="C3730" s="112">
        <v>3.8669673912991231E-3</v>
      </c>
      <c r="E3730" s="132">
        <v>393</v>
      </c>
      <c r="F3730" s="132">
        <v>395</v>
      </c>
      <c r="G3730" s="133" t="s">
        <v>970</v>
      </c>
      <c r="H3730" s="134">
        <v>46</v>
      </c>
      <c r="I3730" s="135">
        <v>0.89769551000048387</v>
      </c>
      <c r="J3730" s="135" t="s">
        <v>41</v>
      </c>
      <c r="K3730" s="133"/>
      <c r="L3730" s="136" t="s">
        <v>41</v>
      </c>
    </row>
    <row r="3731" spans="1:12" x14ac:dyDescent="0.25">
      <c r="A3731" s="111" t="s">
        <v>4029</v>
      </c>
      <c r="B3731" s="111" t="s">
        <v>435</v>
      </c>
      <c r="C3731" s="112">
        <v>3.6406279318733064E-3</v>
      </c>
      <c r="E3731" s="132">
        <v>281</v>
      </c>
      <c r="F3731" s="132">
        <v>283</v>
      </c>
      <c r="G3731" s="133" t="s">
        <v>436</v>
      </c>
      <c r="H3731" s="134">
        <v>47</v>
      </c>
      <c r="I3731" s="135">
        <v>0.90133613793235712</v>
      </c>
      <c r="J3731" s="135" t="s">
        <v>41</v>
      </c>
      <c r="K3731" s="133"/>
      <c r="L3731" s="136" t="s">
        <v>41</v>
      </c>
    </row>
    <row r="3732" spans="1:12" x14ac:dyDescent="0.25">
      <c r="A3732" s="111" t="s">
        <v>4029</v>
      </c>
      <c r="B3732" s="111" t="s">
        <v>743</v>
      </c>
      <c r="C3732" s="112">
        <v>3.5662574164010163E-3</v>
      </c>
      <c r="E3732" s="132">
        <v>170</v>
      </c>
      <c r="F3732" s="132">
        <v>172</v>
      </c>
      <c r="G3732" s="133" t="s">
        <v>744</v>
      </c>
      <c r="H3732" s="134">
        <v>48</v>
      </c>
      <c r="I3732" s="135">
        <v>0.90490239534875816</v>
      </c>
      <c r="J3732" s="135" t="s">
        <v>41</v>
      </c>
      <c r="K3732" s="133"/>
      <c r="L3732" s="136" t="s">
        <v>41</v>
      </c>
    </row>
    <row r="3733" spans="1:12" x14ac:dyDescent="0.25">
      <c r="A3733" s="111" t="s">
        <v>4029</v>
      </c>
      <c r="B3733" s="111" t="s">
        <v>2792</v>
      </c>
      <c r="C3733" s="112">
        <v>3.1624001828612978E-3</v>
      </c>
      <c r="E3733" s="132">
        <v>861</v>
      </c>
      <c r="F3733" s="132">
        <v>863</v>
      </c>
      <c r="G3733" s="133" t="s">
        <v>2793</v>
      </c>
      <c r="H3733" s="134">
        <v>49</v>
      </c>
      <c r="I3733" s="135">
        <v>0.90806479553161945</v>
      </c>
      <c r="J3733" s="135" t="s">
        <v>41</v>
      </c>
      <c r="K3733" s="133"/>
      <c r="L3733" s="136" t="s">
        <v>41</v>
      </c>
    </row>
    <row r="3734" spans="1:12" x14ac:dyDescent="0.25">
      <c r="A3734" s="111" t="s">
        <v>4029</v>
      </c>
      <c r="B3734" s="111" t="s">
        <v>1660</v>
      </c>
      <c r="C3734" s="112">
        <v>3.0559730801979186E-3</v>
      </c>
      <c r="E3734" s="132">
        <v>678</v>
      </c>
      <c r="F3734" s="132">
        <v>680</v>
      </c>
      <c r="G3734" s="133" t="s">
        <v>1661</v>
      </c>
      <c r="H3734" s="134">
        <v>50</v>
      </c>
      <c r="I3734" s="135">
        <v>0.91112076861181734</v>
      </c>
      <c r="J3734" s="135" t="s">
        <v>41</v>
      </c>
      <c r="K3734" s="133"/>
      <c r="L3734" s="136" t="s">
        <v>41</v>
      </c>
    </row>
    <row r="3735" spans="1:12" x14ac:dyDescent="0.25">
      <c r="A3735" s="111" t="s">
        <v>4029</v>
      </c>
      <c r="B3735" s="111" t="s">
        <v>841</v>
      </c>
      <c r="C3735" s="112">
        <v>2.9129058139532966E-3</v>
      </c>
      <c r="E3735" s="132">
        <v>863</v>
      </c>
      <c r="F3735" s="132">
        <v>865</v>
      </c>
      <c r="G3735" s="133" t="s">
        <v>842</v>
      </c>
      <c r="H3735" s="134">
        <v>51</v>
      </c>
      <c r="I3735" s="135">
        <v>0.91403367442577066</v>
      </c>
      <c r="J3735" s="135" t="s">
        <v>41</v>
      </c>
      <c r="K3735" s="133"/>
      <c r="L3735" s="136" t="s">
        <v>41</v>
      </c>
    </row>
    <row r="3736" spans="1:12" x14ac:dyDescent="0.25">
      <c r="A3736" s="111" t="s">
        <v>4029</v>
      </c>
      <c r="B3736" s="111" t="s">
        <v>2698</v>
      </c>
      <c r="C3736" s="112">
        <v>2.8304513989611648E-3</v>
      </c>
      <c r="E3736" s="132">
        <v>1102</v>
      </c>
      <c r="F3736" s="132">
        <v>1104</v>
      </c>
      <c r="G3736" s="133" t="s">
        <v>2699</v>
      </c>
      <c r="H3736" s="134">
        <v>52</v>
      </c>
      <c r="I3736" s="135">
        <v>0.91686412582473187</v>
      </c>
      <c r="J3736" s="135" t="s">
        <v>41</v>
      </c>
      <c r="K3736" s="133"/>
      <c r="L3736" s="136" t="s">
        <v>41</v>
      </c>
    </row>
    <row r="3737" spans="1:12" x14ac:dyDescent="0.25">
      <c r="A3737" s="111" t="s">
        <v>4029</v>
      </c>
      <c r="B3737" s="111" t="s">
        <v>724</v>
      </c>
      <c r="C3737" s="112">
        <v>2.8027216878393582E-3</v>
      </c>
      <c r="E3737" s="132">
        <v>391</v>
      </c>
      <c r="F3737" s="132">
        <v>393</v>
      </c>
      <c r="G3737" s="133" t="s">
        <v>725</v>
      </c>
      <c r="H3737" s="134">
        <v>53</v>
      </c>
      <c r="I3737" s="135">
        <v>0.91966684751257122</v>
      </c>
      <c r="J3737" s="135" t="s">
        <v>41</v>
      </c>
      <c r="K3737" s="133"/>
      <c r="L3737" s="136" t="s">
        <v>41</v>
      </c>
    </row>
    <row r="3738" spans="1:12" x14ac:dyDescent="0.25">
      <c r="A3738" s="111" t="s">
        <v>4029</v>
      </c>
      <c r="B3738" s="111" t="s">
        <v>1109</v>
      </c>
      <c r="C3738" s="112">
        <v>2.7740337838979387E-3</v>
      </c>
      <c r="E3738" s="132">
        <v>547</v>
      </c>
      <c r="F3738" s="132">
        <v>549</v>
      </c>
      <c r="G3738" s="133" t="s">
        <v>1110</v>
      </c>
      <c r="H3738" s="134">
        <v>54</v>
      </c>
      <c r="I3738" s="135">
        <v>0.92244088129646917</v>
      </c>
      <c r="J3738" s="135" t="s">
        <v>41</v>
      </c>
      <c r="K3738" s="133"/>
      <c r="L3738" s="136" t="s">
        <v>41</v>
      </c>
    </row>
    <row r="3739" spans="1:12" x14ac:dyDescent="0.25">
      <c r="A3739" s="111" t="s">
        <v>4029</v>
      </c>
      <c r="B3739" s="111" t="s">
        <v>2180</v>
      </c>
      <c r="C3739" s="112">
        <v>2.6999535392553597E-3</v>
      </c>
      <c r="E3739" s="132" t="e">
        <v>#N/A</v>
      </c>
      <c r="F3739" s="132">
        <v>1894</v>
      </c>
      <c r="G3739" s="133" t="s">
        <v>2181</v>
      </c>
      <c r="H3739" s="134">
        <v>55</v>
      </c>
      <c r="I3739" s="135">
        <v>0.92514083483572451</v>
      </c>
      <c r="J3739" s="135" t="s">
        <v>41</v>
      </c>
      <c r="K3739" s="133"/>
      <c r="L3739" s="136" t="s">
        <v>41</v>
      </c>
    </row>
    <row r="3740" spans="1:12" x14ac:dyDescent="0.25">
      <c r="A3740" s="111" t="s">
        <v>4029</v>
      </c>
      <c r="B3740" s="111" t="s">
        <v>1473</v>
      </c>
      <c r="C3740" s="112">
        <v>2.5836902243137777E-3</v>
      </c>
      <c r="E3740" s="132">
        <v>1096</v>
      </c>
      <c r="F3740" s="132">
        <v>1098</v>
      </c>
      <c r="G3740" s="133" t="s">
        <v>1474</v>
      </c>
      <c r="H3740" s="134">
        <v>56</v>
      </c>
      <c r="I3740" s="135">
        <v>0.92772452506003833</v>
      </c>
      <c r="J3740" s="135" t="s">
        <v>41</v>
      </c>
      <c r="K3740" s="133"/>
      <c r="L3740" s="136" t="s">
        <v>41</v>
      </c>
    </row>
    <row r="3741" spans="1:12" x14ac:dyDescent="0.25">
      <c r="A3741" s="111" t="s">
        <v>4029</v>
      </c>
      <c r="B3741" s="111" t="s">
        <v>833</v>
      </c>
      <c r="C3741" s="112">
        <v>2.577168042840122E-3</v>
      </c>
      <c r="E3741" s="132">
        <v>864</v>
      </c>
      <c r="F3741" s="132">
        <v>866</v>
      </c>
      <c r="G3741" s="133" t="s">
        <v>834</v>
      </c>
      <c r="H3741" s="134">
        <v>57</v>
      </c>
      <c r="I3741" s="135">
        <v>0.93030169310287847</v>
      </c>
      <c r="J3741" s="135" t="s">
        <v>41</v>
      </c>
      <c r="K3741" s="133"/>
      <c r="L3741" s="136" t="s">
        <v>41</v>
      </c>
    </row>
    <row r="3742" spans="1:12" x14ac:dyDescent="0.25">
      <c r="A3742" s="111" t="s">
        <v>4029</v>
      </c>
      <c r="B3742" s="111" t="s">
        <v>542</v>
      </c>
      <c r="C3742" s="112">
        <v>2.5396360068508867E-3</v>
      </c>
      <c r="E3742" s="132">
        <v>279</v>
      </c>
      <c r="F3742" s="132">
        <v>281</v>
      </c>
      <c r="G3742" s="133" t="s">
        <v>543</v>
      </c>
      <c r="H3742" s="134">
        <v>58</v>
      </c>
      <c r="I3742" s="135">
        <v>0.93284132910972939</v>
      </c>
      <c r="J3742" s="135" t="s">
        <v>41</v>
      </c>
      <c r="K3742" s="133"/>
      <c r="L3742" s="136" t="s">
        <v>41</v>
      </c>
    </row>
    <row r="3743" spans="1:12" x14ac:dyDescent="0.25">
      <c r="A3743" s="111" t="s">
        <v>4029</v>
      </c>
      <c r="B3743" s="111" t="s">
        <v>843</v>
      </c>
      <c r="C3743" s="112">
        <v>2.5119904250823426E-3</v>
      </c>
      <c r="E3743" s="132">
        <v>859</v>
      </c>
      <c r="F3743" s="132">
        <v>861</v>
      </c>
      <c r="G3743" s="133" t="s">
        <v>92</v>
      </c>
      <c r="H3743" s="134">
        <v>59</v>
      </c>
      <c r="I3743" s="135">
        <v>0.93535331953481171</v>
      </c>
      <c r="J3743" s="135" t="s">
        <v>41</v>
      </c>
      <c r="K3743" s="133"/>
      <c r="L3743" s="136" t="s">
        <v>41</v>
      </c>
    </row>
    <row r="3744" spans="1:12" x14ac:dyDescent="0.25">
      <c r="A3744" s="111" t="s">
        <v>4029</v>
      </c>
      <c r="B3744" s="111" t="s">
        <v>2887</v>
      </c>
      <c r="C3744" s="112">
        <v>2.1689906003463633E-3</v>
      </c>
      <c r="E3744" s="132">
        <v>878</v>
      </c>
      <c r="F3744" s="132">
        <v>880</v>
      </c>
      <c r="G3744" s="133" t="s">
        <v>7</v>
      </c>
      <c r="H3744" s="134">
        <v>60</v>
      </c>
      <c r="I3744" s="135">
        <v>0.93752231013515808</v>
      </c>
      <c r="J3744" s="135" t="s">
        <v>41</v>
      </c>
      <c r="K3744" s="133"/>
      <c r="L3744" s="136" t="s">
        <v>41</v>
      </c>
    </row>
    <row r="3745" spans="1:12" x14ac:dyDescent="0.25">
      <c r="A3745" s="111" t="s">
        <v>4029</v>
      </c>
      <c r="B3745" s="111" t="s">
        <v>2829</v>
      </c>
      <c r="C3745" s="112">
        <v>2.1586052154330278E-3</v>
      </c>
      <c r="E3745" s="132">
        <v>380</v>
      </c>
      <c r="F3745" s="132">
        <v>382</v>
      </c>
      <c r="G3745" s="133" t="s">
        <v>2830</v>
      </c>
      <c r="H3745" s="134">
        <v>61</v>
      </c>
      <c r="I3745" s="135">
        <v>0.93968091535059106</v>
      </c>
      <c r="J3745" s="135" t="s">
        <v>41</v>
      </c>
      <c r="K3745" s="133"/>
      <c r="L3745" s="136" t="s">
        <v>41</v>
      </c>
    </row>
    <row r="3746" spans="1:12" x14ac:dyDescent="0.25">
      <c r="A3746" s="111" t="s">
        <v>4029</v>
      </c>
      <c r="B3746" s="111" t="s">
        <v>3101</v>
      </c>
      <c r="C3746" s="112">
        <v>2.0526211017350385E-3</v>
      </c>
      <c r="E3746" s="132">
        <v>418</v>
      </c>
      <c r="F3746" s="132">
        <v>420</v>
      </c>
      <c r="G3746" s="133" t="s">
        <v>3102</v>
      </c>
      <c r="H3746" s="134">
        <v>62</v>
      </c>
      <c r="I3746" s="135">
        <v>0.94173353645232605</v>
      </c>
      <c r="J3746" s="135" t="s">
        <v>41</v>
      </c>
      <c r="K3746" s="133"/>
      <c r="L3746" s="136" t="s">
        <v>41</v>
      </c>
    </row>
    <row r="3747" spans="1:12" x14ac:dyDescent="0.25">
      <c r="A3747" s="111" t="s">
        <v>4029</v>
      </c>
      <c r="B3747" s="111" t="s">
        <v>1451</v>
      </c>
      <c r="C3747" s="112">
        <v>2.0304558504245142E-3</v>
      </c>
      <c r="E3747" s="132">
        <v>885</v>
      </c>
      <c r="F3747" s="132">
        <v>887</v>
      </c>
      <c r="G3747" s="133" t="s">
        <v>103</v>
      </c>
      <c r="H3747" s="134">
        <v>63</v>
      </c>
      <c r="I3747" s="135">
        <v>0.94376399230275054</v>
      </c>
      <c r="J3747" s="135" t="s">
        <v>41</v>
      </c>
      <c r="K3747" s="133"/>
      <c r="L3747" s="136" t="s">
        <v>41</v>
      </c>
    </row>
    <row r="3748" spans="1:12" x14ac:dyDescent="0.25">
      <c r="A3748" s="111" t="s">
        <v>4029</v>
      </c>
      <c r="B3748" s="111" t="s">
        <v>3493</v>
      </c>
      <c r="C3748" s="112">
        <v>1.9966774070179368E-3</v>
      </c>
      <c r="E3748" s="132">
        <v>390</v>
      </c>
      <c r="F3748" s="132">
        <v>392</v>
      </c>
      <c r="G3748" s="133" t="s">
        <v>3494</v>
      </c>
      <c r="H3748" s="134">
        <v>64</v>
      </c>
      <c r="I3748" s="135">
        <v>0.94576066970976846</v>
      </c>
      <c r="J3748" s="135" t="s">
        <v>41</v>
      </c>
      <c r="K3748" s="133"/>
      <c r="L3748" s="136" t="s">
        <v>41</v>
      </c>
    </row>
    <row r="3749" spans="1:12" x14ac:dyDescent="0.25">
      <c r="A3749" s="111" t="s">
        <v>4029</v>
      </c>
      <c r="B3749" s="111" t="s">
        <v>1694</v>
      </c>
      <c r="C3749" s="112">
        <v>1.9664667906266762E-3</v>
      </c>
      <c r="E3749" s="132">
        <v>668</v>
      </c>
      <c r="F3749" s="132">
        <v>670</v>
      </c>
      <c r="G3749" s="133" t="s">
        <v>1695</v>
      </c>
      <c r="H3749" s="134">
        <v>65</v>
      </c>
      <c r="I3749" s="135">
        <v>0.9477271365003952</v>
      </c>
      <c r="J3749" s="135" t="s">
        <v>41</v>
      </c>
      <c r="K3749" s="133"/>
      <c r="L3749" s="136" t="s">
        <v>41</v>
      </c>
    </row>
    <row r="3750" spans="1:12" x14ac:dyDescent="0.25">
      <c r="A3750" s="111" t="s">
        <v>4029</v>
      </c>
      <c r="B3750" s="111" t="s">
        <v>1750</v>
      </c>
      <c r="C3750" s="112">
        <v>1.9406853355782186E-3</v>
      </c>
      <c r="E3750" s="132">
        <v>856</v>
      </c>
      <c r="F3750" s="132">
        <v>858</v>
      </c>
      <c r="G3750" s="133" t="s">
        <v>1751</v>
      </c>
      <c r="H3750" s="134">
        <v>66</v>
      </c>
      <c r="I3750" s="135">
        <v>0.94966782183597342</v>
      </c>
      <c r="J3750" s="135" t="s">
        <v>41</v>
      </c>
      <c r="K3750" s="133"/>
      <c r="L3750" s="136" t="s">
        <v>41</v>
      </c>
    </row>
    <row r="3751" spans="1:12" x14ac:dyDescent="0.25">
      <c r="A3751" s="111" t="s">
        <v>4029</v>
      </c>
      <c r="B3751" s="111" t="s">
        <v>1692</v>
      </c>
      <c r="C3751" s="112">
        <v>1.9084874214823917E-3</v>
      </c>
      <c r="E3751" s="132">
        <v>679</v>
      </c>
      <c r="F3751" s="132">
        <v>681</v>
      </c>
      <c r="G3751" s="133" t="s">
        <v>1693</v>
      </c>
      <c r="H3751" s="134">
        <v>67</v>
      </c>
      <c r="I3751" s="135">
        <v>0.95157630925745584</v>
      </c>
      <c r="J3751" s="135" t="s">
        <v>41</v>
      </c>
      <c r="K3751" s="133"/>
      <c r="L3751" s="136" t="s">
        <v>41</v>
      </c>
    </row>
    <row r="3752" spans="1:12" x14ac:dyDescent="0.25">
      <c r="A3752" s="111" t="s">
        <v>4029</v>
      </c>
      <c r="B3752" s="111" t="s">
        <v>1929</v>
      </c>
      <c r="C3752" s="112">
        <v>1.8933554359744731E-3</v>
      </c>
      <c r="E3752" s="132">
        <v>1051</v>
      </c>
      <c r="F3752" s="132">
        <v>1053</v>
      </c>
      <c r="G3752" s="133" t="s">
        <v>1930</v>
      </c>
      <c r="H3752" s="134">
        <v>68</v>
      </c>
      <c r="I3752" s="135">
        <v>0.95346966469343031</v>
      </c>
      <c r="J3752" s="135" t="s">
        <v>41</v>
      </c>
      <c r="K3752" s="133"/>
      <c r="L3752" s="136" t="s">
        <v>41</v>
      </c>
    </row>
    <row r="3753" spans="1:12" x14ac:dyDescent="0.25">
      <c r="A3753" s="111" t="s">
        <v>4029</v>
      </c>
      <c r="B3753" s="111" t="s">
        <v>2361</v>
      </c>
      <c r="C3753" s="112">
        <v>1.8544661278705812E-3</v>
      </c>
      <c r="E3753" s="132">
        <v>371</v>
      </c>
      <c r="F3753" s="132">
        <v>373</v>
      </c>
      <c r="G3753" s="133" t="s">
        <v>2362</v>
      </c>
      <c r="H3753" s="134">
        <v>69</v>
      </c>
      <c r="I3753" s="135">
        <v>0.95532413082130085</v>
      </c>
      <c r="J3753" s="135" t="s">
        <v>41</v>
      </c>
      <c r="K3753" s="133"/>
      <c r="L3753" s="136" t="s">
        <v>41</v>
      </c>
    </row>
    <row r="3754" spans="1:12" x14ac:dyDescent="0.25">
      <c r="A3754" s="111" t="s">
        <v>4029</v>
      </c>
      <c r="B3754" s="111" t="s">
        <v>3643</v>
      </c>
      <c r="C3754" s="112">
        <v>1.7729929665682084E-3</v>
      </c>
      <c r="E3754" s="132">
        <v>657</v>
      </c>
      <c r="F3754" s="132">
        <v>659</v>
      </c>
      <c r="G3754" s="133" t="s">
        <v>3644</v>
      </c>
      <c r="H3754" s="134">
        <v>70</v>
      </c>
      <c r="I3754" s="135">
        <v>0.95709712378786904</v>
      </c>
      <c r="J3754" s="135" t="s">
        <v>41</v>
      </c>
      <c r="K3754" s="133"/>
      <c r="L3754" s="136" t="s">
        <v>41</v>
      </c>
    </row>
    <row r="3755" spans="1:12" x14ac:dyDescent="0.25">
      <c r="A3755" s="111" t="s">
        <v>4029</v>
      </c>
      <c r="B3755" s="111" t="s">
        <v>581</v>
      </c>
      <c r="C3755" s="112">
        <v>1.7463031485428248E-3</v>
      </c>
      <c r="E3755" s="132" t="e">
        <v>#N/A</v>
      </c>
      <c r="F3755" s="132">
        <v>2130</v>
      </c>
      <c r="G3755" s="133" t="s">
        <v>126</v>
      </c>
      <c r="H3755" s="134">
        <v>71</v>
      </c>
      <c r="I3755" s="135">
        <v>0.95884342693641189</v>
      </c>
      <c r="J3755" s="135" t="s">
        <v>41</v>
      </c>
      <c r="K3755" s="133"/>
      <c r="L3755" s="136" t="s">
        <v>41</v>
      </c>
    </row>
    <row r="3756" spans="1:12" x14ac:dyDescent="0.25">
      <c r="A3756" s="111" t="s">
        <v>4029</v>
      </c>
      <c r="B3756" s="111" t="s">
        <v>2884</v>
      </c>
      <c r="C3756" s="112">
        <v>1.7394707463325521E-3</v>
      </c>
      <c r="E3756" s="132">
        <v>1068</v>
      </c>
      <c r="F3756" s="132">
        <v>1070</v>
      </c>
      <c r="G3756" s="133" t="s">
        <v>133</v>
      </c>
      <c r="H3756" s="134">
        <v>72</v>
      </c>
      <c r="I3756" s="135">
        <v>0.96058289768274441</v>
      </c>
      <c r="J3756" s="135" t="s">
        <v>41</v>
      </c>
      <c r="K3756" s="133"/>
      <c r="L3756" s="136" t="s">
        <v>41</v>
      </c>
    </row>
    <row r="3757" spans="1:12" x14ac:dyDescent="0.25">
      <c r="A3757" s="111" t="s">
        <v>4029</v>
      </c>
      <c r="B3757" s="111" t="s">
        <v>967</v>
      </c>
      <c r="C3757" s="112">
        <v>1.7365179182756785E-3</v>
      </c>
      <c r="E3757" s="132">
        <v>382</v>
      </c>
      <c r="F3757" s="132">
        <v>384</v>
      </c>
      <c r="G3757" s="133" t="s">
        <v>968</v>
      </c>
      <c r="H3757" s="134">
        <v>73</v>
      </c>
      <c r="I3757" s="135">
        <v>0.96231941560102008</v>
      </c>
      <c r="J3757" s="135" t="s">
        <v>41</v>
      </c>
      <c r="K3757" s="133"/>
      <c r="L3757" s="136" t="s">
        <v>41</v>
      </c>
    </row>
    <row r="3758" spans="1:12" x14ac:dyDescent="0.25">
      <c r="A3758" s="111" t="s">
        <v>4029</v>
      </c>
      <c r="B3758" s="111" t="s">
        <v>806</v>
      </c>
      <c r="C3758" s="112">
        <v>1.6558392598536695E-3</v>
      </c>
      <c r="E3758" s="132">
        <v>516</v>
      </c>
      <c r="F3758" s="132">
        <v>518</v>
      </c>
      <c r="G3758" s="133" t="s">
        <v>807</v>
      </c>
      <c r="H3758" s="134">
        <v>74</v>
      </c>
      <c r="I3758" s="135">
        <v>0.96397525486087376</v>
      </c>
      <c r="J3758" s="135" t="s">
        <v>41</v>
      </c>
      <c r="K3758" s="133"/>
      <c r="L3758" s="136" t="s">
        <v>41</v>
      </c>
    </row>
    <row r="3759" spans="1:12" x14ac:dyDescent="0.25">
      <c r="A3759" s="111" t="s">
        <v>4029</v>
      </c>
      <c r="B3759" s="111" t="s">
        <v>3444</v>
      </c>
      <c r="C3759" s="112">
        <v>1.6082261038306998E-3</v>
      </c>
      <c r="E3759" s="132">
        <v>275</v>
      </c>
      <c r="F3759" s="132">
        <v>277</v>
      </c>
      <c r="G3759" s="133" t="s">
        <v>3445</v>
      </c>
      <c r="H3759" s="134">
        <v>75</v>
      </c>
      <c r="I3759" s="135">
        <v>0.96558348096470448</v>
      </c>
      <c r="J3759" s="135" t="s">
        <v>41</v>
      </c>
      <c r="K3759" s="133"/>
      <c r="L3759" s="136" t="s">
        <v>41</v>
      </c>
    </row>
    <row r="3760" spans="1:12" x14ac:dyDescent="0.25">
      <c r="A3760" s="111" t="s">
        <v>4029</v>
      </c>
      <c r="B3760" s="111" t="s">
        <v>2696</v>
      </c>
      <c r="C3760" s="112">
        <v>1.5530670586377381E-3</v>
      </c>
      <c r="E3760" s="132">
        <v>1105</v>
      </c>
      <c r="F3760" s="132">
        <v>1107</v>
      </c>
      <c r="G3760" s="133" t="s">
        <v>2697</v>
      </c>
      <c r="H3760" s="134">
        <v>76</v>
      </c>
      <c r="I3760" s="135">
        <v>0.96713654802334226</v>
      </c>
      <c r="J3760" s="135" t="s">
        <v>41</v>
      </c>
      <c r="K3760" s="133"/>
      <c r="L3760" s="136" t="s">
        <v>41</v>
      </c>
    </row>
    <row r="3761" spans="1:12" x14ac:dyDescent="0.25">
      <c r="A3761" s="111" t="s">
        <v>4029</v>
      </c>
      <c r="B3761" s="111" t="s">
        <v>721</v>
      </c>
      <c r="C3761" s="112">
        <v>1.5246963437457461E-3</v>
      </c>
      <c r="E3761" s="132">
        <v>383</v>
      </c>
      <c r="F3761" s="132">
        <v>385</v>
      </c>
      <c r="G3761" s="133" t="s">
        <v>722</v>
      </c>
      <c r="H3761" s="134">
        <v>77</v>
      </c>
      <c r="I3761" s="135">
        <v>0.968661244367088</v>
      </c>
      <c r="J3761" s="135" t="s">
        <v>41</v>
      </c>
      <c r="K3761" s="133"/>
      <c r="L3761" s="136" t="s">
        <v>41</v>
      </c>
    </row>
    <row r="3762" spans="1:12" x14ac:dyDescent="0.25">
      <c r="A3762" s="111" t="s">
        <v>4029</v>
      </c>
      <c r="B3762" s="111" t="s">
        <v>992</v>
      </c>
      <c r="C3762" s="112">
        <v>1.4075199789122426E-3</v>
      </c>
      <c r="E3762" s="132">
        <v>1098</v>
      </c>
      <c r="F3762" s="132">
        <v>1100</v>
      </c>
      <c r="G3762" s="133" t="s">
        <v>993</v>
      </c>
      <c r="H3762" s="134">
        <v>78</v>
      </c>
      <c r="I3762" s="135">
        <v>0.9700687643460002</v>
      </c>
      <c r="J3762" s="135" t="s">
        <v>41</v>
      </c>
      <c r="K3762" s="133"/>
      <c r="L3762" s="136" t="s">
        <v>41</v>
      </c>
    </row>
    <row r="3763" spans="1:12" x14ac:dyDescent="0.25">
      <c r="A3763" s="111" t="s">
        <v>4029</v>
      </c>
      <c r="B3763" s="111" t="s">
        <v>1207</v>
      </c>
      <c r="C3763" s="112">
        <v>1.2971027613812693E-3</v>
      </c>
      <c r="E3763" s="132">
        <v>860</v>
      </c>
      <c r="F3763" s="132">
        <v>862</v>
      </c>
      <c r="G3763" s="133" t="s">
        <v>1208</v>
      </c>
      <c r="H3763" s="134">
        <v>79</v>
      </c>
      <c r="I3763" s="135">
        <v>0.97136586710738149</v>
      </c>
      <c r="J3763" s="135" t="s">
        <v>41</v>
      </c>
      <c r="K3763" s="133"/>
      <c r="L3763" s="136" t="s">
        <v>41</v>
      </c>
    </row>
    <row r="3764" spans="1:12" x14ac:dyDescent="0.25">
      <c r="A3764" s="111" t="s">
        <v>4029</v>
      </c>
      <c r="B3764" s="111" t="s">
        <v>1481</v>
      </c>
      <c r="C3764" s="112">
        <v>1.2963201834535853E-3</v>
      </c>
      <c r="E3764" s="132">
        <v>1092</v>
      </c>
      <c r="F3764" s="132">
        <v>1094</v>
      </c>
      <c r="G3764" s="133" t="s">
        <v>1482</v>
      </c>
      <c r="H3764" s="134">
        <v>80</v>
      </c>
      <c r="I3764" s="135">
        <v>0.97266218729083509</v>
      </c>
      <c r="J3764" s="135" t="s">
        <v>41</v>
      </c>
      <c r="K3764" s="133"/>
      <c r="L3764" s="136" t="s">
        <v>41</v>
      </c>
    </row>
    <row r="3765" spans="1:12" x14ac:dyDescent="0.25">
      <c r="A3765" s="111" t="s">
        <v>4029</v>
      </c>
      <c r="B3765" s="111" t="s">
        <v>858</v>
      </c>
      <c r="C3765" s="112">
        <v>1.2962555968135704E-3</v>
      </c>
      <c r="E3765" s="132">
        <v>1039</v>
      </c>
      <c r="F3765" s="132">
        <v>1041</v>
      </c>
      <c r="G3765" s="133" t="s">
        <v>87</v>
      </c>
      <c r="H3765" s="134">
        <v>81</v>
      </c>
      <c r="I3765" s="135">
        <v>0.97395844288764866</v>
      </c>
      <c r="J3765" s="135" t="s">
        <v>41</v>
      </c>
      <c r="K3765" s="133"/>
      <c r="L3765" s="136" t="s">
        <v>41</v>
      </c>
    </row>
    <row r="3766" spans="1:12" x14ac:dyDescent="0.25">
      <c r="A3766" s="111" t="s">
        <v>4029</v>
      </c>
      <c r="B3766" s="111" t="s">
        <v>2160</v>
      </c>
      <c r="C3766" s="112">
        <v>1.2211784211722614E-3</v>
      </c>
      <c r="E3766" s="132">
        <v>179</v>
      </c>
      <c r="F3766" s="132">
        <v>181</v>
      </c>
      <c r="G3766" s="133" t="s">
        <v>2161</v>
      </c>
      <c r="H3766" s="134">
        <v>82</v>
      </c>
      <c r="I3766" s="135">
        <v>0.97517962130882097</v>
      </c>
      <c r="J3766" s="135" t="s">
        <v>41</v>
      </c>
      <c r="K3766" s="133"/>
      <c r="L3766" s="136" t="s">
        <v>41</v>
      </c>
    </row>
    <row r="3767" spans="1:12" x14ac:dyDescent="0.25">
      <c r="A3767" s="111" t="s">
        <v>4029</v>
      </c>
      <c r="B3767" s="111" t="s">
        <v>1669</v>
      </c>
      <c r="C3767" s="112">
        <v>1.1987590709931853E-3</v>
      </c>
      <c r="E3767" s="132">
        <v>517</v>
      </c>
      <c r="F3767" s="132">
        <v>519</v>
      </c>
      <c r="G3767" s="133" t="s">
        <v>1670</v>
      </c>
      <c r="H3767" s="134">
        <v>83</v>
      </c>
      <c r="I3767" s="135">
        <v>0.97637838037981417</v>
      </c>
      <c r="J3767" s="135" t="s">
        <v>41</v>
      </c>
      <c r="K3767" s="133"/>
      <c r="L3767" s="136" t="s">
        <v>41</v>
      </c>
    </row>
    <row r="3768" spans="1:12" x14ac:dyDescent="0.25">
      <c r="A3768" s="111" t="s">
        <v>4029</v>
      </c>
      <c r="B3768" s="111" t="s">
        <v>962</v>
      </c>
      <c r="C3768" s="112">
        <v>1.1793306332946514E-3</v>
      </c>
      <c r="E3768" s="132">
        <v>377</v>
      </c>
      <c r="F3768" s="132">
        <v>379</v>
      </c>
      <c r="G3768" s="133" t="s">
        <v>963</v>
      </c>
      <c r="H3768" s="134">
        <v>84</v>
      </c>
      <c r="I3768" s="135">
        <v>0.97755771101310884</v>
      </c>
      <c r="J3768" s="135" t="s">
        <v>41</v>
      </c>
      <c r="K3768" s="133"/>
      <c r="L3768" s="136" t="s">
        <v>41</v>
      </c>
    </row>
    <row r="3769" spans="1:12" x14ac:dyDescent="0.25">
      <c r="A3769" s="111" t="s">
        <v>4029</v>
      </c>
      <c r="B3769" s="111" t="s">
        <v>1746</v>
      </c>
      <c r="C3769" s="112">
        <v>1.1597903921728798E-3</v>
      </c>
      <c r="E3769" s="132">
        <v>855</v>
      </c>
      <c r="F3769" s="132">
        <v>857</v>
      </c>
      <c r="G3769" s="133" t="s">
        <v>1747</v>
      </c>
      <c r="H3769" s="134">
        <v>85</v>
      </c>
      <c r="I3769" s="135">
        <v>0.97871750140528169</v>
      </c>
      <c r="J3769" s="135" t="s">
        <v>41</v>
      </c>
      <c r="K3769" s="133"/>
      <c r="L3769" s="136" t="s">
        <v>41</v>
      </c>
    </row>
    <row r="3770" spans="1:12" x14ac:dyDescent="0.25">
      <c r="A3770" s="111" t="s">
        <v>4029</v>
      </c>
      <c r="B3770" s="111" t="s">
        <v>2860</v>
      </c>
      <c r="C3770" s="112">
        <v>1.1584785239954788E-3</v>
      </c>
      <c r="E3770" s="132">
        <v>858</v>
      </c>
      <c r="F3770" s="132">
        <v>860</v>
      </c>
      <c r="G3770" s="133" t="s">
        <v>2861</v>
      </c>
      <c r="H3770" s="134">
        <v>86</v>
      </c>
      <c r="I3770" s="135">
        <v>0.97987597992927722</v>
      </c>
      <c r="J3770" s="135" t="s">
        <v>41</v>
      </c>
      <c r="K3770" s="133"/>
      <c r="L3770" s="136" t="s">
        <v>41</v>
      </c>
    </row>
    <row r="3771" spans="1:12" x14ac:dyDescent="0.25">
      <c r="A3771" s="111" t="s">
        <v>4029</v>
      </c>
      <c r="B3771" s="111" t="s">
        <v>945</v>
      </c>
      <c r="C3771" s="112">
        <v>1.105195246920468E-3</v>
      </c>
      <c r="E3771" s="132">
        <v>180</v>
      </c>
      <c r="F3771" s="132">
        <v>182</v>
      </c>
      <c r="G3771" s="133" t="s">
        <v>946</v>
      </c>
      <c r="H3771" s="134">
        <v>87</v>
      </c>
      <c r="I3771" s="135">
        <v>0.98098117517619765</v>
      </c>
      <c r="J3771" s="135" t="s">
        <v>41</v>
      </c>
      <c r="K3771" s="133"/>
      <c r="L3771" s="136" t="s">
        <v>41</v>
      </c>
    </row>
    <row r="3772" spans="1:12" x14ac:dyDescent="0.25">
      <c r="A3772" s="111" t="s">
        <v>4029</v>
      </c>
      <c r="B3772" s="111" t="s">
        <v>986</v>
      </c>
      <c r="C3772" s="112">
        <v>1.0604561770843892E-3</v>
      </c>
      <c r="E3772" s="132">
        <v>1100</v>
      </c>
      <c r="F3772" s="132">
        <v>1102</v>
      </c>
      <c r="G3772" s="133" t="s">
        <v>137</v>
      </c>
      <c r="H3772" s="134">
        <v>88</v>
      </c>
      <c r="I3772" s="135">
        <v>0.98204163135328204</v>
      </c>
      <c r="J3772" s="135" t="s">
        <v>41</v>
      </c>
      <c r="K3772" s="133"/>
      <c r="L3772" s="136" t="s">
        <v>41</v>
      </c>
    </row>
    <row r="3773" spans="1:12" x14ac:dyDescent="0.25">
      <c r="A3773" s="111" t="s">
        <v>4029</v>
      </c>
      <c r="B3773" s="111" t="s">
        <v>965</v>
      </c>
      <c r="C3773" s="112">
        <v>9.6207558480588011E-4</v>
      </c>
      <c r="E3773" s="132">
        <v>379</v>
      </c>
      <c r="F3773" s="132">
        <v>381</v>
      </c>
      <c r="G3773" s="133" t="s">
        <v>966</v>
      </c>
      <c r="H3773" s="134">
        <v>89</v>
      </c>
      <c r="I3773" s="135">
        <v>0.98300370693808792</v>
      </c>
      <c r="J3773" s="135" t="s">
        <v>41</v>
      </c>
      <c r="K3773" s="133"/>
      <c r="L3773" s="136" t="s">
        <v>41</v>
      </c>
    </row>
    <row r="3774" spans="1:12" x14ac:dyDescent="0.25">
      <c r="A3774" s="111" t="s">
        <v>4029</v>
      </c>
      <c r="B3774" s="111" t="s">
        <v>3222</v>
      </c>
      <c r="C3774" s="112">
        <v>9.3691630399773582E-4</v>
      </c>
      <c r="E3774" s="132">
        <v>702</v>
      </c>
      <c r="F3774" s="132">
        <v>704</v>
      </c>
      <c r="G3774" s="133" t="s">
        <v>3223</v>
      </c>
      <c r="H3774" s="134">
        <v>90</v>
      </c>
      <c r="I3774" s="135">
        <v>0.98394062324208564</v>
      </c>
      <c r="J3774" s="135" t="s">
        <v>41</v>
      </c>
      <c r="K3774" s="133"/>
      <c r="L3774" s="136" t="s">
        <v>41</v>
      </c>
    </row>
    <row r="3775" spans="1:12" x14ac:dyDescent="0.25">
      <c r="A3775" s="111" t="s">
        <v>4029</v>
      </c>
      <c r="B3775" s="111" t="s">
        <v>1626</v>
      </c>
      <c r="C3775" s="112">
        <v>8.7596481120973428E-4</v>
      </c>
      <c r="E3775" s="132">
        <v>280</v>
      </c>
      <c r="F3775" s="132">
        <v>282</v>
      </c>
      <c r="G3775" s="133" t="s">
        <v>1627</v>
      </c>
      <c r="H3775" s="134">
        <v>91</v>
      </c>
      <c r="I3775" s="135">
        <v>0.98481658805329542</v>
      </c>
      <c r="J3775" s="135" t="s">
        <v>41</v>
      </c>
      <c r="K3775" s="133"/>
      <c r="L3775" s="136" t="s">
        <v>41</v>
      </c>
    </row>
    <row r="3776" spans="1:12" x14ac:dyDescent="0.25">
      <c r="A3776" s="111" t="s">
        <v>4029</v>
      </c>
      <c r="B3776" s="111" t="s">
        <v>730</v>
      </c>
      <c r="C3776" s="112">
        <v>8.6045169105218209E-4</v>
      </c>
      <c r="E3776" s="132">
        <v>569</v>
      </c>
      <c r="F3776" s="132">
        <v>571</v>
      </c>
      <c r="G3776" s="133" t="s">
        <v>731</v>
      </c>
      <c r="H3776" s="134">
        <v>92</v>
      </c>
      <c r="I3776" s="135">
        <v>0.98567703974434762</v>
      </c>
      <c r="J3776" s="135" t="s">
        <v>41</v>
      </c>
      <c r="K3776" s="133"/>
      <c r="L3776" s="136" t="s">
        <v>41</v>
      </c>
    </row>
    <row r="3777" spans="1:12" x14ac:dyDescent="0.25">
      <c r="A3777" s="111" t="s">
        <v>4029</v>
      </c>
      <c r="B3777" s="111" t="s">
        <v>852</v>
      </c>
      <c r="C3777" s="112">
        <v>8.1621704619993238E-4</v>
      </c>
      <c r="E3777" s="132">
        <v>1058</v>
      </c>
      <c r="F3777" s="132">
        <v>1060</v>
      </c>
      <c r="G3777" s="133" t="s">
        <v>853</v>
      </c>
      <c r="H3777" s="134">
        <v>93</v>
      </c>
      <c r="I3777" s="135">
        <v>0.98649325679054756</v>
      </c>
      <c r="J3777" s="135" t="s">
        <v>41</v>
      </c>
      <c r="K3777" s="133"/>
      <c r="L3777" s="136" t="s">
        <v>41</v>
      </c>
    </row>
    <row r="3778" spans="1:12" x14ac:dyDescent="0.25">
      <c r="A3778" s="111" t="s">
        <v>4029</v>
      </c>
      <c r="B3778" s="111" t="s">
        <v>2945</v>
      </c>
      <c r="C3778" s="112">
        <v>7.7194882248357805E-4</v>
      </c>
      <c r="E3778" s="132">
        <v>178</v>
      </c>
      <c r="F3778" s="132">
        <v>180</v>
      </c>
      <c r="G3778" s="133" t="s">
        <v>2946</v>
      </c>
      <c r="H3778" s="134">
        <v>94</v>
      </c>
      <c r="I3778" s="135">
        <v>0.9872652056130311</v>
      </c>
      <c r="J3778" s="135" t="s">
        <v>41</v>
      </c>
      <c r="K3778" s="133"/>
      <c r="L3778" s="136" t="s">
        <v>41</v>
      </c>
    </row>
    <row r="3779" spans="1:12" x14ac:dyDescent="0.25">
      <c r="A3779" s="111" t="s">
        <v>4029</v>
      </c>
      <c r="B3779" s="111" t="s">
        <v>860</v>
      </c>
      <c r="C3779" s="112">
        <v>7.5561969457800938E-4</v>
      </c>
      <c r="E3779" s="132">
        <v>1241</v>
      </c>
      <c r="F3779" s="132">
        <v>1243</v>
      </c>
      <c r="G3779" s="133" t="s">
        <v>172</v>
      </c>
      <c r="H3779" s="134">
        <v>95</v>
      </c>
      <c r="I3779" s="135">
        <v>0.98802082530760915</v>
      </c>
      <c r="J3779" s="135" t="s">
        <v>41</v>
      </c>
      <c r="K3779" s="133"/>
      <c r="L3779" s="136" t="s">
        <v>41</v>
      </c>
    </row>
    <row r="3780" spans="1:12" x14ac:dyDescent="0.25">
      <c r="A3780" s="111" t="s">
        <v>4029</v>
      </c>
      <c r="B3780" s="111" t="s">
        <v>1809</v>
      </c>
      <c r="C3780" s="112">
        <v>7.536507935121629E-4</v>
      </c>
      <c r="E3780" s="132">
        <v>1101</v>
      </c>
      <c r="F3780" s="132">
        <v>1103</v>
      </c>
      <c r="G3780" s="133" t="s">
        <v>1810</v>
      </c>
      <c r="H3780" s="134">
        <v>96</v>
      </c>
      <c r="I3780" s="135">
        <v>0.98877447610112135</v>
      </c>
      <c r="J3780" s="135" t="s">
        <v>41</v>
      </c>
      <c r="K3780" s="133"/>
      <c r="L3780" s="136" t="s">
        <v>41</v>
      </c>
    </row>
    <row r="3781" spans="1:12" x14ac:dyDescent="0.25">
      <c r="A3781" s="111" t="s">
        <v>4029</v>
      </c>
      <c r="B3781" s="111" t="s">
        <v>736</v>
      </c>
      <c r="C3781" s="112">
        <v>7.4559167473237835E-4</v>
      </c>
      <c r="E3781" s="132">
        <v>1045</v>
      </c>
      <c r="F3781" s="132">
        <v>1047</v>
      </c>
      <c r="G3781" s="133" t="s">
        <v>737</v>
      </c>
      <c r="H3781" s="134">
        <v>97</v>
      </c>
      <c r="I3781" s="135">
        <v>0.98952006777585377</v>
      </c>
      <c r="J3781" s="135" t="s">
        <v>41</v>
      </c>
      <c r="K3781" s="133"/>
      <c r="L3781" s="136" t="s">
        <v>41</v>
      </c>
    </row>
    <row r="3782" spans="1:12" x14ac:dyDescent="0.25">
      <c r="A3782" s="111" t="s">
        <v>4029</v>
      </c>
      <c r="B3782" s="111" t="s">
        <v>869</v>
      </c>
      <c r="C3782" s="112">
        <v>7.3965683672988698E-4</v>
      </c>
      <c r="E3782" s="132">
        <v>1358</v>
      </c>
      <c r="F3782" s="132">
        <v>1360</v>
      </c>
      <c r="G3782" s="133" t="s">
        <v>109</v>
      </c>
      <c r="H3782" s="134">
        <v>98</v>
      </c>
      <c r="I3782" s="135">
        <v>0.99025972461258371</v>
      </c>
      <c r="J3782" s="135" t="s">
        <v>41</v>
      </c>
      <c r="K3782" s="133"/>
      <c r="L3782" s="136" t="s">
        <v>41</v>
      </c>
    </row>
    <row r="3783" spans="1:12" x14ac:dyDescent="0.25">
      <c r="A3783" s="111" t="s">
        <v>4029</v>
      </c>
      <c r="B3783" s="111" t="s">
        <v>808</v>
      </c>
      <c r="C3783" s="112">
        <v>6.7608991791607968E-4</v>
      </c>
      <c r="E3783" s="132">
        <v>518</v>
      </c>
      <c r="F3783" s="132">
        <v>520</v>
      </c>
      <c r="G3783" s="133" t="s">
        <v>809</v>
      </c>
      <c r="H3783" s="134">
        <v>99</v>
      </c>
      <c r="I3783" s="135">
        <v>0.99093581453049984</v>
      </c>
      <c r="J3783" s="135" t="s">
        <v>41</v>
      </c>
      <c r="K3783" s="133"/>
      <c r="L3783" s="136" t="s">
        <v>41</v>
      </c>
    </row>
    <row r="3784" spans="1:12" x14ac:dyDescent="0.25">
      <c r="A3784" s="111" t="s">
        <v>4029</v>
      </c>
      <c r="B3784" s="111" t="s">
        <v>596</v>
      </c>
      <c r="C3784" s="112">
        <v>6.4336209567663076E-4</v>
      </c>
      <c r="E3784" s="132">
        <v>648</v>
      </c>
      <c r="F3784" s="132">
        <v>650</v>
      </c>
      <c r="G3784" s="133" t="s">
        <v>597</v>
      </c>
      <c r="H3784" s="134">
        <v>100</v>
      </c>
      <c r="I3784" s="135">
        <v>0.99157917662617645</v>
      </c>
      <c r="J3784" s="135" t="s">
        <v>41</v>
      </c>
      <c r="K3784" s="133"/>
      <c r="L3784" s="136" t="s">
        <v>41</v>
      </c>
    </row>
    <row r="3785" spans="1:12" x14ac:dyDescent="0.25">
      <c r="A3785" s="111" t="s">
        <v>4029</v>
      </c>
      <c r="B3785" s="111" t="s">
        <v>2016</v>
      </c>
      <c r="C3785" s="112">
        <v>6.2247050476856979E-4</v>
      </c>
      <c r="E3785" s="132">
        <v>1318</v>
      </c>
      <c r="F3785" s="132">
        <v>1320</v>
      </c>
      <c r="G3785" s="133" t="s">
        <v>2017</v>
      </c>
      <c r="H3785" s="134">
        <v>101</v>
      </c>
      <c r="I3785" s="135">
        <v>0.99220164713094505</v>
      </c>
      <c r="J3785" s="135" t="s">
        <v>41</v>
      </c>
      <c r="K3785" s="133"/>
      <c r="L3785" s="136" t="s">
        <v>41</v>
      </c>
    </row>
    <row r="3786" spans="1:12" x14ac:dyDescent="0.25">
      <c r="A3786" s="111" t="s">
        <v>4029</v>
      </c>
      <c r="B3786" s="111" t="s">
        <v>987</v>
      </c>
      <c r="C3786" s="112">
        <v>5.7401028233792042E-4</v>
      </c>
      <c r="E3786" s="132">
        <v>1094</v>
      </c>
      <c r="F3786" s="132">
        <v>1096</v>
      </c>
      <c r="G3786" s="133" t="s">
        <v>988</v>
      </c>
      <c r="H3786" s="134">
        <v>102</v>
      </c>
      <c r="I3786" s="135">
        <v>0.992775657413283</v>
      </c>
      <c r="J3786" s="135" t="s">
        <v>41</v>
      </c>
      <c r="K3786" s="133"/>
      <c r="L3786" s="136" t="s">
        <v>41</v>
      </c>
    </row>
    <row r="3787" spans="1:12" x14ac:dyDescent="0.25">
      <c r="A3787" s="111" t="s">
        <v>4029</v>
      </c>
      <c r="B3787" s="111" t="s">
        <v>1359</v>
      </c>
      <c r="C3787" s="112">
        <v>5.5829772072557972E-4</v>
      </c>
      <c r="E3787" s="132">
        <v>554</v>
      </c>
      <c r="F3787" s="132">
        <v>556</v>
      </c>
      <c r="G3787" s="133" t="s">
        <v>1360</v>
      </c>
      <c r="H3787" s="134">
        <v>103</v>
      </c>
      <c r="I3787" s="135">
        <v>0.99333395513400857</v>
      </c>
      <c r="J3787" s="135" t="s">
        <v>41</v>
      </c>
      <c r="K3787" s="133"/>
      <c r="L3787" s="136" t="s">
        <v>41</v>
      </c>
    </row>
    <row r="3788" spans="1:12" x14ac:dyDescent="0.25">
      <c r="A3788" s="111" t="s">
        <v>4029</v>
      </c>
      <c r="B3788" s="111" t="s">
        <v>3621</v>
      </c>
      <c r="C3788" s="112">
        <v>5.4392746629297183E-4</v>
      </c>
      <c r="E3788" s="132">
        <v>705</v>
      </c>
      <c r="F3788" s="132">
        <v>707</v>
      </c>
      <c r="G3788" s="133" t="s">
        <v>3622</v>
      </c>
      <c r="H3788" s="134">
        <v>104</v>
      </c>
      <c r="I3788" s="135">
        <v>0.99387788260030152</v>
      </c>
      <c r="J3788" s="135" t="s">
        <v>41</v>
      </c>
      <c r="K3788" s="133"/>
      <c r="L3788" s="136" t="s">
        <v>41</v>
      </c>
    </row>
    <row r="3789" spans="1:12" x14ac:dyDescent="0.25">
      <c r="A3789" s="111" t="s">
        <v>4029</v>
      </c>
      <c r="B3789" s="111" t="s">
        <v>1704</v>
      </c>
      <c r="C3789" s="112">
        <v>4.3308222526664149E-4</v>
      </c>
      <c r="E3789" s="132">
        <v>1059</v>
      </c>
      <c r="F3789" s="132">
        <v>1061</v>
      </c>
      <c r="G3789" s="133" t="s">
        <v>1705</v>
      </c>
      <c r="H3789" s="134">
        <v>105</v>
      </c>
      <c r="I3789" s="135">
        <v>0.99431096482556813</v>
      </c>
      <c r="J3789" s="135" t="s">
        <v>41</v>
      </c>
      <c r="K3789" s="133"/>
      <c r="L3789" s="136" t="s">
        <v>41</v>
      </c>
    </row>
    <row r="3790" spans="1:12" x14ac:dyDescent="0.25">
      <c r="A3790" s="111" t="s">
        <v>4029</v>
      </c>
      <c r="B3790" s="111" t="s">
        <v>1278</v>
      </c>
      <c r="C3790" s="112">
        <v>4.2875170278059696E-4</v>
      </c>
      <c r="E3790" s="132">
        <v>706</v>
      </c>
      <c r="F3790" s="132">
        <v>708</v>
      </c>
      <c r="G3790" s="133" t="s">
        <v>1279</v>
      </c>
      <c r="H3790" s="134">
        <v>106</v>
      </c>
      <c r="I3790" s="135">
        <v>0.99473971652834869</v>
      </c>
      <c r="J3790" s="135" t="s">
        <v>41</v>
      </c>
      <c r="K3790" s="133"/>
      <c r="L3790" s="136" t="s">
        <v>41</v>
      </c>
    </row>
    <row r="3791" spans="1:12" x14ac:dyDescent="0.25">
      <c r="A3791" s="111" t="s">
        <v>4029</v>
      </c>
      <c r="B3791" s="111" t="s">
        <v>948</v>
      </c>
      <c r="C3791" s="112">
        <v>4.0684711245681844E-4</v>
      </c>
      <c r="E3791" s="132">
        <v>177</v>
      </c>
      <c r="F3791" s="132">
        <v>179</v>
      </c>
      <c r="G3791" s="133" t="s">
        <v>949</v>
      </c>
      <c r="H3791" s="134">
        <v>107</v>
      </c>
      <c r="I3791" s="135">
        <v>0.99514656364080556</v>
      </c>
      <c r="J3791" s="135" t="s">
        <v>41</v>
      </c>
      <c r="K3791" s="133"/>
      <c r="L3791" s="136" t="s">
        <v>41</v>
      </c>
    </row>
    <row r="3792" spans="1:12" x14ac:dyDescent="0.25">
      <c r="A3792" s="111" t="s">
        <v>4029</v>
      </c>
      <c r="B3792" s="111" t="s">
        <v>980</v>
      </c>
      <c r="C3792" s="112">
        <v>4.051191578082077E-4</v>
      </c>
      <c r="E3792" s="132">
        <v>1087</v>
      </c>
      <c r="F3792" s="132">
        <v>1089</v>
      </c>
      <c r="G3792" s="133" t="s">
        <v>981</v>
      </c>
      <c r="H3792" s="134">
        <v>108</v>
      </c>
      <c r="I3792" s="135">
        <v>0.99555168279861372</v>
      </c>
      <c r="J3792" s="135" t="s">
        <v>41</v>
      </c>
      <c r="K3792" s="133"/>
      <c r="L3792" s="136" t="s">
        <v>41</v>
      </c>
    </row>
    <row r="3793" spans="1:12" x14ac:dyDescent="0.25">
      <c r="A3793" s="111" t="s">
        <v>4029</v>
      </c>
      <c r="B3793" s="111" t="s">
        <v>940</v>
      </c>
      <c r="C3793" s="112">
        <v>3.3938058448616148E-4</v>
      </c>
      <c r="E3793" s="132">
        <v>812</v>
      </c>
      <c r="F3793" s="132">
        <v>814</v>
      </c>
      <c r="G3793" s="133" t="s">
        <v>941</v>
      </c>
      <c r="H3793" s="134">
        <v>109</v>
      </c>
      <c r="I3793" s="135">
        <v>0.99589106338309985</v>
      </c>
      <c r="J3793" s="135" t="s">
        <v>41</v>
      </c>
      <c r="K3793" s="133"/>
      <c r="L3793" s="136" t="s">
        <v>41</v>
      </c>
    </row>
    <row r="3794" spans="1:12" x14ac:dyDescent="0.25">
      <c r="A3794" s="111" t="s">
        <v>4029</v>
      </c>
      <c r="B3794" s="111" t="s">
        <v>520</v>
      </c>
      <c r="C3794" s="112">
        <v>3.2288750718484583E-4</v>
      </c>
      <c r="E3794" s="132">
        <v>1412</v>
      </c>
      <c r="F3794" s="132">
        <v>1414</v>
      </c>
      <c r="G3794" s="133" t="s">
        <v>521</v>
      </c>
      <c r="H3794" s="134">
        <v>110</v>
      </c>
      <c r="I3794" s="135">
        <v>0.99621395089028475</v>
      </c>
      <c r="J3794" s="135" t="s">
        <v>41</v>
      </c>
      <c r="K3794" s="133"/>
      <c r="L3794" s="136" t="s">
        <v>41</v>
      </c>
    </row>
    <row r="3795" spans="1:12" x14ac:dyDescent="0.25">
      <c r="A3795" s="111" t="s">
        <v>4029</v>
      </c>
      <c r="B3795" s="111" t="s">
        <v>984</v>
      </c>
      <c r="C3795" s="112">
        <v>2.9799961265289875E-4</v>
      </c>
      <c r="E3795" s="132">
        <v>1090</v>
      </c>
      <c r="F3795" s="132">
        <v>1092</v>
      </c>
      <c r="G3795" s="133" t="s">
        <v>985</v>
      </c>
      <c r="H3795" s="134">
        <v>111</v>
      </c>
      <c r="I3795" s="135">
        <v>0.99651195050293762</v>
      </c>
      <c r="J3795" s="135" t="s">
        <v>41</v>
      </c>
      <c r="K3795" s="133"/>
      <c r="L3795" s="136" t="s">
        <v>41</v>
      </c>
    </row>
    <row r="3796" spans="1:12" x14ac:dyDescent="0.25">
      <c r="A3796" s="111" t="s">
        <v>4029</v>
      </c>
      <c r="B3796" s="111" t="s">
        <v>1646</v>
      </c>
      <c r="C3796" s="112">
        <v>2.9306532289300575E-4</v>
      </c>
      <c r="E3796" s="132">
        <v>548</v>
      </c>
      <c r="F3796" s="132">
        <v>550</v>
      </c>
      <c r="G3796" s="133" t="s">
        <v>1647</v>
      </c>
      <c r="H3796" s="134">
        <v>112</v>
      </c>
      <c r="I3796" s="135">
        <v>0.99680501582583059</v>
      </c>
      <c r="J3796" s="135" t="s">
        <v>41</v>
      </c>
      <c r="K3796" s="133"/>
      <c r="L3796" s="136" t="s">
        <v>41</v>
      </c>
    </row>
    <row r="3797" spans="1:12" x14ac:dyDescent="0.25">
      <c r="A3797" s="111" t="s">
        <v>4029</v>
      </c>
      <c r="B3797" s="111" t="s">
        <v>2906</v>
      </c>
      <c r="C3797" s="112">
        <v>2.8191980523209188E-4</v>
      </c>
      <c r="E3797" s="132">
        <v>1088</v>
      </c>
      <c r="F3797" s="132">
        <v>1090</v>
      </c>
      <c r="G3797" s="133" t="s">
        <v>170</v>
      </c>
      <c r="H3797" s="134">
        <v>113</v>
      </c>
      <c r="I3797" s="135">
        <v>0.99708693563106265</v>
      </c>
      <c r="J3797" s="135" t="s">
        <v>41</v>
      </c>
      <c r="K3797" s="133"/>
      <c r="L3797" s="136" t="s">
        <v>41</v>
      </c>
    </row>
    <row r="3798" spans="1:12" x14ac:dyDescent="0.25">
      <c r="A3798" s="111" t="s">
        <v>4029</v>
      </c>
      <c r="B3798" s="111" t="s">
        <v>1629</v>
      </c>
      <c r="C3798" s="112">
        <v>2.6578064839455812E-4</v>
      </c>
      <c r="E3798" s="132">
        <v>270</v>
      </c>
      <c r="F3798" s="132">
        <v>272</v>
      </c>
      <c r="G3798" s="133" t="s">
        <v>1630</v>
      </c>
      <c r="H3798" s="134">
        <v>114</v>
      </c>
      <c r="I3798" s="135">
        <v>0.99735271627945721</v>
      </c>
      <c r="J3798" s="135" t="s">
        <v>41</v>
      </c>
      <c r="K3798" s="133"/>
      <c r="L3798" s="136" t="s">
        <v>41</v>
      </c>
    </row>
    <row r="3799" spans="1:12" x14ac:dyDescent="0.25">
      <c r="A3799" s="111" t="s">
        <v>4029</v>
      </c>
      <c r="B3799" s="111" t="s">
        <v>1812</v>
      </c>
      <c r="C3799" s="112">
        <v>2.3483929048308442E-4</v>
      </c>
      <c r="E3799" s="132">
        <v>1106</v>
      </c>
      <c r="F3799" s="132">
        <v>1108</v>
      </c>
      <c r="G3799" s="133" t="s">
        <v>138</v>
      </c>
      <c r="H3799" s="134">
        <v>115</v>
      </c>
      <c r="I3799" s="135">
        <v>0.99758755556994028</v>
      </c>
      <c r="J3799" s="135" t="s">
        <v>41</v>
      </c>
      <c r="K3799" s="133"/>
      <c r="L3799" s="136" t="s">
        <v>41</v>
      </c>
    </row>
    <row r="3800" spans="1:12" x14ac:dyDescent="0.25">
      <c r="A3800" s="111" t="s">
        <v>4029</v>
      </c>
      <c r="B3800" s="111" t="s">
        <v>1680</v>
      </c>
      <c r="C3800" s="112">
        <v>2.3478966601309925E-4</v>
      </c>
      <c r="E3800" s="132">
        <v>542</v>
      </c>
      <c r="F3800" s="132">
        <v>544</v>
      </c>
      <c r="G3800" s="133" t="s">
        <v>1681</v>
      </c>
      <c r="H3800" s="134">
        <v>116</v>
      </c>
      <c r="I3800" s="135">
        <v>0.99782234523595337</v>
      </c>
      <c r="J3800" s="135" t="s">
        <v>41</v>
      </c>
      <c r="K3800" s="133"/>
      <c r="L3800" s="136" t="s">
        <v>41</v>
      </c>
    </row>
    <row r="3801" spans="1:12" x14ac:dyDescent="0.25">
      <c r="A3801" s="111" t="s">
        <v>4029</v>
      </c>
      <c r="B3801" s="111" t="s">
        <v>3817</v>
      </c>
      <c r="C3801" s="112">
        <v>2.3041711216533793E-4</v>
      </c>
      <c r="E3801" s="132">
        <v>1307</v>
      </c>
      <c r="F3801" s="132">
        <v>1309</v>
      </c>
      <c r="G3801" s="133" t="s">
        <v>3818</v>
      </c>
      <c r="H3801" s="134">
        <v>117</v>
      </c>
      <c r="I3801" s="135">
        <v>0.99805276234811868</v>
      </c>
      <c r="J3801" s="135" t="s">
        <v>41</v>
      </c>
      <c r="K3801" s="133"/>
      <c r="L3801" s="136" t="s">
        <v>41</v>
      </c>
    </row>
    <row r="3802" spans="1:12" x14ac:dyDescent="0.25">
      <c r="A3802" s="111" t="s">
        <v>4029</v>
      </c>
      <c r="B3802" s="111" t="s">
        <v>839</v>
      </c>
      <c r="C3802" s="112">
        <v>2.0678987979597525E-4</v>
      </c>
      <c r="E3802" s="132">
        <v>857</v>
      </c>
      <c r="F3802" s="132">
        <v>859</v>
      </c>
      <c r="G3802" s="133" t="s">
        <v>840</v>
      </c>
      <c r="H3802" s="134">
        <v>118</v>
      </c>
      <c r="I3802" s="135">
        <v>0.99825955222791463</v>
      </c>
      <c r="J3802" s="135" t="s">
        <v>41</v>
      </c>
      <c r="K3802" s="133"/>
      <c r="L3802" s="136" t="s">
        <v>41</v>
      </c>
    </row>
    <row r="3803" spans="1:12" x14ac:dyDescent="0.25">
      <c r="A3803" s="111" t="s">
        <v>4029</v>
      </c>
      <c r="B3803" s="111" t="s">
        <v>494</v>
      </c>
      <c r="C3803" s="112">
        <v>1.9632891411015124E-4</v>
      </c>
      <c r="E3803" s="132">
        <v>509</v>
      </c>
      <c r="F3803" s="132">
        <v>511</v>
      </c>
      <c r="G3803" s="133" t="s">
        <v>495</v>
      </c>
      <c r="H3803" s="134">
        <v>119</v>
      </c>
      <c r="I3803" s="135">
        <v>0.99845588114202477</v>
      </c>
      <c r="J3803" s="135" t="s">
        <v>41</v>
      </c>
      <c r="K3803" s="133"/>
      <c r="L3803" s="136" t="s">
        <v>41</v>
      </c>
    </row>
    <row r="3804" spans="1:12" x14ac:dyDescent="0.25">
      <c r="A3804" s="111" t="s">
        <v>4029</v>
      </c>
      <c r="B3804" s="111" t="s">
        <v>2900</v>
      </c>
      <c r="C3804" s="112">
        <v>1.6373743884307677E-4</v>
      </c>
      <c r="E3804" s="132">
        <v>853</v>
      </c>
      <c r="F3804" s="132">
        <v>855</v>
      </c>
      <c r="G3804" s="133" t="s">
        <v>2901</v>
      </c>
      <c r="H3804" s="134">
        <v>120</v>
      </c>
      <c r="I3804" s="135">
        <v>0.9986196185808679</v>
      </c>
      <c r="J3804" s="135" t="s">
        <v>41</v>
      </c>
      <c r="K3804" s="133"/>
      <c r="L3804" s="136" t="s">
        <v>41</v>
      </c>
    </row>
    <row r="3805" spans="1:12" x14ac:dyDescent="0.25">
      <c r="A3805" s="111" t="s">
        <v>4029</v>
      </c>
      <c r="B3805" s="111" t="s">
        <v>2836</v>
      </c>
      <c r="C3805" s="112">
        <v>1.4792558743644053E-4</v>
      </c>
      <c r="E3805" s="132">
        <v>852</v>
      </c>
      <c r="F3805" s="132">
        <v>854</v>
      </c>
      <c r="G3805" s="133" t="s">
        <v>2837</v>
      </c>
      <c r="H3805" s="134">
        <v>121</v>
      </c>
      <c r="I3805" s="135">
        <v>0.99876754416830438</v>
      </c>
      <c r="J3805" s="135" t="s">
        <v>41</v>
      </c>
      <c r="K3805" s="133"/>
      <c r="L3805" s="136" t="s">
        <v>41</v>
      </c>
    </row>
    <row r="3806" spans="1:12" x14ac:dyDescent="0.25">
      <c r="A3806" s="111" t="s">
        <v>4029</v>
      </c>
      <c r="B3806" s="111" t="s">
        <v>1975</v>
      </c>
      <c r="C3806" s="112">
        <v>1.214015614878583E-4</v>
      </c>
      <c r="E3806" s="132" t="e">
        <v>#N/A</v>
      </c>
      <c r="F3806" s="132">
        <v>2081</v>
      </c>
      <c r="G3806" s="133" t="s">
        <v>1976</v>
      </c>
      <c r="H3806" s="134">
        <v>122</v>
      </c>
      <c r="I3806" s="135">
        <v>0.99888894572979225</v>
      </c>
      <c r="J3806" s="135" t="s">
        <v>41</v>
      </c>
      <c r="K3806" s="133"/>
      <c r="L3806" s="136" t="s">
        <v>41</v>
      </c>
    </row>
    <row r="3807" spans="1:12" x14ac:dyDescent="0.25">
      <c r="A3807" s="111" t="s">
        <v>4029</v>
      </c>
      <c r="B3807" s="111" t="s">
        <v>2158</v>
      </c>
      <c r="C3807" s="112">
        <v>1.1593498028951069E-4</v>
      </c>
      <c r="E3807" s="132" t="e">
        <v>#N/A</v>
      </c>
      <c r="F3807" s="132">
        <v>1869</v>
      </c>
      <c r="G3807" s="133" t="s">
        <v>2159</v>
      </c>
      <c r="H3807" s="134">
        <v>123</v>
      </c>
      <c r="I3807" s="135">
        <v>0.99900488071008176</v>
      </c>
      <c r="J3807" s="135" t="s">
        <v>41</v>
      </c>
      <c r="K3807" s="133"/>
      <c r="L3807" s="136" t="s">
        <v>41</v>
      </c>
    </row>
    <row r="3808" spans="1:12" x14ac:dyDescent="0.25">
      <c r="A3808" s="111" t="s">
        <v>4029</v>
      </c>
      <c r="B3808" s="111" t="s">
        <v>2854</v>
      </c>
      <c r="C3808" s="112">
        <v>9.0804932324962912E-5</v>
      </c>
      <c r="E3808" s="132">
        <v>641</v>
      </c>
      <c r="F3808" s="132">
        <v>643</v>
      </c>
      <c r="G3808" s="133" t="s">
        <v>2855</v>
      </c>
      <c r="H3808" s="134">
        <v>124</v>
      </c>
      <c r="I3808" s="135">
        <v>0.99909568564240669</v>
      </c>
      <c r="J3808" s="135" t="s">
        <v>41</v>
      </c>
      <c r="K3808" s="133"/>
      <c r="L3808" s="136" t="s">
        <v>41</v>
      </c>
    </row>
    <row r="3809" spans="1:12" x14ac:dyDescent="0.25">
      <c r="A3809" s="111" t="s">
        <v>4029</v>
      </c>
      <c r="B3809" s="111" t="s">
        <v>3633</v>
      </c>
      <c r="C3809" s="112">
        <v>8.9889962296080351E-5</v>
      </c>
      <c r="E3809" s="132">
        <v>652</v>
      </c>
      <c r="F3809" s="132">
        <v>654</v>
      </c>
      <c r="G3809" s="133" t="s">
        <v>3634</v>
      </c>
      <c r="H3809" s="134">
        <v>125</v>
      </c>
      <c r="I3809" s="135">
        <v>0.99918557560470278</v>
      </c>
      <c r="J3809" s="135" t="s">
        <v>41</v>
      </c>
      <c r="K3809" s="133"/>
      <c r="L3809" s="136" t="s">
        <v>41</v>
      </c>
    </row>
    <row r="3810" spans="1:12" x14ac:dyDescent="0.25">
      <c r="A3810" s="111" t="s">
        <v>4029</v>
      </c>
      <c r="B3810" s="111" t="s">
        <v>606</v>
      </c>
      <c r="C3810" s="112">
        <v>7.4512471992077157E-5</v>
      </c>
      <c r="E3810" s="132" t="e">
        <v>#N/A</v>
      </c>
      <c r="F3810" s="132">
        <v>1969</v>
      </c>
      <c r="G3810" s="133" t="s">
        <v>609</v>
      </c>
      <c r="H3810" s="134">
        <v>126</v>
      </c>
      <c r="I3810" s="135">
        <v>0.99926008807669486</v>
      </c>
      <c r="J3810" s="135" t="s">
        <v>41</v>
      </c>
      <c r="K3810" s="133"/>
      <c r="L3810" s="136" t="s">
        <v>41</v>
      </c>
    </row>
    <row r="3811" spans="1:12" x14ac:dyDescent="0.25">
      <c r="A3811" s="111" t="s">
        <v>4029</v>
      </c>
      <c r="B3811" s="111" t="s">
        <v>2941</v>
      </c>
      <c r="C3811" s="112">
        <v>7.0686562933814845E-5</v>
      </c>
      <c r="E3811" s="132">
        <v>103</v>
      </c>
      <c r="F3811" s="132">
        <v>105</v>
      </c>
      <c r="G3811" s="133" t="s">
        <v>2942</v>
      </c>
      <c r="H3811" s="134">
        <v>127</v>
      </c>
      <c r="I3811" s="135">
        <v>0.99933077463962872</v>
      </c>
      <c r="J3811" s="135" t="s">
        <v>41</v>
      </c>
      <c r="K3811" s="133"/>
      <c r="L3811" s="136" t="s">
        <v>41</v>
      </c>
    </row>
    <row r="3812" spans="1:12" x14ac:dyDescent="0.25">
      <c r="A3812" s="111" t="s">
        <v>4029</v>
      </c>
      <c r="B3812" s="111" t="s">
        <v>740</v>
      </c>
      <c r="C3812" s="112">
        <v>6.9489341342658618E-5</v>
      </c>
      <c r="E3812" s="132">
        <v>1064</v>
      </c>
      <c r="F3812" s="132">
        <v>1066</v>
      </c>
      <c r="G3812" s="133" t="s">
        <v>741</v>
      </c>
      <c r="H3812" s="134">
        <v>128</v>
      </c>
      <c r="I3812" s="135">
        <v>0.99940026398097137</v>
      </c>
      <c r="J3812" s="135" t="s">
        <v>41</v>
      </c>
      <c r="K3812" s="133"/>
      <c r="L3812" s="136" t="s">
        <v>41</v>
      </c>
    </row>
    <row r="3813" spans="1:12" x14ac:dyDescent="0.25">
      <c r="A3813" s="111" t="s">
        <v>4029</v>
      </c>
      <c r="B3813" s="111" t="s">
        <v>664</v>
      </c>
      <c r="C3813" s="112">
        <v>4.7083956219405621E-5</v>
      </c>
      <c r="E3813" s="132">
        <v>845</v>
      </c>
      <c r="F3813" s="132">
        <v>847</v>
      </c>
      <c r="G3813" s="133" t="s">
        <v>665</v>
      </c>
      <c r="H3813" s="134">
        <v>129</v>
      </c>
      <c r="I3813" s="135">
        <v>0.99944734793719081</v>
      </c>
      <c r="J3813" s="135" t="s">
        <v>41</v>
      </c>
      <c r="K3813" s="133"/>
      <c r="L3813" s="136" t="s">
        <v>41</v>
      </c>
    </row>
    <row r="3814" spans="1:12" x14ac:dyDescent="0.25">
      <c r="A3814" s="111" t="s">
        <v>4029</v>
      </c>
      <c r="B3814" s="111" t="s">
        <v>585</v>
      </c>
      <c r="C3814" s="112">
        <v>4.1621902728742026E-5</v>
      </c>
      <c r="E3814" s="132">
        <v>647</v>
      </c>
      <c r="F3814" s="132">
        <v>649</v>
      </c>
      <c r="G3814" s="133" t="s">
        <v>586</v>
      </c>
      <c r="H3814" s="134">
        <v>130</v>
      </c>
      <c r="I3814" s="135">
        <v>0.99948896983991953</v>
      </c>
      <c r="J3814" s="135" t="s">
        <v>41</v>
      </c>
      <c r="K3814" s="133"/>
      <c r="L3814" s="136" t="s">
        <v>41</v>
      </c>
    </row>
    <row r="3815" spans="1:12" x14ac:dyDescent="0.25">
      <c r="A3815" s="111" t="s">
        <v>4029</v>
      </c>
      <c r="B3815" s="111" t="s">
        <v>666</v>
      </c>
      <c r="C3815" s="112">
        <v>3.9380004981893688E-5</v>
      </c>
      <c r="E3815" s="132">
        <v>834</v>
      </c>
      <c r="F3815" s="132">
        <v>836</v>
      </c>
      <c r="G3815" s="133" t="s">
        <v>667</v>
      </c>
      <c r="H3815" s="134">
        <v>131</v>
      </c>
      <c r="I3815" s="135">
        <v>0.99952834984490146</v>
      </c>
      <c r="J3815" s="135" t="s">
        <v>41</v>
      </c>
      <c r="K3815" s="133"/>
      <c r="L3815" s="136" t="s">
        <v>41</v>
      </c>
    </row>
    <row r="3816" spans="1:12" x14ac:dyDescent="0.25">
      <c r="A3816" s="111" t="s">
        <v>4029</v>
      </c>
      <c r="B3816" s="111" t="s">
        <v>926</v>
      </c>
      <c r="C3816" s="112">
        <v>3.5567494620168513E-5</v>
      </c>
      <c r="E3816" s="132">
        <v>639</v>
      </c>
      <c r="F3816" s="132">
        <v>641</v>
      </c>
      <c r="G3816" s="133" t="s">
        <v>927</v>
      </c>
      <c r="H3816" s="134">
        <v>132</v>
      </c>
      <c r="I3816" s="135">
        <v>0.99956391733952166</v>
      </c>
      <c r="J3816" s="135" t="s">
        <v>41</v>
      </c>
      <c r="K3816" s="133"/>
      <c r="L3816" s="136" t="s">
        <v>41</v>
      </c>
    </row>
    <row r="3817" spans="1:12" x14ac:dyDescent="0.25">
      <c r="A3817" s="111" t="s">
        <v>4029</v>
      </c>
      <c r="B3817" s="111" t="s">
        <v>2366</v>
      </c>
      <c r="C3817" s="112">
        <v>3.4572447831675247E-5</v>
      </c>
      <c r="E3817" s="132">
        <v>369</v>
      </c>
      <c r="F3817" s="132">
        <v>371</v>
      </c>
      <c r="G3817" s="133" t="s">
        <v>2367</v>
      </c>
      <c r="H3817" s="134">
        <v>133</v>
      </c>
      <c r="I3817" s="135">
        <v>0.99959848978735333</v>
      </c>
      <c r="J3817" s="135" t="s">
        <v>41</v>
      </c>
      <c r="K3817" s="133"/>
      <c r="L3817" s="136" t="s">
        <v>41</v>
      </c>
    </row>
    <row r="3818" spans="1:12" x14ac:dyDescent="0.25">
      <c r="A3818" s="111" t="s">
        <v>4029</v>
      </c>
      <c r="B3818" s="111" t="s">
        <v>2766</v>
      </c>
      <c r="C3818" s="112">
        <v>3.3289061776796961E-5</v>
      </c>
      <c r="E3818" s="132">
        <v>651</v>
      </c>
      <c r="F3818" s="132">
        <v>653</v>
      </c>
      <c r="G3818" s="133" t="s">
        <v>2767</v>
      </c>
      <c r="H3818" s="134">
        <v>134</v>
      </c>
      <c r="I3818" s="135">
        <v>0.99963177884913013</v>
      </c>
      <c r="J3818" s="135" t="s">
        <v>41</v>
      </c>
      <c r="K3818" s="133"/>
      <c r="L3818" s="136" t="s">
        <v>41</v>
      </c>
    </row>
    <row r="3819" spans="1:12" x14ac:dyDescent="0.25">
      <c r="A3819" s="111" t="s">
        <v>4029</v>
      </c>
      <c r="B3819" s="111" t="s">
        <v>3547</v>
      </c>
      <c r="C3819" s="112">
        <v>3.0191271291303234E-5</v>
      </c>
      <c r="E3819" s="132">
        <v>565</v>
      </c>
      <c r="F3819" s="132">
        <v>567</v>
      </c>
      <c r="G3819" s="133" t="s">
        <v>3548</v>
      </c>
      <c r="H3819" s="134">
        <v>135</v>
      </c>
      <c r="I3819" s="135">
        <v>0.99966197012042146</v>
      </c>
      <c r="J3819" s="135" t="s">
        <v>41</v>
      </c>
      <c r="K3819" s="133"/>
      <c r="L3819" s="136" t="s">
        <v>41</v>
      </c>
    </row>
    <row r="3820" spans="1:12" x14ac:dyDescent="0.25">
      <c r="A3820" s="111" t="s">
        <v>4029</v>
      </c>
      <c r="B3820" s="111" t="s">
        <v>592</v>
      </c>
      <c r="C3820" s="112">
        <v>2.8420597049324638E-5</v>
      </c>
      <c r="E3820" s="132">
        <v>646</v>
      </c>
      <c r="F3820" s="132">
        <v>648</v>
      </c>
      <c r="G3820" s="133" t="s">
        <v>593</v>
      </c>
      <c r="H3820" s="134">
        <v>136</v>
      </c>
      <c r="I3820" s="135">
        <v>0.99969039071747079</v>
      </c>
      <c r="J3820" s="135" t="s">
        <v>41</v>
      </c>
      <c r="K3820" s="133"/>
      <c r="L3820" s="136" t="s">
        <v>41</v>
      </c>
    </row>
    <row r="3821" spans="1:12" x14ac:dyDescent="0.25">
      <c r="A3821" s="111" t="s">
        <v>4029</v>
      </c>
      <c r="B3821" s="111" t="s">
        <v>2943</v>
      </c>
      <c r="C3821" s="112">
        <v>2.496283224396897E-5</v>
      </c>
      <c r="E3821" s="132">
        <v>106</v>
      </c>
      <c r="F3821" s="132">
        <v>108</v>
      </c>
      <c r="G3821" s="133" t="s">
        <v>2944</v>
      </c>
      <c r="H3821" s="134">
        <v>137</v>
      </c>
      <c r="I3821" s="135">
        <v>0.99971535354971475</v>
      </c>
      <c r="J3821" s="135" t="s">
        <v>41</v>
      </c>
      <c r="K3821" s="133"/>
      <c r="L3821" s="136" t="s">
        <v>41</v>
      </c>
    </row>
    <row r="3822" spans="1:12" x14ac:dyDescent="0.25">
      <c r="A3822" s="111" t="s">
        <v>4029</v>
      </c>
      <c r="B3822" s="111" t="s">
        <v>626</v>
      </c>
      <c r="C3822" s="112">
        <v>2.3810721696596172E-5</v>
      </c>
      <c r="E3822" s="132">
        <v>507</v>
      </c>
      <c r="F3822" s="132">
        <v>509</v>
      </c>
      <c r="G3822" s="133" t="s">
        <v>627</v>
      </c>
      <c r="H3822" s="134">
        <v>138</v>
      </c>
      <c r="I3822" s="135">
        <v>0.9997391642714113</v>
      </c>
      <c r="J3822" s="135" t="s">
        <v>41</v>
      </c>
      <c r="K3822" s="133"/>
      <c r="L3822" s="136" t="s">
        <v>41</v>
      </c>
    </row>
    <row r="3823" spans="1:12" x14ac:dyDescent="0.25">
      <c r="A3823" s="111" t="s">
        <v>4029</v>
      </c>
      <c r="B3823" s="111" t="s">
        <v>661</v>
      </c>
      <c r="C3823" s="112">
        <v>2.3569019016955776E-5</v>
      </c>
      <c r="E3823" s="132">
        <v>843</v>
      </c>
      <c r="F3823" s="132">
        <v>845</v>
      </c>
      <c r="G3823" s="133" t="s">
        <v>662</v>
      </c>
      <c r="H3823" s="134">
        <v>139</v>
      </c>
      <c r="I3823" s="135">
        <v>0.99976273329042831</v>
      </c>
      <c r="J3823" s="135" t="s">
        <v>41</v>
      </c>
      <c r="K3823" s="133"/>
      <c r="L3823" s="136" t="s">
        <v>41</v>
      </c>
    </row>
    <row r="3824" spans="1:12" x14ac:dyDescent="0.25">
      <c r="A3824" s="111" t="s">
        <v>4029</v>
      </c>
      <c r="B3824" s="111" t="s">
        <v>577</v>
      </c>
      <c r="C3824" s="112">
        <v>2.1650344909933819E-5</v>
      </c>
      <c r="E3824" s="132" t="e">
        <v>#N/A</v>
      </c>
      <c r="F3824" s="132">
        <v>2105</v>
      </c>
      <c r="G3824" s="133" t="s">
        <v>580</v>
      </c>
      <c r="H3824" s="134">
        <v>140</v>
      </c>
      <c r="I3824" s="135">
        <v>0.99978438363533828</v>
      </c>
      <c r="J3824" s="135" t="s">
        <v>41</v>
      </c>
      <c r="K3824" s="133"/>
      <c r="L3824" s="136" t="s">
        <v>41</v>
      </c>
    </row>
    <row r="3825" spans="1:12" x14ac:dyDescent="0.25">
      <c r="A3825" s="111" t="s">
        <v>4029</v>
      </c>
      <c r="B3825" s="111" t="s">
        <v>1106</v>
      </c>
      <c r="C3825" s="112">
        <v>2.0441115845584498E-5</v>
      </c>
      <c r="E3825" s="132">
        <v>560</v>
      </c>
      <c r="F3825" s="132">
        <v>562</v>
      </c>
      <c r="G3825" s="133" t="s">
        <v>1107</v>
      </c>
      <c r="H3825" s="134">
        <v>141</v>
      </c>
      <c r="I3825" s="135">
        <v>0.99980482475118382</v>
      </c>
      <c r="J3825" s="135" t="s">
        <v>41</v>
      </c>
      <c r="K3825" s="133"/>
      <c r="L3825" s="136" t="s">
        <v>41</v>
      </c>
    </row>
    <row r="3826" spans="1:12" x14ac:dyDescent="0.25">
      <c r="A3826" s="111" t="s">
        <v>4029</v>
      </c>
      <c r="B3826" s="111" t="s">
        <v>2368</v>
      </c>
      <c r="C3826" s="112">
        <v>1.9483762260972556E-5</v>
      </c>
      <c r="E3826" s="132">
        <v>372</v>
      </c>
      <c r="F3826" s="132">
        <v>374</v>
      </c>
      <c r="G3826" s="133" t="s">
        <v>2369</v>
      </c>
      <c r="H3826" s="134">
        <v>142</v>
      </c>
      <c r="I3826" s="135">
        <v>0.99982430851344484</v>
      </c>
      <c r="J3826" s="135" t="s">
        <v>41</v>
      </c>
      <c r="K3826" s="133"/>
      <c r="L3826" s="136" t="s">
        <v>41</v>
      </c>
    </row>
    <row r="3827" spans="1:12" x14ac:dyDescent="0.25">
      <c r="A3827" s="111" t="s">
        <v>4029</v>
      </c>
      <c r="B3827" s="111" t="s">
        <v>3446</v>
      </c>
      <c r="C3827" s="112">
        <v>1.8903221075216088E-5</v>
      </c>
      <c r="E3827" s="132">
        <v>267</v>
      </c>
      <c r="F3827" s="132">
        <v>269</v>
      </c>
      <c r="G3827" s="133" t="s">
        <v>3447</v>
      </c>
      <c r="H3827" s="134">
        <v>143</v>
      </c>
      <c r="I3827" s="135">
        <v>0.99984321173452007</v>
      </c>
      <c r="J3827" s="135" t="s">
        <v>41</v>
      </c>
      <c r="K3827" s="133"/>
      <c r="L3827" s="136" t="s">
        <v>41</v>
      </c>
    </row>
    <row r="3828" spans="1:12" x14ac:dyDescent="0.25">
      <c r="A3828" s="111" t="s">
        <v>4029</v>
      </c>
      <c r="B3828" s="111" t="s">
        <v>2892</v>
      </c>
      <c r="C3828" s="112">
        <v>1.6993131421141315E-5</v>
      </c>
      <c r="E3828" s="132">
        <v>835</v>
      </c>
      <c r="F3828" s="132">
        <v>837</v>
      </c>
      <c r="G3828" s="133" t="s">
        <v>2893</v>
      </c>
      <c r="H3828" s="134">
        <v>144</v>
      </c>
      <c r="I3828" s="135">
        <v>0.99986020486594118</v>
      </c>
      <c r="J3828" s="135" t="s">
        <v>41</v>
      </c>
      <c r="K3828" s="133"/>
      <c r="L3828" s="136" t="s">
        <v>41</v>
      </c>
    </row>
    <row r="3829" spans="1:12" x14ac:dyDescent="0.25">
      <c r="A3829" s="111" t="s">
        <v>4029</v>
      </c>
      <c r="B3829" s="111" t="s">
        <v>816</v>
      </c>
      <c r="C3829" s="112">
        <v>1.663185709827416E-5</v>
      </c>
      <c r="E3829" s="132">
        <v>680</v>
      </c>
      <c r="F3829" s="132">
        <v>682</v>
      </c>
      <c r="G3829" s="133" t="s">
        <v>817</v>
      </c>
      <c r="H3829" s="134">
        <v>145</v>
      </c>
      <c r="I3829" s="135">
        <v>0.99987683672303951</v>
      </c>
      <c r="J3829" s="135" t="s">
        <v>41</v>
      </c>
      <c r="K3829" s="133"/>
      <c r="L3829" s="136" t="s">
        <v>41</v>
      </c>
    </row>
    <row r="3830" spans="1:12" x14ac:dyDescent="0.25">
      <c r="A3830" s="111" t="s">
        <v>4029</v>
      </c>
      <c r="B3830" s="111" t="s">
        <v>2911</v>
      </c>
      <c r="C3830" s="112">
        <v>1.5867311389550669E-5</v>
      </c>
      <c r="E3830" s="132">
        <v>643</v>
      </c>
      <c r="F3830" s="132">
        <v>645</v>
      </c>
      <c r="G3830" s="133" t="s">
        <v>2912</v>
      </c>
      <c r="H3830" s="134">
        <v>146</v>
      </c>
      <c r="I3830" s="135">
        <v>0.99989270403442909</v>
      </c>
      <c r="J3830" s="135" t="s">
        <v>41</v>
      </c>
      <c r="K3830" s="133"/>
      <c r="L3830" s="136" t="s">
        <v>41</v>
      </c>
    </row>
    <row r="3831" spans="1:12" x14ac:dyDescent="0.25">
      <c r="A3831" s="111" t="s">
        <v>4029</v>
      </c>
      <c r="B3831" s="111" t="s">
        <v>2065</v>
      </c>
      <c r="C3831" s="112">
        <v>1.5167049370931607E-5</v>
      </c>
      <c r="E3831" s="132">
        <v>1411</v>
      </c>
      <c r="F3831" s="132">
        <v>1413</v>
      </c>
      <c r="G3831" s="133" t="s">
        <v>2066</v>
      </c>
      <c r="H3831" s="134">
        <v>147</v>
      </c>
      <c r="I3831" s="135">
        <v>0.99990787108379997</v>
      </c>
      <c r="J3831" s="135" t="s">
        <v>41</v>
      </c>
      <c r="K3831" s="133"/>
      <c r="L3831" s="136" t="s">
        <v>41</v>
      </c>
    </row>
    <row r="3832" spans="1:12" x14ac:dyDescent="0.25">
      <c r="A3832" s="111" t="s">
        <v>4029</v>
      </c>
      <c r="B3832" s="111" t="s">
        <v>3565</v>
      </c>
      <c r="C3832" s="112">
        <v>1.4752615380133797E-5</v>
      </c>
      <c r="E3832" s="132">
        <v>561</v>
      </c>
      <c r="F3832" s="132">
        <v>563</v>
      </c>
      <c r="G3832" s="133" t="s">
        <v>3566</v>
      </c>
      <c r="H3832" s="134">
        <v>148</v>
      </c>
      <c r="I3832" s="135">
        <v>0.99992262369918006</v>
      </c>
      <c r="J3832" s="135" t="s">
        <v>41</v>
      </c>
      <c r="K3832" s="133"/>
      <c r="L3832" s="136" t="s">
        <v>41</v>
      </c>
    </row>
    <row r="3833" spans="1:12" x14ac:dyDescent="0.25">
      <c r="A3833" s="111" t="s">
        <v>4029</v>
      </c>
      <c r="B3833" s="111" t="s">
        <v>2938</v>
      </c>
      <c r="C3833" s="112">
        <v>1.1978894544466021E-5</v>
      </c>
      <c r="E3833" s="132">
        <v>39</v>
      </c>
      <c r="F3833" s="132">
        <v>41</v>
      </c>
      <c r="G3833" s="133" t="s">
        <v>2939</v>
      </c>
      <c r="H3833" s="134">
        <v>149</v>
      </c>
      <c r="I3833" s="135">
        <v>0.99993460259372458</v>
      </c>
      <c r="J3833" s="135" t="s">
        <v>41</v>
      </c>
      <c r="K3833" s="133"/>
      <c r="L3833" s="136" t="s">
        <v>41</v>
      </c>
    </row>
    <row r="3834" spans="1:12" x14ac:dyDescent="0.25">
      <c r="A3834" s="111" t="s">
        <v>4029</v>
      </c>
      <c r="B3834" s="111" t="s">
        <v>1215</v>
      </c>
      <c r="C3834" s="112">
        <v>1.1920966477432274E-5</v>
      </c>
      <c r="E3834" s="132">
        <v>904</v>
      </c>
      <c r="F3834" s="132">
        <v>906</v>
      </c>
      <c r="G3834" s="133" t="s">
        <v>1216</v>
      </c>
      <c r="H3834" s="134">
        <v>150</v>
      </c>
      <c r="I3834" s="135">
        <v>0.99994652356020197</v>
      </c>
      <c r="J3834" s="135" t="s">
        <v>41</v>
      </c>
      <c r="K3834" s="133"/>
      <c r="L3834" s="136" t="s">
        <v>41</v>
      </c>
    </row>
    <row r="3835" spans="1:12" x14ac:dyDescent="0.25">
      <c r="A3835" s="111" t="s">
        <v>4029</v>
      </c>
      <c r="B3835" s="111" t="s">
        <v>1253</v>
      </c>
      <c r="C3835" s="112">
        <v>1.0750584037260703E-5</v>
      </c>
      <c r="E3835" s="132">
        <v>992</v>
      </c>
      <c r="F3835" s="132">
        <v>994</v>
      </c>
      <c r="G3835" s="133" t="s">
        <v>1254</v>
      </c>
      <c r="H3835" s="134">
        <v>151</v>
      </c>
      <c r="I3835" s="135">
        <v>0.99995727414423918</v>
      </c>
      <c r="J3835" s="135" t="s">
        <v>41</v>
      </c>
      <c r="K3835" s="133"/>
      <c r="L3835" s="136" t="s">
        <v>41</v>
      </c>
    </row>
    <row r="3836" spans="1:12" x14ac:dyDescent="0.25">
      <c r="A3836" s="111" t="s">
        <v>4029</v>
      </c>
      <c r="B3836" s="111" t="s">
        <v>3559</v>
      </c>
      <c r="C3836" s="112">
        <v>9.9184274358565378E-6</v>
      </c>
      <c r="E3836" s="132">
        <v>557</v>
      </c>
      <c r="F3836" s="132">
        <v>559</v>
      </c>
      <c r="G3836" s="133" t="s">
        <v>3560</v>
      </c>
      <c r="H3836" s="134">
        <v>152</v>
      </c>
      <c r="I3836" s="135">
        <v>0.99996719257167499</v>
      </c>
      <c r="J3836" s="135" t="s">
        <v>41</v>
      </c>
      <c r="K3836" s="133"/>
      <c r="L3836" s="136" t="s">
        <v>41</v>
      </c>
    </row>
    <row r="3837" spans="1:12" x14ac:dyDescent="0.25">
      <c r="A3837" s="111" t="s">
        <v>4029</v>
      </c>
      <c r="B3837" s="111" t="s">
        <v>928</v>
      </c>
      <c r="C3837" s="112">
        <v>9.75069792260523E-6</v>
      </c>
      <c r="E3837" s="132">
        <v>660</v>
      </c>
      <c r="F3837" s="132">
        <v>662</v>
      </c>
      <c r="G3837" s="133" t="s">
        <v>929</v>
      </c>
      <c r="H3837" s="134">
        <v>153</v>
      </c>
      <c r="I3837" s="135">
        <v>0.99997694326959763</v>
      </c>
      <c r="J3837" s="135" t="s">
        <v>41</v>
      </c>
      <c r="K3837" s="133"/>
      <c r="L3837" s="136" t="s">
        <v>41</v>
      </c>
    </row>
    <row r="3838" spans="1:12" x14ac:dyDescent="0.25">
      <c r="A3838" s="111" t="s">
        <v>4029</v>
      </c>
      <c r="B3838" s="111" t="s">
        <v>3821</v>
      </c>
      <c r="C3838" s="112">
        <v>8.7034366932197639E-6</v>
      </c>
      <c r="E3838" s="132">
        <v>1279</v>
      </c>
      <c r="F3838" s="132">
        <v>1281</v>
      </c>
      <c r="G3838" s="133" t="s">
        <v>3822</v>
      </c>
      <c r="H3838" s="134">
        <v>154</v>
      </c>
      <c r="I3838" s="135">
        <v>0.99998564670629086</v>
      </c>
      <c r="J3838" s="135" t="s">
        <v>41</v>
      </c>
      <c r="K3838" s="133"/>
      <c r="L3838" s="136" t="s">
        <v>41</v>
      </c>
    </row>
    <row r="3839" spans="1:12" x14ac:dyDescent="0.25">
      <c r="A3839" s="111" t="s">
        <v>4029</v>
      </c>
      <c r="B3839" s="111" t="s">
        <v>990</v>
      </c>
      <c r="C3839" s="112">
        <v>7.8672996694601036E-6</v>
      </c>
      <c r="E3839" s="132">
        <v>1095</v>
      </c>
      <c r="F3839" s="132">
        <v>1097</v>
      </c>
      <c r="G3839" s="133" t="s">
        <v>991</v>
      </c>
      <c r="H3839" s="134">
        <v>155</v>
      </c>
      <c r="I3839" s="135">
        <v>0.99999351400596037</v>
      </c>
      <c r="J3839" s="135" t="s">
        <v>41</v>
      </c>
      <c r="K3839" s="133"/>
      <c r="L3839" s="136" t="s">
        <v>41</v>
      </c>
    </row>
    <row r="3840" spans="1:12" x14ac:dyDescent="0.25">
      <c r="A3840" s="111" t="s">
        <v>4029</v>
      </c>
      <c r="B3840" s="111" t="s">
        <v>1209</v>
      </c>
      <c r="C3840" s="112">
        <v>4.2959329245378331E-6</v>
      </c>
      <c r="E3840" s="132">
        <v>854</v>
      </c>
      <c r="F3840" s="132">
        <v>856</v>
      </c>
      <c r="G3840" s="133" t="s">
        <v>1210</v>
      </c>
      <c r="H3840" s="134">
        <v>156</v>
      </c>
      <c r="I3840" s="135">
        <v>0.99999780993888487</v>
      </c>
      <c r="J3840" s="135" t="s">
        <v>41</v>
      </c>
      <c r="K3840" s="133"/>
      <c r="L3840" s="136" t="s">
        <v>41</v>
      </c>
    </row>
    <row r="3841" spans="1:12" x14ac:dyDescent="0.25">
      <c r="A3841" s="111" t="s">
        <v>4029</v>
      </c>
      <c r="B3841" s="111" t="s">
        <v>3378</v>
      </c>
      <c r="C3841" s="112">
        <v>2.1900611154618956E-6</v>
      </c>
      <c r="E3841" s="132">
        <v>173</v>
      </c>
      <c r="F3841" s="132">
        <v>175</v>
      </c>
      <c r="G3841" s="133" t="s">
        <v>3379</v>
      </c>
      <c r="H3841" s="134">
        <v>157</v>
      </c>
      <c r="I3841" s="135">
        <v>1</v>
      </c>
      <c r="J3841" s="135">
        <v>1</v>
      </c>
      <c r="K3841" s="133"/>
      <c r="L3841" s="136" t="s">
        <v>41</v>
      </c>
    </row>
    <row r="3842" spans="1:12" x14ac:dyDescent="0.25">
      <c r="A3842" s="138" t="s">
        <v>4031</v>
      </c>
      <c r="B3842" s="111" t="s">
        <v>3336</v>
      </c>
      <c r="C3842" s="112">
        <v>1.5299051353501186E-2</v>
      </c>
      <c r="E3842" s="132">
        <v>104</v>
      </c>
      <c r="F3842" s="132">
        <v>106</v>
      </c>
      <c r="G3842" s="133" t="s">
        <v>3337</v>
      </c>
      <c r="H3842" s="134">
        <v>1</v>
      </c>
      <c r="I3842" s="135">
        <v>1.5299051353501186E-2</v>
      </c>
      <c r="J3842" s="135" t="s">
        <v>41</v>
      </c>
      <c r="K3842" s="133" t="s">
        <v>4032</v>
      </c>
      <c r="L3842" s="136" t="s">
        <v>41</v>
      </c>
    </row>
    <row r="3843" spans="1:12" x14ac:dyDescent="0.25">
      <c r="A3843" s="138" t="s">
        <v>4031</v>
      </c>
      <c r="B3843" s="111" t="s">
        <v>2943</v>
      </c>
      <c r="C3843" s="112">
        <v>1.7136600491154312E-3</v>
      </c>
      <c r="E3843" s="132">
        <v>106</v>
      </c>
      <c r="F3843" s="132">
        <v>108</v>
      </c>
      <c r="G3843" s="133" t="s">
        <v>2944</v>
      </c>
      <c r="H3843" s="134">
        <v>2</v>
      </c>
      <c r="I3843" s="135">
        <v>1.7012711402616617E-2</v>
      </c>
      <c r="J3843" s="135" t="s">
        <v>41</v>
      </c>
      <c r="K3843" s="133"/>
      <c r="L3843" s="136" t="s">
        <v>41</v>
      </c>
    </row>
    <row r="3844" spans="1:12" x14ac:dyDescent="0.25">
      <c r="A3844" s="138" t="s">
        <v>4031</v>
      </c>
      <c r="B3844" s="111" t="s">
        <v>3338</v>
      </c>
      <c r="C3844" s="112">
        <v>3.9103652127466226E-4</v>
      </c>
      <c r="E3844" s="132">
        <v>102</v>
      </c>
      <c r="F3844" s="132">
        <v>104</v>
      </c>
      <c r="G3844" s="133" t="s">
        <v>3339</v>
      </c>
      <c r="H3844" s="134">
        <v>3</v>
      </c>
      <c r="I3844" s="135">
        <v>1.740374792389128E-2</v>
      </c>
      <c r="J3844" s="135" t="s">
        <v>41</v>
      </c>
      <c r="K3844" s="133"/>
      <c r="L3844" s="136" t="s">
        <v>41</v>
      </c>
    </row>
    <row r="3845" spans="1:12" x14ac:dyDescent="0.25">
      <c r="A3845" s="138" t="s">
        <v>4031</v>
      </c>
      <c r="B3845" s="111" t="s">
        <v>2941</v>
      </c>
      <c r="C3845" s="112">
        <v>3.2706319489682507E-3</v>
      </c>
      <c r="E3845" s="132">
        <v>103</v>
      </c>
      <c r="F3845" s="132">
        <v>105</v>
      </c>
      <c r="G3845" s="133" t="s">
        <v>2942</v>
      </c>
      <c r="H3845" s="134">
        <v>4</v>
      </c>
      <c r="I3845" s="135">
        <v>2.0674379872859531E-2</v>
      </c>
      <c r="J3845" s="135" t="s">
        <v>41</v>
      </c>
      <c r="K3845" s="133"/>
      <c r="L3845" s="136" t="s">
        <v>41</v>
      </c>
    </row>
    <row r="3846" spans="1:12" x14ac:dyDescent="0.25">
      <c r="A3846" s="138" t="s">
        <v>4031</v>
      </c>
      <c r="B3846" s="111" t="s">
        <v>3340</v>
      </c>
      <c r="C3846" s="112">
        <v>2.3102536276120349E-2</v>
      </c>
      <c r="E3846" s="132">
        <v>107</v>
      </c>
      <c r="F3846" s="132">
        <v>109</v>
      </c>
      <c r="G3846" s="133" t="s">
        <v>3341</v>
      </c>
      <c r="H3846" s="134">
        <v>5</v>
      </c>
      <c r="I3846" s="135">
        <v>4.3776916148979883E-2</v>
      </c>
      <c r="J3846" s="135" t="s">
        <v>41</v>
      </c>
      <c r="K3846" s="133"/>
      <c r="L3846" s="136" t="s">
        <v>41</v>
      </c>
    </row>
    <row r="3847" spans="1:12" x14ac:dyDescent="0.25">
      <c r="A3847" s="138" t="s">
        <v>4031</v>
      </c>
      <c r="B3847" s="111" t="s">
        <v>3342</v>
      </c>
      <c r="C3847" s="112">
        <v>1.0933078610990663E-2</v>
      </c>
      <c r="E3847" s="132">
        <v>108</v>
      </c>
      <c r="F3847" s="132">
        <v>110</v>
      </c>
      <c r="G3847" s="133" t="s">
        <v>3343</v>
      </c>
      <c r="H3847" s="134">
        <v>6</v>
      </c>
      <c r="I3847" s="135">
        <v>5.4709994759970543E-2</v>
      </c>
      <c r="J3847" s="135" t="s">
        <v>41</v>
      </c>
      <c r="K3847" s="133"/>
      <c r="L3847" s="136" t="s">
        <v>41</v>
      </c>
    </row>
    <row r="3848" spans="1:12" x14ac:dyDescent="0.25">
      <c r="A3848" s="138" t="s">
        <v>4031</v>
      </c>
      <c r="B3848" s="111" t="s">
        <v>1795</v>
      </c>
      <c r="C3848" s="112">
        <v>3.0153102668420469E-3</v>
      </c>
      <c r="E3848" s="132">
        <v>109</v>
      </c>
      <c r="F3848" s="132">
        <v>111</v>
      </c>
      <c r="G3848" s="133" t="s">
        <v>1796</v>
      </c>
      <c r="H3848" s="134">
        <v>7</v>
      </c>
      <c r="I3848" s="135">
        <v>5.7725305026812591E-2</v>
      </c>
      <c r="J3848" s="135" t="s">
        <v>41</v>
      </c>
      <c r="K3848" s="133"/>
      <c r="L3848" s="136" t="s">
        <v>41</v>
      </c>
    </row>
    <row r="3849" spans="1:12" x14ac:dyDescent="0.25">
      <c r="A3849" s="138" t="s">
        <v>4031</v>
      </c>
      <c r="B3849" s="111" t="s">
        <v>3344</v>
      </c>
      <c r="C3849" s="112">
        <v>1.6885737494315466E-3</v>
      </c>
      <c r="E3849" s="132">
        <v>112</v>
      </c>
      <c r="F3849" s="132">
        <v>114</v>
      </c>
      <c r="G3849" s="133" t="s">
        <v>3345</v>
      </c>
      <c r="H3849" s="134">
        <v>8</v>
      </c>
      <c r="I3849" s="135">
        <v>5.9413878776244135E-2</v>
      </c>
      <c r="J3849" s="135" t="s">
        <v>41</v>
      </c>
      <c r="K3849" s="133"/>
      <c r="L3849" s="136" t="s">
        <v>41</v>
      </c>
    </row>
    <row r="3850" spans="1:12" x14ac:dyDescent="0.25">
      <c r="A3850" s="138" t="s">
        <v>4031</v>
      </c>
      <c r="B3850" s="111" t="s">
        <v>2850</v>
      </c>
      <c r="C3850" s="112">
        <v>1.6885737494315466E-3</v>
      </c>
      <c r="E3850" s="132">
        <v>110</v>
      </c>
      <c r="F3850" s="132">
        <v>112</v>
      </c>
      <c r="G3850" s="133" t="s">
        <v>2851</v>
      </c>
      <c r="H3850" s="134">
        <v>9</v>
      </c>
      <c r="I3850" s="135">
        <v>6.1102452525675678E-2</v>
      </c>
      <c r="J3850" s="135" t="s">
        <v>41</v>
      </c>
      <c r="K3850" s="133"/>
      <c r="L3850" s="136" t="s">
        <v>41</v>
      </c>
    </row>
    <row r="3851" spans="1:12" x14ac:dyDescent="0.25">
      <c r="A3851" s="138" t="s">
        <v>4031</v>
      </c>
      <c r="B3851" s="111" t="s">
        <v>3346</v>
      </c>
      <c r="C3851" s="112">
        <v>1.4071447911929554E-2</v>
      </c>
      <c r="E3851" s="132">
        <v>111</v>
      </c>
      <c r="F3851" s="132">
        <v>113</v>
      </c>
      <c r="G3851" s="133" t="s">
        <v>3347</v>
      </c>
      <c r="H3851" s="134">
        <v>10</v>
      </c>
      <c r="I3851" s="135">
        <v>7.5173900437605232E-2</v>
      </c>
      <c r="J3851" s="135" t="s">
        <v>41</v>
      </c>
      <c r="K3851" s="133"/>
      <c r="L3851" s="136" t="s">
        <v>41</v>
      </c>
    </row>
    <row r="3852" spans="1:12" x14ac:dyDescent="0.25">
      <c r="A3852" s="138" t="s">
        <v>4031</v>
      </c>
      <c r="B3852" s="111" t="s">
        <v>1447</v>
      </c>
      <c r="C3852" s="112">
        <v>1.3825878388551109E-2</v>
      </c>
      <c r="E3852" s="132">
        <v>114</v>
      </c>
      <c r="F3852" s="132">
        <v>116</v>
      </c>
      <c r="G3852" s="133" t="s">
        <v>1448</v>
      </c>
      <c r="H3852" s="134">
        <v>11</v>
      </c>
      <c r="I3852" s="135">
        <v>8.8999778826156339E-2</v>
      </c>
      <c r="J3852" s="135" t="s">
        <v>41</v>
      </c>
      <c r="K3852" s="133"/>
      <c r="L3852" s="136" t="s">
        <v>41</v>
      </c>
    </row>
    <row r="3853" spans="1:12" x14ac:dyDescent="0.25">
      <c r="A3853" s="138" t="s">
        <v>4031</v>
      </c>
      <c r="B3853" s="111" t="s">
        <v>2840</v>
      </c>
      <c r="C3853" s="112">
        <v>1.199947559701188E-3</v>
      </c>
      <c r="E3853" s="132">
        <v>115</v>
      </c>
      <c r="F3853" s="132">
        <v>117</v>
      </c>
      <c r="G3853" s="133" t="s">
        <v>2841</v>
      </c>
      <c r="H3853" s="134">
        <v>12</v>
      </c>
      <c r="I3853" s="135">
        <v>9.019972638585752E-2</v>
      </c>
      <c r="J3853" s="135" t="s">
        <v>41</v>
      </c>
      <c r="K3853" s="133"/>
      <c r="L3853" s="136" t="s">
        <v>41</v>
      </c>
    </row>
    <row r="3854" spans="1:12" x14ac:dyDescent="0.25">
      <c r="A3854" s="138" t="s">
        <v>4031</v>
      </c>
      <c r="B3854" s="111" t="s">
        <v>2843</v>
      </c>
      <c r="C3854" s="112">
        <v>1.199947559701188E-3</v>
      </c>
      <c r="E3854" s="132">
        <v>116</v>
      </c>
      <c r="F3854" s="132">
        <v>118</v>
      </c>
      <c r="G3854" s="133" t="s">
        <v>2844</v>
      </c>
      <c r="H3854" s="134">
        <v>13</v>
      </c>
      <c r="I3854" s="135">
        <v>9.1399673945558702E-2</v>
      </c>
      <c r="J3854" s="135" t="s">
        <v>41</v>
      </c>
      <c r="K3854" s="133"/>
      <c r="L3854" s="136" t="s">
        <v>41</v>
      </c>
    </row>
    <row r="3855" spans="1:12" x14ac:dyDescent="0.25">
      <c r="A3855" s="138" t="s">
        <v>4031</v>
      </c>
      <c r="B3855" s="111" t="s">
        <v>3348</v>
      </c>
      <c r="C3855" s="112">
        <v>3.4022990321244506E-2</v>
      </c>
      <c r="E3855" s="132">
        <v>118</v>
      </c>
      <c r="F3855" s="132">
        <v>120</v>
      </c>
      <c r="G3855" s="133" t="s">
        <v>3349</v>
      </c>
      <c r="H3855" s="134">
        <v>14</v>
      </c>
      <c r="I3855" s="135">
        <v>0.12542266426680321</v>
      </c>
      <c r="J3855" s="135" t="s">
        <v>41</v>
      </c>
      <c r="K3855" s="133"/>
      <c r="L3855" s="136" t="s">
        <v>41</v>
      </c>
    </row>
    <row r="3856" spans="1:12" x14ac:dyDescent="0.25">
      <c r="A3856" s="138" t="s">
        <v>4031</v>
      </c>
      <c r="B3856" s="111" t="s">
        <v>3350</v>
      </c>
      <c r="C3856" s="112">
        <v>2.6171531016341929E-3</v>
      </c>
      <c r="E3856" s="132">
        <v>119</v>
      </c>
      <c r="F3856" s="132">
        <v>121</v>
      </c>
      <c r="G3856" s="133" t="s">
        <v>3351</v>
      </c>
      <c r="H3856" s="134">
        <v>15</v>
      </c>
      <c r="I3856" s="135">
        <v>0.12803981736843739</v>
      </c>
      <c r="J3856" s="135" t="s">
        <v>41</v>
      </c>
      <c r="K3856" s="133"/>
      <c r="L3856" s="136" t="s">
        <v>41</v>
      </c>
    </row>
    <row r="3857" spans="1:12" x14ac:dyDescent="0.25">
      <c r="A3857" s="138" t="s">
        <v>4031</v>
      </c>
      <c r="B3857" s="111" t="s">
        <v>3352</v>
      </c>
      <c r="C3857" s="112">
        <v>8.4864338945095309E-4</v>
      </c>
      <c r="E3857" s="132">
        <v>124</v>
      </c>
      <c r="F3857" s="132">
        <v>126</v>
      </c>
      <c r="G3857" s="133" t="s">
        <v>3353</v>
      </c>
      <c r="H3857" s="134">
        <v>16</v>
      </c>
      <c r="I3857" s="135">
        <v>0.12888846075788835</v>
      </c>
      <c r="J3857" s="135" t="s">
        <v>41</v>
      </c>
      <c r="K3857" s="133"/>
      <c r="L3857" s="136" t="s">
        <v>41</v>
      </c>
    </row>
    <row r="3858" spans="1:12" x14ac:dyDescent="0.25">
      <c r="A3858" s="138" t="s">
        <v>4031</v>
      </c>
      <c r="B3858" s="111" t="s">
        <v>3354</v>
      </c>
      <c r="C3858" s="112">
        <v>1.103236406286239E-2</v>
      </c>
      <c r="E3858" s="132">
        <v>122</v>
      </c>
      <c r="F3858" s="132">
        <v>124</v>
      </c>
      <c r="G3858" s="133" t="s">
        <v>3355</v>
      </c>
      <c r="H3858" s="134">
        <v>17</v>
      </c>
      <c r="I3858" s="135">
        <v>0.13992082482075074</v>
      </c>
      <c r="J3858" s="135" t="s">
        <v>41</v>
      </c>
      <c r="K3858" s="133"/>
      <c r="L3858" s="136" t="s">
        <v>41</v>
      </c>
    </row>
    <row r="3859" spans="1:12" x14ac:dyDescent="0.25">
      <c r="A3859" s="138" t="s">
        <v>4031</v>
      </c>
      <c r="B3859" s="111" t="s">
        <v>3356</v>
      </c>
      <c r="C3859" s="112">
        <v>2.5459301683528586E-3</v>
      </c>
      <c r="E3859" s="132">
        <v>121</v>
      </c>
      <c r="F3859" s="132">
        <v>123</v>
      </c>
      <c r="G3859" s="133" t="s">
        <v>3357</v>
      </c>
      <c r="H3859" s="134">
        <v>18</v>
      </c>
      <c r="I3859" s="135">
        <v>0.14246675498910361</v>
      </c>
      <c r="J3859" s="135" t="s">
        <v>41</v>
      </c>
      <c r="K3859" s="133"/>
      <c r="L3859" s="136" t="s">
        <v>41</v>
      </c>
    </row>
    <row r="3860" spans="1:12" x14ac:dyDescent="0.25">
      <c r="A3860" s="138" t="s">
        <v>4031</v>
      </c>
      <c r="B3860" s="111" t="s">
        <v>2985</v>
      </c>
      <c r="C3860" s="112">
        <v>8.4864338945095309E-4</v>
      </c>
      <c r="E3860" s="132">
        <v>123</v>
      </c>
      <c r="F3860" s="132">
        <v>125</v>
      </c>
      <c r="G3860" s="133" t="s">
        <v>2986</v>
      </c>
      <c r="H3860" s="134">
        <v>19</v>
      </c>
      <c r="I3860" s="135">
        <v>0.14331539837855456</v>
      </c>
      <c r="J3860" s="135" t="s">
        <v>41</v>
      </c>
      <c r="K3860" s="133"/>
      <c r="L3860" s="136" t="s">
        <v>41</v>
      </c>
    </row>
    <row r="3861" spans="1:12" x14ac:dyDescent="0.25">
      <c r="A3861" s="138" t="s">
        <v>4031</v>
      </c>
      <c r="B3861" s="111" t="s">
        <v>3105</v>
      </c>
      <c r="C3861" s="112">
        <v>8.4790140914897314E-4</v>
      </c>
      <c r="E3861" s="132">
        <v>129</v>
      </c>
      <c r="F3861" s="132">
        <v>131</v>
      </c>
      <c r="G3861" s="133" t="s">
        <v>3106</v>
      </c>
      <c r="H3861" s="134">
        <v>20</v>
      </c>
      <c r="I3861" s="135">
        <v>0.14416329978770354</v>
      </c>
      <c r="J3861" s="135" t="s">
        <v>41</v>
      </c>
      <c r="K3861" s="133"/>
      <c r="L3861" s="136" t="s">
        <v>41</v>
      </c>
    </row>
    <row r="3862" spans="1:12" x14ac:dyDescent="0.25">
      <c r="A3862" s="138" t="s">
        <v>4031</v>
      </c>
      <c r="B3862" s="111" t="s">
        <v>3089</v>
      </c>
      <c r="C3862" s="112">
        <v>1.2888101419064387E-3</v>
      </c>
      <c r="E3862" s="132">
        <v>128</v>
      </c>
      <c r="F3862" s="132">
        <v>130</v>
      </c>
      <c r="G3862" s="133" t="s">
        <v>3090</v>
      </c>
      <c r="H3862" s="134">
        <v>21</v>
      </c>
      <c r="I3862" s="135">
        <v>0.14545210992960997</v>
      </c>
      <c r="J3862" s="135" t="s">
        <v>41</v>
      </c>
      <c r="K3862" s="133"/>
      <c r="L3862" s="136" t="s">
        <v>41</v>
      </c>
    </row>
    <row r="3863" spans="1:12" x14ac:dyDescent="0.25">
      <c r="A3863" s="138" t="s">
        <v>4031</v>
      </c>
      <c r="B3863" s="111" t="s">
        <v>3057</v>
      </c>
      <c r="C3863" s="112">
        <v>4.6028933639515679E-3</v>
      </c>
      <c r="E3863" s="132">
        <v>130</v>
      </c>
      <c r="F3863" s="132">
        <v>132</v>
      </c>
      <c r="G3863" s="133" t="s">
        <v>3058</v>
      </c>
      <c r="H3863" s="134">
        <v>22</v>
      </c>
      <c r="I3863" s="135">
        <v>0.15005500329356153</v>
      </c>
      <c r="J3863" s="135" t="s">
        <v>41</v>
      </c>
      <c r="K3863" s="133"/>
      <c r="L3863" s="136" t="s">
        <v>41</v>
      </c>
    </row>
    <row r="3864" spans="1:12" x14ac:dyDescent="0.25">
      <c r="A3864" s="138" t="s">
        <v>4031</v>
      </c>
      <c r="B3864" s="111" t="s">
        <v>3358</v>
      </c>
      <c r="C3864" s="112">
        <v>1.0080947572358957E-3</v>
      </c>
      <c r="E3864" s="132">
        <v>138</v>
      </c>
      <c r="F3864" s="132">
        <v>140</v>
      </c>
      <c r="G3864" s="133" t="s">
        <v>3359</v>
      </c>
      <c r="H3864" s="134">
        <v>23</v>
      </c>
      <c r="I3864" s="135">
        <v>0.15106309805079743</v>
      </c>
      <c r="J3864" s="135" t="s">
        <v>41</v>
      </c>
      <c r="K3864" s="133"/>
      <c r="L3864" s="136" t="s">
        <v>41</v>
      </c>
    </row>
    <row r="3865" spans="1:12" x14ac:dyDescent="0.25">
      <c r="A3865" s="138" t="s">
        <v>4031</v>
      </c>
      <c r="B3865" s="111" t="s">
        <v>3091</v>
      </c>
      <c r="C3865" s="112">
        <v>3.8032476485700198E-3</v>
      </c>
      <c r="E3865" s="132">
        <v>139</v>
      </c>
      <c r="F3865" s="132">
        <v>141</v>
      </c>
      <c r="G3865" s="133" t="s">
        <v>3092</v>
      </c>
      <c r="H3865" s="134">
        <v>24</v>
      </c>
      <c r="I3865" s="135">
        <v>0.15486634569936744</v>
      </c>
      <c r="J3865" s="135" t="s">
        <v>41</v>
      </c>
      <c r="K3865" s="133"/>
      <c r="L3865" s="136" t="s">
        <v>41</v>
      </c>
    </row>
    <row r="3866" spans="1:12" x14ac:dyDescent="0.25">
      <c r="A3866" s="138" t="s">
        <v>4031</v>
      </c>
      <c r="B3866" s="111" t="s">
        <v>3360</v>
      </c>
      <c r="C3866" s="112">
        <v>5.564120877786711E-4</v>
      </c>
      <c r="E3866" s="132">
        <v>147</v>
      </c>
      <c r="F3866" s="132">
        <v>149</v>
      </c>
      <c r="G3866" s="133" t="s">
        <v>3361</v>
      </c>
      <c r="H3866" s="134">
        <v>25</v>
      </c>
      <c r="I3866" s="135">
        <v>0.15542275778714612</v>
      </c>
      <c r="J3866" s="135" t="s">
        <v>41</v>
      </c>
      <c r="K3866" s="133"/>
      <c r="L3866" s="136" t="s">
        <v>41</v>
      </c>
    </row>
    <row r="3867" spans="1:12" x14ac:dyDescent="0.25">
      <c r="A3867" s="138" t="s">
        <v>4031</v>
      </c>
      <c r="B3867" s="111" t="s">
        <v>3362</v>
      </c>
      <c r="C3867" s="112">
        <v>5.111248358660198E-4</v>
      </c>
      <c r="E3867" s="132">
        <v>152</v>
      </c>
      <c r="F3867" s="132">
        <v>154</v>
      </c>
      <c r="G3867" s="133" t="s">
        <v>3363</v>
      </c>
      <c r="H3867" s="134">
        <v>26</v>
      </c>
      <c r="I3867" s="135">
        <v>0.15593388262301214</v>
      </c>
      <c r="J3867" s="135" t="s">
        <v>41</v>
      </c>
      <c r="K3867" s="133"/>
      <c r="L3867" s="136" t="s">
        <v>41</v>
      </c>
    </row>
    <row r="3868" spans="1:12" x14ac:dyDescent="0.25">
      <c r="A3868" s="138" t="s">
        <v>4031</v>
      </c>
      <c r="B3868" s="111" t="s">
        <v>3364</v>
      </c>
      <c r="C3868" s="112">
        <v>4.6899470008167815E-4</v>
      </c>
      <c r="E3868" s="132">
        <v>157</v>
      </c>
      <c r="F3868" s="132">
        <v>159</v>
      </c>
      <c r="G3868" s="133" t="s">
        <v>3365</v>
      </c>
      <c r="H3868" s="134">
        <v>27</v>
      </c>
      <c r="I3868" s="135">
        <v>0.15640287732309383</v>
      </c>
      <c r="J3868" s="135" t="s">
        <v>41</v>
      </c>
      <c r="K3868" s="133"/>
      <c r="L3868" s="136" t="s">
        <v>41</v>
      </c>
    </row>
    <row r="3869" spans="1:12" x14ac:dyDescent="0.25">
      <c r="A3869" s="138" t="s">
        <v>4031</v>
      </c>
      <c r="B3869" s="111" t="s">
        <v>3366</v>
      </c>
      <c r="C3869" s="112">
        <v>4.6899470008167815E-4</v>
      </c>
      <c r="E3869" s="132">
        <v>155</v>
      </c>
      <c r="F3869" s="132">
        <v>157</v>
      </c>
      <c r="G3869" s="133" t="s">
        <v>3367</v>
      </c>
      <c r="H3869" s="134">
        <v>28</v>
      </c>
      <c r="I3869" s="135">
        <v>0.15687187202317551</v>
      </c>
      <c r="J3869" s="135" t="s">
        <v>41</v>
      </c>
      <c r="K3869" s="133"/>
      <c r="L3869" s="136" t="s">
        <v>41</v>
      </c>
    </row>
    <row r="3870" spans="1:12" x14ac:dyDescent="0.25">
      <c r="A3870" s="138" t="s">
        <v>4031</v>
      </c>
      <c r="B3870" s="111" t="s">
        <v>3368</v>
      </c>
      <c r="C3870" s="112">
        <v>4.6899470008167815E-4</v>
      </c>
      <c r="E3870" s="132">
        <v>154</v>
      </c>
      <c r="F3870" s="132">
        <v>156</v>
      </c>
      <c r="G3870" s="133" t="s">
        <v>3369</v>
      </c>
      <c r="H3870" s="134">
        <v>29</v>
      </c>
      <c r="I3870" s="135">
        <v>0.1573408667232572</v>
      </c>
      <c r="J3870" s="135" t="s">
        <v>41</v>
      </c>
      <c r="K3870" s="133"/>
      <c r="L3870" s="136" t="s">
        <v>41</v>
      </c>
    </row>
    <row r="3871" spans="1:12" x14ac:dyDescent="0.25">
      <c r="A3871" s="138" t="s">
        <v>4031</v>
      </c>
      <c r="B3871" s="111" t="s">
        <v>3370</v>
      </c>
      <c r="C3871" s="112">
        <v>4.6899470008167815E-4</v>
      </c>
      <c r="E3871" s="132">
        <v>156</v>
      </c>
      <c r="F3871" s="132">
        <v>158</v>
      </c>
      <c r="G3871" s="133" t="s">
        <v>3371</v>
      </c>
      <c r="H3871" s="134">
        <v>30</v>
      </c>
      <c r="I3871" s="135">
        <v>0.15780986142333889</v>
      </c>
      <c r="J3871" s="135" t="s">
        <v>41</v>
      </c>
      <c r="K3871" s="133"/>
      <c r="L3871" s="136" t="s">
        <v>41</v>
      </c>
    </row>
    <row r="3872" spans="1:12" x14ac:dyDescent="0.25">
      <c r="A3872" s="138" t="s">
        <v>4031</v>
      </c>
      <c r="B3872" s="111" t="s">
        <v>3372</v>
      </c>
      <c r="C3872" s="112">
        <v>4.1350021745922849E-4</v>
      </c>
      <c r="E3872" s="132">
        <v>158</v>
      </c>
      <c r="F3872" s="132">
        <v>160</v>
      </c>
      <c r="G3872" s="133" t="s">
        <v>3373</v>
      </c>
      <c r="H3872" s="134">
        <v>31</v>
      </c>
      <c r="I3872" s="135">
        <v>0.15822336164079812</v>
      </c>
      <c r="J3872" s="135" t="s">
        <v>41</v>
      </c>
      <c r="K3872" s="133"/>
      <c r="L3872" s="136" t="s">
        <v>41</v>
      </c>
    </row>
    <row r="3873" spans="1:12" x14ac:dyDescent="0.25">
      <c r="A3873" s="138" t="s">
        <v>4031</v>
      </c>
      <c r="B3873" s="111" t="s">
        <v>3374</v>
      </c>
      <c r="C3873" s="112">
        <v>4.1350021745922849E-4</v>
      </c>
      <c r="E3873" s="132">
        <v>159</v>
      </c>
      <c r="F3873" s="132">
        <v>161</v>
      </c>
      <c r="G3873" s="133" t="s">
        <v>3375</v>
      </c>
      <c r="H3873" s="134">
        <v>32</v>
      </c>
      <c r="I3873" s="135">
        <v>0.15863686185825734</v>
      </c>
      <c r="J3873" s="135" t="s">
        <v>41</v>
      </c>
      <c r="K3873" s="133"/>
      <c r="L3873" s="136" t="s">
        <v>41</v>
      </c>
    </row>
    <row r="3874" spans="1:12" x14ac:dyDescent="0.25">
      <c r="A3874" s="138" t="s">
        <v>4031</v>
      </c>
      <c r="B3874" s="111" t="s">
        <v>3376</v>
      </c>
      <c r="C3874" s="112">
        <v>3.0978743433601914E-4</v>
      </c>
      <c r="E3874" s="132">
        <v>166</v>
      </c>
      <c r="F3874" s="132">
        <v>168</v>
      </c>
      <c r="G3874" s="133" t="s">
        <v>3377</v>
      </c>
      <c r="H3874" s="134">
        <v>33</v>
      </c>
      <c r="I3874" s="135">
        <v>0.15894664929259336</v>
      </c>
      <c r="J3874" s="135" t="s">
        <v>41</v>
      </c>
      <c r="K3874" s="133"/>
      <c r="L3874" s="136" t="s">
        <v>41</v>
      </c>
    </row>
    <row r="3875" spans="1:12" x14ac:dyDescent="0.25">
      <c r="A3875" s="138" t="s">
        <v>4031</v>
      </c>
      <c r="B3875" s="111" t="s">
        <v>3378</v>
      </c>
      <c r="C3875" s="112">
        <v>1.8886233715337602E-3</v>
      </c>
      <c r="E3875" s="132">
        <v>173</v>
      </c>
      <c r="F3875" s="132">
        <v>175</v>
      </c>
      <c r="G3875" s="133" t="s">
        <v>3379</v>
      </c>
      <c r="H3875" s="134">
        <v>34</v>
      </c>
      <c r="I3875" s="135">
        <v>0.16083527266412712</v>
      </c>
      <c r="J3875" s="135" t="s">
        <v>41</v>
      </c>
      <c r="K3875" s="133"/>
      <c r="L3875" s="136" t="s">
        <v>41</v>
      </c>
    </row>
    <row r="3876" spans="1:12" x14ac:dyDescent="0.25">
      <c r="A3876" s="138" t="s">
        <v>4031</v>
      </c>
      <c r="B3876" s="111" t="s">
        <v>3380</v>
      </c>
      <c r="C3876" s="112">
        <v>1.1331740229202563E-2</v>
      </c>
      <c r="E3876" s="132">
        <v>174</v>
      </c>
      <c r="F3876" s="132">
        <v>176</v>
      </c>
      <c r="G3876" s="133" t="s">
        <v>3381</v>
      </c>
      <c r="H3876" s="134">
        <v>35</v>
      </c>
      <c r="I3876" s="135">
        <v>0.17216701289332967</v>
      </c>
      <c r="J3876" s="135" t="s">
        <v>41</v>
      </c>
      <c r="K3876" s="133"/>
      <c r="L3876" s="136" t="s">
        <v>41</v>
      </c>
    </row>
    <row r="3877" spans="1:12" x14ac:dyDescent="0.25">
      <c r="A3877" s="138" t="s">
        <v>4031</v>
      </c>
      <c r="B3877" s="111" t="s">
        <v>3382</v>
      </c>
      <c r="C3877" s="112">
        <v>1.1331740229202563E-2</v>
      </c>
      <c r="E3877" s="132">
        <v>176</v>
      </c>
      <c r="F3877" s="132">
        <v>178</v>
      </c>
      <c r="G3877" s="133" t="s">
        <v>3383</v>
      </c>
      <c r="H3877" s="134">
        <v>36</v>
      </c>
      <c r="I3877" s="135">
        <v>0.18349875312253222</v>
      </c>
      <c r="J3877" s="135" t="s">
        <v>41</v>
      </c>
      <c r="K3877" s="133"/>
      <c r="L3877" s="136" t="s">
        <v>41</v>
      </c>
    </row>
    <row r="3878" spans="1:12" x14ac:dyDescent="0.25">
      <c r="A3878" s="138" t="s">
        <v>4031</v>
      </c>
      <c r="B3878" s="111" t="s">
        <v>948</v>
      </c>
      <c r="C3878" s="112">
        <v>1.2852450368365737E-3</v>
      </c>
      <c r="E3878" s="132">
        <v>177</v>
      </c>
      <c r="F3878" s="132">
        <v>179</v>
      </c>
      <c r="G3878" s="133" t="s">
        <v>949</v>
      </c>
      <c r="H3878" s="134">
        <v>37</v>
      </c>
      <c r="I3878" s="135">
        <v>0.1847839981593688</v>
      </c>
      <c r="J3878" s="135" t="s">
        <v>41</v>
      </c>
      <c r="K3878" s="133"/>
      <c r="L3878" s="136" t="s">
        <v>41</v>
      </c>
    </row>
    <row r="3879" spans="1:12" x14ac:dyDescent="0.25">
      <c r="A3879" s="138" t="s">
        <v>4031</v>
      </c>
      <c r="B3879" s="111" t="s">
        <v>2945</v>
      </c>
      <c r="C3879" s="112">
        <v>2.5704900736731474E-3</v>
      </c>
      <c r="E3879" s="132">
        <v>178</v>
      </c>
      <c r="F3879" s="132">
        <v>180</v>
      </c>
      <c r="G3879" s="133" t="s">
        <v>2946</v>
      </c>
      <c r="H3879" s="134">
        <v>38</v>
      </c>
      <c r="I3879" s="135">
        <v>0.18735448823304196</v>
      </c>
      <c r="J3879" s="135" t="s">
        <v>41</v>
      </c>
      <c r="K3879" s="133"/>
      <c r="L3879" s="136" t="s">
        <v>41</v>
      </c>
    </row>
    <row r="3880" spans="1:12" x14ac:dyDescent="0.25">
      <c r="A3880" s="138" t="s">
        <v>4031</v>
      </c>
      <c r="B3880" s="111" t="s">
        <v>3384</v>
      </c>
      <c r="C3880" s="112">
        <v>2.9327739095599668E-4</v>
      </c>
      <c r="E3880" s="132">
        <v>168</v>
      </c>
      <c r="F3880" s="132">
        <v>170</v>
      </c>
      <c r="G3880" s="133" t="s">
        <v>3385</v>
      </c>
      <c r="H3880" s="134">
        <v>39</v>
      </c>
      <c r="I3880" s="135">
        <v>0.18764776562399796</v>
      </c>
      <c r="J3880" s="135" t="s">
        <v>41</v>
      </c>
      <c r="K3880" s="133"/>
      <c r="L3880" s="136" t="s">
        <v>41</v>
      </c>
    </row>
    <row r="3881" spans="1:12" x14ac:dyDescent="0.25">
      <c r="A3881" s="138" t="s">
        <v>4031</v>
      </c>
      <c r="B3881" s="111" t="s">
        <v>2160</v>
      </c>
      <c r="C3881" s="112">
        <v>5.9860727743073292E-4</v>
      </c>
      <c r="E3881" s="132">
        <v>179</v>
      </c>
      <c r="F3881" s="132">
        <v>181</v>
      </c>
      <c r="G3881" s="133" t="s">
        <v>2161</v>
      </c>
      <c r="H3881" s="134">
        <v>40</v>
      </c>
      <c r="I3881" s="135">
        <v>0.1882463729014287</v>
      </c>
      <c r="J3881" s="135" t="s">
        <v>41</v>
      </c>
      <c r="K3881" s="133"/>
      <c r="L3881" s="136" t="s">
        <v>41</v>
      </c>
    </row>
    <row r="3882" spans="1:12" x14ac:dyDescent="0.25">
      <c r="A3882" s="138" t="s">
        <v>4031</v>
      </c>
      <c r="B3882" s="111" t="s">
        <v>945</v>
      </c>
      <c r="C3882" s="112">
        <v>5.9860727743073292E-4</v>
      </c>
      <c r="E3882" s="132">
        <v>180</v>
      </c>
      <c r="F3882" s="132">
        <v>182</v>
      </c>
      <c r="G3882" s="133" t="s">
        <v>946</v>
      </c>
      <c r="H3882" s="134">
        <v>41</v>
      </c>
      <c r="I3882" s="135">
        <v>0.18884498017885945</v>
      </c>
      <c r="J3882" s="135" t="s">
        <v>41</v>
      </c>
      <c r="K3882" s="133"/>
      <c r="L3882" s="136" t="s">
        <v>41</v>
      </c>
    </row>
    <row r="3883" spans="1:12" x14ac:dyDescent="0.25">
      <c r="A3883" s="138" t="s">
        <v>4031</v>
      </c>
      <c r="B3883" s="111" t="s">
        <v>746</v>
      </c>
      <c r="C3883" s="112">
        <v>2.4813339937659654E-3</v>
      </c>
      <c r="E3883" s="132">
        <v>169</v>
      </c>
      <c r="F3883" s="132">
        <v>171</v>
      </c>
      <c r="G3883" s="133" t="s">
        <v>747</v>
      </c>
      <c r="H3883" s="134">
        <v>42</v>
      </c>
      <c r="I3883" s="135">
        <v>0.19132631417262541</v>
      </c>
      <c r="J3883" s="135" t="s">
        <v>41</v>
      </c>
      <c r="K3883" s="133"/>
      <c r="L3883" s="136" t="s">
        <v>41</v>
      </c>
    </row>
    <row r="3884" spans="1:12" x14ac:dyDescent="0.25">
      <c r="A3884" s="138" t="s">
        <v>4031</v>
      </c>
      <c r="B3884" s="111" t="s">
        <v>743</v>
      </c>
      <c r="C3884" s="112">
        <v>2.541125174338639E-4</v>
      </c>
      <c r="E3884" s="132">
        <v>170</v>
      </c>
      <c r="F3884" s="132">
        <v>172</v>
      </c>
      <c r="G3884" s="133" t="s">
        <v>744</v>
      </c>
      <c r="H3884" s="134">
        <v>43</v>
      </c>
      <c r="I3884" s="135">
        <v>0.19158042669005929</v>
      </c>
      <c r="J3884" s="135" t="s">
        <v>41</v>
      </c>
      <c r="K3884" s="133"/>
      <c r="L3884" s="136" t="s">
        <v>41</v>
      </c>
    </row>
    <row r="3885" spans="1:12" x14ac:dyDescent="0.25">
      <c r="A3885" s="138" t="s">
        <v>4031</v>
      </c>
      <c r="B3885" s="111" t="s">
        <v>3386</v>
      </c>
      <c r="C3885" s="112">
        <v>3.6016328510917316E-2</v>
      </c>
      <c r="E3885" s="132">
        <v>182</v>
      </c>
      <c r="F3885" s="132">
        <v>184</v>
      </c>
      <c r="G3885" s="133" t="s">
        <v>3387</v>
      </c>
      <c r="H3885" s="134">
        <v>44</v>
      </c>
      <c r="I3885" s="135">
        <v>0.22759675520097661</v>
      </c>
      <c r="J3885" s="135" t="s">
        <v>41</v>
      </c>
      <c r="K3885" s="133"/>
      <c r="L3885" s="136" t="s">
        <v>41</v>
      </c>
    </row>
    <row r="3886" spans="1:12" x14ac:dyDescent="0.25">
      <c r="A3886" s="138" t="s">
        <v>4031</v>
      </c>
      <c r="B3886" s="111" t="s">
        <v>3388</v>
      </c>
      <c r="C3886" s="112">
        <v>1.3992164344910217E-3</v>
      </c>
      <c r="E3886" s="132">
        <v>185</v>
      </c>
      <c r="F3886" s="132">
        <v>187</v>
      </c>
      <c r="G3886" s="133" t="s">
        <v>3389</v>
      </c>
      <c r="H3886" s="134">
        <v>45</v>
      </c>
      <c r="I3886" s="135">
        <v>0.22899597163546764</v>
      </c>
      <c r="J3886" s="135" t="s">
        <v>41</v>
      </c>
      <c r="K3886" s="133"/>
      <c r="L3886" s="136" t="s">
        <v>41</v>
      </c>
    </row>
    <row r="3887" spans="1:12" x14ac:dyDescent="0.25">
      <c r="A3887" s="138" t="s">
        <v>4031</v>
      </c>
      <c r="B3887" s="111" t="s">
        <v>3390</v>
      </c>
      <c r="C3887" s="112">
        <v>8.7451027155688865E-3</v>
      </c>
      <c r="E3887" s="132">
        <v>188</v>
      </c>
      <c r="F3887" s="132">
        <v>190</v>
      </c>
      <c r="G3887" s="133" t="s">
        <v>3391</v>
      </c>
      <c r="H3887" s="134">
        <v>46</v>
      </c>
      <c r="I3887" s="135">
        <v>0.23774107435103653</v>
      </c>
      <c r="J3887" s="135" t="s">
        <v>41</v>
      </c>
      <c r="K3887" s="133"/>
      <c r="L3887" s="136" t="s">
        <v>41</v>
      </c>
    </row>
    <row r="3888" spans="1:12" x14ac:dyDescent="0.25">
      <c r="A3888" s="138" t="s">
        <v>4031</v>
      </c>
      <c r="B3888" s="111" t="s">
        <v>3392</v>
      </c>
      <c r="C3888" s="112">
        <v>8.7451027155688865E-3</v>
      </c>
      <c r="E3888" s="132">
        <v>186</v>
      </c>
      <c r="F3888" s="132">
        <v>188</v>
      </c>
      <c r="G3888" s="133" t="s">
        <v>3393</v>
      </c>
      <c r="H3888" s="134">
        <v>47</v>
      </c>
      <c r="I3888" s="135">
        <v>0.24648617706660542</v>
      </c>
      <c r="J3888" s="135" t="s">
        <v>41</v>
      </c>
      <c r="K3888" s="133"/>
      <c r="L3888" s="136" t="s">
        <v>41</v>
      </c>
    </row>
    <row r="3889" spans="1:12" x14ac:dyDescent="0.25">
      <c r="A3889" s="138" t="s">
        <v>4031</v>
      </c>
      <c r="B3889" s="111" t="s">
        <v>3394</v>
      </c>
      <c r="C3889" s="112">
        <v>8.7451027155688865E-3</v>
      </c>
      <c r="E3889" s="132">
        <v>187</v>
      </c>
      <c r="F3889" s="132">
        <v>189</v>
      </c>
      <c r="G3889" s="133" t="s">
        <v>3395</v>
      </c>
      <c r="H3889" s="134">
        <v>48</v>
      </c>
      <c r="I3889" s="135">
        <v>0.2552312797821743</v>
      </c>
      <c r="J3889" s="135" t="s">
        <v>41</v>
      </c>
      <c r="K3889" s="133"/>
      <c r="L3889" s="136" t="s">
        <v>41</v>
      </c>
    </row>
    <row r="3890" spans="1:12" x14ac:dyDescent="0.25">
      <c r="A3890" s="138" t="s">
        <v>4031</v>
      </c>
      <c r="B3890" s="111" t="s">
        <v>3396</v>
      </c>
      <c r="C3890" s="112">
        <v>1.1334139399063527E-2</v>
      </c>
      <c r="E3890" s="132">
        <v>193</v>
      </c>
      <c r="F3890" s="132">
        <v>195</v>
      </c>
      <c r="G3890" s="133" t="s">
        <v>3397</v>
      </c>
      <c r="H3890" s="134">
        <v>49</v>
      </c>
      <c r="I3890" s="135">
        <v>0.26656541918123783</v>
      </c>
      <c r="J3890" s="135" t="s">
        <v>41</v>
      </c>
      <c r="K3890" s="133"/>
      <c r="L3890" s="136" t="s">
        <v>41</v>
      </c>
    </row>
    <row r="3891" spans="1:12" x14ac:dyDescent="0.25">
      <c r="A3891" s="138" t="s">
        <v>4031</v>
      </c>
      <c r="B3891" s="111" t="s">
        <v>3073</v>
      </c>
      <c r="C3891" s="112">
        <v>1.3600967278876233E-3</v>
      </c>
      <c r="E3891" s="132">
        <v>194</v>
      </c>
      <c r="F3891" s="132">
        <v>196</v>
      </c>
      <c r="G3891" s="133" t="s">
        <v>3074</v>
      </c>
      <c r="H3891" s="134">
        <v>50</v>
      </c>
      <c r="I3891" s="135">
        <v>0.26792551590912544</v>
      </c>
      <c r="J3891" s="135" t="s">
        <v>41</v>
      </c>
      <c r="K3891" s="133"/>
      <c r="L3891" s="136" t="s">
        <v>41</v>
      </c>
    </row>
    <row r="3892" spans="1:12" x14ac:dyDescent="0.25">
      <c r="A3892" s="138" t="s">
        <v>4031</v>
      </c>
      <c r="B3892" s="111" t="s">
        <v>2122</v>
      </c>
      <c r="C3892" s="112">
        <v>2.4287441569421841E-3</v>
      </c>
      <c r="E3892" s="132">
        <v>190</v>
      </c>
      <c r="F3892" s="132">
        <v>192</v>
      </c>
      <c r="G3892" s="133" t="s">
        <v>2123</v>
      </c>
      <c r="H3892" s="134">
        <v>51</v>
      </c>
      <c r="I3892" s="135">
        <v>0.27035426006606761</v>
      </c>
      <c r="J3892" s="135" t="s">
        <v>41</v>
      </c>
      <c r="K3892" s="133"/>
      <c r="L3892" s="136" t="s">
        <v>41</v>
      </c>
    </row>
    <row r="3893" spans="1:12" x14ac:dyDescent="0.25">
      <c r="A3893" s="138" t="s">
        <v>4031</v>
      </c>
      <c r="B3893" s="111" t="s">
        <v>2804</v>
      </c>
      <c r="C3893" s="112">
        <v>2.4287441569421841E-3</v>
      </c>
      <c r="E3893" s="132">
        <v>191</v>
      </c>
      <c r="F3893" s="132">
        <v>193</v>
      </c>
      <c r="G3893" s="133" t="s">
        <v>2805</v>
      </c>
      <c r="H3893" s="134">
        <v>52</v>
      </c>
      <c r="I3893" s="135">
        <v>0.27278300422300977</v>
      </c>
      <c r="J3893" s="135" t="s">
        <v>41</v>
      </c>
      <c r="K3893" s="133"/>
      <c r="L3893" s="136" t="s">
        <v>41</v>
      </c>
    </row>
    <row r="3894" spans="1:12" x14ac:dyDescent="0.25">
      <c r="A3894" s="138" t="s">
        <v>4031</v>
      </c>
      <c r="B3894" s="111" t="s">
        <v>2935</v>
      </c>
      <c r="C3894" s="112">
        <v>1.3600967278876233E-3</v>
      </c>
      <c r="E3894" s="132">
        <v>192</v>
      </c>
      <c r="F3894" s="132">
        <v>194</v>
      </c>
      <c r="G3894" s="133" t="s">
        <v>2936</v>
      </c>
      <c r="H3894" s="134">
        <v>53</v>
      </c>
      <c r="I3894" s="135">
        <v>0.27414310095089739</v>
      </c>
      <c r="J3894" s="135" t="s">
        <v>41</v>
      </c>
      <c r="K3894" s="133"/>
      <c r="L3894" s="136" t="s">
        <v>41</v>
      </c>
    </row>
    <row r="3895" spans="1:12" x14ac:dyDescent="0.25">
      <c r="A3895" s="138" t="s">
        <v>4031</v>
      </c>
      <c r="B3895" s="111" t="s">
        <v>3079</v>
      </c>
      <c r="C3895" s="112">
        <v>1.3231049681542404E-3</v>
      </c>
      <c r="E3895" s="132">
        <v>203</v>
      </c>
      <c r="F3895" s="132">
        <v>205</v>
      </c>
      <c r="G3895" s="133" t="s">
        <v>3080</v>
      </c>
      <c r="H3895" s="134">
        <v>54</v>
      </c>
      <c r="I3895" s="135">
        <v>0.27546620591905163</v>
      </c>
      <c r="J3895" s="135" t="s">
        <v>41</v>
      </c>
      <c r="K3895" s="133"/>
      <c r="L3895" s="136" t="s">
        <v>41</v>
      </c>
    </row>
    <row r="3896" spans="1:12" x14ac:dyDescent="0.25">
      <c r="A3896" s="138" t="s">
        <v>4031</v>
      </c>
      <c r="B3896" s="111" t="s">
        <v>2927</v>
      </c>
      <c r="C3896" s="112">
        <v>9.7287130011341192E-4</v>
      </c>
      <c r="E3896" s="132">
        <v>200</v>
      </c>
      <c r="F3896" s="132">
        <v>202</v>
      </c>
      <c r="G3896" s="133" t="s">
        <v>2928</v>
      </c>
      <c r="H3896" s="134">
        <v>55</v>
      </c>
      <c r="I3896" s="135">
        <v>0.27643907721916505</v>
      </c>
      <c r="J3896" s="135" t="s">
        <v>41</v>
      </c>
      <c r="K3896" s="133"/>
      <c r="L3896" s="136" t="s">
        <v>41</v>
      </c>
    </row>
    <row r="3897" spans="1:12" x14ac:dyDescent="0.25">
      <c r="A3897" s="138" t="s">
        <v>4031</v>
      </c>
      <c r="B3897" s="111" t="s">
        <v>3035</v>
      </c>
      <c r="C3897" s="112">
        <v>9.7287130011341192E-4</v>
      </c>
      <c r="E3897" s="132">
        <v>199</v>
      </c>
      <c r="F3897" s="132">
        <v>201</v>
      </c>
      <c r="G3897" s="133" t="s">
        <v>3036</v>
      </c>
      <c r="H3897" s="134">
        <v>56</v>
      </c>
      <c r="I3897" s="135">
        <v>0.27741194851927847</v>
      </c>
      <c r="J3897" s="135" t="s">
        <v>41</v>
      </c>
      <c r="K3897" s="133"/>
      <c r="L3897" s="136" t="s">
        <v>41</v>
      </c>
    </row>
    <row r="3898" spans="1:12" x14ac:dyDescent="0.25">
      <c r="A3898" s="138" t="s">
        <v>4031</v>
      </c>
      <c r="B3898" s="111" t="s">
        <v>3037</v>
      </c>
      <c r="C3898" s="112">
        <v>9.7287130011341192E-4</v>
      </c>
      <c r="E3898" s="132">
        <v>202</v>
      </c>
      <c r="F3898" s="132">
        <v>204</v>
      </c>
      <c r="G3898" s="133" t="s">
        <v>3038</v>
      </c>
      <c r="H3898" s="134">
        <v>57</v>
      </c>
      <c r="I3898" s="135">
        <v>0.27838481981939189</v>
      </c>
      <c r="J3898" s="135" t="s">
        <v>41</v>
      </c>
      <c r="K3898" s="133"/>
      <c r="L3898" s="136" t="s">
        <v>41</v>
      </c>
    </row>
    <row r="3899" spans="1:12" x14ac:dyDescent="0.25">
      <c r="A3899" s="138" t="s">
        <v>4031</v>
      </c>
      <c r="B3899" s="111" t="s">
        <v>3039</v>
      </c>
      <c r="C3899" s="112">
        <v>9.7287130011341192E-4</v>
      </c>
      <c r="E3899" s="132">
        <v>201</v>
      </c>
      <c r="F3899" s="132">
        <v>203</v>
      </c>
      <c r="G3899" s="133" t="s">
        <v>3040</v>
      </c>
      <c r="H3899" s="134">
        <v>58</v>
      </c>
      <c r="I3899" s="135">
        <v>0.27935769111950531</v>
      </c>
      <c r="J3899" s="135" t="s">
        <v>41</v>
      </c>
      <c r="K3899" s="133"/>
      <c r="L3899" s="136" t="s">
        <v>41</v>
      </c>
    </row>
    <row r="3900" spans="1:12" x14ac:dyDescent="0.25">
      <c r="A3900" s="138" t="s">
        <v>4031</v>
      </c>
      <c r="B3900" s="111" t="s">
        <v>3398</v>
      </c>
      <c r="C3900" s="112">
        <v>2.3732946008866028E-3</v>
      </c>
      <c r="E3900" s="132">
        <v>210</v>
      </c>
      <c r="F3900" s="132">
        <v>212</v>
      </c>
      <c r="G3900" s="133" t="s">
        <v>3399</v>
      </c>
      <c r="H3900" s="134">
        <v>59</v>
      </c>
      <c r="I3900" s="135">
        <v>0.2817309857203919</v>
      </c>
      <c r="J3900" s="135" t="s">
        <v>41</v>
      </c>
      <c r="K3900" s="133"/>
      <c r="L3900" s="136" t="s">
        <v>41</v>
      </c>
    </row>
    <row r="3901" spans="1:12" x14ac:dyDescent="0.25">
      <c r="A3901" s="138" t="s">
        <v>4031</v>
      </c>
      <c r="B3901" s="111" t="s">
        <v>3400</v>
      </c>
      <c r="C3901" s="112">
        <v>7.119883802659808E-3</v>
      </c>
      <c r="E3901" s="132">
        <v>207</v>
      </c>
      <c r="F3901" s="132">
        <v>209</v>
      </c>
      <c r="G3901" s="133" t="s">
        <v>3401</v>
      </c>
      <c r="H3901" s="134">
        <v>60</v>
      </c>
      <c r="I3901" s="135">
        <v>0.28885086952305172</v>
      </c>
      <c r="J3901" s="135" t="s">
        <v>41</v>
      </c>
      <c r="K3901" s="133"/>
      <c r="L3901" s="136" t="s">
        <v>41</v>
      </c>
    </row>
    <row r="3902" spans="1:12" x14ac:dyDescent="0.25">
      <c r="A3902" s="138" t="s">
        <v>4031</v>
      </c>
      <c r="B3902" s="111" t="s">
        <v>3402</v>
      </c>
      <c r="C3902" s="112">
        <v>2.8479535210639232E-2</v>
      </c>
      <c r="E3902" s="132">
        <v>205</v>
      </c>
      <c r="F3902" s="132">
        <v>207</v>
      </c>
      <c r="G3902" s="133" t="s">
        <v>3403</v>
      </c>
      <c r="H3902" s="134">
        <v>61</v>
      </c>
      <c r="I3902" s="135">
        <v>0.31733040473369095</v>
      </c>
      <c r="J3902" s="135" t="s">
        <v>41</v>
      </c>
      <c r="K3902" s="133"/>
      <c r="L3902" s="136" t="s">
        <v>41</v>
      </c>
    </row>
    <row r="3903" spans="1:12" x14ac:dyDescent="0.25">
      <c r="A3903" s="138" t="s">
        <v>4031</v>
      </c>
      <c r="B3903" s="111" t="s">
        <v>3404</v>
      </c>
      <c r="C3903" s="112">
        <v>2.1907334777414795E-3</v>
      </c>
      <c r="E3903" s="132">
        <v>211</v>
      </c>
      <c r="F3903" s="132">
        <v>213</v>
      </c>
      <c r="G3903" s="133" t="s">
        <v>3405</v>
      </c>
      <c r="H3903" s="134">
        <v>62</v>
      </c>
      <c r="I3903" s="135">
        <v>0.31952113821143241</v>
      </c>
      <c r="J3903" s="135" t="s">
        <v>41</v>
      </c>
      <c r="K3903" s="133"/>
      <c r="L3903" s="136" t="s">
        <v>41</v>
      </c>
    </row>
    <row r="3904" spans="1:12" x14ac:dyDescent="0.25">
      <c r="A3904" s="138" t="s">
        <v>4031</v>
      </c>
      <c r="B3904" s="111" t="s">
        <v>3406</v>
      </c>
      <c r="C3904" s="112">
        <v>2.3732946008866028E-3</v>
      </c>
      <c r="E3904" s="132">
        <v>209</v>
      </c>
      <c r="F3904" s="132">
        <v>211</v>
      </c>
      <c r="G3904" s="133" t="s">
        <v>3407</v>
      </c>
      <c r="H3904" s="134">
        <v>63</v>
      </c>
      <c r="I3904" s="135">
        <v>0.321894432812319</v>
      </c>
      <c r="J3904" s="135" t="s">
        <v>41</v>
      </c>
      <c r="K3904" s="133"/>
      <c r="L3904" s="136" t="s">
        <v>41</v>
      </c>
    </row>
    <row r="3905" spans="1:12" x14ac:dyDescent="0.25">
      <c r="A3905" s="138" t="s">
        <v>4031</v>
      </c>
      <c r="B3905" s="111" t="s">
        <v>3408</v>
      </c>
      <c r="C3905" s="112">
        <v>7.3024449258049322E-4</v>
      </c>
      <c r="E3905" s="132">
        <v>208</v>
      </c>
      <c r="F3905" s="132">
        <v>210</v>
      </c>
      <c r="G3905" s="133" t="s">
        <v>3409</v>
      </c>
      <c r="H3905" s="134">
        <v>64</v>
      </c>
      <c r="I3905" s="135">
        <v>0.32262467730489947</v>
      </c>
      <c r="J3905" s="135" t="s">
        <v>41</v>
      </c>
      <c r="K3905" s="133"/>
      <c r="L3905" s="136" t="s">
        <v>41</v>
      </c>
    </row>
    <row r="3906" spans="1:12" x14ac:dyDescent="0.25">
      <c r="A3906" s="138" t="s">
        <v>4031</v>
      </c>
      <c r="B3906" s="111" t="s">
        <v>3410</v>
      </c>
      <c r="C3906" s="112">
        <v>2.1406066011425474E-3</v>
      </c>
      <c r="E3906" s="132">
        <v>215</v>
      </c>
      <c r="F3906" s="132">
        <v>217</v>
      </c>
      <c r="G3906" s="133" t="s">
        <v>3411</v>
      </c>
      <c r="H3906" s="134">
        <v>65</v>
      </c>
      <c r="I3906" s="135">
        <v>0.32476528390604203</v>
      </c>
      <c r="J3906" s="135" t="s">
        <v>41</v>
      </c>
      <c r="K3906" s="133"/>
      <c r="L3906" s="136" t="s">
        <v>41</v>
      </c>
    </row>
    <row r="3907" spans="1:12" x14ac:dyDescent="0.25">
      <c r="A3907" s="138" t="s">
        <v>4031</v>
      </c>
      <c r="B3907" s="111" t="s">
        <v>3412</v>
      </c>
      <c r="C3907" s="112">
        <v>7.135355337141825E-4</v>
      </c>
      <c r="E3907" s="132">
        <v>222</v>
      </c>
      <c r="F3907" s="132">
        <v>224</v>
      </c>
      <c r="G3907" s="133" t="s">
        <v>3413</v>
      </c>
      <c r="H3907" s="134">
        <v>66</v>
      </c>
      <c r="I3907" s="135">
        <v>0.32547881943975621</v>
      </c>
      <c r="J3907" s="135" t="s">
        <v>41</v>
      </c>
      <c r="K3907" s="133"/>
      <c r="L3907" s="136" t="s">
        <v>41</v>
      </c>
    </row>
    <row r="3908" spans="1:12" x14ac:dyDescent="0.25">
      <c r="A3908" s="138" t="s">
        <v>4031</v>
      </c>
      <c r="B3908" s="111" t="s">
        <v>3414</v>
      </c>
      <c r="C3908" s="112">
        <v>1.1131154325941246E-3</v>
      </c>
      <c r="E3908" s="132">
        <v>223</v>
      </c>
      <c r="F3908" s="132">
        <v>225</v>
      </c>
      <c r="G3908" s="133" t="s">
        <v>3415</v>
      </c>
      <c r="H3908" s="134">
        <v>67</v>
      </c>
      <c r="I3908" s="135">
        <v>0.32659193487235033</v>
      </c>
      <c r="J3908" s="135" t="s">
        <v>41</v>
      </c>
      <c r="K3908" s="133"/>
      <c r="L3908" s="136" t="s">
        <v>41</v>
      </c>
    </row>
    <row r="3909" spans="1:12" x14ac:dyDescent="0.25">
      <c r="A3909" s="138" t="s">
        <v>4031</v>
      </c>
      <c r="B3909" s="111" t="s">
        <v>2977</v>
      </c>
      <c r="C3909" s="112">
        <v>7.135355337141825E-4</v>
      </c>
      <c r="E3909" s="132">
        <v>220</v>
      </c>
      <c r="F3909" s="132">
        <v>222</v>
      </c>
      <c r="G3909" s="133" t="s">
        <v>2978</v>
      </c>
      <c r="H3909" s="134">
        <v>68</v>
      </c>
      <c r="I3909" s="135">
        <v>0.3273054704060645</v>
      </c>
      <c r="J3909" s="135" t="s">
        <v>41</v>
      </c>
      <c r="K3909" s="133"/>
      <c r="L3909" s="136" t="s">
        <v>41</v>
      </c>
    </row>
    <row r="3910" spans="1:12" x14ac:dyDescent="0.25">
      <c r="A3910" s="138" t="s">
        <v>4031</v>
      </c>
      <c r="B3910" s="111" t="s">
        <v>3416</v>
      </c>
      <c r="C3910" s="112">
        <v>7.135355337141825E-4</v>
      </c>
      <c r="E3910" s="132">
        <v>219</v>
      </c>
      <c r="F3910" s="132">
        <v>221</v>
      </c>
      <c r="G3910" s="133" t="s">
        <v>3417</v>
      </c>
      <c r="H3910" s="134">
        <v>69</v>
      </c>
      <c r="I3910" s="135">
        <v>0.32801900593977867</v>
      </c>
      <c r="J3910" s="135" t="s">
        <v>41</v>
      </c>
      <c r="K3910" s="133"/>
      <c r="L3910" s="136" t="s">
        <v>41</v>
      </c>
    </row>
    <row r="3911" spans="1:12" x14ac:dyDescent="0.25">
      <c r="A3911" s="138" t="s">
        <v>4031</v>
      </c>
      <c r="B3911" s="111" t="s">
        <v>3418</v>
      </c>
      <c r="C3911" s="112">
        <v>9.2759619382843713E-3</v>
      </c>
      <c r="E3911" s="132">
        <v>217</v>
      </c>
      <c r="F3911" s="132">
        <v>219</v>
      </c>
      <c r="G3911" s="133" t="s">
        <v>3419</v>
      </c>
      <c r="H3911" s="134">
        <v>70</v>
      </c>
      <c r="I3911" s="135">
        <v>0.33729496787806307</v>
      </c>
      <c r="J3911" s="135" t="s">
        <v>41</v>
      </c>
      <c r="K3911" s="133"/>
      <c r="L3911" s="136" t="s">
        <v>41</v>
      </c>
    </row>
    <row r="3912" spans="1:12" x14ac:dyDescent="0.25">
      <c r="A3912" s="138" t="s">
        <v>4031</v>
      </c>
      <c r="B3912" s="111" t="s">
        <v>3420</v>
      </c>
      <c r="C3912" s="112">
        <v>7.135355337141825E-4</v>
      </c>
      <c r="E3912" s="132">
        <v>221</v>
      </c>
      <c r="F3912" s="132">
        <v>223</v>
      </c>
      <c r="G3912" s="133" t="s">
        <v>3421</v>
      </c>
      <c r="H3912" s="134">
        <v>71</v>
      </c>
      <c r="I3912" s="135">
        <v>0.33800850341177724</v>
      </c>
      <c r="J3912" s="135" t="s">
        <v>41</v>
      </c>
      <c r="K3912" s="133"/>
      <c r="L3912" s="136" t="s">
        <v>41</v>
      </c>
    </row>
    <row r="3913" spans="1:12" x14ac:dyDescent="0.25">
      <c r="A3913" s="138" t="s">
        <v>4031</v>
      </c>
      <c r="B3913" s="111" t="s">
        <v>3422</v>
      </c>
      <c r="C3913" s="112">
        <v>2.1406066011425474E-3</v>
      </c>
      <c r="E3913" s="132">
        <v>216</v>
      </c>
      <c r="F3913" s="132">
        <v>218</v>
      </c>
      <c r="G3913" s="133" t="s">
        <v>3423</v>
      </c>
      <c r="H3913" s="134">
        <v>72</v>
      </c>
      <c r="I3913" s="135">
        <v>0.34014911001291981</v>
      </c>
      <c r="J3913" s="135" t="s">
        <v>41</v>
      </c>
      <c r="K3913" s="133"/>
      <c r="L3913" s="136" t="s">
        <v>41</v>
      </c>
    </row>
    <row r="3914" spans="1:12" x14ac:dyDescent="0.25">
      <c r="A3914" s="138" t="s">
        <v>4031</v>
      </c>
      <c r="B3914" s="111" t="s">
        <v>3424</v>
      </c>
      <c r="C3914" s="112">
        <v>5.5011666574946378E-3</v>
      </c>
      <c r="E3914" s="132">
        <v>227</v>
      </c>
      <c r="F3914" s="132">
        <v>229</v>
      </c>
      <c r="G3914" s="133" t="s">
        <v>3425</v>
      </c>
      <c r="H3914" s="134">
        <v>73</v>
      </c>
      <c r="I3914" s="135">
        <v>0.34565027667041442</v>
      </c>
      <c r="J3914" s="135" t="s">
        <v>41</v>
      </c>
      <c r="K3914" s="133"/>
      <c r="L3914" s="136" t="s">
        <v>41</v>
      </c>
    </row>
    <row r="3915" spans="1:12" x14ac:dyDescent="0.25">
      <c r="A3915" s="138" t="s">
        <v>4031</v>
      </c>
      <c r="B3915" s="111" t="s">
        <v>3426</v>
      </c>
      <c r="C3915" s="112">
        <v>5.5011666574946378E-3</v>
      </c>
      <c r="E3915" s="132">
        <v>228</v>
      </c>
      <c r="F3915" s="132">
        <v>230</v>
      </c>
      <c r="G3915" s="133" t="s">
        <v>3427</v>
      </c>
      <c r="H3915" s="134">
        <v>74</v>
      </c>
      <c r="I3915" s="135">
        <v>0.35115144332790904</v>
      </c>
      <c r="J3915" s="135" t="s">
        <v>41</v>
      </c>
      <c r="K3915" s="133"/>
      <c r="L3915" s="136" t="s">
        <v>41</v>
      </c>
    </row>
    <row r="3916" spans="1:12" x14ac:dyDescent="0.25">
      <c r="A3916" s="138" t="s">
        <v>4031</v>
      </c>
      <c r="B3916" s="111" t="s">
        <v>3065</v>
      </c>
      <c r="C3916" s="112">
        <v>7.1593132981130657E-4</v>
      </c>
      <c r="E3916" s="132">
        <v>232</v>
      </c>
      <c r="F3916" s="132">
        <v>234</v>
      </c>
      <c r="G3916" s="133" t="s">
        <v>3066</v>
      </c>
      <c r="H3916" s="134">
        <v>75</v>
      </c>
      <c r="I3916" s="135">
        <v>0.35186737465772033</v>
      </c>
      <c r="J3916" s="135" t="s">
        <v>41</v>
      </c>
      <c r="K3916" s="133"/>
      <c r="L3916" s="136" t="s">
        <v>41</v>
      </c>
    </row>
    <row r="3917" spans="1:12" x14ac:dyDescent="0.25">
      <c r="A3917" s="138" t="s">
        <v>4031</v>
      </c>
      <c r="B3917" s="111" t="s">
        <v>3428</v>
      </c>
      <c r="C3917" s="112">
        <v>3.8864843618328072E-3</v>
      </c>
      <c r="E3917" s="132">
        <v>229</v>
      </c>
      <c r="F3917" s="132">
        <v>231</v>
      </c>
      <c r="G3917" s="133" t="s">
        <v>3429</v>
      </c>
      <c r="H3917" s="134">
        <v>76</v>
      </c>
      <c r="I3917" s="135">
        <v>0.35575385901955314</v>
      </c>
      <c r="J3917" s="135" t="s">
        <v>41</v>
      </c>
      <c r="K3917" s="133"/>
      <c r="L3917" s="136" t="s">
        <v>41</v>
      </c>
    </row>
    <row r="3918" spans="1:12" x14ac:dyDescent="0.25">
      <c r="A3918" s="138" t="s">
        <v>4031</v>
      </c>
      <c r="B3918" s="111" t="s">
        <v>3083</v>
      </c>
      <c r="C3918" s="112">
        <v>7.1593132981130657E-4</v>
      </c>
      <c r="E3918" s="132">
        <v>231</v>
      </c>
      <c r="F3918" s="132">
        <v>233</v>
      </c>
      <c r="G3918" s="133" t="s">
        <v>3084</v>
      </c>
      <c r="H3918" s="134">
        <v>77</v>
      </c>
      <c r="I3918" s="135">
        <v>0.35646979034936443</v>
      </c>
      <c r="J3918" s="135" t="s">
        <v>41</v>
      </c>
      <c r="K3918" s="133"/>
      <c r="L3918" s="136" t="s">
        <v>41</v>
      </c>
    </row>
    <row r="3919" spans="1:12" x14ac:dyDescent="0.25">
      <c r="A3919" s="138" t="s">
        <v>4031</v>
      </c>
      <c r="B3919" s="111" t="s">
        <v>3093</v>
      </c>
      <c r="C3919" s="112">
        <v>7.1593132981130657E-4</v>
      </c>
      <c r="E3919" s="132">
        <v>234</v>
      </c>
      <c r="F3919" s="132">
        <v>236</v>
      </c>
      <c r="G3919" s="133" t="s">
        <v>3094</v>
      </c>
      <c r="H3919" s="134">
        <v>78</v>
      </c>
      <c r="I3919" s="135">
        <v>0.35718572167917573</v>
      </c>
      <c r="J3919" s="135" t="s">
        <v>41</v>
      </c>
      <c r="K3919" s="133"/>
      <c r="L3919" s="136" t="s">
        <v>41</v>
      </c>
    </row>
    <row r="3920" spans="1:12" x14ac:dyDescent="0.25">
      <c r="A3920" s="138" t="s">
        <v>4031</v>
      </c>
      <c r="B3920" s="111" t="s">
        <v>1876</v>
      </c>
      <c r="C3920" s="112">
        <v>3.8864843618328072E-3</v>
      </c>
      <c r="E3920" s="132">
        <v>235</v>
      </c>
      <c r="F3920" s="132">
        <v>237</v>
      </c>
      <c r="G3920" s="133" t="s">
        <v>1877</v>
      </c>
      <c r="H3920" s="134">
        <v>79</v>
      </c>
      <c r="I3920" s="135">
        <v>0.36107220604100854</v>
      </c>
      <c r="J3920" s="135" t="s">
        <v>41</v>
      </c>
      <c r="K3920" s="133"/>
      <c r="L3920" s="136" t="s">
        <v>41</v>
      </c>
    </row>
    <row r="3921" spans="1:12" x14ac:dyDescent="0.25">
      <c r="A3921" s="138" t="s">
        <v>4031</v>
      </c>
      <c r="B3921" s="111" t="s">
        <v>3430</v>
      </c>
      <c r="C3921" s="112">
        <v>6.7914023660025193E-4</v>
      </c>
      <c r="E3921" s="132">
        <v>239</v>
      </c>
      <c r="F3921" s="132">
        <v>241</v>
      </c>
      <c r="G3921" s="133" t="s">
        <v>3431</v>
      </c>
      <c r="H3921" s="134">
        <v>80</v>
      </c>
      <c r="I3921" s="135">
        <v>0.3617513462776088</v>
      </c>
      <c r="J3921" s="135" t="s">
        <v>41</v>
      </c>
      <c r="K3921" s="133"/>
      <c r="L3921" s="136" t="s">
        <v>41</v>
      </c>
    </row>
    <row r="3922" spans="1:12" x14ac:dyDescent="0.25">
      <c r="A3922" s="138" t="s">
        <v>4031</v>
      </c>
      <c r="B3922" s="111" t="s">
        <v>3003</v>
      </c>
      <c r="C3922" s="112">
        <v>8.8949154038295264E-4</v>
      </c>
      <c r="E3922" s="132">
        <v>242</v>
      </c>
      <c r="F3922" s="132">
        <v>244</v>
      </c>
      <c r="G3922" s="133" t="s">
        <v>3004</v>
      </c>
      <c r="H3922" s="134">
        <v>81</v>
      </c>
      <c r="I3922" s="135">
        <v>0.36264083781799172</v>
      </c>
      <c r="J3922" s="135" t="s">
        <v>41</v>
      </c>
      <c r="K3922" s="133"/>
      <c r="L3922" s="136" t="s">
        <v>41</v>
      </c>
    </row>
    <row r="3923" spans="1:12" x14ac:dyDescent="0.25">
      <c r="A3923" s="138" t="s">
        <v>4031</v>
      </c>
      <c r="B3923" s="111" t="s">
        <v>3432</v>
      </c>
      <c r="C3923" s="112">
        <v>8.7226667821900809E-4</v>
      </c>
      <c r="E3923" s="132">
        <v>245</v>
      </c>
      <c r="F3923" s="132">
        <v>247</v>
      </c>
      <c r="G3923" s="133" t="s">
        <v>3433</v>
      </c>
      <c r="H3923" s="134">
        <v>82</v>
      </c>
      <c r="I3923" s="135">
        <v>0.36351310449621071</v>
      </c>
      <c r="J3923" s="135" t="s">
        <v>41</v>
      </c>
      <c r="K3923" s="133"/>
      <c r="L3923" s="136" t="s">
        <v>41</v>
      </c>
    </row>
    <row r="3924" spans="1:12" x14ac:dyDescent="0.25">
      <c r="A3924" s="138" t="s">
        <v>4031</v>
      </c>
      <c r="B3924" s="111" t="s">
        <v>3434</v>
      </c>
      <c r="C3924" s="112">
        <v>4.6640237286914897E-3</v>
      </c>
      <c r="E3924" s="132">
        <v>249</v>
      </c>
      <c r="F3924" s="132">
        <v>251</v>
      </c>
      <c r="G3924" s="133" t="s">
        <v>3435</v>
      </c>
      <c r="H3924" s="134">
        <v>83</v>
      </c>
      <c r="I3924" s="135">
        <v>0.36817712822490223</v>
      </c>
      <c r="J3924" s="135" t="s">
        <v>41</v>
      </c>
      <c r="K3924" s="133"/>
      <c r="L3924" s="136" t="s">
        <v>41</v>
      </c>
    </row>
    <row r="3925" spans="1:12" x14ac:dyDescent="0.25">
      <c r="A3925" s="138" t="s">
        <v>4031</v>
      </c>
      <c r="B3925" s="111" t="s">
        <v>3071</v>
      </c>
      <c r="C3925" s="112">
        <v>6.0799470846173962E-4</v>
      </c>
      <c r="E3925" s="132">
        <v>250</v>
      </c>
      <c r="F3925" s="132">
        <v>252</v>
      </c>
      <c r="G3925" s="133" t="s">
        <v>3072</v>
      </c>
      <c r="H3925" s="134">
        <v>84</v>
      </c>
      <c r="I3925" s="135">
        <v>0.36878512293336396</v>
      </c>
      <c r="J3925" s="135" t="s">
        <v>41</v>
      </c>
      <c r="K3925" s="133"/>
      <c r="L3925" s="136" t="s">
        <v>41</v>
      </c>
    </row>
    <row r="3926" spans="1:12" x14ac:dyDescent="0.25">
      <c r="A3926" s="138" t="s">
        <v>4031</v>
      </c>
      <c r="B3926" s="111" t="s">
        <v>3436</v>
      </c>
      <c r="C3926" s="112">
        <v>3.2691535996737277E-3</v>
      </c>
      <c r="E3926" s="132">
        <v>255</v>
      </c>
      <c r="F3926" s="132">
        <v>257</v>
      </c>
      <c r="G3926" s="133" t="s">
        <v>3437</v>
      </c>
      <c r="H3926" s="134">
        <v>85</v>
      </c>
      <c r="I3926" s="135">
        <v>0.37205427653303769</v>
      </c>
      <c r="J3926" s="135" t="s">
        <v>41</v>
      </c>
      <c r="K3926" s="133"/>
      <c r="L3926" s="136" t="s">
        <v>41</v>
      </c>
    </row>
    <row r="3927" spans="1:12" x14ac:dyDescent="0.25">
      <c r="A3927" s="138" t="s">
        <v>4031</v>
      </c>
      <c r="B3927" s="111" t="s">
        <v>3438</v>
      </c>
      <c r="C3927" s="112">
        <v>1.4065433979338062E-3</v>
      </c>
      <c r="E3927" s="132">
        <v>256</v>
      </c>
      <c r="F3927" s="132">
        <v>258</v>
      </c>
      <c r="G3927" s="133" t="s">
        <v>3439</v>
      </c>
      <c r="H3927" s="134">
        <v>86</v>
      </c>
      <c r="I3927" s="135">
        <v>0.37346081993097147</v>
      </c>
      <c r="J3927" s="135" t="s">
        <v>41</v>
      </c>
      <c r="K3927" s="133"/>
      <c r="L3927" s="136" t="s">
        <v>41</v>
      </c>
    </row>
    <row r="3928" spans="1:12" x14ac:dyDescent="0.25">
      <c r="A3928" s="138" t="s">
        <v>4031</v>
      </c>
      <c r="B3928" s="111" t="s">
        <v>3440</v>
      </c>
      <c r="C3928" s="112">
        <v>4.5880191616018038E-4</v>
      </c>
      <c r="E3928" s="132">
        <v>258</v>
      </c>
      <c r="F3928" s="132">
        <v>260</v>
      </c>
      <c r="G3928" s="133" t="s">
        <v>3441</v>
      </c>
      <c r="H3928" s="134">
        <v>87</v>
      </c>
      <c r="I3928" s="135">
        <v>0.37391962184713162</v>
      </c>
      <c r="J3928" s="135" t="s">
        <v>41</v>
      </c>
      <c r="K3928" s="133"/>
      <c r="L3928" s="136" t="s">
        <v>41</v>
      </c>
    </row>
    <row r="3929" spans="1:12" x14ac:dyDescent="0.25">
      <c r="A3929" s="138" t="s">
        <v>4031</v>
      </c>
      <c r="B3929" s="111" t="s">
        <v>3442</v>
      </c>
      <c r="C3929" s="112">
        <v>3.7090993902123962E-2</v>
      </c>
      <c r="E3929" s="132">
        <v>269</v>
      </c>
      <c r="F3929" s="132">
        <v>271</v>
      </c>
      <c r="G3929" s="133" t="s">
        <v>3443</v>
      </c>
      <c r="H3929" s="134">
        <v>88</v>
      </c>
      <c r="I3929" s="135">
        <v>0.41101061574925557</v>
      </c>
      <c r="J3929" s="135" t="s">
        <v>41</v>
      </c>
      <c r="K3929" s="133"/>
      <c r="L3929" s="136" t="s">
        <v>41</v>
      </c>
    </row>
    <row r="3930" spans="1:12" x14ac:dyDescent="0.25">
      <c r="A3930" s="138" t="s">
        <v>4031</v>
      </c>
      <c r="B3930" s="111" t="s">
        <v>3444</v>
      </c>
      <c r="C3930" s="112">
        <v>5.998879338393351E-3</v>
      </c>
      <c r="E3930" s="132">
        <v>275</v>
      </c>
      <c r="F3930" s="132">
        <v>277</v>
      </c>
      <c r="G3930" s="133" t="s">
        <v>3445</v>
      </c>
      <c r="H3930" s="134">
        <v>89</v>
      </c>
      <c r="I3930" s="135">
        <v>0.4170094950876489</v>
      </c>
      <c r="J3930" s="135" t="s">
        <v>41</v>
      </c>
      <c r="K3930" s="133"/>
      <c r="L3930" s="136" t="s">
        <v>41</v>
      </c>
    </row>
    <row r="3931" spans="1:12" x14ac:dyDescent="0.25">
      <c r="A3931" s="138" t="s">
        <v>4031</v>
      </c>
      <c r="B3931" s="111" t="s">
        <v>1629</v>
      </c>
      <c r="C3931" s="112">
        <v>1.4997198345983378E-3</v>
      </c>
      <c r="E3931" s="132">
        <v>270</v>
      </c>
      <c r="F3931" s="132">
        <v>272</v>
      </c>
      <c r="G3931" s="133" t="s">
        <v>1630</v>
      </c>
      <c r="H3931" s="134">
        <v>90</v>
      </c>
      <c r="I3931" s="135">
        <v>0.41850921492224724</v>
      </c>
      <c r="J3931" s="135" t="s">
        <v>41</v>
      </c>
      <c r="K3931" s="133"/>
      <c r="L3931" s="136" t="s">
        <v>41</v>
      </c>
    </row>
    <row r="3932" spans="1:12" x14ac:dyDescent="0.25">
      <c r="A3932" s="138" t="s">
        <v>4031</v>
      </c>
      <c r="B3932" s="111" t="s">
        <v>542</v>
      </c>
      <c r="C3932" s="112">
        <v>1.0281960294692587E-3</v>
      </c>
      <c r="E3932" s="132">
        <v>279</v>
      </c>
      <c r="F3932" s="132">
        <v>281</v>
      </c>
      <c r="G3932" s="133" t="s">
        <v>543</v>
      </c>
      <c r="H3932" s="134">
        <v>91</v>
      </c>
      <c r="I3932" s="135">
        <v>0.41953741095171648</v>
      </c>
      <c r="J3932" s="135" t="s">
        <v>41</v>
      </c>
      <c r="K3932" s="133"/>
      <c r="L3932" s="136" t="s">
        <v>41</v>
      </c>
    </row>
    <row r="3933" spans="1:12" x14ac:dyDescent="0.25">
      <c r="A3933" s="138" t="s">
        <v>4031</v>
      </c>
      <c r="B3933" s="111" t="s">
        <v>2757</v>
      </c>
      <c r="C3933" s="112">
        <v>2.3462191276479727E-4</v>
      </c>
      <c r="E3933" s="132">
        <v>264</v>
      </c>
      <c r="F3933" s="132">
        <v>266</v>
      </c>
      <c r="G3933" s="133" t="s">
        <v>10</v>
      </c>
      <c r="H3933" s="134">
        <v>92</v>
      </c>
      <c r="I3933" s="135">
        <v>0.41977203286448128</v>
      </c>
      <c r="J3933" s="135" t="s">
        <v>41</v>
      </c>
      <c r="K3933" s="133"/>
      <c r="L3933" s="136" t="s">
        <v>41</v>
      </c>
    </row>
    <row r="3934" spans="1:12" x14ac:dyDescent="0.25">
      <c r="A3934" s="138" t="s">
        <v>4031</v>
      </c>
      <c r="B3934" s="111" t="s">
        <v>954</v>
      </c>
      <c r="C3934" s="112">
        <v>4.7888582194458631E-4</v>
      </c>
      <c r="E3934" s="132">
        <v>283</v>
      </c>
      <c r="F3934" s="132">
        <v>285</v>
      </c>
      <c r="G3934" s="133" t="s">
        <v>955</v>
      </c>
      <c r="H3934" s="134">
        <v>93</v>
      </c>
      <c r="I3934" s="135">
        <v>0.42025091868642589</v>
      </c>
      <c r="J3934" s="135" t="s">
        <v>41</v>
      </c>
      <c r="K3934" s="133"/>
      <c r="L3934" s="136" t="s">
        <v>41</v>
      </c>
    </row>
    <row r="3935" spans="1:12" x14ac:dyDescent="0.25">
      <c r="A3935" s="138" t="s">
        <v>4031</v>
      </c>
      <c r="B3935" s="111" t="s">
        <v>1626</v>
      </c>
      <c r="C3935" s="112">
        <v>1.0281960294692587E-3</v>
      </c>
      <c r="E3935" s="132">
        <v>280</v>
      </c>
      <c r="F3935" s="132">
        <v>282</v>
      </c>
      <c r="G3935" s="133" t="s">
        <v>1627</v>
      </c>
      <c r="H3935" s="134">
        <v>94</v>
      </c>
      <c r="I3935" s="135">
        <v>0.42127911471589513</v>
      </c>
      <c r="J3935" s="135" t="s">
        <v>41</v>
      </c>
      <c r="K3935" s="133"/>
      <c r="L3935" s="136" t="s">
        <v>41</v>
      </c>
    </row>
    <row r="3936" spans="1:12" x14ac:dyDescent="0.25">
      <c r="A3936" s="138" t="s">
        <v>4031</v>
      </c>
      <c r="B3936" s="111" t="s">
        <v>952</v>
      </c>
      <c r="C3936" s="112">
        <v>2.0563920589385175E-3</v>
      </c>
      <c r="E3936" s="132">
        <v>282</v>
      </c>
      <c r="F3936" s="132">
        <v>284</v>
      </c>
      <c r="G3936" s="133" t="s">
        <v>953</v>
      </c>
      <c r="H3936" s="134">
        <v>95</v>
      </c>
      <c r="I3936" s="135">
        <v>0.42333550677483367</v>
      </c>
      <c r="J3936" s="135" t="s">
        <v>41</v>
      </c>
      <c r="K3936" s="133"/>
      <c r="L3936" s="136" t="s">
        <v>41</v>
      </c>
    </row>
    <row r="3937" spans="1:12" x14ac:dyDescent="0.25">
      <c r="A3937" s="138" t="s">
        <v>4031</v>
      </c>
      <c r="B3937" s="111" t="s">
        <v>435</v>
      </c>
      <c r="C3937" s="112">
        <v>4.7888582194458631E-4</v>
      </c>
      <c r="E3937" s="132">
        <v>281</v>
      </c>
      <c r="F3937" s="132">
        <v>283</v>
      </c>
      <c r="G3937" s="133" t="s">
        <v>436</v>
      </c>
      <c r="H3937" s="134">
        <v>96</v>
      </c>
      <c r="I3937" s="135">
        <v>0.42381439259677828</v>
      </c>
      <c r="J3937" s="135" t="s">
        <v>41</v>
      </c>
      <c r="K3937" s="133"/>
      <c r="L3937" s="136" t="s">
        <v>41</v>
      </c>
    </row>
    <row r="3938" spans="1:12" x14ac:dyDescent="0.25">
      <c r="A3938" s="138" t="s">
        <v>4031</v>
      </c>
      <c r="B3938" s="111" t="s">
        <v>432</v>
      </c>
      <c r="C3938" s="112">
        <v>4.7888582194458631E-4</v>
      </c>
      <c r="E3938" s="132">
        <v>284</v>
      </c>
      <c r="F3938" s="132">
        <v>286</v>
      </c>
      <c r="G3938" s="133" t="s">
        <v>433</v>
      </c>
      <c r="H3938" s="134">
        <v>97</v>
      </c>
      <c r="I3938" s="135">
        <v>0.42429327841872289</v>
      </c>
      <c r="J3938" s="135" t="s">
        <v>41</v>
      </c>
      <c r="K3938" s="133"/>
      <c r="L3938" s="136" t="s">
        <v>41</v>
      </c>
    </row>
    <row r="3939" spans="1:12" x14ac:dyDescent="0.25">
      <c r="A3939" s="138" t="s">
        <v>4031</v>
      </c>
      <c r="B3939" s="111" t="s">
        <v>960</v>
      </c>
      <c r="C3939" s="112">
        <v>1.9989335844777336E-3</v>
      </c>
      <c r="E3939" s="132">
        <v>265</v>
      </c>
      <c r="F3939" s="132">
        <v>267</v>
      </c>
      <c r="G3939" s="133" t="s">
        <v>88</v>
      </c>
      <c r="H3939" s="134">
        <v>98</v>
      </c>
      <c r="I3939" s="135">
        <v>0.42629221200320061</v>
      </c>
      <c r="J3939" s="135" t="s">
        <v>41</v>
      </c>
      <c r="K3939" s="133"/>
      <c r="L3939" s="136" t="s">
        <v>41</v>
      </c>
    </row>
    <row r="3940" spans="1:12" x14ac:dyDescent="0.25">
      <c r="A3940" s="138" t="s">
        <v>4031</v>
      </c>
      <c r="B3940" s="111" t="s">
        <v>3446</v>
      </c>
      <c r="C3940" s="112">
        <v>2.0471006588024983E-4</v>
      </c>
      <c r="E3940" s="132">
        <v>267</v>
      </c>
      <c r="F3940" s="132">
        <v>269</v>
      </c>
      <c r="G3940" s="133" t="s">
        <v>3447</v>
      </c>
      <c r="H3940" s="134">
        <v>99</v>
      </c>
      <c r="I3940" s="135">
        <v>0.42649692206908085</v>
      </c>
      <c r="J3940" s="135" t="s">
        <v>41</v>
      </c>
      <c r="K3940" s="133"/>
      <c r="L3940" s="136" t="s">
        <v>41</v>
      </c>
    </row>
    <row r="3941" spans="1:12" x14ac:dyDescent="0.25">
      <c r="A3941" s="138" t="s">
        <v>4031</v>
      </c>
      <c r="B3941" s="111" t="s">
        <v>957</v>
      </c>
      <c r="C3941" s="112">
        <v>2.0471006588024983E-4</v>
      </c>
      <c r="E3941" s="132">
        <v>266</v>
      </c>
      <c r="F3941" s="132">
        <v>268</v>
      </c>
      <c r="G3941" s="133" t="s">
        <v>958</v>
      </c>
      <c r="H3941" s="134">
        <v>100</v>
      </c>
      <c r="I3941" s="135">
        <v>0.4267016321349611</v>
      </c>
      <c r="J3941" s="135" t="s">
        <v>41</v>
      </c>
      <c r="K3941" s="133"/>
      <c r="L3941" s="136" t="s">
        <v>41</v>
      </c>
    </row>
    <row r="3942" spans="1:12" x14ac:dyDescent="0.25">
      <c r="A3942" s="138" t="s">
        <v>4031</v>
      </c>
      <c r="B3942" s="111" t="s">
        <v>2141</v>
      </c>
      <c r="C3942" s="112">
        <v>1.1658928224560143E-3</v>
      </c>
      <c r="E3942" s="132">
        <v>289</v>
      </c>
      <c r="F3942" s="132">
        <v>291</v>
      </c>
      <c r="G3942" s="133" t="s">
        <v>2142</v>
      </c>
      <c r="H3942" s="134">
        <v>101</v>
      </c>
      <c r="I3942" s="135">
        <v>0.42786752495741709</v>
      </c>
      <c r="J3942" s="135" t="s">
        <v>41</v>
      </c>
      <c r="K3942" s="133"/>
      <c r="L3942" s="136" t="s">
        <v>41</v>
      </c>
    </row>
    <row r="3943" spans="1:12" x14ac:dyDescent="0.25">
      <c r="A3943" s="138" t="s">
        <v>4031</v>
      </c>
      <c r="B3943" s="111" t="s">
        <v>1398</v>
      </c>
      <c r="C3943" s="112">
        <v>1.1386047711075249E-3</v>
      </c>
      <c r="E3943" s="132">
        <v>297</v>
      </c>
      <c r="F3943" s="132">
        <v>299</v>
      </c>
      <c r="G3943" s="133" t="s">
        <v>1399</v>
      </c>
      <c r="H3943" s="134">
        <v>102</v>
      </c>
      <c r="I3943" s="135">
        <v>0.42900612972852459</v>
      </c>
      <c r="J3943" s="135" t="s">
        <v>41</v>
      </c>
      <c r="K3943" s="133"/>
      <c r="L3943" s="136" t="s">
        <v>41</v>
      </c>
    </row>
    <row r="3944" spans="1:12" x14ac:dyDescent="0.25">
      <c r="A3944" s="138" t="s">
        <v>4031</v>
      </c>
      <c r="B3944" s="111" t="s">
        <v>1396</v>
      </c>
      <c r="C3944" s="112">
        <v>2.0332228055491525E-3</v>
      </c>
      <c r="E3944" s="132">
        <v>293</v>
      </c>
      <c r="F3944" s="132">
        <v>295</v>
      </c>
      <c r="G3944" s="133" t="s">
        <v>1397</v>
      </c>
      <c r="H3944" s="134">
        <v>103</v>
      </c>
      <c r="I3944" s="135">
        <v>0.43103935253407372</v>
      </c>
      <c r="J3944" s="135" t="s">
        <v>41</v>
      </c>
      <c r="K3944" s="133"/>
      <c r="L3944" s="136" t="s">
        <v>41</v>
      </c>
    </row>
    <row r="3945" spans="1:12" x14ac:dyDescent="0.25">
      <c r="A3945" s="138" t="s">
        <v>4031</v>
      </c>
      <c r="B3945" s="111" t="s">
        <v>1394</v>
      </c>
      <c r="C3945" s="112">
        <v>2.3720932731406772E-3</v>
      </c>
      <c r="E3945" s="132">
        <v>290</v>
      </c>
      <c r="F3945" s="132">
        <v>292</v>
      </c>
      <c r="G3945" s="133" t="s">
        <v>1395</v>
      </c>
      <c r="H3945" s="134">
        <v>104</v>
      </c>
      <c r="I3945" s="135">
        <v>0.43341144580721441</v>
      </c>
      <c r="J3945" s="135" t="s">
        <v>41</v>
      </c>
      <c r="K3945" s="133"/>
      <c r="L3945" s="136" t="s">
        <v>41</v>
      </c>
    </row>
    <row r="3946" spans="1:12" x14ac:dyDescent="0.25">
      <c r="A3946" s="138" t="s">
        <v>4031</v>
      </c>
      <c r="B3946" s="111" t="s">
        <v>3448</v>
      </c>
      <c r="C3946" s="112">
        <v>1.1386047711075249E-3</v>
      </c>
      <c r="E3946" s="132">
        <v>299</v>
      </c>
      <c r="F3946" s="132">
        <v>301</v>
      </c>
      <c r="G3946" s="133" t="s">
        <v>3449</v>
      </c>
      <c r="H3946" s="134">
        <v>105</v>
      </c>
      <c r="I3946" s="135">
        <v>0.43455005057832191</v>
      </c>
      <c r="J3946" s="135" t="s">
        <v>41</v>
      </c>
      <c r="K3946" s="133"/>
      <c r="L3946" s="136" t="s">
        <v>41</v>
      </c>
    </row>
    <row r="3947" spans="1:12" x14ac:dyDescent="0.25">
      <c r="A3947" s="138" t="s">
        <v>4031</v>
      </c>
      <c r="B3947" s="111" t="s">
        <v>2781</v>
      </c>
      <c r="C3947" s="112">
        <v>1.1386047711075249E-3</v>
      </c>
      <c r="E3947" s="132">
        <v>296</v>
      </c>
      <c r="F3947" s="132">
        <v>298</v>
      </c>
      <c r="G3947" s="133" t="s">
        <v>2782</v>
      </c>
      <c r="H3947" s="134">
        <v>106</v>
      </c>
      <c r="I3947" s="135">
        <v>0.43568865534942941</v>
      </c>
      <c r="J3947" s="135" t="s">
        <v>41</v>
      </c>
      <c r="K3947" s="133"/>
      <c r="L3947" s="136" t="s">
        <v>41</v>
      </c>
    </row>
    <row r="3948" spans="1:12" x14ac:dyDescent="0.25">
      <c r="A3948" s="138" t="s">
        <v>4031</v>
      </c>
      <c r="B3948" s="111" t="s">
        <v>1392</v>
      </c>
      <c r="C3948" s="112">
        <v>2.0332228055491525E-3</v>
      </c>
      <c r="E3948" s="132">
        <v>291</v>
      </c>
      <c r="F3948" s="132">
        <v>293</v>
      </c>
      <c r="G3948" s="133" t="s">
        <v>1393</v>
      </c>
      <c r="H3948" s="134">
        <v>107</v>
      </c>
      <c r="I3948" s="135">
        <v>0.43772187815497854</v>
      </c>
      <c r="J3948" s="135" t="s">
        <v>41</v>
      </c>
      <c r="K3948" s="133"/>
      <c r="L3948" s="136" t="s">
        <v>41</v>
      </c>
    </row>
    <row r="3949" spans="1:12" x14ac:dyDescent="0.25">
      <c r="A3949" s="138" t="s">
        <v>4031</v>
      </c>
      <c r="B3949" s="111" t="s">
        <v>2778</v>
      </c>
      <c r="C3949" s="112">
        <v>2.0332228055491525E-3</v>
      </c>
      <c r="E3949" s="132">
        <v>292</v>
      </c>
      <c r="F3949" s="132">
        <v>294</v>
      </c>
      <c r="G3949" s="133" t="s">
        <v>2779</v>
      </c>
      <c r="H3949" s="134">
        <v>108</v>
      </c>
      <c r="I3949" s="135">
        <v>0.43975510096052767</v>
      </c>
      <c r="J3949" s="135" t="s">
        <v>41</v>
      </c>
      <c r="K3949" s="133"/>
      <c r="L3949" s="136" t="s">
        <v>41</v>
      </c>
    </row>
    <row r="3950" spans="1:12" x14ac:dyDescent="0.25">
      <c r="A3950" s="138" t="s">
        <v>4031</v>
      </c>
      <c r="B3950" s="111" t="s">
        <v>1389</v>
      </c>
      <c r="C3950" s="112">
        <v>1.1386047711075249E-3</v>
      </c>
      <c r="E3950" s="132">
        <v>295</v>
      </c>
      <c r="F3950" s="132">
        <v>297</v>
      </c>
      <c r="G3950" s="133" t="s">
        <v>1390</v>
      </c>
      <c r="H3950" s="134">
        <v>109</v>
      </c>
      <c r="I3950" s="135">
        <v>0.44089370573163517</v>
      </c>
      <c r="J3950" s="135" t="s">
        <v>41</v>
      </c>
      <c r="K3950" s="133"/>
      <c r="L3950" s="136" t="s">
        <v>41</v>
      </c>
    </row>
    <row r="3951" spans="1:12" x14ac:dyDescent="0.25">
      <c r="A3951" s="138" t="s">
        <v>4031</v>
      </c>
      <c r="B3951" s="111" t="s">
        <v>3450</v>
      </c>
      <c r="C3951" s="112">
        <v>8.3720939052023919E-4</v>
      </c>
      <c r="E3951" s="132">
        <v>298</v>
      </c>
      <c r="F3951" s="132">
        <v>300</v>
      </c>
      <c r="G3951" s="133" t="s">
        <v>3451</v>
      </c>
      <c r="H3951" s="134">
        <v>110</v>
      </c>
      <c r="I3951" s="135">
        <v>0.4417309151221554</v>
      </c>
      <c r="J3951" s="135" t="s">
        <v>41</v>
      </c>
      <c r="K3951" s="133"/>
      <c r="L3951" s="136" t="s">
        <v>41</v>
      </c>
    </row>
    <row r="3952" spans="1:12" x14ac:dyDescent="0.25">
      <c r="A3952" s="138" t="s">
        <v>4031</v>
      </c>
      <c r="B3952" s="111" t="s">
        <v>3452</v>
      </c>
      <c r="C3952" s="112">
        <v>1.1386047711075249E-3</v>
      </c>
      <c r="E3952" s="132">
        <v>300</v>
      </c>
      <c r="F3952" s="132">
        <v>302</v>
      </c>
      <c r="G3952" s="133" t="s">
        <v>3453</v>
      </c>
      <c r="H3952" s="134">
        <v>111</v>
      </c>
      <c r="I3952" s="135">
        <v>0.4428695198932629</v>
      </c>
      <c r="J3952" s="135" t="s">
        <v>41</v>
      </c>
      <c r="K3952" s="133"/>
      <c r="L3952" s="136" t="s">
        <v>41</v>
      </c>
    </row>
    <row r="3953" spans="1:12" x14ac:dyDescent="0.25">
      <c r="A3953" s="138" t="s">
        <v>4031</v>
      </c>
      <c r="B3953" s="111" t="s">
        <v>3454</v>
      </c>
      <c r="C3953" s="112">
        <v>8.1806240841591734E-4</v>
      </c>
      <c r="E3953" s="132">
        <v>306</v>
      </c>
      <c r="F3953" s="132">
        <v>308</v>
      </c>
      <c r="G3953" s="133" t="s">
        <v>3455</v>
      </c>
      <c r="H3953" s="134">
        <v>112</v>
      </c>
      <c r="I3953" s="135">
        <v>0.44368758230167882</v>
      </c>
      <c r="J3953" s="135" t="s">
        <v>41</v>
      </c>
      <c r="K3953" s="133"/>
      <c r="L3953" s="136" t="s">
        <v>41</v>
      </c>
    </row>
    <row r="3954" spans="1:12" x14ac:dyDescent="0.25">
      <c r="A3954" s="138" t="s">
        <v>4031</v>
      </c>
      <c r="B3954" s="111" t="s">
        <v>3456</v>
      </c>
      <c r="C3954" s="112">
        <v>8.1806240841591734E-4</v>
      </c>
      <c r="E3954" s="132">
        <v>303</v>
      </c>
      <c r="F3954" s="132">
        <v>305</v>
      </c>
      <c r="G3954" s="133" t="s">
        <v>3457</v>
      </c>
      <c r="H3954" s="134">
        <v>113</v>
      </c>
      <c r="I3954" s="135">
        <v>0.44450564471009474</v>
      </c>
      <c r="J3954" s="135" t="s">
        <v>41</v>
      </c>
      <c r="K3954" s="133"/>
      <c r="L3954" s="136" t="s">
        <v>41</v>
      </c>
    </row>
    <row r="3955" spans="1:12" x14ac:dyDescent="0.25">
      <c r="A3955" s="138" t="s">
        <v>4031</v>
      </c>
      <c r="B3955" s="111" t="s">
        <v>3458</v>
      </c>
      <c r="C3955" s="112">
        <v>1.1125648754456477E-3</v>
      </c>
      <c r="E3955" s="132">
        <v>301</v>
      </c>
      <c r="F3955" s="132">
        <v>303</v>
      </c>
      <c r="G3955" s="133" t="s">
        <v>3459</v>
      </c>
      <c r="H3955" s="134">
        <v>114</v>
      </c>
      <c r="I3955" s="135">
        <v>0.44561820958554038</v>
      </c>
      <c r="J3955" s="135" t="s">
        <v>41</v>
      </c>
      <c r="K3955" s="133"/>
      <c r="L3955" s="136" t="s">
        <v>41</v>
      </c>
    </row>
    <row r="3956" spans="1:12" x14ac:dyDescent="0.25">
      <c r="A3956" s="138" t="s">
        <v>4031</v>
      </c>
      <c r="B3956" s="111" t="s">
        <v>749</v>
      </c>
      <c r="C3956" s="112">
        <v>8.1806240841591734E-4</v>
      </c>
      <c r="E3956" s="132">
        <v>307</v>
      </c>
      <c r="F3956" s="132">
        <v>309</v>
      </c>
      <c r="G3956" s="133" t="s">
        <v>750</v>
      </c>
      <c r="H3956" s="134">
        <v>115</v>
      </c>
      <c r="I3956" s="135">
        <v>0.4464362719939563</v>
      </c>
      <c r="J3956" s="135" t="s">
        <v>41</v>
      </c>
      <c r="K3956" s="133"/>
      <c r="L3956" s="136" t="s">
        <v>41</v>
      </c>
    </row>
    <row r="3957" spans="1:12" x14ac:dyDescent="0.25">
      <c r="A3957" s="138" t="s">
        <v>4031</v>
      </c>
      <c r="B3957" s="111" t="s">
        <v>752</v>
      </c>
      <c r="C3957" s="112">
        <v>8.1806240841591734E-4</v>
      </c>
      <c r="E3957" s="132">
        <v>305</v>
      </c>
      <c r="F3957" s="132">
        <v>307</v>
      </c>
      <c r="G3957" s="133" t="s">
        <v>753</v>
      </c>
      <c r="H3957" s="134">
        <v>116</v>
      </c>
      <c r="I3957" s="135">
        <v>0.44725433440237222</v>
      </c>
      <c r="J3957" s="135" t="s">
        <v>41</v>
      </c>
      <c r="K3957" s="133"/>
      <c r="L3957" s="136" t="s">
        <v>41</v>
      </c>
    </row>
    <row r="3958" spans="1:12" x14ac:dyDescent="0.25">
      <c r="A3958" s="138" t="s">
        <v>4031</v>
      </c>
      <c r="B3958" s="111" t="s">
        <v>3075</v>
      </c>
      <c r="C3958" s="112">
        <v>1.1125648754456477E-3</v>
      </c>
      <c r="E3958" s="132">
        <v>309</v>
      </c>
      <c r="F3958" s="132">
        <v>311</v>
      </c>
      <c r="G3958" s="133" t="s">
        <v>3076</v>
      </c>
      <c r="H3958" s="134">
        <v>117</v>
      </c>
      <c r="I3958" s="135">
        <v>0.44836689927781787</v>
      </c>
      <c r="J3958" s="135" t="s">
        <v>41</v>
      </c>
      <c r="K3958" s="133"/>
      <c r="L3958" s="136" t="s">
        <v>41</v>
      </c>
    </row>
    <row r="3959" spans="1:12" x14ac:dyDescent="0.25">
      <c r="A3959" s="138" t="s">
        <v>4031</v>
      </c>
      <c r="B3959" s="111" t="s">
        <v>3460</v>
      </c>
      <c r="C3959" s="112">
        <v>1.1125648754456477E-3</v>
      </c>
      <c r="E3959" s="132">
        <v>308</v>
      </c>
      <c r="F3959" s="132">
        <v>310</v>
      </c>
      <c r="G3959" s="133" t="s">
        <v>3461</v>
      </c>
      <c r="H3959" s="134">
        <v>118</v>
      </c>
      <c r="I3959" s="135">
        <v>0.44947946415326351</v>
      </c>
      <c r="J3959" s="135" t="s">
        <v>41</v>
      </c>
      <c r="K3959" s="133"/>
      <c r="L3959" s="136" t="s">
        <v>41</v>
      </c>
    </row>
    <row r="3960" spans="1:12" x14ac:dyDescent="0.25">
      <c r="A3960" s="138" t="s">
        <v>4031</v>
      </c>
      <c r="B3960" s="111" t="s">
        <v>754</v>
      </c>
      <c r="C3960" s="112">
        <v>8.1806240841591734E-4</v>
      </c>
      <c r="E3960" s="132">
        <v>304</v>
      </c>
      <c r="F3960" s="132">
        <v>306</v>
      </c>
      <c r="G3960" s="133" t="s">
        <v>755</v>
      </c>
      <c r="H3960" s="134">
        <v>119</v>
      </c>
      <c r="I3960" s="135">
        <v>0.45029752656167943</v>
      </c>
      <c r="J3960" s="135" t="s">
        <v>41</v>
      </c>
      <c r="K3960" s="133"/>
      <c r="L3960" s="136" t="s">
        <v>41</v>
      </c>
    </row>
    <row r="3961" spans="1:12" x14ac:dyDescent="0.25">
      <c r="A3961" s="138" t="s">
        <v>4031</v>
      </c>
      <c r="B3961" s="111" t="s">
        <v>3462</v>
      </c>
      <c r="C3961" s="112">
        <v>1.2366296172188687E-2</v>
      </c>
      <c r="E3961" s="132">
        <v>313</v>
      </c>
      <c r="F3961" s="132">
        <v>315</v>
      </c>
      <c r="G3961" s="133" t="s">
        <v>3463</v>
      </c>
      <c r="H3961" s="134">
        <v>120</v>
      </c>
      <c r="I3961" s="135">
        <v>0.46266382273386814</v>
      </c>
      <c r="J3961" s="135" t="s">
        <v>41</v>
      </c>
      <c r="K3961" s="133"/>
      <c r="L3961" s="136" t="s">
        <v>41</v>
      </c>
    </row>
    <row r="3962" spans="1:12" x14ac:dyDescent="0.25">
      <c r="A3962" s="138" t="s">
        <v>4031</v>
      </c>
      <c r="B3962" s="111" t="s">
        <v>3464</v>
      </c>
      <c r="C3962" s="112">
        <v>1.7492436551971064E-3</v>
      </c>
      <c r="E3962" s="132">
        <v>315</v>
      </c>
      <c r="F3962" s="132">
        <v>317</v>
      </c>
      <c r="G3962" s="133" t="s">
        <v>3465</v>
      </c>
      <c r="H3962" s="134">
        <v>121</v>
      </c>
      <c r="I3962" s="135">
        <v>0.46441306638906527</v>
      </c>
      <c r="J3962" s="135" t="s">
        <v>41</v>
      </c>
      <c r="K3962" s="133"/>
      <c r="L3962" s="136" t="s">
        <v>41</v>
      </c>
    </row>
    <row r="3963" spans="1:12" x14ac:dyDescent="0.25">
      <c r="A3963" s="138" t="s">
        <v>4031</v>
      </c>
      <c r="B3963" s="111" t="s">
        <v>3466</v>
      </c>
      <c r="C3963" s="112">
        <v>2.0407842643966239E-3</v>
      </c>
      <c r="E3963" s="132">
        <v>318</v>
      </c>
      <c r="F3963" s="132">
        <v>320</v>
      </c>
      <c r="G3963" s="133" t="s">
        <v>3467</v>
      </c>
      <c r="H3963" s="134">
        <v>122</v>
      </c>
      <c r="I3963" s="135">
        <v>0.4664538506534619</v>
      </c>
      <c r="J3963" s="135" t="s">
        <v>41</v>
      </c>
      <c r="K3963" s="133"/>
      <c r="L3963" s="136" t="s">
        <v>41</v>
      </c>
    </row>
    <row r="3964" spans="1:12" x14ac:dyDescent="0.25">
      <c r="A3964" s="138" t="s">
        <v>4031</v>
      </c>
      <c r="B3964" s="111" t="s">
        <v>3468</v>
      </c>
      <c r="C3964" s="112">
        <v>2.0407842643966239E-3</v>
      </c>
      <c r="E3964" s="132">
        <v>319</v>
      </c>
      <c r="F3964" s="132">
        <v>321</v>
      </c>
      <c r="G3964" s="133" t="s">
        <v>3469</v>
      </c>
      <c r="H3964" s="134">
        <v>123</v>
      </c>
      <c r="I3964" s="135">
        <v>0.46849463491785853</v>
      </c>
      <c r="J3964" s="135" t="s">
        <v>41</v>
      </c>
      <c r="K3964" s="133"/>
      <c r="L3964" s="136" t="s">
        <v>41</v>
      </c>
    </row>
    <row r="3965" spans="1:12" x14ac:dyDescent="0.25">
      <c r="A3965" s="138" t="s">
        <v>4031</v>
      </c>
      <c r="B3965" s="111" t="s">
        <v>3470</v>
      </c>
      <c r="C3965" s="112">
        <v>6.1553895538840934E-4</v>
      </c>
      <c r="E3965" s="132">
        <v>323</v>
      </c>
      <c r="F3965" s="132">
        <v>325</v>
      </c>
      <c r="G3965" s="133" t="s">
        <v>3471</v>
      </c>
      <c r="H3965" s="134">
        <v>124</v>
      </c>
      <c r="I3965" s="135">
        <v>0.46911017387324694</v>
      </c>
      <c r="J3965" s="135" t="s">
        <v>41</v>
      </c>
      <c r="K3965" s="133"/>
      <c r="L3965" s="136" t="s">
        <v>41</v>
      </c>
    </row>
    <row r="3966" spans="1:12" x14ac:dyDescent="0.25">
      <c r="A3966" s="138" t="s">
        <v>4031</v>
      </c>
      <c r="B3966" s="111" t="s">
        <v>2997</v>
      </c>
      <c r="C3966" s="112">
        <v>6.1553895538840934E-4</v>
      </c>
      <c r="E3966" s="132">
        <v>326</v>
      </c>
      <c r="F3966" s="132">
        <v>328</v>
      </c>
      <c r="G3966" s="133" t="s">
        <v>2998</v>
      </c>
      <c r="H3966" s="134">
        <v>125</v>
      </c>
      <c r="I3966" s="135">
        <v>0.46972571282863534</v>
      </c>
      <c r="J3966" s="135" t="s">
        <v>41</v>
      </c>
      <c r="K3966" s="133"/>
      <c r="L3966" s="136" t="s">
        <v>41</v>
      </c>
    </row>
    <row r="3967" spans="1:12" x14ac:dyDescent="0.25">
      <c r="A3967" s="138" t="s">
        <v>4031</v>
      </c>
      <c r="B3967" s="111" t="s">
        <v>2975</v>
      </c>
      <c r="C3967" s="112">
        <v>6.1553895538840934E-4</v>
      </c>
      <c r="E3967" s="132">
        <v>327</v>
      </c>
      <c r="F3967" s="132">
        <v>329</v>
      </c>
      <c r="G3967" s="133" t="s">
        <v>2976</v>
      </c>
      <c r="H3967" s="134">
        <v>126</v>
      </c>
      <c r="I3967" s="135">
        <v>0.47034125178402375</v>
      </c>
      <c r="J3967" s="135" t="s">
        <v>41</v>
      </c>
      <c r="K3967" s="133"/>
      <c r="L3967" s="136" t="s">
        <v>41</v>
      </c>
    </row>
    <row r="3968" spans="1:12" x14ac:dyDescent="0.25">
      <c r="A3968" s="138" t="s">
        <v>4031</v>
      </c>
      <c r="B3968" s="111" t="s">
        <v>3472</v>
      </c>
      <c r="C3968" s="112">
        <v>1.8466168661652278E-3</v>
      </c>
      <c r="E3968" s="132">
        <v>321</v>
      </c>
      <c r="F3968" s="132">
        <v>323</v>
      </c>
      <c r="G3968" s="133" t="s">
        <v>3473</v>
      </c>
      <c r="H3968" s="134">
        <v>127</v>
      </c>
      <c r="I3968" s="135">
        <v>0.47218786865018897</v>
      </c>
      <c r="J3968" s="135" t="s">
        <v>41</v>
      </c>
      <c r="K3968" s="133"/>
      <c r="L3968" s="136" t="s">
        <v>41</v>
      </c>
    </row>
    <row r="3969" spans="1:12" x14ac:dyDescent="0.25">
      <c r="A3969" s="138" t="s">
        <v>4031</v>
      </c>
      <c r="B3969" s="111" t="s">
        <v>3009</v>
      </c>
      <c r="C3969" s="112">
        <v>6.1553895538840934E-4</v>
      </c>
      <c r="E3969" s="132">
        <v>322</v>
      </c>
      <c r="F3969" s="132">
        <v>324</v>
      </c>
      <c r="G3969" s="133" t="s">
        <v>3010</v>
      </c>
      <c r="H3969" s="134">
        <v>128</v>
      </c>
      <c r="I3969" s="135">
        <v>0.47280340760557737</v>
      </c>
      <c r="J3969" s="135" t="s">
        <v>41</v>
      </c>
      <c r="K3969" s="133"/>
      <c r="L3969" s="136" t="s">
        <v>41</v>
      </c>
    </row>
    <row r="3970" spans="1:12" x14ac:dyDescent="0.25">
      <c r="A3970" s="138" t="s">
        <v>4031</v>
      </c>
      <c r="B3970" s="111" t="s">
        <v>3474</v>
      </c>
      <c r="C3970" s="112">
        <v>6.1553895538840934E-4</v>
      </c>
      <c r="E3970" s="132">
        <v>325</v>
      </c>
      <c r="F3970" s="132">
        <v>327</v>
      </c>
      <c r="G3970" s="133" t="s">
        <v>3475</v>
      </c>
      <c r="H3970" s="134">
        <v>129</v>
      </c>
      <c r="I3970" s="135">
        <v>0.47341894656096578</v>
      </c>
      <c r="J3970" s="135" t="s">
        <v>41</v>
      </c>
      <c r="K3970" s="133"/>
      <c r="L3970" s="136" t="s">
        <v>41</v>
      </c>
    </row>
    <row r="3971" spans="1:12" x14ac:dyDescent="0.25">
      <c r="A3971" s="138" t="s">
        <v>4031</v>
      </c>
      <c r="B3971" s="111" t="s">
        <v>3476</v>
      </c>
      <c r="C3971" s="112">
        <v>6.1553895538840934E-4</v>
      </c>
      <c r="E3971" s="132">
        <v>324</v>
      </c>
      <c r="F3971" s="132">
        <v>326</v>
      </c>
      <c r="G3971" s="133" t="s">
        <v>3477</v>
      </c>
      <c r="H3971" s="134">
        <v>130</v>
      </c>
      <c r="I3971" s="135">
        <v>0.47403448551635419</v>
      </c>
      <c r="J3971" s="135" t="s">
        <v>41</v>
      </c>
      <c r="K3971" s="133"/>
      <c r="L3971" s="136" t="s">
        <v>41</v>
      </c>
    </row>
    <row r="3972" spans="1:12" x14ac:dyDescent="0.25">
      <c r="A3972" s="138" t="s">
        <v>4031</v>
      </c>
      <c r="B3972" s="111" t="s">
        <v>3478</v>
      </c>
      <c r="C3972" s="112">
        <v>6.1950897697660883E-4</v>
      </c>
      <c r="E3972" s="132">
        <v>330</v>
      </c>
      <c r="F3972" s="132">
        <v>332</v>
      </c>
      <c r="G3972" s="133" t="s">
        <v>3479</v>
      </c>
      <c r="H3972" s="134">
        <v>131</v>
      </c>
      <c r="I3972" s="135">
        <v>0.47465399449333079</v>
      </c>
      <c r="J3972" s="135" t="s">
        <v>41</v>
      </c>
      <c r="K3972" s="133"/>
      <c r="L3972" s="136" t="s">
        <v>41</v>
      </c>
    </row>
    <row r="3973" spans="1:12" x14ac:dyDescent="0.25">
      <c r="A3973" s="138" t="s">
        <v>4031</v>
      </c>
      <c r="B3973" s="111" t="s">
        <v>703</v>
      </c>
      <c r="C3973" s="112">
        <v>6.1950897697660883E-4</v>
      </c>
      <c r="E3973" s="132">
        <v>333</v>
      </c>
      <c r="F3973" s="132">
        <v>335</v>
      </c>
      <c r="G3973" s="133" t="s">
        <v>704</v>
      </c>
      <c r="H3973" s="134">
        <v>132</v>
      </c>
      <c r="I3973" s="135">
        <v>0.47527350347030739</v>
      </c>
      <c r="J3973" s="135" t="s">
        <v>41</v>
      </c>
      <c r="K3973" s="133"/>
      <c r="L3973" s="136" t="s">
        <v>41</v>
      </c>
    </row>
    <row r="3974" spans="1:12" x14ac:dyDescent="0.25">
      <c r="A3974" s="138" t="s">
        <v>4031</v>
      </c>
      <c r="B3974" s="111" t="s">
        <v>3480</v>
      </c>
      <c r="C3974" s="112">
        <v>6.1950897697660883E-4</v>
      </c>
      <c r="E3974" s="132">
        <v>331</v>
      </c>
      <c r="F3974" s="132">
        <v>333</v>
      </c>
      <c r="G3974" s="133" t="s">
        <v>3481</v>
      </c>
      <c r="H3974" s="134">
        <v>133</v>
      </c>
      <c r="I3974" s="135">
        <v>0.47589301244728399</v>
      </c>
      <c r="J3974" s="135" t="s">
        <v>41</v>
      </c>
      <c r="K3974" s="133"/>
      <c r="L3974" s="136" t="s">
        <v>41</v>
      </c>
    </row>
    <row r="3975" spans="1:12" x14ac:dyDescent="0.25">
      <c r="A3975" s="138" t="s">
        <v>4031</v>
      </c>
      <c r="B3975" s="111" t="s">
        <v>3085</v>
      </c>
      <c r="C3975" s="112">
        <v>6.1950897697660883E-4</v>
      </c>
      <c r="E3975" s="132">
        <v>332</v>
      </c>
      <c r="F3975" s="132">
        <v>334</v>
      </c>
      <c r="G3975" s="133" t="s">
        <v>3086</v>
      </c>
      <c r="H3975" s="134">
        <v>134</v>
      </c>
      <c r="I3975" s="135">
        <v>0.47651252142426059</v>
      </c>
      <c r="J3975" s="135" t="s">
        <v>41</v>
      </c>
      <c r="K3975" s="133"/>
      <c r="L3975" s="136" t="s">
        <v>41</v>
      </c>
    </row>
    <row r="3976" spans="1:12" x14ac:dyDescent="0.25">
      <c r="A3976" s="138" t="s">
        <v>4031</v>
      </c>
      <c r="B3976" s="111" t="s">
        <v>3482</v>
      </c>
      <c r="C3976" s="112">
        <v>9.4165364500444545E-4</v>
      </c>
      <c r="E3976" s="132">
        <v>329</v>
      </c>
      <c r="F3976" s="132">
        <v>331</v>
      </c>
      <c r="G3976" s="133" t="s">
        <v>3483</v>
      </c>
      <c r="H3976" s="134">
        <v>135</v>
      </c>
      <c r="I3976" s="135">
        <v>0.47745417506926502</v>
      </c>
      <c r="J3976" s="135" t="s">
        <v>41</v>
      </c>
      <c r="K3976" s="133"/>
      <c r="L3976" s="136" t="s">
        <v>41</v>
      </c>
    </row>
    <row r="3977" spans="1:12" x14ac:dyDescent="0.25">
      <c r="A3977" s="138" t="s">
        <v>4031</v>
      </c>
      <c r="B3977" s="111" t="s">
        <v>3484</v>
      </c>
      <c r="C3977" s="112">
        <v>7.686947382785172E-4</v>
      </c>
      <c r="E3977" s="132">
        <v>338</v>
      </c>
      <c r="F3977" s="132">
        <v>340</v>
      </c>
      <c r="G3977" s="133" t="s">
        <v>3485</v>
      </c>
      <c r="H3977" s="134">
        <v>136</v>
      </c>
      <c r="I3977" s="135">
        <v>0.47822286980754353</v>
      </c>
      <c r="J3977" s="135" t="s">
        <v>41</v>
      </c>
      <c r="K3977" s="133"/>
      <c r="L3977" s="136" t="s">
        <v>41</v>
      </c>
    </row>
    <row r="3978" spans="1:12" x14ac:dyDescent="0.25">
      <c r="A3978" s="138" t="s">
        <v>4031</v>
      </c>
      <c r="B3978" s="111" t="s">
        <v>3486</v>
      </c>
      <c r="C3978" s="112">
        <v>7.686947382785172E-4</v>
      </c>
      <c r="E3978" s="132">
        <v>336</v>
      </c>
      <c r="F3978" s="132">
        <v>338</v>
      </c>
      <c r="G3978" s="133" t="s">
        <v>3487</v>
      </c>
      <c r="H3978" s="134">
        <v>137</v>
      </c>
      <c r="I3978" s="135">
        <v>0.47899156454582204</v>
      </c>
      <c r="J3978" s="135" t="s">
        <v>41</v>
      </c>
      <c r="K3978" s="133"/>
      <c r="L3978" s="136" t="s">
        <v>41</v>
      </c>
    </row>
    <row r="3979" spans="1:12" x14ac:dyDescent="0.25">
      <c r="A3979" s="138" t="s">
        <v>4031</v>
      </c>
      <c r="B3979" s="111" t="s">
        <v>3488</v>
      </c>
      <c r="C3979" s="112">
        <v>7.686947382785172E-4</v>
      </c>
      <c r="E3979" s="132">
        <v>337</v>
      </c>
      <c r="F3979" s="132">
        <v>339</v>
      </c>
      <c r="G3979" s="133" t="s">
        <v>3489</v>
      </c>
      <c r="H3979" s="134">
        <v>138</v>
      </c>
      <c r="I3979" s="135">
        <v>0.47976025928410054</v>
      </c>
      <c r="J3979" s="135" t="s">
        <v>41</v>
      </c>
      <c r="K3979" s="133"/>
      <c r="L3979" s="136" t="s">
        <v>41</v>
      </c>
    </row>
    <row r="3980" spans="1:12" x14ac:dyDescent="0.25">
      <c r="A3980" s="138" t="s">
        <v>4031</v>
      </c>
      <c r="B3980" s="111" t="s">
        <v>3067</v>
      </c>
      <c r="C3980" s="112">
        <v>5.3701344703350855E-4</v>
      </c>
      <c r="E3980" s="132">
        <v>340</v>
      </c>
      <c r="F3980" s="132">
        <v>342</v>
      </c>
      <c r="G3980" s="133" t="s">
        <v>3068</v>
      </c>
      <c r="H3980" s="134">
        <v>139</v>
      </c>
      <c r="I3980" s="135">
        <v>0.48029727273113404</v>
      </c>
      <c r="J3980" s="135" t="s">
        <v>41</v>
      </c>
      <c r="K3980" s="133"/>
      <c r="L3980" s="136" t="s">
        <v>41</v>
      </c>
    </row>
    <row r="3981" spans="1:12" x14ac:dyDescent="0.25">
      <c r="A3981" s="138" t="s">
        <v>4031</v>
      </c>
      <c r="B3981" s="111" t="s">
        <v>3490</v>
      </c>
      <c r="C3981" s="112">
        <v>2.4942306343497431E-4</v>
      </c>
      <c r="E3981" s="132">
        <v>349</v>
      </c>
      <c r="F3981" s="132">
        <v>351</v>
      </c>
      <c r="G3981" s="133" t="s">
        <v>3491</v>
      </c>
      <c r="H3981" s="134">
        <v>140</v>
      </c>
      <c r="I3981" s="135">
        <v>0.48054669579456899</v>
      </c>
      <c r="J3981" s="135" t="s">
        <v>41</v>
      </c>
      <c r="K3981" s="133"/>
      <c r="L3981" s="136" t="s">
        <v>41</v>
      </c>
    </row>
    <row r="3982" spans="1:12" x14ac:dyDescent="0.25">
      <c r="A3982" s="138" t="s">
        <v>4031</v>
      </c>
      <c r="B3982" s="111" t="s">
        <v>3116</v>
      </c>
      <c r="C3982" s="112">
        <v>6.5479756583682362E-4</v>
      </c>
      <c r="E3982" s="132">
        <v>351</v>
      </c>
      <c r="F3982" s="132">
        <v>353</v>
      </c>
      <c r="G3982" s="133" t="s">
        <v>3117</v>
      </c>
      <c r="H3982" s="134">
        <v>141</v>
      </c>
      <c r="I3982" s="135">
        <v>0.4812014933604058</v>
      </c>
      <c r="J3982" s="135" t="s">
        <v>41</v>
      </c>
      <c r="K3982" s="133"/>
      <c r="L3982" s="136" t="s">
        <v>41</v>
      </c>
    </row>
    <row r="3983" spans="1:12" x14ac:dyDescent="0.25">
      <c r="A3983" s="138" t="s">
        <v>4031</v>
      </c>
      <c r="B3983" s="111" t="s">
        <v>3492</v>
      </c>
      <c r="C3983" s="112">
        <v>3.1387791815962567E-2</v>
      </c>
      <c r="E3983" s="132">
        <v>360</v>
      </c>
      <c r="F3983" s="132">
        <v>362</v>
      </c>
      <c r="G3983" s="133" t="s">
        <v>116</v>
      </c>
      <c r="H3983" s="134">
        <v>142</v>
      </c>
      <c r="I3983" s="135">
        <v>0.51258928517636837</v>
      </c>
      <c r="J3983" s="135" t="s">
        <v>41</v>
      </c>
      <c r="K3983" s="133"/>
      <c r="L3983" s="136" t="s">
        <v>41</v>
      </c>
    </row>
    <row r="3984" spans="1:12" x14ac:dyDescent="0.25">
      <c r="A3984" s="138" t="s">
        <v>4031</v>
      </c>
      <c r="B3984" s="111" t="s">
        <v>2370</v>
      </c>
      <c r="C3984" s="112">
        <v>4.974529029435599E-3</v>
      </c>
      <c r="E3984" s="132">
        <v>370</v>
      </c>
      <c r="F3984" s="132">
        <v>372</v>
      </c>
      <c r="G3984" s="133" t="s">
        <v>2371</v>
      </c>
      <c r="H3984" s="134">
        <v>143</v>
      </c>
      <c r="I3984" s="135">
        <v>0.517563814205804</v>
      </c>
      <c r="J3984" s="135" t="s">
        <v>41</v>
      </c>
      <c r="K3984" s="133"/>
      <c r="L3984" s="136" t="s">
        <v>41</v>
      </c>
    </row>
    <row r="3985" spans="1:12" x14ac:dyDescent="0.25">
      <c r="A3985" s="138" t="s">
        <v>4031</v>
      </c>
      <c r="B3985" s="111" t="s">
        <v>2366</v>
      </c>
      <c r="C3985" s="112">
        <v>1.2436322573588998E-3</v>
      </c>
      <c r="E3985" s="132">
        <v>369</v>
      </c>
      <c r="F3985" s="132">
        <v>371</v>
      </c>
      <c r="G3985" s="133" t="s">
        <v>2367</v>
      </c>
      <c r="H3985" s="134">
        <v>144</v>
      </c>
      <c r="I3985" s="135">
        <v>0.5188074464631629</v>
      </c>
      <c r="J3985" s="135" t="s">
        <v>41</v>
      </c>
      <c r="K3985" s="133"/>
      <c r="L3985" s="136" t="s">
        <v>41</v>
      </c>
    </row>
    <row r="3986" spans="1:12" x14ac:dyDescent="0.25">
      <c r="A3986" s="138" t="s">
        <v>4031</v>
      </c>
      <c r="B3986" s="111" t="s">
        <v>2372</v>
      </c>
      <c r="C3986" s="112">
        <v>1.2436322573588998E-3</v>
      </c>
      <c r="E3986" s="132">
        <v>365</v>
      </c>
      <c r="F3986" s="132">
        <v>367</v>
      </c>
      <c r="G3986" s="133" t="s">
        <v>2373</v>
      </c>
      <c r="H3986" s="134">
        <v>145</v>
      </c>
      <c r="I3986" s="135">
        <v>0.52005107872052181</v>
      </c>
      <c r="J3986" s="135" t="s">
        <v>41</v>
      </c>
      <c r="K3986" s="133"/>
      <c r="L3986" s="136" t="s">
        <v>41</v>
      </c>
    </row>
    <row r="3987" spans="1:12" x14ac:dyDescent="0.25">
      <c r="A3987" s="138" t="s">
        <v>4031</v>
      </c>
      <c r="B3987" s="111" t="s">
        <v>2749</v>
      </c>
      <c r="C3987" s="112">
        <v>1.2436322573588998E-3</v>
      </c>
      <c r="E3987" s="132">
        <v>364</v>
      </c>
      <c r="F3987" s="132">
        <v>366</v>
      </c>
      <c r="G3987" s="133" t="s">
        <v>2750</v>
      </c>
      <c r="H3987" s="134">
        <v>146</v>
      </c>
      <c r="I3987" s="135">
        <v>0.52129471097788072</v>
      </c>
      <c r="J3987" s="135" t="s">
        <v>41</v>
      </c>
      <c r="K3987" s="133"/>
      <c r="L3987" s="136" t="s">
        <v>41</v>
      </c>
    </row>
    <row r="3988" spans="1:12" x14ac:dyDescent="0.25">
      <c r="A3988" s="138" t="s">
        <v>4031</v>
      </c>
      <c r="B3988" s="111" t="s">
        <v>2747</v>
      </c>
      <c r="C3988" s="112">
        <v>1.2436322573588998E-3</v>
      </c>
      <c r="E3988" s="132">
        <v>367</v>
      </c>
      <c r="F3988" s="132">
        <v>369</v>
      </c>
      <c r="G3988" s="133" t="s">
        <v>2748</v>
      </c>
      <c r="H3988" s="134">
        <v>147</v>
      </c>
      <c r="I3988" s="135">
        <v>0.52253834323523962</v>
      </c>
      <c r="J3988" s="135" t="s">
        <v>41</v>
      </c>
      <c r="K3988" s="133"/>
      <c r="L3988" s="136" t="s">
        <v>41</v>
      </c>
    </row>
    <row r="3989" spans="1:12" x14ac:dyDescent="0.25">
      <c r="A3989" s="138" t="s">
        <v>4031</v>
      </c>
      <c r="B3989" s="111" t="s">
        <v>2744</v>
      </c>
      <c r="C3989" s="112">
        <v>1.2436322573588998E-3</v>
      </c>
      <c r="E3989" s="132">
        <v>373</v>
      </c>
      <c r="F3989" s="132">
        <v>375</v>
      </c>
      <c r="G3989" s="133" t="s">
        <v>2745</v>
      </c>
      <c r="H3989" s="134">
        <v>148</v>
      </c>
      <c r="I3989" s="135">
        <v>0.52378197549259853</v>
      </c>
      <c r="J3989" s="135" t="s">
        <v>41</v>
      </c>
      <c r="K3989" s="133"/>
      <c r="L3989" s="136" t="s">
        <v>41</v>
      </c>
    </row>
    <row r="3990" spans="1:12" x14ac:dyDescent="0.25">
      <c r="A3990" s="138" t="s">
        <v>4031</v>
      </c>
      <c r="B3990" s="111" t="s">
        <v>2361</v>
      </c>
      <c r="C3990" s="112">
        <v>4.974529029435599E-3</v>
      </c>
      <c r="E3990" s="132">
        <v>371</v>
      </c>
      <c r="F3990" s="132">
        <v>373</v>
      </c>
      <c r="G3990" s="133" t="s">
        <v>2362</v>
      </c>
      <c r="H3990" s="134">
        <v>149</v>
      </c>
      <c r="I3990" s="135">
        <v>0.52875650452203415</v>
      </c>
      <c r="J3990" s="135" t="s">
        <v>41</v>
      </c>
      <c r="K3990" s="133"/>
      <c r="L3990" s="136" t="s">
        <v>41</v>
      </c>
    </row>
    <row r="3991" spans="1:12" x14ac:dyDescent="0.25">
      <c r="A3991" s="138" t="s">
        <v>4031</v>
      </c>
      <c r="B3991" s="111" t="s">
        <v>2364</v>
      </c>
      <c r="C3991" s="112">
        <v>1.2436322573588998E-3</v>
      </c>
      <c r="E3991" s="132">
        <v>368</v>
      </c>
      <c r="F3991" s="132">
        <v>370</v>
      </c>
      <c r="G3991" s="133" t="s">
        <v>2365</v>
      </c>
      <c r="H3991" s="134">
        <v>150</v>
      </c>
      <c r="I3991" s="135">
        <v>0.53000013677939306</v>
      </c>
      <c r="J3991" s="135" t="s">
        <v>41</v>
      </c>
      <c r="K3991" s="133"/>
      <c r="L3991" s="136" t="s">
        <v>41</v>
      </c>
    </row>
    <row r="3992" spans="1:12" x14ac:dyDescent="0.25">
      <c r="A3992" s="138" t="s">
        <v>4031</v>
      </c>
      <c r="B3992" s="111" t="s">
        <v>2132</v>
      </c>
      <c r="C3992" s="112">
        <v>1.9551826063733113E-4</v>
      </c>
      <c r="E3992" s="132">
        <v>354</v>
      </c>
      <c r="F3992" s="132">
        <v>356</v>
      </c>
      <c r="G3992" s="133" t="s">
        <v>2133</v>
      </c>
      <c r="H3992" s="134">
        <v>151</v>
      </c>
      <c r="I3992" s="135">
        <v>0.53019565504003041</v>
      </c>
      <c r="J3992" s="135" t="s">
        <v>41</v>
      </c>
      <c r="K3992" s="133"/>
      <c r="L3992" s="136" t="s">
        <v>41</v>
      </c>
    </row>
    <row r="3993" spans="1:12" x14ac:dyDescent="0.25">
      <c r="A3993" s="138" t="s">
        <v>4031</v>
      </c>
      <c r="B3993" s="111" t="s">
        <v>3493</v>
      </c>
      <c r="C3993" s="112">
        <v>3.9907151828715525E-4</v>
      </c>
      <c r="E3993" s="132">
        <v>390</v>
      </c>
      <c r="F3993" s="132">
        <v>392</v>
      </c>
      <c r="G3993" s="133" t="s">
        <v>3494</v>
      </c>
      <c r="H3993" s="134">
        <v>152</v>
      </c>
      <c r="I3993" s="135">
        <v>0.53059472655831752</v>
      </c>
      <c r="J3993" s="135" t="s">
        <v>41</v>
      </c>
      <c r="K3993" s="133"/>
      <c r="L3993" s="136" t="s">
        <v>41</v>
      </c>
    </row>
    <row r="3994" spans="1:12" x14ac:dyDescent="0.25">
      <c r="A3994" s="138" t="s">
        <v>4031</v>
      </c>
      <c r="B3994" s="111" t="s">
        <v>3495</v>
      </c>
      <c r="C3994" s="112">
        <v>1.9551826063733113E-4</v>
      </c>
      <c r="E3994" s="132">
        <v>352</v>
      </c>
      <c r="F3994" s="132">
        <v>354</v>
      </c>
      <c r="G3994" s="133" t="s">
        <v>3496</v>
      </c>
      <c r="H3994" s="134">
        <v>153</v>
      </c>
      <c r="I3994" s="135">
        <v>0.53079024481895487</v>
      </c>
      <c r="J3994" s="135" t="s">
        <v>41</v>
      </c>
      <c r="K3994" s="133"/>
      <c r="L3994" s="136" t="s">
        <v>41</v>
      </c>
    </row>
    <row r="3995" spans="1:12" x14ac:dyDescent="0.25">
      <c r="A3995" s="138" t="s">
        <v>4031</v>
      </c>
      <c r="B3995" s="111" t="s">
        <v>724</v>
      </c>
      <c r="C3995" s="112">
        <v>3.9907151828715525E-4</v>
      </c>
      <c r="E3995" s="132">
        <v>391</v>
      </c>
      <c r="F3995" s="132">
        <v>393</v>
      </c>
      <c r="G3995" s="133" t="s">
        <v>725</v>
      </c>
      <c r="H3995" s="134">
        <v>154</v>
      </c>
      <c r="I3995" s="135">
        <v>0.53118931633724198</v>
      </c>
      <c r="J3995" s="135" t="s">
        <v>41</v>
      </c>
      <c r="K3995" s="133"/>
      <c r="L3995" s="136" t="s">
        <v>41</v>
      </c>
    </row>
    <row r="3996" spans="1:12" x14ac:dyDescent="0.25">
      <c r="A3996" s="138" t="s">
        <v>4031</v>
      </c>
      <c r="B3996" s="111" t="s">
        <v>3497</v>
      </c>
      <c r="C3996" s="112">
        <v>8.5683002455771561E-4</v>
      </c>
      <c r="E3996" s="132">
        <v>376</v>
      </c>
      <c r="F3996" s="132">
        <v>378</v>
      </c>
      <c r="G3996" s="133" t="s">
        <v>3498</v>
      </c>
      <c r="H3996" s="134">
        <v>155</v>
      </c>
      <c r="I3996" s="135">
        <v>0.5320461463617997</v>
      </c>
      <c r="J3996" s="135" t="s">
        <v>41</v>
      </c>
      <c r="K3996" s="133"/>
      <c r="L3996" s="136" t="s">
        <v>41</v>
      </c>
    </row>
    <row r="3997" spans="1:12" x14ac:dyDescent="0.25">
      <c r="A3997" s="138" t="s">
        <v>4031</v>
      </c>
      <c r="B3997" s="111" t="s">
        <v>1666</v>
      </c>
      <c r="C3997" s="112">
        <v>1.7136600491154312E-3</v>
      </c>
      <c r="E3997" s="132">
        <v>387</v>
      </c>
      <c r="F3997" s="132">
        <v>389</v>
      </c>
      <c r="G3997" s="133" t="s">
        <v>1667</v>
      </c>
      <c r="H3997" s="134">
        <v>156</v>
      </c>
      <c r="I3997" s="135">
        <v>0.53375980641091514</v>
      </c>
      <c r="J3997" s="135" t="s">
        <v>41</v>
      </c>
      <c r="K3997" s="133"/>
      <c r="L3997" s="136" t="s">
        <v>41</v>
      </c>
    </row>
    <row r="3998" spans="1:12" x14ac:dyDescent="0.25">
      <c r="A3998" s="138" t="s">
        <v>4031</v>
      </c>
      <c r="B3998" s="111" t="s">
        <v>1663</v>
      </c>
      <c r="C3998" s="112">
        <v>3.9907151828715525E-4</v>
      </c>
      <c r="E3998" s="132">
        <v>392</v>
      </c>
      <c r="F3998" s="132">
        <v>394</v>
      </c>
      <c r="G3998" s="133" t="s">
        <v>1664</v>
      </c>
      <c r="H3998" s="134">
        <v>157</v>
      </c>
      <c r="I3998" s="135">
        <v>0.53415887792920225</v>
      </c>
      <c r="J3998" s="135" t="s">
        <v>41</v>
      </c>
      <c r="K3998" s="133"/>
      <c r="L3998" s="136" t="s">
        <v>41</v>
      </c>
    </row>
    <row r="3999" spans="1:12" x14ac:dyDescent="0.25">
      <c r="A3999" s="138" t="s">
        <v>4031</v>
      </c>
      <c r="B3999" s="111" t="s">
        <v>965</v>
      </c>
      <c r="C3999" s="112">
        <v>8.5683002455771561E-4</v>
      </c>
      <c r="E3999" s="132">
        <v>379</v>
      </c>
      <c r="F3999" s="132">
        <v>381</v>
      </c>
      <c r="G3999" s="133" t="s">
        <v>966</v>
      </c>
      <c r="H3999" s="134">
        <v>158</v>
      </c>
      <c r="I3999" s="135">
        <v>0.53501570795375997</v>
      </c>
      <c r="J3999" s="135" t="s">
        <v>41</v>
      </c>
      <c r="K3999" s="133"/>
      <c r="L3999" s="136" t="s">
        <v>41</v>
      </c>
    </row>
    <row r="4000" spans="1:12" x14ac:dyDescent="0.25">
      <c r="A4000" s="138" t="s">
        <v>4031</v>
      </c>
      <c r="B4000" s="111" t="s">
        <v>1638</v>
      </c>
      <c r="C4000" s="112">
        <v>3.9907151828715525E-4</v>
      </c>
      <c r="E4000" s="132">
        <v>389</v>
      </c>
      <c r="F4000" s="132">
        <v>391</v>
      </c>
      <c r="G4000" s="133" t="s">
        <v>1639</v>
      </c>
      <c r="H4000" s="134">
        <v>159</v>
      </c>
      <c r="I4000" s="135">
        <v>0.53541477947204708</v>
      </c>
      <c r="J4000" s="135" t="s">
        <v>41</v>
      </c>
      <c r="K4000" s="133"/>
      <c r="L4000" s="136" t="s">
        <v>41</v>
      </c>
    </row>
    <row r="4001" spans="1:12" x14ac:dyDescent="0.25">
      <c r="A4001" s="138" t="s">
        <v>4031</v>
      </c>
      <c r="B4001" s="111" t="s">
        <v>969</v>
      </c>
      <c r="C4001" s="112">
        <v>3.9907151828715525E-4</v>
      </c>
      <c r="E4001" s="132">
        <v>393</v>
      </c>
      <c r="F4001" s="132">
        <v>395</v>
      </c>
      <c r="G4001" s="133" t="s">
        <v>970</v>
      </c>
      <c r="H4001" s="134">
        <v>160</v>
      </c>
      <c r="I4001" s="135">
        <v>0.53581385099033418</v>
      </c>
      <c r="J4001" s="135" t="s">
        <v>41</v>
      </c>
      <c r="K4001" s="133"/>
      <c r="L4001" s="136" t="s">
        <v>41</v>
      </c>
    </row>
    <row r="4002" spans="1:12" x14ac:dyDescent="0.25">
      <c r="A4002" s="138" t="s">
        <v>4031</v>
      </c>
      <c r="B4002" s="111" t="s">
        <v>1636</v>
      </c>
      <c r="C4002" s="112">
        <v>3.9907151828715525E-4</v>
      </c>
      <c r="E4002" s="132">
        <v>381</v>
      </c>
      <c r="F4002" s="132">
        <v>383</v>
      </c>
      <c r="G4002" s="133" t="s">
        <v>1637</v>
      </c>
      <c r="H4002" s="134">
        <v>161</v>
      </c>
      <c r="I4002" s="135">
        <v>0.53621292250862129</v>
      </c>
      <c r="J4002" s="135" t="s">
        <v>41</v>
      </c>
      <c r="K4002" s="133"/>
      <c r="L4002" s="136" t="s">
        <v>41</v>
      </c>
    </row>
    <row r="4003" spans="1:12" x14ac:dyDescent="0.25">
      <c r="A4003" s="138" t="s">
        <v>4031</v>
      </c>
      <c r="B4003" s="111" t="s">
        <v>1634</v>
      </c>
      <c r="C4003" s="112">
        <v>8.5683002455771561E-4</v>
      </c>
      <c r="E4003" s="132">
        <v>378</v>
      </c>
      <c r="F4003" s="132">
        <v>380</v>
      </c>
      <c r="G4003" s="133" t="s">
        <v>1635</v>
      </c>
      <c r="H4003" s="134">
        <v>162</v>
      </c>
      <c r="I4003" s="135">
        <v>0.53706975253317901</v>
      </c>
      <c r="J4003" s="135" t="s">
        <v>41</v>
      </c>
      <c r="K4003" s="133"/>
      <c r="L4003" s="136" t="s">
        <v>41</v>
      </c>
    </row>
    <row r="4004" spans="1:12" x14ac:dyDescent="0.25">
      <c r="A4004" s="138" t="s">
        <v>4031</v>
      </c>
      <c r="B4004" s="111" t="s">
        <v>2786</v>
      </c>
      <c r="C4004" s="112">
        <v>3.9907151828715525E-4</v>
      </c>
      <c r="E4004" s="132">
        <v>384</v>
      </c>
      <c r="F4004" s="132">
        <v>386</v>
      </c>
      <c r="G4004" s="133" t="s">
        <v>2787</v>
      </c>
      <c r="H4004" s="134">
        <v>163</v>
      </c>
      <c r="I4004" s="135">
        <v>0.53746882405146612</v>
      </c>
      <c r="J4004" s="135" t="s">
        <v>41</v>
      </c>
      <c r="K4004" s="133"/>
      <c r="L4004" s="136" t="s">
        <v>41</v>
      </c>
    </row>
    <row r="4005" spans="1:12" x14ac:dyDescent="0.25">
      <c r="A4005" s="138" t="s">
        <v>4031</v>
      </c>
      <c r="B4005" s="111" t="s">
        <v>962</v>
      </c>
      <c r="C4005" s="112">
        <v>8.5683002455771561E-4</v>
      </c>
      <c r="E4005" s="132">
        <v>377</v>
      </c>
      <c r="F4005" s="132">
        <v>379</v>
      </c>
      <c r="G4005" s="133" t="s">
        <v>963</v>
      </c>
      <c r="H4005" s="134">
        <v>164</v>
      </c>
      <c r="I4005" s="135">
        <v>0.53832565407602384</v>
      </c>
      <c r="J4005" s="135" t="s">
        <v>41</v>
      </c>
      <c r="K4005" s="133"/>
      <c r="L4005" s="136" t="s">
        <v>41</v>
      </c>
    </row>
    <row r="4006" spans="1:12" x14ac:dyDescent="0.25">
      <c r="A4006" s="138" t="s">
        <v>4031</v>
      </c>
      <c r="B4006" s="111" t="s">
        <v>3499</v>
      </c>
      <c r="C4006" s="112">
        <v>1.7136600491154312E-3</v>
      </c>
      <c r="E4006" s="132">
        <v>386</v>
      </c>
      <c r="F4006" s="132">
        <v>388</v>
      </c>
      <c r="G4006" s="133" t="s">
        <v>3500</v>
      </c>
      <c r="H4006" s="134">
        <v>165</v>
      </c>
      <c r="I4006" s="135">
        <v>0.54003931412513928</v>
      </c>
      <c r="J4006" s="135" t="s">
        <v>41</v>
      </c>
      <c r="K4006" s="133"/>
      <c r="L4006" s="136" t="s">
        <v>41</v>
      </c>
    </row>
    <row r="4007" spans="1:12" x14ac:dyDescent="0.25">
      <c r="A4007" s="138" t="s">
        <v>4031</v>
      </c>
      <c r="B4007" s="111" t="s">
        <v>2829</v>
      </c>
      <c r="C4007" s="112">
        <v>1.7136600491154312E-3</v>
      </c>
      <c r="E4007" s="132">
        <v>380</v>
      </c>
      <c r="F4007" s="132">
        <v>382</v>
      </c>
      <c r="G4007" s="133" t="s">
        <v>2830</v>
      </c>
      <c r="H4007" s="134">
        <v>166</v>
      </c>
      <c r="I4007" s="135">
        <v>0.54175297417425472</v>
      </c>
      <c r="J4007" s="135" t="s">
        <v>41</v>
      </c>
      <c r="K4007" s="133"/>
      <c r="L4007" s="136" t="s">
        <v>41</v>
      </c>
    </row>
    <row r="4008" spans="1:12" x14ac:dyDescent="0.25">
      <c r="A4008" s="138" t="s">
        <v>4031</v>
      </c>
      <c r="B4008" s="111" t="s">
        <v>967</v>
      </c>
      <c r="C4008" s="112">
        <v>3.9907151828715525E-4</v>
      </c>
      <c r="E4008" s="132">
        <v>382</v>
      </c>
      <c r="F4008" s="132">
        <v>384</v>
      </c>
      <c r="G4008" s="133" t="s">
        <v>968</v>
      </c>
      <c r="H4008" s="134">
        <v>167</v>
      </c>
      <c r="I4008" s="135">
        <v>0.54215204569254183</v>
      </c>
      <c r="J4008" s="135" t="s">
        <v>41</v>
      </c>
      <c r="K4008" s="133"/>
      <c r="L4008" s="136" t="s">
        <v>41</v>
      </c>
    </row>
    <row r="4009" spans="1:12" x14ac:dyDescent="0.25">
      <c r="A4009" s="138" t="s">
        <v>4031</v>
      </c>
      <c r="B4009" s="111" t="s">
        <v>721</v>
      </c>
      <c r="C4009" s="112">
        <v>3.9907151828715525E-4</v>
      </c>
      <c r="E4009" s="132">
        <v>383</v>
      </c>
      <c r="F4009" s="132">
        <v>385</v>
      </c>
      <c r="G4009" s="133" t="s">
        <v>722</v>
      </c>
      <c r="H4009" s="134">
        <v>168</v>
      </c>
      <c r="I4009" s="135">
        <v>0.54255111721082894</v>
      </c>
      <c r="J4009" s="135" t="s">
        <v>41</v>
      </c>
      <c r="K4009" s="133"/>
      <c r="L4009" s="136" t="s">
        <v>41</v>
      </c>
    </row>
    <row r="4010" spans="1:12" x14ac:dyDescent="0.25">
      <c r="A4010" s="138" t="s">
        <v>4031</v>
      </c>
      <c r="B4010" s="111" t="s">
        <v>2182</v>
      </c>
      <c r="C4010" s="112">
        <v>3.9907151828715525E-4</v>
      </c>
      <c r="E4010" s="132">
        <v>388</v>
      </c>
      <c r="F4010" s="132">
        <v>390</v>
      </c>
      <c r="G4010" s="133" t="s">
        <v>2183</v>
      </c>
      <c r="H4010" s="134">
        <v>169</v>
      </c>
      <c r="I4010" s="135">
        <v>0.54295018872911605</v>
      </c>
      <c r="J4010" s="135" t="s">
        <v>41</v>
      </c>
      <c r="K4010" s="133"/>
      <c r="L4010" s="136" t="s">
        <v>41</v>
      </c>
    </row>
    <row r="4011" spans="1:12" x14ac:dyDescent="0.25">
      <c r="A4011" s="138" t="s">
        <v>4031</v>
      </c>
      <c r="B4011" s="111" t="s">
        <v>2933</v>
      </c>
      <c r="C4011" s="112">
        <v>1.9551826063733113E-4</v>
      </c>
      <c r="E4011" s="132">
        <v>353</v>
      </c>
      <c r="F4011" s="132">
        <v>355</v>
      </c>
      <c r="G4011" s="133" t="s">
        <v>2934</v>
      </c>
      <c r="H4011" s="134">
        <v>170</v>
      </c>
      <c r="I4011" s="135">
        <v>0.5431457069897534</v>
      </c>
      <c r="J4011" s="135" t="s">
        <v>41</v>
      </c>
      <c r="K4011" s="133"/>
      <c r="L4011" s="136" t="s">
        <v>41</v>
      </c>
    </row>
    <row r="4012" spans="1:12" x14ac:dyDescent="0.25">
      <c r="A4012" s="138" t="s">
        <v>4031</v>
      </c>
      <c r="B4012" s="111" t="s">
        <v>797</v>
      </c>
      <c r="C4012" s="112">
        <v>1.7138986705801838E-4</v>
      </c>
      <c r="E4012" s="132">
        <v>356</v>
      </c>
      <c r="F4012" s="132">
        <v>358</v>
      </c>
      <c r="G4012" s="133" t="s">
        <v>798</v>
      </c>
      <c r="H4012" s="134">
        <v>171</v>
      </c>
      <c r="I4012" s="135">
        <v>0.5433170968568114</v>
      </c>
      <c r="J4012" s="135" t="s">
        <v>41</v>
      </c>
      <c r="K4012" s="133"/>
      <c r="L4012" s="136" t="s">
        <v>41</v>
      </c>
    </row>
    <row r="4013" spans="1:12" x14ac:dyDescent="0.25">
      <c r="A4013" s="138" t="s">
        <v>4031</v>
      </c>
      <c r="B4013" s="111" t="s">
        <v>789</v>
      </c>
      <c r="C4013" s="112">
        <v>1.6735716430371201E-3</v>
      </c>
      <c r="E4013" s="132">
        <v>355</v>
      </c>
      <c r="F4013" s="132">
        <v>357</v>
      </c>
      <c r="G4013" s="133" t="s">
        <v>77</v>
      </c>
      <c r="H4013" s="134">
        <v>172</v>
      </c>
      <c r="I4013" s="135">
        <v>0.54499066849984856</v>
      </c>
      <c r="J4013" s="135" t="s">
        <v>41</v>
      </c>
      <c r="K4013" s="133"/>
      <c r="L4013" s="136" t="s">
        <v>41</v>
      </c>
    </row>
    <row r="4014" spans="1:12" x14ac:dyDescent="0.25">
      <c r="A4014" s="138" t="s">
        <v>4031</v>
      </c>
      <c r="B4014" s="111" t="s">
        <v>795</v>
      </c>
      <c r="C4014" s="112">
        <v>1.7138986705801838E-4</v>
      </c>
      <c r="E4014" s="132">
        <v>358</v>
      </c>
      <c r="F4014" s="132">
        <v>360</v>
      </c>
      <c r="G4014" s="133" t="s">
        <v>796</v>
      </c>
      <c r="H4014" s="134">
        <v>173</v>
      </c>
      <c r="I4014" s="135">
        <v>0.54516205836690657</v>
      </c>
      <c r="J4014" s="135" t="s">
        <v>41</v>
      </c>
      <c r="K4014" s="133"/>
      <c r="L4014" s="136" t="s">
        <v>41</v>
      </c>
    </row>
    <row r="4015" spans="1:12" x14ac:dyDescent="0.25">
      <c r="A4015" s="138" t="s">
        <v>4031</v>
      </c>
      <c r="B4015" s="111" t="s">
        <v>793</v>
      </c>
      <c r="C4015" s="112">
        <v>1.7138986705801838E-4</v>
      </c>
      <c r="E4015" s="132">
        <v>359</v>
      </c>
      <c r="F4015" s="132">
        <v>361</v>
      </c>
      <c r="G4015" s="133" t="s">
        <v>794</v>
      </c>
      <c r="H4015" s="134">
        <v>174</v>
      </c>
      <c r="I4015" s="135">
        <v>0.54533344823396457</v>
      </c>
      <c r="J4015" s="135" t="s">
        <v>41</v>
      </c>
      <c r="K4015" s="133"/>
      <c r="L4015" s="136" t="s">
        <v>41</v>
      </c>
    </row>
    <row r="4016" spans="1:12" x14ac:dyDescent="0.25">
      <c r="A4016" s="138" t="s">
        <v>4031</v>
      </c>
      <c r="B4016" s="111" t="s">
        <v>791</v>
      </c>
      <c r="C4016" s="112">
        <v>1.7138986705801838E-4</v>
      </c>
      <c r="E4016" s="132">
        <v>357</v>
      </c>
      <c r="F4016" s="132">
        <v>359</v>
      </c>
      <c r="G4016" s="133" t="s">
        <v>792</v>
      </c>
      <c r="H4016" s="134">
        <v>175</v>
      </c>
      <c r="I4016" s="135">
        <v>0.54550483810102257</v>
      </c>
      <c r="J4016" s="135" t="s">
        <v>41</v>
      </c>
      <c r="K4016" s="133"/>
      <c r="L4016" s="136" t="s">
        <v>41</v>
      </c>
    </row>
    <row r="4017" spans="1:12" x14ac:dyDescent="0.25">
      <c r="A4017" s="138" t="s">
        <v>4031</v>
      </c>
      <c r="B4017" s="111" t="s">
        <v>3501</v>
      </c>
      <c r="C4017" s="112">
        <v>2.605182651898773E-3</v>
      </c>
      <c r="E4017" s="132">
        <v>395</v>
      </c>
      <c r="F4017" s="132">
        <v>397</v>
      </c>
      <c r="G4017" s="133" t="s">
        <v>3502</v>
      </c>
      <c r="H4017" s="134">
        <v>176</v>
      </c>
      <c r="I4017" s="135">
        <v>0.54811002075292137</v>
      </c>
      <c r="J4017" s="135" t="s">
        <v>41</v>
      </c>
      <c r="K4017" s="133"/>
      <c r="L4017" s="136" t="s">
        <v>41</v>
      </c>
    </row>
    <row r="4018" spans="1:12" x14ac:dyDescent="0.25">
      <c r="A4018" s="138" t="s">
        <v>4031</v>
      </c>
      <c r="B4018" s="111" t="s">
        <v>2149</v>
      </c>
      <c r="C4018" s="112">
        <v>9.9926271426357223E-4</v>
      </c>
      <c r="E4018" s="132">
        <v>401</v>
      </c>
      <c r="F4018" s="132">
        <v>403</v>
      </c>
      <c r="G4018" s="133" t="s">
        <v>2150</v>
      </c>
      <c r="H4018" s="134">
        <v>177</v>
      </c>
      <c r="I4018" s="135">
        <v>0.54910928346718491</v>
      </c>
      <c r="J4018" s="135" t="s">
        <v>41</v>
      </c>
      <c r="K4018" s="133"/>
      <c r="L4018" s="136" t="s">
        <v>41</v>
      </c>
    </row>
    <row r="4019" spans="1:12" x14ac:dyDescent="0.25">
      <c r="A4019" s="138" t="s">
        <v>4031</v>
      </c>
      <c r="B4019" s="111" t="s">
        <v>3503</v>
      </c>
      <c r="C4019" s="112">
        <v>6.2453919641473265E-3</v>
      </c>
      <c r="E4019" s="132">
        <v>403</v>
      </c>
      <c r="F4019" s="132">
        <v>405</v>
      </c>
      <c r="G4019" s="133" t="s">
        <v>3504</v>
      </c>
      <c r="H4019" s="134">
        <v>178</v>
      </c>
      <c r="I4019" s="135">
        <v>0.55535467543133221</v>
      </c>
      <c r="J4019" s="135" t="s">
        <v>41</v>
      </c>
      <c r="K4019" s="133"/>
      <c r="L4019" s="136" t="s">
        <v>41</v>
      </c>
    </row>
    <row r="4020" spans="1:12" x14ac:dyDescent="0.25">
      <c r="A4020" s="138" t="s">
        <v>4031</v>
      </c>
      <c r="B4020" s="111" t="s">
        <v>2925</v>
      </c>
      <c r="C4020" s="112">
        <v>9.7915003980060186E-4</v>
      </c>
      <c r="E4020" s="132">
        <v>410</v>
      </c>
      <c r="F4020" s="132">
        <v>412</v>
      </c>
      <c r="G4020" s="133" t="s">
        <v>2926</v>
      </c>
      <c r="H4020" s="134">
        <v>179</v>
      </c>
      <c r="I4020" s="135">
        <v>0.55633382547113286</v>
      </c>
      <c r="J4020" s="135" t="s">
        <v>41</v>
      </c>
      <c r="K4020" s="133"/>
      <c r="L4020" s="136" t="s">
        <v>41</v>
      </c>
    </row>
    <row r="4021" spans="1:12" x14ac:dyDescent="0.25">
      <c r="A4021" s="138" t="s">
        <v>4031</v>
      </c>
      <c r="B4021" s="111" t="s">
        <v>3045</v>
      </c>
      <c r="C4021" s="112">
        <v>7.199632645592661E-4</v>
      </c>
      <c r="E4021" s="132">
        <v>412</v>
      </c>
      <c r="F4021" s="132">
        <v>414</v>
      </c>
      <c r="G4021" s="133" t="s">
        <v>3046</v>
      </c>
      <c r="H4021" s="134">
        <v>180</v>
      </c>
      <c r="I4021" s="135">
        <v>0.55705378873569211</v>
      </c>
      <c r="J4021" s="135" t="s">
        <v>41</v>
      </c>
      <c r="K4021" s="133"/>
      <c r="L4021" s="136" t="s">
        <v>41</v>
      </c>
    </row>
    <row r="4022" spans="1:12" x14ac:dyDescent="0.25">
      <c r="A4022" s="138" t="s">
        <v>4031</v>
      </c>
      <c r="B4022" s="111" t="s">
        <v>2145</v>
      </c>
      <c r="C4022" s="112">
        <v>9.7915003980060186E-4</v>
      </c>
      <c r="E4022" s="132">
        <v>409</v>
      </c>
      <c r="F4022" s="132">
        <v>411</v>
      </c>
      <c r="G4022" s="133" t="s">
        <v>2146</v>
      </c>
      <c r="H4022" s="134">
        <v>181</v>
      </c>
      <c r="I4022" s="135">
        <v>0.55803293877549276</v>
      </c>
      <c r="J4022" s="135" t="s">
        <v>41</v>
      </c>
      <c r="K4022" s="133"/>
      <c r="L4022" s="136" t="s">
        <v>41</v>
      </c>
    </row>
    <row r="4023" spans="1:12" x14ac:dyDescent="0.25">
      <c r="A4023" s="138" t="s">
        <v>4031</v>
      </c>
      <c r="B4023" s="111" t="s">
        <v>1886</v>
      </c>
      <c r="C4023" s="112">
        <v>1.7484822139296461E-3</v>
      </c>
      <c r="E4023" s="132">
        <v>407</v>
      </c>
      <c r="F4023" s="132">
        <v>409</v>
      </c>
      <c r="G4023" s="133" t="s">
        <v>1887</v>
      </c>
      <c r="H4023" s="134">
        <v>182</v>
      </c>
      <c r="I4023" s="135">
        <v>0.55978142098942241</v>
      </c>
      <c r="J4023" s="135" t="s">
        <v>41</v>
      </c>
      <c r="K4023" s="133"/>
      <c r="L4023" s="136" t="s">
        <v>41</v>
      </c>
    </row>
    <row r="4024" spans="1:12" x14ac:dyDescent="0.25">
      <c r="A4024" s="138" t="s">
        <v>4031</v>
      </c>
      <c r="B4024" s="111" t="s">
        <v>3505</v>
      </c>
      <c r="C4024" s="112">
        <v>9.7915003980060186E-4</v>
      </c>
      <c r="E4024" s="132">
        <v>408</v>
      </c>
      <c r="F4024" s="132">
        <v>410</v>
      </c>
      <c r="G4024" s="133" t="s">
        <v>3506</v>
      </c>
      <c r="H4024" s="134">
        <v>183</v>
      </c>
      <c r="I4024" s="135">
        <v>0.56076057102922305</v>
      </c>
      <c r="J4024" s="135" t="s">
        <v>41</v>
      </c>
      <c r="K4024" s="133"/>
      <c r="L4024" s="136" t="s">
        <v>41</v>
      </c>
    </row>
    <row r="4025" spans="1:12" x14ac:dyDescent="0.25">
      <c r="A4025" s="138" t="s">
        <v>4031</v>
      </c>
      <c r="B4025" s="111" t="s">
        <v>3043</v>
      </c>
      <c r="C4025" s="112">
        <v>7.05758108219885E-4</v>
      </c>
      <c r="E4025" s="132">
        <v>421</v>
      </c>
      <c r="F4025" s="132">
        <v>423</v>
      </c>
      <c r="G4025" s="133" t="s">
        <v>3044</v>
      </c>
      <c r="H4025" s="134">
        <v>184</v>
      </c>
      <c r="I4025" s="135">
        <v>0.56146632913744299</v>
      </c>
      <c r="J4025" s="135" t="s">
        <v>41</v>
      </c>
      <c r="K4025" s="133"/>
      <c r="L4025" s="136" t="s">
        <v>41</v>
      </c>
    </row>
    <row r="4026" spans="1:12" x14ac:dyDescent="0.25">
      <c r="A4026" s="138" t="s">
        <v>4031</v>
      </c>
      <c r="B4026" s="111" t="s">
        <v>3507</v>
      </c>
      <c r="C4026" s="112">
        <v>9.598310271790437E-4</v>
      </c>
      <c r="E4026" s="132">
        <v>425</v>
      </c>
      <c r="F4026" s="132">
        <v>427</v>
      </c>
      <c r="G4026" s="133" t="s">
        <v>3508</v>
      </c>
      <c r="H4026" s="134">
        <v>185</v>
      </c>
      <c r="I4026" s="135">
        <v>0.56242616016462199</v>
      </c>
      <c r="J4026" s="135" t="s">
        <v>41</v>
      </c>
      <c r="K4026" s="133"/>
      <c r="L4026" s="136" t="s">
        <v>41</v>
      </c>
    </row>
    <row r="4027" spans="1:12" x14ac:dyDescent="0.25">
      <c r="A4027" s="138" t="s">
        <v>4031</v>
      </c>
      <c r="B4027" s="111" t="s">
        <v>3041</v>
      </c>
      <c r="C4027" s="112">
        <v>7.05758108219885E-4</v>
      </c>
      <c r="E4027" s="132">
        <v>422</v>
      </c>
      <c r="F4027" s="132">
        <v>424</v>
      </c>
      <c r="G4027" s="133" t="s">
        <v>3042</v>
      </c>
      <c r="H4027" s="134">
        <v>186</v>
      </c>
      <c r="I4027" s="135">
        <v>0.56313191827284192</v>
      </c>
      <c r="J4027" s="135" t="s">
        <v>41</v>
      </c>
      <c r="K4027" s="133"/>
      <c r="L4027" s="136" t="s">
        <v>41</v>
      </c>
    </row>
    <row r="4028" spans="1:12" x14ac:dyDescent="0.25">
      <c r="A4028" s="138" t="s">
        <v>4031</v>
      </c>
      <c r="B4028" s="111" t="s">
        <v>3509</v>
      </c>
      <c r="C4028" s="112">
        <v>9.598310271790437E-4</v>
      </c>
      <c r="E4028" s="132">
        <v>423</v>
      </c>
      <c r="F4028" s="132">
        <v>425</v>
      </c>
      <c r="G4028" s="133" t="s">
        <v>3510</v>
      </c>
      <c r="H4028" s="134">
        <v>187</v>
      </c>
      <c r="I4028" s="135">
        <v>0.56409174930002093</v>
      </c>
      <c r="J4028" s="135" t="s">
        <v>41</v>
      </c>
      <c r="K4028" s="133"/>
      <c r="L4028" s="136" t="s">
        <v>41</v>
      </c>
    </row>
    <row r="4029" spans="1:12" x14ac:dyDescent="0.25">
      <c r="A4029" s="138" t="s">
        <v>4031</v>
      </c>
      <c r="B4029" s="111" t="s">
        <v>3511</v>
      </c>
      <c r="C4029" s="112">
        <v>7.05758108219885E-4</v>
      </c>
      <c r="E4029" s="132">
        <v>420</v>
      </c>
      <c r="F4029" s="132">
        <v>422</v>
      </c>
      <c r="G4029" s="133" t="s">
        <v>3512</v>
      </c>
      <c r="H4029" s="134">
        <v>188</v>
      </c>
      <c r="I4029" s="135">
        <v>0.56479750740824086</v>
      </c>
      <c r="J4029" s="135" t="s">
        <v>41</v>
      </c>
      <c r="K4029" s="133"/>
      <c r="L4029" s="136" t="s">
        <v>41</v>
      </c>
    </row>
    <row r="4030" spans="1:12" x14ac:dyDescent="0.25">
      <c r="A4030" s="138" t="s">
        <v>4031</v>
      </c>
      <c r="B4030" s="111" t="s">
        <v>3513</v>
      </c>
      <c r="C4030" s="112">
        <v>9.598310271790437E-4</v>
      </c>
      <c r="E4030" s="132">
        <v>424</v>
      </c>
      <c r="F4030" s="132">
        <v>426</v>
      </c>
      <c r="G4030" s="133" t="s">
        <v>3514</v>
      </c>
      <c r="H4030" s="134">
        <v>189</v>
      </c>
      <c r="I4030" s="135">
        <v>0.56575733843541987</v>
      </c>
      <c r="J4030" s="135" t="s">
        <v>41</v>
      </c>
      <c r="K4030" s="133"/>
      <c r="L4030" s="136" t="s">
        <v>41</v>
      </c>
    </row>
    <row r="4031" spans="1:12" x14ac:dyDescent="0.25">
      <c r="A4031" s="138" t="s">
        <v>4031</v>
      </c>
      <c r="B4031" s="111" t="s">
        <v>3515</v>
      </c>
      <c r="C4031" s="112">
        <v>9.598310271790437E-4</v>
      </c>
      <c r="E4031" s="132">
        <v>419</v>
      </c>
      <c r="F4031" s="132">
        <v>421</v>
      </c>
      <c r="G4031" s="133" t="s">
        <v>3516</v>
      </c>
      <c r="H4031" s="134">
        <v>190</v>
      </c>
      <c r="I4031" s="135">
        <v>0.56671716946259887</v>
      </c>
      <c r="J4031" s="135" t="s">
        <v>41</v>
      </c>
      <c r="K4031" s="133"/>
      <c r="L4031" s="136" t="s">
        <v>41</v>
      </c>
    </row>
    <row r="4032" spans="1:12" x14ac:dyDescent="0.25">
      <c r="A4032" s="138" t="s">
        <v>4031</v>
      </c>
      <c r="B4032" s="111" t="s">
        <v>3101</v>
      </c>
      <c r="C4032" s="112">
        <v>9.598310271790437E-4</v>
      </c>
      <c r="E4032" s="132">
        <v>418</v>
      </c>
      <c r="F4032" s="132">
        <v>420</v>
      </c>
      <c r="G4032" s="133" t="s">
        <v>3102</v>
      </c>
      <c r="H4032" s="134">
        <v>191</v>
      </c>
      <c r="I4032" s="135">
        <v>0.56767700048977787</v>
      </c>
      <c r="J4032" s="135" t="s">
        <v>41</v>
      </c>
      <c r="K4032" s="133"/>
      <c r="L4032" s="136" t="s">
        <v>41</v>
      </c>
    </row>
    <row r="4033" spans="1:12" x14ac:dyDescent="0.25">
      <c r="A4033" s="138" t="s">
        <v>4031</v>
      </c>
      <c r="B4033" s="111" t="s">
        <v>3209</v>
      </c>
      <c r="C4033" s="112">
        <v>2.7228231082277957E-3</v>
      </c>
      <c r="E4033" s="132">
        <v>433</v>
      </c>
      <c r="F4033" s="132">
        <v>435</v>
      </c>
      <c r="G4033" s="133" t="s">
        <v>3210</v>
      </c>
      <c r="H4033" s="134">
        <v>192</v>
      </c>
      <c r="I4033" s="135">
        <v>0.57039982359800567</v>
      </c>
      <c r="J4033" s="135" t="s">
        <v>41</v>
      </c>
      <c r="K4033" s="133"/>
      <c r="L4033" s="136" t="s">
        <v>41</v>
      </c>
    </row>
    <row r="4034" spans="1:12" x14ac:dyDescent="0.25">
      <c r="A4034" s="138" t="s">
        <v>4031</v>
      </c>
      <c r="B4034" s="111" t="s">
        <v>3517</v>
      </c>
      <c r="C4034" s="112">
        <v>5.4120953507421363E-4</v>
      </c>
      <c r="E4034" s="132">
        <v>444</v>
      </c>
      <c r="F4034" s="132">
        <v>446</v>
      </c>
      <c r="G4034" s="133" t="s">
        <v>3518</v>
      </c>
      <c r="H4034" s="134">
        <v>193</v>
      </c>
      <c r="I4034" s="135">
        <v>0.57094103313307987</v>
      </c>
      <c r="J4034" s="135" t="s">
        <v>41</v>
      </c>
      <c r="K4034" s="133"/>
      <c r="L4034" s="136" t="s">
        <v>41</v>
      </c>
    </row>
    <row r="4035" spans="1:12" x14ac:dyDescent="0.25">
      <c r="A4035" s="138" t="s">
        <v>4031</v>
      </c>
      <c r="B4035" s="111" t="s">
        <v>3519</v>
      </c>
      <c r="C4035" s="112">
        <v>5.4120953507421363E-4</v>
      </c>
      <c r="E4035" s="132">
        <v>443</v>
      </c>
      <c r="F4035" s="132">
        <v>445</v>
      </c>
      <c r="G4035" s="133" t="s">
        <v>3520</v>
      </c>
      <c r="H4035" s="134">
        <v>194</v>
      </c>
      <c r="I4035" s="135">
        <v>0.57148224266815406</v>
      </c>
      <c r="J4035" s="135" t="s">
        <v>41</v>
      </c>
      <c r="K4035" s="133"/>
      <c r="L4035" s="136" t="s">
        <v>41</v>
      </c>
    </row>
    <row r="4036" spans="1:12" x14ac:dyDescent="0.25">
      <c r="A4036" s="138" t="s">
        <v>4031</v>
      </c>
      <c r="B4036" s="111" t="s">
        <v>3521</v>
      </c>
      <c r="C4036" s="112">
        <v>5.4120953507421363E-4</v>
      </c>
      <c r="E4036" s="132">
        <v>440</v>
      </c>
      <c r="F4036" s="132">
        <v>442</v>
      </c>
      <c r="G4036" s="133" t="s">
        <v>3522</v>
      </c>
      <c r="H4036" s="134">
        <v>195</v>
      </c>
      <c r="I4036" s="135">
        <v>0.57202345220322826</v>
      </c>
      <c r="J4036" s="135" t="s">
        <v>41</v>
      </c>
      <c r="K4036" s="133"/>
      <c r="L4036" s="136" t="s">
        <v>41</v>
      </c>
    </row>
    <row r="4037" spans="1:12" x14ac:dyDescent="0.25">
      <c r="A4037" s="138" t="s">
        <v>4031</v>
      </c>
      <c r="B4037" s="111" t="s">
        <v>2979</v>
      </c>
      <c r="C4037" s="112">
        <v>5.4120953507421363E-4</v>
      </c>
      <c r="E4037" s="132">
        <v>442</v>
      </c>
      <c r="F4037" s="132">
        <v>444</v>
      </c>
      <c r="G4037" s="133" t="s">
        <v>2980</v>
      </c>
      <c r="H4037" s="134">
        <v>196</v>
      </c>
      <c r="I4037" s="135">
        <v>0.57256466173830245</v>
      </c>
      <c r="J4037" s="135" t="s">
        <v>41</v>
      </c>
      <c r="K4037" s="133"/>
      <c r="L4037" s="136" t="s">
        <v>41</v>
      </c>
    </row>
    <row r="4038" spans="1:12" x14ac:dyDescent="0.25">
      <c r="A4038" s="138" t="s">
        <v>4031</v>
      </c>
      <c r="B4038" s="111" t="s">
        <v>3159</v>
      </c>
      <c r="C4038" s="112">
        <v>7.0357239559647768E-3</v>
      </c>
      <c r="E4038" s="132">
        <v>437</v>
      </c>
      <c r="F4038" s="132">
        <v>439</v>
      </c>
      <c r="G4038" s="133" t="s">
        <v>3160</v>
      </c>
      <c r="H4038" s="134">
        <v>197</v>
      </c>
      <c r="I4038" s="135">
        <v>0.5796003856942672</v>
      </c>
      <c r="J4038" s="135" t="s">
        <v>41</v>
      </c>
      <c r="K4038" s="133"/>
      <c r="L4038" s="136" t="s">
        <v>41</v>
      </c>
    </row>
    <row r="4039" spans="1:12" x14ac:dyDescent="0.25">
      <c r="A4039" s="138" t="s">
        <v>4031</v>
      </c>
      <c r="B4039" s="111" t="s">
        <v>2858</v>
      </c>
      <c r="C4039" s="112">
        <v>5.4120953507421363E-4</v>
      </c>
      <c r="E4039" s="132">
        <v>441</v>
      </c>
      <c r="F4039" s="132">
        <v>443</v>
      </c>
      <c r="G4039" s="133" t="s">
        <v>2859</v>
      </c>
      <c r="H4039" s="134">
        <v>198</v>
      </c>
      <c r="I4039" s="135">
        <v>0.58014159522934139</v>
      </c>
      <c r="J4039" s="135" t="s">
        <v>41</v>
      </c>
      <c r="K4039" s="133"/>
      <c r="L4039" s="136" t="s">
        <v>41</v>
      </c>
    </row>
    <row r="4040" spans="1:12" x14ac:dyDescent="0.25">
      <c r="A4040" s="138" t="s">
        <v>4031</v>
      </c>
      <c r="B4040" s="111" t="s">
        <v>2993</v>
      </c>
      <c r="C4040" s="112">
        <v>5.4120953507421363E-4</v>
      </c>
      <c r="E4040" s="132">
        <v>438</v>
      </c>
      <c r="F4040" s="132">
        <v>440</v>
      </c>
      <c r="G4040" s="133" t="s">
        <v>2994</v>
      </c>
      <c r="H4040" s="134">
        <v>199</v>
      </c>
      <c r="I4040" s="135">
        <v>0.58068280476441558</v>
      </c>
      <c r="J4040" s="135" t="s">
        <v>41</v>
      </c>
      <c r="K4040" s="133"/>
      <c r="L4040" s="136" t="s">
        <v>41</v>
      </c>
    </row>
    <row r="4041" spans="1:12" x14ac:dyDescent="0.25">
      <c r="A4041" s="138" t="s">
        <v>4031</v>
      </c>
      <c r="B4041" s="111" t="s">
        <v>3523</v>
      </c>
      <c r="C4041" s="112">
        <v>5.4120953507421363E-4</v>
      </c>
      <c r="E4041" s="132">
        <v>439</v>
      </c>
      <c r="F4041" s="132">
        <v>441</v>
      </c>
      <c r="G4041" s="133" t="s">
        <v>3524</v>
      </c>
      <c r="H4041" s="134">
        <v>200</v>
      </c>
      <c r="I4041" s="135">
        <v>0.58122401429948978</v>
      </c>
      <c r="J4041" s="135" t="s">
        <v>41</v>
      </c>
      <c r="K4041" s="133"/>
      <c r="L4041" s="136" t="s">
        <v>41</v>
      </c>
    </row>
    <row r="4042" spans="1:12" x14ac:dyDescent="0.25">
      <c r="A4042" s="138" t="s">
        <v>4031</v>
      </c>
      <c r="B4042" s="111" t="s">
        <v>3525</v>
      </c>
      <c r="C4042" s="112">
        <v>8.2988402796897525E-4</v>
      </c>
      <c r="E4042" s="132">
        <v>457</v>
      </c>
      <c r="F4042" s="132">
        <v>459</v>
      </c>
      <c r="G4042" s="133" t="s">
        <v>3526</v>
      </c>
      <c r="H4042" s="134">
        <v>201</v>
      </c>
      <c r="I4042" s="135">
        <v>0.5820538983274588</v>
      </c>
      <c r="J4042" s="135" t="s">
        <v>41</v>
      </c>
      <c r="K4042" s="133"/>
      <c r="L4042" s="136" t="s">
        <v>41</v>
      </c>
    </row>
    <row r="4043" spans="1:12" x14ac:dyDescent="0.25">
      <c r="A4043" s="138" t="s">
        <v>4031</v>
      </c>
      <c r="B4043" s="111" t="s">
        <v>3081</v>
      </c>
      <c r="C4043" s="112">
        <v>2.9638715284606258E-3</v>
      </c>
      <c r="E4043" s="132">
        <v>454</v>
      </c>
      <c r="F4043" s="132">
        <v>456</v>
      </c>
      <c r="G4043" s="133" t="s">
        <v>3082</v>
      </c>
      <c r="H4043" s="134">
        <v>202</v>
      </c>
      <c r="I4043" s="135">
        <v>0.58501776985591947</v>
      </c>
      <c r="J4043" s="135" t="s">
        <v>41</v>
      </c>
      <c r="K4043" s="133"/>
      <c r="L4043" s="136" t="s">
        <v>41</v>
      </c>
    </row>
    <row r="4044" spans="1:12" x14ac:dyDescent="0.25">
      <c r="A4044" s="138" t="s">
        <v>4031</v>
      </c>
      <c r="B4044" s="111" t="s">
        <v>2870</v>
      </c>
      <c r="C4044" s="112">
        <v>5.4597633419011535E-4</v>
      </c>
      <c r="E4044" s="132">
        <v>452</v>
      </c>
      <c r="F4044" s="132">
        <v>454</v>
      </c>
      <c r="G4044" s="133" t="s">
        <v>2871</v>
      </c>
      <c r="H4044" s="134">
        <v>203</v>
      </c>
      <c r="I4044" s="135">
        <v>0.58556374619010954</v>
      </c>
      <c r="J4044" s="135" t="s">
        <v>41</v>
      </c>
      <c r="K4044" s="133"/>
      <c r="L4044" s="136" t="s">
        <v>41</v>
      </c>
    </row>
    <row r="4045" spans="1:12" x14ac:dyDescent="0.25">
      <c r="A4045" s="138" t="s">
        <v>4031</v>
      </c>
      <c r="B4045" s="111" t="s">
        <v>3087</v>
      </c>
      <c r="C4045" s="112">
        <v>5.4597633419011535E-4</v>
      </c>
      <c r="E4045" s="132">
        <v>455</v>
      </c>
      <c r="F4045" s="132">
        <v>457</v>
      </c>
      <c r="G4045" s="133" t="s">
        <v>3088</v>
      </c>
      <c r="H4045" s="134">
        <v>204</v>
      </c>
      <c r="I4045" s="135">
        <v>0.5861097225242996</v>
      </c>
      <c r="J4045" s="135" t="s">
        <v>41</v>
      </c>
      <c r="K4045" s="133"/>
      <c r="L4045" s="136" t="s">
        <v>41</v>
      </c>
    </row>
    <row r="4046" spans="1:12" x14ac:dyDescent="0.25">
      <c r="A4046" s="138" t="s">
        <v>4031</v>
      </c>
      <c r="B4046" s="111" t="s">
        <v>3527</v>
      </c>
      <c r="C4046" s="112">
        <v>5.4597633419011535E-4</v>
      </c>
      <c r="E4046" s="132">
        <v>453</v>
      </c>
      <c r="F4046" s="132">
        <v>455</v>
      </c>
      <c r="G4046" s="133" t="s">
        <v>3528</v>
      </c>
      <c r="H4046" s="134">
        <v>205</v>
      </c>
      <c r="I4046" s="135">
        <v>0.58665569885848967</v>
      </c>
      <c r="J4046" s="135" t="s">
        <v>41</v>
      </c>
      <c r="K4046" s="133"/>
      <c r="L4046" s="136" t="s">
        <v>41</v>
      </c>
    </row>
    <row r="4047" spans="1:12" x14ac:dyDescent="0.25">
      <c r="A4047" s="138" t="s">
        <v>4031</v>
      </c>
      <c r="B4047" s="111" t="s">
        <v>3095</v>
      </c>
      <c r="C4047" s="112">
        <v>5.4597633419011535E-4</v>
      </c>
      <c r="E4047" s="132">
        <v>450</v>
      </c>
      <c r="F4047" s="132">
        <v>452</v>
      </c>
      <c r="G4047" s="133" t="s">
        <v>3096</v>
      </c>
      <c r="H4047" s="134">
        <v>206</v>
      </c>
      <c r="I4047" s="135">
        <v>0.58720167519267974</v>
      </c>
      <c r="J4047" s="135" t="s">
        <v>41</v>
      </c>
      <c r="K4047" s="133"/>
      <c r="L4047" s="136" t="s">
        <v>41</v>
      </c>
    </row>
    <row r="4048" spans="1:12" x14ac:dyDescent="0.25">
      <c r="A4048" s="138" t="s">
        <v>4031</v>
      </c>
      <c r="B4048" s="111" t="s">
        <v>3529</v>
      </c>
      <c r="C4048" s="112">
        <v>8.2988402796897525E-4</v>
      </c>
      <c r="E4048" s="132">
        <v>456</v>
      </c>
      <c r="F4048" s="132">
        <v>458</v>
      </c>
      <c r="G4048" s="133" t="s">
        <v>3530</v>
      </c>
      <c r="H4048" s="134">
        <v>207</v>
      </c>
      <c r="I4048" s="135">
        <v>0.58803155922064876</v>
      </c>
      <c r="J4048" s="135" t="s">
        <v>41</v>
      </c>
      <c r="K4048" s="133"/>
      <c r="L4048" s="136" t="s">
        <v>41</v>
      </c>
    </row>
    <row r="4049" spans="1:12" x14ac:dyDescent="0.25">
      <c r="A4049" s="138" t="s">
        <v>4031</v>
      </c>
      <c r="B4049" s="111" t="s">
        <v>3217</v>
      </c>
      <c r="C4049" s="112">
        <v>4.9788606167566786E-3</v>
      </c>
      <c r="E4049" s="132">
        <v>461</v>
      </c>
      <c r="F4049" s="132">
        <v>463</v>
      </c>
      <c r="G4049" s="133" t="s">
        <v>3218</v>
      </c>
      <c r="H4049" s="134">
        <v>208</v>
      </c>
      <c r="I4049" s="135">
        <v>0.59301041983740543</v>
      </c>
      <c r="J4049" s="135" t="s">
        <v>41</v>
      </c>
      <c r="K4049" s="133"/>
      <c r="L4049" s="136" t="s">
        <v>41</v>
      </c>
    </row>
    <row r="4050" spans="1:12" x14ac:dyDescent="0.25">
      <c r="A4050" s="138" t="s">
        <v>4031</v>
      </c>
      <c r="B4050" s="111" t="s">
        <v>3531</v>
      </c>
      <c r="C4050" s="112">
        <v>1.5699418862001404E-3</v>
      </c>
      <c r="E4050" s="132">
        <v>466</v>
      </c>
      <c r="F4050" s="132">
        <v>468</v>
      </c>
      <c r="G4050" s="133" t="s">
        <v>3532</v>
      </c>
      <c r="H4050" s="134">
        <v>209</v>
      </c>
      <c r="I4050" s="135">
        <v>0.59458036172360562</v>
      </c>
      <c r="J4050" s="135" t="s">
        <v>41</v>
      </c>
      <c r="K4050" s="133"/>
      <c r="L4050" s="136" t="s">
        <v>41</v>
      </c>
    </row>
    <row r="4051" spans="1:12" x14ac:dyDescent="0.25">
      <c r="A4051" s="138" t="s">
        <v>4031</v>
      </c>
      <c r="B4051" s="111" t="s">
        <v>2981</v>
      </c>
      <c r="C4051" s="112">
        <v>6.8710829172476801E-4</v>
      </c>
      <c r="E4051" s="132">
        <v>470</v>
      </c>
      <c r="F4051" s="132">
        <v>472</v>
      </c>
      <c r="G4051" s="133" t="s">
        <v>2982</v>
      </c>
      <c r="H4051" s="134">
        <v>210</v>
      </c>
      <c r="I4051" s="135">
        <v>0.59526747001533042</v>
      </c>
      <c r="J4051" s="135" t="s">
        <v>41</v>
      </c>
      <c r="K4051" s="133"/>
      <c r="L4051" s="136" t="s">
        <v>41</v>
      </c>
    </row>
    <row r="4052" spans="1:12" x14ac:dyDescent="0.25">
      <c r="A4052" s="138" t="s">
        <v>4031</v>
      </c>
      <c r="B4052" s="111" t="s">
        <v>2991</v>
      </c>
      <c r="C4052" s="112">
        <v>6.8710829172476801E-4</v>
      </c>
      <c r="E4052" s="132">
        <v>471</v>
      </c>
      <c r="F4052" s="132">
        <v>473</v>
      </c>
      <c r="G4052" s="133" t="s">
        <v>2992</v>
      </c>
      <c r="H4052" s="134">
        <v>211</v>
      </c>
      <c r="I4052" s="135">
        <v>0.59595457830705523</v>
      </c>
      <c r="J4052" s="135" t="s">
        <v>41</v>
      </c>
      <c r="K4052" s="133"/>
      <c r="L4052" s="136" t="s">
        <v>41</v>
      </c>
    </row>
    <row r="4053" spans="1:12" x14ac:dyDescent="0.25">
      <c r="A4053" s="138" t="s">
        <v>4031</v>
      </c>
      <c r="B4053" s="111" t="s">
        <v>3533</v>
      </c>
      <c r="C4053" s="112">
        <v>6.8710829172476801E-4</v>
      </c>
      <c r="E4053" s="132">
        <v>472</v>
      </c>
      <c r="F4053" s="132">
        <v>474</v>
      </c>
      <c r="G4053" s="133" t="s">
        <v>3534</v>
      </c>
      <c r="H4053" s="134">
        <v>212</v>
      </c>
      <c r="I4053" s="135">
        <v>0.59664168659878003</v>
      </c>
      <c r="J4053" s="135" t="s">
        <v>41</v>
      </c>
      <c r="K4053" s="133"/>
      <c r="L4053" s="136" t="s">
        <v>41</v>
      </c>
    </row>
    <row r="4054" spans="1:12" x14ac:dyDescent="0.25">
      <c r="A4054" s="138" t="s">
        <v>4031</v>
      </c>
      <c r="B4054" s="111" t="s">
        <v>3535</v>
      </c>
      <c r="C4054" s="112">
        <v>6.8710829172476801E-4</v>
      </c>
      <c r="E4054" s="132">
        <v>469</v>
      </c>
      <c r="F4054" s="132">
        <v>471</v>
      </c>
      <c r="G4054" s="133" t="s">
        <v>3536</v>
      </c>
      <c r="H4054" s="134">
        <v>213</v>
      </c>
      <c r="I4054" s="135">
        <v>0.59732879489050483</v>
      </c>
      <c r="J4054" s="135" t="s">
        <v>41</v>
      </c>
      <c r="K4054" s="133"/>
      <c r="L4054" s="136" t="s">
        <v>41</v>
      </c>
    </row>
    <row r="4055" spans="1:12" x14ac:dyDescent="0.25">
      <c r="A4055" s="138" t="s">
        <v>4031</v>
      </c>
      <c r="B4055" s="111" t="s">
        <v>510</v>
      </c>
      <c r="C4055" s="112">
        <v>4.8087318056643739E-4</v>
      </c>
      <c r="E4055" s="132">
        <v>474</v>
      </c>
      <c r="F4055" s="132">
        <v>476</v>
      </c>
      <c r="G4055" s="133" t="s">
        <v>511</v>
      </c>
      <c r="H4055" s="134">
        <v>214</v>
      </c>
      <c r="I4055" s="135">
        <v>0.59780966807107128</v>
      </c>
      <c r="J4055" s="135" t="s">
        <v>41</v>
      </c>
      <c r="K4055" s="133"/>
      <c r="L4055" s="136" t="s">
        <v>41</v>
      </c>
    </row>
    <row r="4056" spans="1:12" x14ac:dyDescent="0.25">
      <c r="A4056" s="138" t="s">
        <v>4031</v>
      </c>
      <c r="B4056" s="111" t="s">
        <v>3069</v>
      </c>
      <c r="C4056" s="112">
        <v>4.8087318056643739E-4</v>
      </c>
      <c r="E4056" s="132">
        <v>475</v>
      </c>
      <c r="F4056" s="132">
        <v>477</v>
      </c>
      <c r="G4056" s="133" t="s">
        <v>3070</v>
      </c>
      <c r="H4056" s="134">
        <v>215</v>
      </c>
      <c r="I4056" s="135">
        <v>0.59829054125163772</v>
      </c>
      <c r="J4056" s="135" t="s">
        <v>41</v>
      </c>
      <c r="K4056" s="133"/>
      <c r="L4056" s="136" t="s">
        <v>41</v>
      </c>
    </row>
    <row r="4057" spans="1:12" x14ac:dyDescent="0.25">
      <c r="A4057" s="138" t="s">
        <v>4031</v>
      </c>
      <c r="B4057" s="111" t="s">
        <v>3537</v>
      </c>
      <c r="C4057" s="112">
        <v>6.2136398211077128E-4</v>
      </c>
      <c r="E4057" s="132">
        <v>478</v>
      </c>
      <c r="F4057" s="132">
        <v>480</v>
      </c>
      <c r="G4057" s="133" t="s">
        <v>3538</v>
      </c>
      <c r="H4057" s="134">
        <v>216</v>
      </c>
      <c r="I4057" s="135">
        <v>0.59891190523374849</v>
      </c>
      <c r="J4057" s="135" t="s">
        <v>41</v>
      </c>
      <c r="K4057" s="133"/>
      <c r="L4057" s="136" t="s">
        <v>41</v>
      </c>
    </row>
    <row r="4058" spans="1:12" x14ac:dyDescent="0.25">
      <c r="A4058" s="138" t="s">
        <v>4031</v>
      </c>
      <c r="B4058" s="111" t="s">
        <v>3539</v>
      </c>
      <c r="C4058" s="112">
        <v>6.2136398211077128E-4</v>
      </c>
      <c r="E4058" s="132">
        <v>479</v>
      </c>
      <c r="F4058" s="132">
        <v>481</v>
      </c>
      <c r="G4058" s="133" t="s">
        <v>3540</v>
      </c>
      <c r="H4058" s="134">
        <v>217</v>
      </c>
      <c r="I4058" s="135">
        <v>0.59953326921585925</v>
      </c>
      <c r="J4058" s="135" t="s">
        <v>41</v>
      </c>
      <c r="K4058" s="133"/>
      <c r="L4058" s="136" t="s">
        <v>41</v>
      </c>
    </row>
    <row r="4059" spans="1:12" x14ac:dyDescent="0.25">
      <c r="A4059" s="138" t="s">
        <v>4031</v>
      </c>
      <c r="B4059" s="111" t="s">
        <v>3213</v>
      </c>
      <c r="C4059" s="112">
        <v>1.2905251936146786E-3</v>
      </c>
      <c r="E4059" s="132">
        <v>477</v>
      </c>
      <c r="F4059" s="132">
        <v>479</v>
      </c>
      <c r="G4059" s="133" t="s">
        <v>3214</v>
      </c>
      <c r="H4059" s="134">
        <v>218</v>
      </c>
      <c r="I4059" s="135">
        <v>0.60082379440947398</v>
      </c>
      <c r="J4059" s="135" t="s">
        <v>41</v>
      </c>
      <c r="K4059" s="133"/>
      <c r="L4059" s="136" t="s">
        <v>41</v>
      </c>
    </row>
    <row r="4060" spans="1:12" x14ac:dyDescent="0.25">
      <c r="A4060" s="138" t="s">
        <v>4031</v>
      </c>
      <c r="B4060" s="111" t="s">
        <v>533</v>
      </c>
      <c r="C4060" s="112">
        <v>2.0848292987878728E-3</v>
      </c>
      <c r="E4060" s="132">
        <v>482</v>
      </c>
      <c r="F4060" s="132">
        <v>484</v>
      </c>
      <c r="G4060" s="133" t="s">
        <v>534</v>
      </c>
      <c r="H4060" s="134">
        <v>219</v>
      </c>
      <c r="I4060" s="135">
        <v>0.60290862370826181</v>
      </c>
      <c r="J4060" s="135" t="s">
        <v>41</v>
      </c>
      <c r="K4060" s="133"/>
      <c r="L4060" s="136" t="s">
        <v>41</v>
      </c>
    </row>
    <row r="4061" spans="1:12" x14ac:dyDescent="0.25">
      <c r="A4061" s="138" t="s">
        <v>4031</v>
      </c>
      <c r="B4061" s="111" t="s">
        <v>531</v>
      </c>
      <c r="C4061" s="112">
        <v>2.0848292987878728E-3</v>
      </c>
      <c r="E4061" s="132">
        <v>481</v>
      </c>
      <c r="F4061" s="132">
        <v>483</v>
      </c>
      <c r="G4061" s="133" t="s">
        <v>532</v>
      </c>
      <c r="H4061" s="134">
        <v>220</v>
      </c>
      <c r="I4061" s="135">
        <v>0.60499345300704965</v>
      </c>
      <c r="J4061" s="135" t="s">
        <v>41</v>
      </c>
      <c r="K4061" s="133"/>
      <c r="L4061" s="136" t="s">
        <v>41</v>
      </c>
    </row>
    <row r="4062" spans="1:12" x14ac:dyDescent="0.25">
      <c r="A4062" s="138" t="s">
        <v>4031</v>
      </c>
      <c r="B4062" s="111" t="s">
        <v>528</v>
      </c>
      <c r="C4062" s="112">
        <v>2.0848292987878728E-3</v>
      </c>
      <c r="E4062" s="132">
        <v>483</v>
      </c>
      <c r="F4062" s="132">
        <v>485</v>
      </c>
      <c r="G4062" s="133" t="s">
        <v>529</v>
      </c>
      <c r="H4062" s="134">
        <v>221</v>
      </c>
      <c r="I4062" s="135">
        <v>0.60707828230583749</v>
      </c>
      <c r="J4062" s="135" t="s">
        <v>41</v>
      </c>
      <c r="K4062" s="133"/>
      <c r="L4062" s="136" t="s">
        <v>41</v>
      </c>
    </row>
    <row r="4063" spans="1:12" x14ac:dyDescent="0.25">
      <c r="A4063" s="138" t="s">
        <v>4031</v>
      </c>
      <c r="B4063" s="111" t="s">
        <v>3543</v>
      </c>
      <c r="C4063" s="112">
        <v>4.2964193950494235E-4</v>
      </c>
      <c r="E4063" s="132">
        <v>485</v>
      </c>
      <c r="F4063" s="132">
        <v>487</v>
      </c>
      <c r="G4063" s="133" t="s">
        <v>3544</v>
      </c>
      <c r="H4063" s="134">
        <v>222</v>
      </c>
      <c r="I4063" s="135">
        <v>0.60750792424534239</v>
      </c>
      <c r="J4063" s="135" t="s">
        <v>41</v>
      </c>
      <c r="K4063" s="133"/>
      <c r="L4063" s="136" t="s">
        <v>41</v>
      </c>
    </row>
    <row r="4064" spans="1:12" x14ac:dyDescent="0.25">
      <c r="A4064" s="138" t="s">
        <v>4031</v>
      </c>
      <c r="B4064" s="111" t="s">
        <v>446</v>
      </c>
      <c r="C4064" s="112">
        <v>1.4195774140967905E-3</v>
      </c>
      <c r="E4064" s="132">
        <v>495</v>
      </c>
      <c r="F4064" s="132">
        <v>497</v>
      </c>
      <c r="G4064" s="133" t="s">
        <v>447</v>
      </c>
      <c r="H4064" s="134">
        <v>223</v>
      </c>
      <c r="I4064" s="135">
        <v>0.60892750165943921</v>
      </c>
      <c r="J4064" s="135" t="s">
        <v>41</v>
      </c>
      <c r="K4064" s="133"/>
      <c r="L4064" s="136" t="s">
        <v>41</v>
      </c>
    </row>
    <row r="4065" spans="1:12" x14ac:dyDescent="0.25">
      <c r="A4065" s="138" t="s">
        <v>4031</v>
      </c>
      <c r="B4065" s="111" t="s">
        <v>3545</v>
      </c>
      <c r="C4065" s="112">
        <v>1.0761778970694016E-3</v>
      </c>
      <c r="E4065" s="132">
        <v>503</v>
      </c>
      <c r="F4065" s="132">
        <v>505</v>
      </c>
      <c r="G4065" s="133" t="s">
        <v>3546</v>
      </c>
      <c r="H4065" s="134">
        <v>224</v>
      </c>
      <c r="I4065" s="135">
        <v>0.61000367955650858</v>
      </c>
      <c r="J4065" s="135" t="s">
        <v>41</v>
      </c>
      <c r="K4065" s="133"/>
      <c r="L4065" s="136" t="s">
        <v>41</v>
      </c>
    </row>
    <row r="4066" spans="1:12" x14ac:dyDescent="0.25">
      <c r="A4066" s="138" t="s">
        <v>4031</v>
      </c>
      <c r="B4066" s="111" t="s">
        <v>3119</v>
      </c>
      <c r="C4066" s="112">
        <v>5.579313499829787E-4</v>
      </c>
      <c r="E4066" s="132">
        <v>505</v>
      </c>
      <c r="F4066" s="132">
        <v>507</v>
      </c>
      <c r="G4066" s="133" t="s">
        <v>3120</v>
      </c>
      <c r="H4066" s="134">
        <v>225</v>
      </c>
      <c r="I4066" s="135">
        <v>0.61056161090649153</v>
      </c>
      <c r="J4066" s="135" t="s">
        <v>41</v>
      </c>
      <c r="K4066" s="133"/>
      <c r="L4066" s="136" t="s">
        <v>41</v>
      </c>
    </row>
    <row r="4067" spans="1:12" x14ac:dyDescent="0.25">
      <c r="A4067" s="138" t="s">
        <v>4031</v>
      </c>
      <c r="B4067" s="111" t="s">
        <v>2849</v>
      </c>
      <c r="C4067" s="112">
        <v>2.0468846407738811E-3</v>
      </c>
      <c r="E4067" s="132">
        <v>525</v>
      </c>
      <c r="F4067" s="132">
        <v>527</v>
      </c>
      <c r="G4067" s="133" t="s">
        <v>117</v>
      </c>
      <c r="H4067" s="134">
        <v>226</v>
      </c>
      <c r="I4067" s="135">
        <v>0.61260849554726537</v>
      </c>
      <c r="J4067" s="135" t="s">
        <v>41</v>
      </c>
      <c r="K4067" s="133"/>
      <c r="L4067" s="136" t="s">
        <v>41</v>
      </c>
    </row>
    <row r="4068" spans="1:12" x14ac:dyDescent="0.25">
      <c r="A4068" s="138" t="s">
        <v>4031</v>
      </c>
      <c r="B4068" s="111" t="s">
        <v>1341</v>
      </c>
      <c r="C4068" s="112">
        <v>1.0622463208281344E-3</v>
      </c>
      <c r="E4068" s="132">
        <v>530</v>
      </c>
      <c r="F4068" s="132">
        <v>532</v>
      </c>
      <c r="G4068" s="133" t="s">
        <v>1342</v>
      </c>
      <c r="H4068" s="134">
        <v>227</v>
      </c>
      <c r="I4068" s="135">
        <v>0.61367074186809356</v>
      </c>
      <c r="J4068" s="135" t="s">
        <v>41</v>
      </c>
      <c r="K4068" s="133"/>
      <c r="L4068" s="136" t="s">
        <v>41</v>
      </c>
    </row>
    <row r="4069" spans="1:12" x14ac:dyDescent="0.25">
      <c r="A4069" s="138" t="s">
        <v>4031</v>
      </c>
      <c r="B4069" s="111" t="s">
        <v>1717</v>
      </c>
      <c r="C4069" s="112">
        <v>1.0622463208281344E-3</v>
      </c>
      <c r="E4069" s="132">
        <v>534</v>
      </c>
      <c r="F4069" s="132">
        <v>536</v>
      </c>
      <c r="G4069" s="133" t="s">
        <v>1718</v>
      </c>
      <c r="H4069" s="134">
        <v>228</v>
      </c>
      <c r="I4069" s="135">
        <v>0.61473298818892175</v>
      </c>
      <c r="J4069" s="135" t="s">
        <v>41</v>
      </c>
      <c r="K4069" s="133"/>
      <c r="L4069" s="136" t="s">
        <v>41</v>
      </c>
    </row>
    <row r="4070" spans="1:12" x14ac:dyDescent="0.25">
      <c r="A4070" s="138" t="s">
        <v>4031</v>
      </c>
      <c r="B4070" s="111" t="s">
        <v>1059</v>
      </c>
      <c r="C4070" s="112">
        <v>1.0622463208281344E-3</v>
      </c>
      <c r="E4070" s="132">
        <v>536</v>
      </c>
      <c r="F4070" s="132">
        <v>538</v>
      </c>
      <c r="G4070" s="133" t="s">
        <v>1060</v>
      </c>
      <c r="H4070" s="134">
        <v>229</v>
      </c>
      <c r="I4070" s="135">
        <v>0.61579523450974993</v>
      </c>
      <c r="J4070" s="135" t="s">
        <v>41</v>
      </c>
      <c r="K4070" s="133"/>
      <c r="L4070" s="136" t="s">
        <v>41</v>
      </c>
    </row>
    <row r="4071" spans="1:12" x14ac:dyDescent="0.25">
      <c r="A4071" s="138" t="s">
        <v>4031</v>
      </c>
      <c r="B4071" s="111" t="s">
        <v>1339</v>
      </c>
      <c r="C4071" s="112">
        <v>1.0622463208281344E-3</v>
      </c>
      <c r="E4071" s="132">
        <v>527</v>
      </c>
      <c r="F4071" s="132">
        <v>529</v>
      </c>
      <c r="G4071" s="133" t="s">
        <v>1340</v>
      </c>
      <c r="H4071" s="134">
        <v>230</v>
      </c>
      <c r="I4071" s="135">
        <v>0.61685748083057812</v>
      </c>
      <c r="J4071" s="135" t="s">
        <v>41</v>
      </c>
      <c r="K4071" s="133"/>
      <c r="L4071" s="136" t="s">
        <v>41</v>
      </c>
    </row>
    <row r="4072" spans="1:12" x14ac:dyDescent="0.25">
      <c r="A4072" s="138" t="s">
        <v>4031</v>
      </c>
      <c r="B4072" s="111" t="s">
        <v>1056</v>
      </c>
      <c r="C4072" s="112">
        <v>1.0622463208281344E-3</v>
      </c>
      <c r="E4072" s="132">
        <v>531</v>
      </c>
      <c r="F4072" s="132">
        <v>533</v>
      </c>
      <c r="G4072" s="133" t="s">
        <v>1057</v>
      </c>
      <c r="H4072" s="134">
        <v>231</v>
      </c>
      <c r="I4072" s="135">
        <v>0.61791972715140631</v>
      </c>
      <c r="J4072" s="135" t="s">
        <v>41</v>
      </c>
      <c r="K4072" s="133"/>
      <c r="L4072" s="136" t="s">
        <v>41</v>
      </c>
    </row>
    <row r="4073" spans="1:12" x14ac:dyDescent="0.25">
      <c r="A4073" s="138" t="s">
        <v>4031</v>
      </c>
      <c r="B4073" s="111" t="s">
        <v>2729</v>
      </c>
      <c r="C4073" s="112">
        <v>4.2489852833125378E-3</v>
      </c>
      <c r="E4073" s="132">
        <v>529</v>
      </c>
      <c r="F4073" s="132">
        <v>531</v>
      </c>
      <c r="G4073" s="133" t="s">
        <v>2730</v>
      </c>
      <c r="H4073" s="134">
        <v>232</v>
      </c>
      <c r="I4073" s="135">
        <v>0.62216871243471883</v>
      </c>
      <c r="J4073" s="135" t="s">
        <v>41</v>
      </c>
      <c r="K4073" s="133"/>
      <c r="L4073" s="136" t="s">
        <v>41</v>
      </c>
    </row>
    <row r="4074" spans="1:12" x14ac:dyDescent="0.25">
      <c r="A4074" s="138" t="s">
        <v>4031</v>
      </c>
      <c r="B4074" s="111" t="s">
        <v>482</v>
      </c>
      <c r="C4074" s="112">
        <v>4.2489852833125378E-3</v>
      </c>
      <c r="E4074" s="132">
        <v>532</v>
      </c>
      <c r="F4074" s="132">
        <v>534</v>
      </c>
      <c r="G4074" s="133" t="s">
        <v>483</v>
      </c>
      <c r="H4074" s="134">
        <v>233</v>
      </c>
      <c r="I4074" s="135">
        <v>0.62641769771803135</v>
      </c>
      <c r="J4074" s="135" t="s">
        <v>41</v>
      </c>
      <c r="K4074" s="133"/>
      <c r="L4074" s="136" t="s">
        <v>41</v>
      </c>
    </row>
    <row r="4075" spans="1:12" x14ac:dyDescent="0.25">
      <c r="A4075" s="138" t="s">
        <v>4031</v>
      </c>
      <c r="B4075" s="111" t="s">
        <v>1336</v>
      </c>
      <c r="C4075" s="112">
        <v>1.0622463208281344E-3</v>
      </c>
      <c r="E4075" s="132">
        <v>535</v>
      </c>
      <c r="F4075" s="132">
        <v>537</v>
      </c>
      <c r="G4075" s="133" t="s">
        <v>1337</v>
      </c>
      <c r="H4075" s="134">
        <v>234</v>
      </c>
      <c r="I4075" s="135">
        <v>0.62747994403885954</v>
      </c>
      <c r="J4075" s="135" t="s">
        <v>41</v>
      </c>
      <c r="K4075" s="133"/>
      <c r="L4075" s="136" t="s">
        <v>41</v>
      </c>
    </row>
    <row r="4076" spans="1:12" x14ac:dyDescent="0.25">
      <c r="A4076" s="138" t="s">
        <v>4031</v>
      </c>
      <c r="B4076" s="111" t="s">
        <v>1683</v>
      </c>
      <c r="C4076" s="112">
        <v>1.0622463208281344E-3</v>
      </c>
      <c r="E4076" s="132">
        <v>533</v>
      </c>
      <c r="F4076" s="132">
        <v>535</v>
      </c>
      <c r="G4076" s="133" t="s">
        <v>1684</v>
      </c>
      <c r="H4076" s="134">
        <v>235</v>
      </c>
      <c r="I4076" s="135">
        <v>0.62854219035968772</v>
      </c>
      <c r="J4076" s="135" t="s">
        <v>41</v>
      </c>
      <c r="K4076" s="133"/>
      <c r="L4076" s="136" t="s">
        <v>41</v>
      </c>
    </row>
    <row r="4077" spans="1:12" x14ac:dyDescent="0.25">
      <c r="A4077" s="138" t="s">
        <v>4031</v>
      </c>
      <c r="B4077" s="111" t="s">
        <v>3547</v>
      </c>
      <c r="C4077" s="112">
        <v>3.4206130138899021E-4</v>
      </c>
      <c r="E4077" s="132">
        <v>565</v>
      </c>
      <c r="F4077" s="132">
        <v>567</v>
      </c>
      <c r="G4077" s="133" t="s">
        <v>3548</v>
      </c>
      <c r="H4077" s="134">
        <v>236</v>
      </c>
      <c r="I4077" s="135">
        <v>0.62888425166107675</v>
      </c>
      <c r="J4077" s="135" t="s">
        <v>41</v>
      </c>
      <c r="K4077" s="133"/>
      <c r="L4077" s="136" t="s">
        <v>41</v>
      </c>
    </row>
    <row r="4078" spans="1:12" x14ac:dyDescent="0.25">
      <c r="A4078" s="138" t="s">
        <v>4031</v>
      </c>
      <c r="B4078" s="111" t="s">
        <v>1368</v>
      </c>
      <c r="C4078" s="112">
        <v>3.4206130138899021E-4</v>
      </c>
      <c r="E4078" s="132">
        <v>566</v>
      </c>
      <c r="F4078" s="132">
        <v>568</v>
      </c>
      <c r="G4078" s="133" t="s">
        <v>1369</v>
      </c>
      <c r="H4078" s="134">
        <v>237</v>
      </c>
      <c r="I4078" s="135">
        <v>0.62922631296246578</v>
      </c>
      <c r="J4078" s="135" t="s">
        <v>41</v>
      </c>
      <c r="K4078" s="133"/>
      <c r="L4078" s="136" t="s">
        <v>41</v>
      </c>
    </row>
    <row r="4079" spans="1:12" x14ac:dyDescent="0.25">
      <c r="A4079" s="138" t="s">
        <v>4031</v>
      </c>
      <c r="B4079" s="111" t="s">
        <v>922</v>
      </c>
      <c r="C4079" s="112">
        <v>1.6758708054628383E-4</v>
      </c>
      <c r="E4079" s="132">
        <v>514</v>
      </c>
      <c r="F4079" s="132">
        <v>516</v>
      </c>
      <c r="G4079" s="133" t="s">
        <v>923</v>
      </c>
      <c r="H4079" s="134">
        <v>238</v>
      </c>
      <c r="I4079" s="135">
        <v>0.6293939000430121</v>
      </c>
      <c r="J4079" s="135" t="s">
        <v>41</v>
      </c>
      <c r="K4079" s="133"/>
      <c r="L4079" s="136" t="s">
        <v>41</v>
      </c>
    </row>
    <row r="4080" spans="1:12" x14ac:dyDescent="0.25">
      <c r="A4080" s="138" t="s">
        <v>4031</v>
      </c>
      <c r="B4080" s="111" t="s">
        <v>920</v>
      </c>
      <c r="C4080" s="112">
        <v>1.6758708054628383E-4</v>
      </c>
      <c r="E4080" s="132">
        <v>511</v>
      </c>
      <c r="F4080" s="132">
        <v>513</v>
      </c>
      <c r="G4080" s="133" t="s">
        <v>921</v>
      </c>
      <c r="H4080" s="134">
        <v>239</v>
      </c>
      <c r="I4080" s="135">
        <v>0.62956148712355842</v>
      </c>
      <c r="J4080" s="135" t="s">
        <v>41</v>
      </c>
      <c r="K4080" s="133"/>
      <c r="L4080" s="136" t="s">
        <v>41</v>
      </c>
    </row>
    <row r="4081" spans="1:12" x14ac:dyDescent="0.25">
      <c r="A4081" s="138" t="s">
        <v>4031</v>
      </c>
      <c r="B4081" s="111" t="s">
        <v>3549</v>
      </c>
      <c r="C4081" s="112">
        <v>3.4206130138899021E-4</v>
      </c>
      <c r="E4081" s="132">
        <v>555</v>
      </c>
      <c r="F4081" s="132">
        <v>557</v>
      </c>
      <c r="G4081" s="133" t="s">
        <v>3550</v>
      </c>
      <c r="H4081" s="134">
        <v>240</v>
      </c>
      <c r="I4081" s="135">
        <v>0.62990354842494745</v>
      </c>
      <c r="J4081" s="135" t="s">
        <v>41</v>
      </c>
      <c r="K4081" s="133"/>
      <c r="L4081" s="136" t="s">
        <v>41</v>
      </c>
    </row>
    <row r="4082" spans="1:12" x14ac:dyDescent="0.25">
      <c r="A4082" s="138" t="s">
        <v>4031</v>
      </c>
      <c r="B4082" s="111" t="s">
        <v>730</v>
      </c>
      <c r="C4082" s="112">
        <v>3.4206130138899021E-4</v>
      </c>
      <c r="E4082" s="132">
        <v>569</v>
      </c>
      <c r="F4082" s="132">
        <v>571</v>
      </c>
      <c r="G4082" s="133" t="s">
        <v>731</v>
      </c>
      <c r="H4082" s="134">
        <v>241</v>
      </c>
      <c r="I4082" s="135">
        <v>0.63024560972633648</v>
      </c>
      <c r="J4082" s="135" t="s">
        <v>41</v>
      </c>
      <c r="K4082" s="133"/>
      <c r="L4082" s="136" t="s">
        <v>41</v>
      </c>
    </row>
    <row r="4083" spans="1:12" x14ac:dyDescent="0.25">
      <c r="A4083" s="138" t="s">
        <v>4031</v>
      </c>
      <c r="B4083" s="111" t="s">
        <v>3551</v>
      </c>
      <c r="C4083" s="112">
        <v>3.4206130138899021E-4</v>
      </c>
      <c r="E4083" s="132">
        <v>571</v>
      </c>
      <c r="F4083" s="132">
        <v>573</v>
      </c>
      <c r="G4083" s="133" t="s">
        <v>3552</v>
      </c>
      <c r="H4083" s="134">
        <v>242</v>
      </c>
      <c r="I4083" s="135">
        <v>0.6305876710277255</v>
      </c>
      <c r="J4083" s="135" t="s">
        <v>41</v>
      </c>
      <c r="K4083" s="133"/>
      <c r="L4083" s="136" t="s">
        <v>41</v>
      </c>
    </row>
    <row r="4084" spans="1:12" x14ac:dyDescent="0.25">
      <c r="A4084" s="138" t="s">
        <v>4031</v>
      </c>
      <c r="B4084" s="111" t="s">
        <v>626</v>
      </c>
      <c r="C4084" s="112">
        <v>1.6758708054628383E-4</v>
      </c>
      <c r="E4084" s="132">
        <v>507</v>
      </c>
      <c r="F4084" s="132">
        <v>509</v>
      </c>
      <c r="G4084" s="133" t="s">
        <v>627</v>
      </c>
      <c r="H4084" s="134">
        <v>243</v>
      </c>
      <c r="I4084" s="135">
        <v>0.63075525810827182</v>
      </c>
      <c r="J4084" s="135" t="s">
        <v>41</v>
      </c>
      <c r="K4084" s="133"/>
      <c r="L4084" s="136" t="s">
        <v>41</v>
      </c>
    </row>
    <row r="4085" spans="1:12" x14ac:dyDescent="0.25">
      <c r="A4085" s="138" t="s">
        <v>4031</v>
      </c>
      <c r="B4085" s="111" t="s">
        <v>918</v>
      </c>
      <c r="C4085" s="112">
        <v>1.6758708054628383E-4</v>
      </c>
      <c r="E4085" s="132">
        <v>513</v>
      </c>
      <c r="F4085" s="132">
        <v>515</v>
      </c>
      <c r="G4085" s="133" t="s">
        <v>919</v>
      </c>
      <c r="H4085" s="134">
        <v>244</v>
      </c>
      <c r="I4085" s="135">
        <v>0.63092284518881814</v>
      </c>
      <c r="J4085" s="135" t="s">
        <v>41</v>
      </c>
      <c r="K4085" s="133"/>
      <c r="L4085" s="136" t="s">
        <v>41</v>
      </c>
    </row>
    <row r="4086" spans="1:12" x14ac:dyDescent="0.25">
      <c r="A4086" s="138" t="s">
        <v>4031</v>
      </c>
      <c r="B4086" s="111" t="s">
        <v>494</v>
      </c>
      <c r="C4086" s="112">
        <v>1.6758708054628383E-4</v>
      </c>
      <c r="E4086" s="132">
        <v>509</v>
      </c>
      <c r="F4086" s="132">
        <v>511</v>
      </c>
      <c r="G4086" s="133" t="s">
        <v>495</v>
      </c>
      <c r="H4086" s="134">
        <v>245</v>
      </c>
      <c r="I4086" s="135">
        <v>0.63109043226936445</v>
      </c>
      <c r="J4086" s="135" t="s">
        <v>41</v>
      </c>
      <c r="K4086" s="133"/>
      <c r="L4086" s="136" t="s">
        <v>41</v>
      </c>
    </row>
    <row r="4087" spans="1:12" x14ac:dyDescent="0.25">
      <c r="A4087" s="138" t="s">
        <v>4031</v>
      </c>
      <c r="B4087" s="111" t="s">
        <v>3553</v>
      </c>
      <c r="C4087" s="112">
        <v>3.4206130138899021E-4</v>
      </c>
      <c r="E4087" s="132">
        <v>559</v>
      </c>
      <c r="F4087" s="132">
        <v>561</v>
      </c>
      <c r="G4087" s="133" t="s">
        <v>3554</v>
      </c>
      <c r="H4087" s="134">
        <v>246</v>
      </c>
      <c r="I4087" s="135">
        <v>0.63143249357075348</v>
      </c>
      <c r="J4087" s="135" t="s">
        <v>41</v>
      </c>
      <c r="K4087" s="133"/>
      <c r="L4087" s="136" t="s">
        <v>41</v>
      </c>
    </row>
    <row r="4088" spans="1:12" x14ac:dyDescent="0.25">
      <c r="A4088" s="138" t="s">
        <v>4031</v>
      </c>
      <c r="B4088" s="111" t="s">
        <v>1680</v>
      </c>
      <c r="C4088" s="112">
        <v>1.4688514706703698E-3</v>
      </c>
      <c r="E4088" s="132">
        <v>542</v>
      </c>
      <c r="F4088" s="132">
        <v>544</v>
      </c>
      <c r="G4088" s="133" t="s">
        <v>1681</v>
      </c>
      <c r="H4088" s="134">
        <v>247</v>
      </c>
      <c r="I4088" s="135">
        <v>0.63290134504142381</v>
      </c>
      <c r="J4088" s="135" t="s">
        <v>41</v>
      </c>
      <c r="K4088" s="133"/>
      <c r="L4088" s="136" t="s">
        <v>41</v>
      </c>
    </row>
    <row r="4089" spans="1:12" x14ac:dyDescent="0.25">
      <c r="A4089" s="138" t="s">
        <v>4031</v>
      </c>
      <c r="B4089" s="111" t="s">
        <v>623</v>
      </c>
      <c r="C4089" s="112">
        <v>1.6758708054628383E-4</v>
      </c>
      <c r="E4089" s="132">
        <v>510</v>
      </c>
      <c r="F4089" s="132">
        <v>512</v>
      </c>
      <c r="G4089" s="133" t="s">
        <v>624</v>
      </c>
      <c r="H4089" s="134">
        <v>248</v>
      </c>
      <c r="I4089" s="135">
        <v>0.63306893212197013</v>
      </c>
      <c r="J4089" s="135" t="s">
        <v>41</v>
      </c>
      <c r="K4089" s="133"/>
      <c r="L4089" s="136" t="s">
        <v>41</v>
      </c>
    </row>
    <row r="4090" spans="1:12" x14ac:dyDescent="0.25">
      <c r="A4090" s="138" t="s">
        <v>4031</v>
      </c>
      <c r="B4090" s="111" t="s">
        <v>1366</v>
      </c>
      <c r="C4090" s="112">
        <v>3.4206130138899021E-4</v>
      </c>
      <c r="E4090" s="132">
        <v>567</v>
      </c>
      <c r="F4090" s="132">
        <v>569</v>
      </c>
      <c r="G4090" s="133" t="s">
        <v>1367</v>
      </c>
      <c r="H4090" s="134">
        <v>249</v>
      </c>
      <c r="I4090" s="135">
        <v>0.63341099342335916</v>
      </c>
      <c r="J4090" s="135" t="s">
        <v>41</v>
      </c>
      <c r="K4090" s="133"/>
      <c r="L4090" s="136" t="s">
        <v>41</v>
      </c>
    </row>
    <row r="4091" spans="1:12" x14ac:dyDescent="0.25">
      <c r="A4091" s="138" t="s">
        <v>4031</v>
      </c>
      <c r="B4091" s="111" t="s">
        <v>497</v>
      </c>
      <c r="C4091" s="112">
        <v>1.6758708054628383E-4</v>
      </c>
      <c r="E4091" s="132">
        <v>508</v>
      </c>
      <c r="F4091" s="132">
        <v>510</v>
      </c>
      <c r="G4091" s="133" t="s">
        <v>498</v>
      </c>
      <c r="H4091" s="134">
        <v>250</v>
      </c>
      <c r="I4091" s="135">
        <v>0.63357858050390548</v>
      </c>
      <c r="J4091" s="135" t="s">
        <v>41</v>
      </c>
      <c r="K4091" s="133"/>
      <c r="L4091" s="136" t="s">
        <v>41</v>
      </c>
    </row>
    <row r="4092" spans="1:12" x14ac:dyDescent="0.25">
      <c r="A4092" s="138" t="s">
        <v>4031</v>
      </c>
      <c r="B4092" s="111" t="s">
        <v>1678</v>
      </c>
      <c r="C4092" s="112">
        <v>3.4206130138899021E-4</v>
      </c>
      <c r="E4092" s="132">
        <v>556</v>
      </c>
      <c r="F4092" s="132">
        <v>558</v>
      </c>
      <c r="G4092" s="133" t="s">
        <v>1679</v>
      </c>
      <c r="H4092" s="134">
        <v>251</v>
      </c>
      <c r="I4092" s="135">
        <v>0.6339206418052945</v>
      </c>
      <c r="J4092" s="135" t="s">
        <v>41</v>
      </c>
      <c r="K4092" s="133"/>
      <c r="L4092" s="136" t="s">
        <v>41</v>
      </c>
    </row>
    <row r="4093" spans="1:12" x14ac:dyDescent="0.25">
      <c r="A4093" s="138" t="s">
        <v>4031</v>
      </c>
      <c r="B4093" s="111" t="s">
        <v>3555</v>
      </c>
      <c r="C4093" s="112">
        <v>3.4206130138899021E-4</v>
      </c>
      <c r="E4093" s="132">
        <v>564</v>
      </c>
      <c r="F4093" s="132">
        <v>566</v>
      </c>
      <c r="G4093" s="133" t="s">
        <v>3556</v>
      </c>
      <c r="H4093" s="134">
        <v>252</v>
      </c>
      <c r="I4093" s="135">
        <v>0.63426270310668353</v>
      </c>
      <c r="J4093" s="135" t="s">
        <v>41</v>
      </c>
      <c r="K4093" s="133"/>
      <c r="L4093" s="136" t="s">
        <v>41</v>
      </c>
    </row>
    <row r="4094" spans="1:12" x14ac:dyDescent="0.25">
      <c r="A4094" s="138" t="s">
        <v>4031</v>
      </c>
      <c r="B4094" s="111" t="s">
        <v>3557</v>
      </c>
      <c r="C4094" s="112">
        <v>1.6758708054628383E-4</v>
      </c>
      <c r="E4094" s="132">
        <v>515</v>
      </c>
      <c r="F4094" s="132">
        <v>517</v>
      </c>
      <c r="G4094" s="133" t="s">
        <v>3558</v>
      </c>
      <c r="H4094" s="134">
        <v>253</v>
      </c>
      <c r="I4094" s="135">
        <v>0.63443029018722985</v>
      </c>
      <c r="J4094" s="135" t="s">
        <v>41</v>
      </c>
      <c r="K4094" s="133"/>
      <c r="L4094" s="136" t="s">
        <v>41</v>
      </c>
    </row>
    <row r="4095" spans="1:12" x14ac:dyDescent="0.25">
      <c r="A4095" s="138" t="s">
        <v>4031</v>
      </c>
      <c r="B4095" s="111" t="s">
        <v>1650</v>
      </c>
      <c r="C4095" s="112">
        <v>1.4688514706703698E-3</v>
      </c>
      <c r="E4095" s="132">
        <v>539</v>
      </c>
      <c r="F4095" s="132">
        <v>541</v>
      </c>
      <c r="G4095" s="133" t="s">
        <v>1651</v>
      </c>
      <c r="H4095" s="134">
        <v>254</v>
      </c>
      <c r="I4095" s="135">
        <v>0.63589914165790018</v>
      </c>
      <c r="J4095" s="135" t="s">
        <v>41</v>
      </c>
      <c r="K4095" s="133"/>
      <c r="L4095" s="136" t="s">
        <v>41</v>
      </c>
    </row>
    <row r="4096" spans="1:12" x14ac:dyDescent="0.25">
      <c r="A4096" s="138" t="s">
        <v>4031</v>
      </c>
      <c r="B4096" s="111" t="s">
        <v>3559</v>
      </c>
      <c r="C4096" s="112">
        <v>3.4206130138899021E-4</v>
      </c>
      <c r="E4096" s="132">
        <v>557</v>
      </c>
      <c r="F4096" s="132">
        <v>559</v>
      </c>
      <c r="G4096" s="133" t="s">
        <v>3560</v>
      </c>
      <c r="H4096" s="134">
        <v>255</v>
      </c>
      <c r="I4096" s="135">
        <v>0.63624120295928921</v>
      </c>
      <c r="J4096" s="135" t="s">
        <v>41</v>
      </c>
      <c r="K4096" s="133"/>
      <c r="L4096" s="136" t="s">
        <v>41</v>
      </c>
    </row>
    <row r="4097" spans="1:12" x14ac:dyDescent="0.25">
      <c r="A4097" s="138" t="s">
        <v>4031</v>
      </c>
      <c r="B4097" s="111" t="s">
        <v>1111</v>
      </c>
      <c r="C4097" s="112">
        <v>1.4688514706703698E-3</v>
      </c>
      <c r="E4097" s="132">
        <v>545</v>
      </c>
      <c r="F4097" s="132">
        <v>547</v>
      </c>
      <c r="G4097" s="133" t="s">
        <v>1112</v>
      </c>
      <c r="H4097" s="134">
        <v>256</v>
      </c>
      <c r="I4097" s="135">
        <v>0.63771005442995954</v>
      </c>
      <c r="J4097" s="135" t="s">
        <v>41</v>
      </c>
      <c r="K4097" s="133"/>
      <c r="L4097" s="136" t="s">
        <v>41</v>
      </c>
    </row>
    <row r="4098" spans="1:12" x14ac:dyDescent="0.25">
      <c r="A4098" s="138" t="s">
        <v>4031</v>
      </c>
      <c r="B4098" s="111" t="s">
        <v>1676</v>
      </c>
      <c r="C4098" s="112">
        <v>1.4688514706703698E-3</v>
      </c>
      <c r="E4098" s="132">
        <v>537</v>
      </c>
      <c r="F4098" s="132">
        <v>539</v>
      </c>
      <c r="G4098" s="133" t="s">
        <v>1677</v>
      </c>
      <c r="H4098" s="134">
        <v>257</v>
      </c>
      <c r="I4098" s="135">
        <v>0.63917890590062987</v>
      </c>
      <c r="J4098" s="135" t="s">
        <v>41</v>
      </c>
      <c r="K4098" s="133"/>
      <c r="L4098" s="136" t="s">
        <v>41</v>
      </c>
    </row>
    <row r="4099" spans="1:12" x14ac:dyDescent="0.25">
      <c r="A4099" s="138" t="s">
        <v>4031</v>
      </c>
      <c r="B4099" s="111" t="s">
        <v>3561</v>
      </c>
      <c r="C4099" s="112">
        <v>1.4688514706703698E-3</v>
      </c>
      <c r="E4099" s="132">
        <v>549</v>
      </c>
      <c r="F4099" s="132">
        <v>551</v>
      </c>
      <c r="G4099" s="133" t="s">
        <v>3562</v>
      </c>
      <c r="H4099" s="134">
        <v>258</v>
      </c>
      <c r="I4099" s="135">
        <v>0.6406477573713002</v>
      </c>
      <c r="J4099" s="135" t="s">
        <v>41</v>
      </c>
      <c r="K4099" s="133"/>
      <c r="L4099" s="136" t="s">
        <v>41</v>
      </c>
    </row>
    <row r="4100" spans="1:12" x14ac:dyDescent="0.25">
      <c r="A4100" s="138" t="s">
        <v>4031</v>
      </c>
      <c r="B4100" s="111" t="s">
        <v>1648</v>
      </c>
      <c r="C4100" s="112">
        <v>3.4206130138899021E-4</v>
      </c>
      <c r="E4100" s="132">
        <v>552</v>
      </c>
      <c r="F4100" s="132">
        <v>554</v>
      </c>
      <c r="G4100" s="133" t="s">
        <v>1649</v>
      </c>
      <c r="H4100" s="134">
        <v>259</v>
      </c>
      <c r="I4100" s="135">
        <v>0.64098981867268923</v>
      </c>
      <c r="J4100" s="135" t="s">
        <v>41</v>
      </c>
      <c r="K4100" s="133"/>
      <c r="L4100" s="136" t="s">
        <v>41</v>
      </c>
    </row>
    <row r="4101" spans="1:12" x14ac:dyDescent="0.25">
      <c r="A4101" s="138" t="s">
        <v>4031</v>
      </c>
      <c r="B4101" s="111" t="s">
        <v>1646</v>
      </c>
      <c r="C4101" s="112">
        <v>1.4688514706703698E-3</v>
      </c>
      <c r="E4101" s="132">
        <v>548</v>
      </c>
      <c r="F4101" s="132">
        <v>550</v>
      </c>
      <c r="G4101" s="133" t="s">
        <v>1647</v>
      </c>
      <c r="H4101" s="134">
        <v>260</v>
      </c>
      <c r="I4101" s="135">
        <v>0.64245867014335956</v>
      </c>
      <c r="J4101" s="135" t="s">
        <v>41</v>
      </c>
      <c r="K4101" s="133"/>
      <c r="L4101" s="136" t="s">
        <v>41</v>
      </c>
    </row>
    <row r="4102" spans="1:12" x14ac:dyDescent="0.25">
      <c r="A4102" s="138" t="s">
        <v>4031</v>
      </c>
      <c r="B4102" s="111" t="s">
        <v>3563</v>
      </c>
      <c r="C4102" s="112">
        <v>3.4206130138899021E-4</v>
      </c>
      <c r="E4102" s="132">
        <v>562</v>
      </c>
      <c r="F4102" s="132">
        <v>564</v>
      </c>
      <c r="G4102" s="133" t="s">
        <v>3564</v>
      </c>
      <c r="H4102" s="134">
        <v>261</v>
      </c>
      <c r="I4102" s="135">
        <v>0.64280073144474859</v>
      </c>
      <c r="J4102" s="135" t="s">
        <v>41</v>
      </c>
      <c r="K4102" s="133"/>
      <c r="L4102" s="136" t="s">
        <v>41</v>
      </c>
    </row>
    <row r="4103" spans="1:12" x14ac:dyDescent="0.25">
      <c r="A4103" s="138" t="s">
        <v>4031</v>
      </c>
      <c r="B4103" s="111" t="s">
        <v>1109</v>
      </c>
      <c r="C4103" s="112">
        <v>1.4688514706703698E-3</v>
      </c>
      <c r="E4103" s="132">
        <v>547</v>
      </c>
      <c r="F4103" s="132">
        <v>549</v>
      </c>
      <c r="G4103" s="133" t="s">
        <v>1110</v>
      </c>
      <c r="H4103" s="134">
        <v>262</v>
      </c>
      <c r="I4103" s="135">
        <v>0.64426958291541891</v>
      </c>
      <c r="J4103" s="135" t="s">
        <v>41</v>
      </c>
      <c r="K4103" s="133"/>
      <c r="L4103" s="136" t="s">
        <v>41</v>
      </c>
    </row>
    <row r="4104" spans="1:12" x14ac:dyDescent="0.25">
      <c r="A4104" s="138" t="s">
        <v>4031</v>
      </c>
      <c r="B4104" s="111" t="s">
        <v>3565</v>
      </c>
      <c r="C4104" s="112">
        <v>3.4206130138899021E-4</v>
      </c>
      <c r="E4104" s="132">
        <v>561</v>
      </c>
      <c r="F4104" s="132">
        <v>563</v>
      </c>
      <c r="G4104" s="133" t="s">
        <v>3566</v>
      </c>
      <c r="H4104" s="134">
        <v>263</v>
      </c>
      <c r="I4104" s="135">
        <v>0.64461164421680794</v>
      </c>
      <c r="J4104" s="135" t="s">
        <v>41</v>
      </c>
      <c r="K4104" s="133"/>
      <c r="L4104" s="136" t="s">
        <v>41</v>
      </c>
    </row>
    <row r="4105" spans="1:12" x14ac:dyDescent="0.25">
      <c r="A4105" s="138" t="s">
        <v>4031</v>
      </c>
      <c r="B4105" s="111" t="s">
        <v>1362</v>
      </c>
      <c r="C4105" s="112">
        <v>7.3442573533518492E-4</v>
      </c>
      <c r="E4105" s="132">
        <v>540</v>
      </c>
      <c r="F4105" s="132">
        <v>542</v>
      </c>
      <c r="G4105" s="133" t="s">
        <v>1363</v>
      </c>
      <c r="H4105" s="134">
        <v>264</v>
      </c>
      <c r="I4105" s="135">
        <v>0.64534606995214316</v>
      </c>
      <c r="J4105" s="135" t="s">
        <v>41</v>
      </c>
      <c r="K4105" s="133"/>
      <c r="L4105" s="136" t="s">
        <v>41</v>
      </c>
    </row>
    <row r="4106" spans="1:12" x14ac:dyDescent="0.25">
      <c r="A4106" s="138" t="s">
        <v>4031</v>
      </c>
      <c r="B4106" s="111" t="s">
        <v>3567</v>
      </c>
      <c r="C4106" s="112">
        <v>1.4688514706703698E-3</v>
      </c>
      <c r="E4106" s="132">
        <v>541</v>
      </c>
      <c r="F4106" s="132">
        <v>543</v>
      </c>
      <c r="G4106" s="133" t="s">
        <v>3568</v>
      </c>
      <c r="H4106" s="134">
        <v>265</v>
      </c>
      <c r="I4106" s="135">
        <v>0.64681492142281349</v>
      </c>
      <c r="J4106" s="135" t="s">
        <v>41</v>
      </c>
      <c r="K4106" s="133"/>
      <c r="L4106" s="136" t="s">
        <v>41</v>
      </c>
    </row>
    <row r="4107" spans="1:12" x14ac:dyDescent="0.25">
      <c r="A4107" s="138" t="s">
        <v>4031</v>
      </c>
      <c r="B4107" s="111" t="s">
        <v>1372</v>
      </c>
      <c r="C4107" s="112">
        <v>1.4688514706703698E-3</v>
      </c>
      <c r="E4107" s="132">
        <v>544</v>
      </c>
      <c r="F4107" s="132">
        <v>546</v>
      </c>
      <c r="G4107" s="133" t="s">
        <v>1373</v>
      </c>
      <c r="H4107" s="134">
        <v>266</v>
      </c>
      <c r="I4107" s="135">
        <v>0.64828377289348382</v>
      </c>
      <c r="J4107" s="135" t="s">
        <v>41</v>
      </c>
      <c r="K4107" s="133"/>
      <c r="L4107" s="136" t="s">
        <v>41</v>
      </c>
    </row>
    <row r="4108" spans="1:12" x14ac:dyDescent="0.25">
      <c r="A4108" s="138" t="s">
        <v>4031</v>
      </c>
      <c r="B4108" s="111" t="s">
        <v>1364</v>
      </c>
      <c r="C4108" s="112">
        <v>3.4206130138899021E-4</v>
      </c>
      <c r="E4108" s="132">
        <v>563</v>
      </c>
      <c r="F4108" s="132">
        <v>565</v>
      </c>
      <c r="G4108" s="133" t="s">
        <v>1365</v>
      </c>
      <c r="H4108" s="134">
        <v>267</v>
      </c>
      <c r="I4108" s="135">
        <v>0.64862583419487285</v>
      </c>
      <c r="J4108" s="135" t="s">
        <v>41</v>
      </c>
      <c r="K4108" s="133"/>
      <c r="L4108" s="136" t="s">
        <v>41</v>
      </c>
    </row>
    <row r="4109" spans="1:12" x14ac:dyDescent="0.25">
      <c r="A4109" s="138" t="s">
        <v>4031</v>
      </c>
      <c r="B4109" s="111" t="s">
        <v>1359</v>
      </c>
      <c r="C4109" s="112">
        <v>3.4206130138899021E-4</v>
      </c>
      <c r="E4109" s="132">
        <v>554</v>
      </c>
      <c r="F4109" s="132">
        <v>556</v>
      </c>
      <c r="G4109" s="133" t="s">
        <v>1360</v>
      </c>
      <c r="H4109" s="134">
        <v>268</v>
      </c>
      <c r="I4109" s="135">
        <v>0.64896789549626188</v>
      </c>
      <c r="J4109" s="135" t="s">
        <v>41</v>
      </c>
      <c r="K4109" s="133"/>
      <c r="L4109" s="136" t="s">
        <v>41</v>
      </c>
    </row>
    <row r="4110" spans="1:12" x14ac:dyDescent="0.25">
      <c r="A4110" s="138" t="s">
        <v>4031</v>
      </c>
      <c r="B4110" s="111" t="s">
        <v>3569</v>
      </c>
      <c r="C4110" s="112">
        <v>3.4206130138899021E-4</v>
      </c>
      <c r="E4110" s="132">
        <v>551</v>
      </c>
      <c r="F4110" s="132">
        <v>553</v>
      </c>
      <c r="G4110" s="133" t="s">
        <v>3570</v>
      </c>
      <c r="H4110" s="134">
        <v>269</v>
      </c>
      <c r="I4110" s="135">
        <v>0.64930995679765091</v>
      </c>
      <c r="J4110" s="135" t="s">
        <v>41</v>
      </c>
      <c r="K4110" s="133"/>
      <c r="L4110" s="136" t="s">
        <v>41</v>
      </c>
    </row>
    <row r="4111" spans="1:12" x14ac:dyDescent="0.25">
      <c r="A4111" s="138" t="s">
        <v>4031</v>
      </c>
      <c r="B4111" s="111" t="s">
        <v>1643</v>
      </c>
      <c r="C4111" s="112">
        <v>3.4206130138899021E-4</v>
      </c>
      <c r="E4111" s="132">
        <v>568</v>
      </c>
      <c r="F4111" s="132">
        <v>570</v>
      </c>
      <c r="G4111" s="133" t="s">
        <v>1644</v>
      </c>
      <c r="H4111" s="134">
        <v>270</v>
      </c>
      <c r="I4111" s="135">
        <v>0.64965201809903994</v>
      </c>
      <c r="J4111" s="135" t="s">
        <v>41</v>
      </c>
      <c r="K4111" s="133"/>
      <c r="L4111" s="136" t="s">
        <v>41</v>
      </c>
    </row>
    <row r="4112" spans="1:12" x14ac:dyDescent="0.25">
      <c r="A4112" s="138" t="s">
        <v>4031</v>
      </c>
      <c r="B4112" s="111" t="s">
        <v>3571</v>
      </c>
      <c r="C4112" s="112">
        <v>3.4206130138899021E-4</v>
      </c>
      <c r="E4112" s="132">
        <v>716</v>
      </c>
      <c r="F4112" s="132">
        <v>718</v>
      </c>
      <c r="G4112" s="133" t="s">
        <v>3572</v>
      </c>
      <c r="H4112" s="134">
        <v>271</v>
      </c>
      <c r="I4112" s="135">
        <v>0.64999407940042897</v>
      </c>
      <c r="J4112" s="135" t="s">
        <v>41</v>
      </c>
      <c r="K4112" s="133"/>
      <c r="L4112" s="136" t="s">
        <v>41</v>
      </c>
    </row>
    <row r="4113" spans="1:12" x14ac:dyDescent="0.25">
      <c r="A4113" s="138" t="s">
        <v>4031</v>
      </c>
      <c r="B4113" s="111" t="s">
        <v>3573</v>
      </c>
      <c r="C4113" s="112">
        <v>1.4688514706703698E-3</v>
      </c>
      <c r="E4113" s="132">
        <v>546</v>
      </c>
      <c r="F4113" s="132">
        <v>548</v>
      </c>
      <c r="G4113" s="133" t="s">
        <v>3574</v>
      </c>
      <c r="H4113" s="134">
        <v>272</v>
      </c>
      <c r="I4113" s="135">
        <v>0.6514629308710993</v>
      </c>
      <c r="J4113" s="135" t="s">
        <v>41</v>
      </c>
      <c r="K4113" s="133"/>
      <c r="L4113" s="136" t="s">
        <v>41</v>
      </c>
    </row>
    <row r="4114" spans="1:12" x14ac:dyDescent="0.25">
      <c r="A4114" s="138" t="s">
        <v>4031</v>
      </c>
      <c r="B4114" s="111" t="s">
        <v>1673</v>
      </c>
      <c r="C4114" s="112">
        <v>1.4688514706703698E-3</v>
      </c>
      <c r="E4114" s="132">
        <v>538</v>
      </c>
      <c r="F4114" s="132">
        <v>540</v>
      </c>
      <c r="G4114" s="133" t="s">
        <v>1674</v>
      </c>
      <c r="H4114" s="134">
        <v>273</v>
      </c>
      <c r="I4114" s="135">
        <v>0.65293178234176963</v>
      </c>
      <c r="J4114" s="135" t="s">
        <v>41</v>
      </c>
      <c r="K4114" s="133"/>
      <c r="L4114" s="136" t="s">
        <v>41</v>
      </c>
    </row>
    <row r="4115" spans="1:12" x14ac:dyDescent="0.25">
      <c r="A4115" s="138" t="s">
        <v>4031</v>
      </c>
      <c r="B4115" s="111" t="s">
        <v>3575</v>
      </c>
      <c r="C4115" s="112">
        <v>3.4206130138899021E-4</v>
      </c>
      <c r="E4115" s="132">
        <v>558</v>
      </c>
      <c r="F4115" s="132">
        <v>560</v>
      </c>
      <c r="G4115" s="133" t="s">
        <v>3576</v>
      </c>
      <c r="H4115" s="134">
        <v>274</v>
      </c>
      <c r="I4115" s="135">
        <v>0.65327384364315866</v>
      </c>
      <c r="J4115" s="135" t="s">
        <v>41</v>
      </c>
      <c r="K4115" s="133"/>
      <c r="L4115" s="136" t="s">
        <v>41</v>
      </c>
    </row>
    <row r="4116" spans="1:12" x14ac:dyDescent="0.25">
      <c r="A4116" s="138" t="s">
        <v>4031</v>
      </c>
      <c r="B4116" s="111" t="s">
        <v>727</v>
      </c>
      <c r="C4116" s="112">
        <v>3.4206130138899021E-4</v>
      </c>
      <c r="E4116" s="132">
        <v>553</v>
      </c>
      <c r="F4116" s="132">
        <v>555</v>
      </c>
      <c r="G4116" s="133" t="s">
        <v>728</v>
      </c>
      <c r="H4116" s="134">
        <v>275</v>
      </c>
      <c r="I4116" s="135">
        <v>0.65361590494454769</v>
      </c>
      <c r="J4116" s="135" t="s">
        <v>41</v>
      </c>
      <c r="K4116" s="133"/>
      <c r="L4116" s="136" t="s">
        <v>41</v>
      </c>
    </row>
    <row r="4117" spans="1:12" x14ac:dyDescent="0.25">
      <c r="A4117" s="138" t="s">
        <v>4031</v>
      </c>
      <c r="B4117" s="111" t="s">
        <v>1106</v>
      </c>
      <c r="C4117" s="112">
        <v>3.4206130138899021E-4</v>
      </c>
      <c r="E4117" s="132">
        <v>560</v>
      </c>
      <c r="F4117" s="132">
        <v>562</v>
      </c>
      <c r="G4117" s="133" t="s">
        <v>1107</v>
      </c>
      <c r="H4117" s="134">
        <v>276</v>
      </c>
      <c r="I4117" s="135">
        <v>0.65395796624593672</v>
      </c>
      <c r="J4117" s="135" t="s">
        <v>41</v>
      </c>
      <c r="K4117" s="133"/>
      <c r="L4117" s="136" t="s">
        <v>41</v>
      </c>
    </row>
    <row r="4118" spans="1:12" x14ac:dyDescent="0.25">
      <c r="A4118" s="138" t="s">
        <v>4031</v>
      </c>
      <c r="B4118" s="111" t="s">
        <v>915</v>
      </c>
      <c r="C4118" s="112">
        <v>1.6758708054628383E-4</v>
      </c>
      <c r="E4118" s="132">
        <v>512</v>
      </c>
      <c r="F4118" s="132">
        <v>514</v>
      </c>
      <c r="G4118" s="133" t="s">
        <v>916</v>
      </c>
      <c r="H4118" s="134">
        <v>277</v>
      </c>
      <c r="I4118" s="135">
        <v>0.65412555332648303</v>
      </c>
      <c r="J4118" s="135" t="s">
        <v>41</v>
      </c>
      <c r="K4118" s="133"/>
      <c r="L4118" s="136" t="s">
        <v>41</v>
      </c>
    </row>
    <row r="4119" spans="1:12" x14ac:dyDescent="0.25">
      <c r="A4119" s="138" t="s">
        <v>4031</v>
      </c>
      <c r="B4119" s="111" t="s">
        <v>810</v>
      </c>
      <c r="C4119" s="112">
        <v>1.4739819333691836E-4</v>
      </c>
      <c r="E4119" s="132">
        <v>519</v>
      </c>
      <c r="F4119" s="132">
        <v>521</v>
      </c>
      <c r="G4119" s="133" t="s">
        <v>811</v>
      </c>
      <c r="H4119" s="134">
        <v>278</v>
      </c>
      <c r="I4119" s="135">
        <v>0.6542729515198199</v>
      </c>
      <c r="J4119" s="135" t="s">
        <v>41</v>
      </c>
      <c r="K4119" s="133"/>
      <c r="L4119" s="136" t="s">
        <v>41</v>
      </c>
    </row>
    <row r="4120" spans="1:12" x14ac:dyDescent="0.25">
      <c r="A4120" s="138" t="s">
        <v>4031</v>
      </c>
      <c r="B4120" s="111" t="s">
        <v>800</v>
      </c>
      <c r="C4120" s="112">
        <v>1.4393000055252028E-3</v>
      </c>
      <c r="E4120" s="132">
        <v>520</v>
      </c>
      <c r="F4120" s="132">
        <v>522</v>
      </c>
      <c r="G4120" s="133" t="s">
        <v>35</v>
      </c>
      <c r="H4120" s="134">
        <v>279</v>
      </c>
      <c r="I4120" s="135">
        <v>0.65571225152534507</v>
      </c>
      <c r="J4120" s="135" t="s">
        <v>41</v>
      </c>
      <c r="K4120" s="133"/>
      <c r="L4120" s="136" t="s">
        <v>41</v>
      </c>
    </row>
    <row r="4121" spans="1:12" x14ac:dyDescent="0.25">
      <c r="A4121" s="138" t="s">
        <v>4031</v>
      </c>
      <c r="B4121" s="111" t="s">
        <v>808</v>
      </c>
      <c r="C4121" s="112">
        <v>1.4739819333691836E-4</v>
      </c>
      <c r="E4121" s="132">
        <v>518</v>
      </c>
      <c r="F4121" s="132">
        <v>520</v>
      </c>
      <c r="G4121" s="133" t="s">
        <v>809</v>
      </c>
      <c r="H4121" s="134">
        <v>280</v>
      </c>
      <c r="I4121" s="135">
        <v>0.65585964971868194</v>
      </c>
      <c r="J4121" s="135" t="s">
        <v>41</v>
      </c>
      <c r="K4121" s="133"/>
      <c r="L4121" s="136" t="s">
        <v>41</v>
      </c>
    </row>
    <row r="4122" spans="1:12" x14ac:dyDescent="0.25">
      <c r="A4122" s="138" t="s">
        <v>4031</v>
      </c>
      <c r="B4122" s="111" t="s">
        <v>806</v>
      </c>
      <c r="C4122" s="112">
        <v>1.4739819333691836E-4</v>
      </c>
      <c r="E4122" s="132">
        <v>516</v>
      </c>
      <c r="F4122" s="132">
        <v>518</v>
      </c>
      <c r="G4122" s="133" t="s">
        <v>807</v>
      </c>
      <c r="H4122" s="134">
        <v>281</v>
      </c>
      <c r="I4122" s="135">
        <v>0.6560070479120188</v>
      </c>
      <c r="J4122" s="135" t="s">
        <v>41</v>
      </c>
      <c r="K4122" s="133"/>
      <c r="L4122" s="136" t="s">
        <v>41</v>
      </c>
    </row>
    <row r="4123" spans="1:12" x14ac:dyDescent="0.25">
      <c r="A4123" s="138" t="s">
        <v>4031</v>
      </c>
      <c r="B4123" s="111" t="s">
        <v>804</v>
      </c>
      <c r="C4123" s="112">
        <v>1.4739819333691836E-4</v>
      </c>
      <c r="E4123" s="132">
        <v>522</v>
      </c>
      <c r="F4123" s="132">
        <v>524</v>
      </c>
      <c r="G4123" s="133" t="s">
        <v>805</v>
      </c>
      <c r="H4123" s="134">
        <v>282</v>
      </c>
      <c r="I4123" s="135">
        <v>0.65615444610535567</v>
      </c>
      <c r="J4123" s="135" t="s">
        <v>41</v>
      </c>
      <c r="K4123" s="133"/>
      <c r="L4123" s="136" t="s">
        <v>41</v>
      </c>
    </row>
    <row r="4124" spans="1:12" x14ac:dyDescent="0.25">
      <c r="A4124" s="138" t="s">
        <v>4031</v>
      </c>
      <c r="B4124" s="111" t="s">
        <v>549</v>
      </c>
      <c r="C4124" s="112">
        <v>1.4739819333691836E-4</v>
      </c>
      <c r="E4124" s="132">
        <v>523</v>
      </c>
      <c r="F4124" s="132">
        <v>525</v>
      </c>
      <c r="G4124" s="133" t="s">
        <v>550</v>
      </c>
      <c r="H4124" s="134">
        <v>283</v>
      </c>
      <c r="I4124" s="135">
        <v>0.65630184429869254</v>
      </c>
      <c r="J4124" s="135" t="s">
        <v>41</v>
      </c>
      <c r="K4124" s="133"/>
      <c r="L4124" s="136" t="s">
        <v>41</v>
      </c>
    </row>
    <row r="4125" spans="1:12" x14ac:dyDescent="0.25">
      <c r="A4125" s="138" t="s">
        <v>4031</v>
      </c>
      <c r="B4125" s="111" t="s">
        <v>1669</v>
      </c>
      <c r="C4125" s="112">
        <v>1.4739819333691836E-4</v>
      </c>
      <c r="E4125" s="132">
        <v>517</v>
      </c>
      <c r="F4125" s="132">
        <v>519</v>
      </c>
      <c r="G4125" s="133" t="s">
        <v>1670</v>
      </c>
      <c r="H4125" s="134">
        <v>284</v>
      </c>
      <c r="I4125" s="135">
        <v>0.65644924249202941</v>
      </c>
      <c r="J4125" s="135" t="s">
        <v>41</v>
      </c>
      <c r="K4125" s="133"/>
      <c r="L4125" s="136" t="s">
        <v>41</v>
      </c>
    </row>
    <row r="4126" spans="1:12" x14ac:dyDescent="0.25">
      <c r="A4126" s="138" t="s">
        <v>4031</v>
      </c>
      <c r="B4126" s="111" t="s">
        <v>546</v>
      </c>
      <c r="C4126" s="112">
        <v>1.4739819333691836E-4</v>
      </c>
      <c r="E4126" s="132">
        <v>521</v>
      </c>
      <c r="F4126" s="132">
        <v>523</v>
      </c>
      <c r="G4126" s="133" t="s">
        <v>547</v>
      </c>
      <c r="H4126" s="134">
        <v>285</v>
      </c>
      <c r="I4126" s="135">
        <v>0.65659664068536627</v>
      </c>
      <c r="J4126" s="135" t="s">
        <v>41</v>
      </c>
      <c r="K4126" s="133"/>
      <c r="L4126" s="136" t="s">
        <v>41</v>
      </c>
    </row>
    <row r="4127" spans="1:12" x14ac:dyDescent="0.25">
      <c r="A4127" s="138" t="s">
        <v>4031</v>
      </c>
      <c r="B4127" s="111" t="s">
        <v>802</v>
      </c>
      <c r="C4127" s="112">
        <v>1.4739819333691836E-4</v>
      </c>
      <c r="E4127" s="132">
        <v>524</v>
      </c>
      <c r="F4127" s="132">
        <v>526</v>
      </c>
      <c r="G4127" s="133" t="s">
        <v>803</v>
      </c>
      <c r="H4127" s="134">
        <v>286</v>
      </c>
      <c r="I4127" s="135">
        <v>0.65674403887870314</v>
      </c>
      <c r="J4127" s="135" t="s">
        <v>41</v>
      </c>
      <c r="K4127" s="133"/>
      <c r="L4127" s="136" t="s">
        <v>41</v>
      </c>
    </row>
    <row r="4128" spans="1:12" x14ac:dyDescent="0.25">
      <c r="A4128" s="138" t="s">
        <v>4031</v>
      </c>
      <c r="B4128" s="111" t="s">
        <v>3577</v>
      </c>
      <c r="C4128" s="112">
        <v>5.7758299927069085E-3</v>
      </c>
      <c r="E4128" s="132">
        <v>574</v>
      </c>
      <c r="F4128" s="132">
        <v>576</v>
      </c>
      <c r="G4128" s="133" t="s">
        <v>3578</v>
      </c>
      <c r="H4128" s="134">
        <v>287</v>
      </c>
      <c r="I4128" s="135">
        <v>0.66251986887141001</v>
      </c>
      <c r="J4128" s="135" t="s">
        <v>41</v>
      </c>
      <c r="K4128" s="133"/>
      <c r="L4128" s="136" t="s">
        <v>41</v>
      </c>
    </row>
    <row r="4129" spans="1:12" x14ac:dyDescent="0.25">
      <c r="A4129" s="138" t="s">
        <v>4031</v>
      </c>
      <c r="B4129" s="111" t="s">
        <v>461</v>
      </c>
      <c r="C4129" s="112">
        <v>2.2672617910717003E-3</v>
      </c>
      <c r="E4129" s="132">
        <v>578</v>
      </c>
      <c r="F4129" s="132">
        <v>580</v>
      </c>
      <c r="G4129" s="133" t="s">
        <v>462</v>
      </c>
      <c r="H4129" s="134">
        <v>288</v>
      </c>
      <c r="I4129" s="135">
        <v>0.66478713066248174</v>
      </c>
      <c r="J4129" s="135" t="s">
        <v>41</v>
      </c>
      <c r="K4129" s="133"/>
      <c r="L4129" s="136" t="s">
        <v>41</v>
      </c>
    </row>
    <row r="4130" spans="1:12" x14ac:dyDescent="0.25">
      <c r="A4130" s="138" t="s">
        <v>4031</v>
      </c>
      <c r="B4130" s="111" t="s">
        <v>459</v>
      </c>
      <c r="C4130" s="112">
        <v>2.2672617910717003E-3</v>
      </c>
      <c r="E4130" s="132">
        <v>577</v>
      </c>
      <c r="F4130" s="132">
        <v>579</v>
      </c>
      <c r="G4130" s="133" t="s">
        <v>460</v>
      </c>
      <c r="H4130" s="134">
        <v>289</v>
      </c>
      <c r="I4130" s="135">
        <v>0.66705439245355347</v>
      </c>
      <c r="J4130" s="135" t="s">
        <v>41</v>
      </c>
      <c r="K4130" s="133"/>
      <c r="L4130" s="136" t="s">
        <v>41</v>
      </c>
    </row>
    <row r="4131" spans="1:12" x14ac:dyDescent="0.25">
      <c r="A4131" s="138" t="s">
        <v>4031</v>
      </c>
      <c r="B4131" s="111" t="s">
        <v>456</v>
      </c>
      <c r="C4131" s="112">
        <v>2.2672617910717003E-3</v>
      </c>
      <c r="E4131" s="132">
        <v>576</v>
      </c>
      <c r="F4131" s="132">
        <v>578</v>
      </c>
      <c r="G4131" s="133" t="s">
        <v>457</v>
      </c>
      <c r="H4131" s="134">
        <v>290</v>
      </c>
      <c r="I4131" s="135">
        <v>0.6693216542446252</v>
      </c>
      <c r="J4131" s="135" t="s">
        <v>41</v>
      </c>
      <c r="K4131" s="133"/>
      <c r="L4131" s="136" t="s">
        <v>41</v>
      </c>
    </row>
    <row r="4132" spans="1:12" x14ac:dyDescent="0.25">
      <c r="A4132" s="138" t="s">
        <v>4031</v>
      </c>
      <c r="B4132" s="111" t="s">
        <v>3579</v>
      </c>
      <c r="C4132" s="112">
        <v>8.5887041762984691E-4</v>
      </c>
      <c r="E4132" s="132">
        <v>591</v>
      </c>
      <c r="F4132" s="132">
        <v>593</v>
      </c>
      <c r="G4132" s="133" t="s">
        <v>3580</v>
      </c>
      <c r="H4132" s="134">
        <v>291</v>
      </c>
      <c r="I4132" s="135">
        <v>0.67018052466225508</v>
      </c>
      <c r="J4132" s="135" t="s">
        <v>41</v>
      </c>
      <c r="K4132" s="133"/>
      <c r="L4132" s="136" t="s">
        <v>41</v>
      </c>
    </row>
    <row r="4133" spans="1:12" x14ac:dyDescent="0.25">
      <c r="A4133" s="138" t="s">
        <v>4031</v>
      </c>
      <c r="B4133" s="111" t="s">
        <v>1899</v>
      </c>
      <c r="C4133" s="112">
        <v>1.5336971743390123E-3</v>
      </c>
      <c r="E4133" s="132">
        <v>586</v>
      </c>
      <c r="F4133" s="132">
        <v>588</v>
      </c>
      <c r="G4133" s="133" t="s">
        <v>1900</v>
      </c>
      <c r="H4133" s="134">
        <v>292</v>
      </c>
      <c r="I4133" s="135">
        <v>0.67171422183659413</v>
      </c>
      <c r="J4133" s="135" t="s">
        <v>41</v>
      </c>
      <c r="K4133" s="133"/>
      <c r="L4133" s="136" t="s">
        <v>41</v>
      </c>
    </row>
    <row r="4134" spans="1:12" x14ac:dyDescent="0.25">
      <c r="A4134" s="138" t="s">
        <v>4031</v>
      </c>
      <c r="B4134" s="111" t="s">
        <v>3581</v>
      </c>
      <c r="C4134" s="112">
        <v>8.5887041762984691E-4</v>
      </c>
      <c r="E4134" s="132">
        <v>589</v>
      </c>
      <c r="F4134" s="132">
        <v>591</v>
      </c>
      <c r="G4134" s="133" t="s">
        <v>3582</v>
      </c>
      <c r="H4134" s="134">
        <v>293</v>
      </c>
      <c r="I4134" s="135">
        <v>0.67257309225422401</v>
      </c>
      <c r="J4134" s="135" t="s">
        <v>41</v>
      </c>
      <c r="K4134" s="133"/>
      <c r="L4134" s="136" t="s">
        <v>41</v>
      </c>
    </row>
    <row r="4135" spans="1:12" x14ac:dyDescent="0.25">
      <c r="A4135" s="138" t="s">
        <v>4031</v>
      </c>
      <c r="B4135" s="111" t="s">
        <v>3583</v>
      </c>
      <c r="C4135" s="112">
        <v>8.5887041762984691E-4</v>
      </c>
      <c r="E4135" s="132">
        <v>587</v>
      </c>
      <c r="F4135" s="132">
        <v>589</v>
      </c>
      <c r="G4135" s="133" t="s">
        <v>3584</v>
      </c>
      <c r="H4135" s="134">
        <v>294</v>
      </c>
      <c r="I4135" s="135">
        <v>0.6734319626718539</v>
      </c>
      <c r="J4135" s="135" t="s">
        <v>41</v>
      </c>
      <c r="K4135" s="133"/>
      <c r="L4135" s="136" t="s">
        <v>41</v>
      </c>
    </row>
    <row r="4136" spans="1:12" x14ac:dyDescent="0.25">
      <c r="A4136" s="138" t="s">
        <v>4031</v>
      </c>
      <c r="B4136" s="111" t="s">
        <v>3161</v>
      </c>
      <c r="C4136" s="112">
        <v>8.5887041762984691E-4</v>
      </c>
      <c r="E4136" s="132">
        <v>588</v>
      </c>
      <c r="F4136" s="132">
        <v>590</v>
      </c>
      <c r="G4136" s="133" t="s">
        <v>3162</v>
      </c>
      <c r="H4136" s="134">
        <v>295</v>
      </c>
      <c r="I4136" s="135">
        <v>0.67429083308948379</v>
      </c>
      <c r="J4136" s="135" t="s">
        <v>41</v>
      </c>
      <c r="K4136" s="133"/>
      <c r="L4136" s="136" t="s">
        <v>41</v>
      </c>
    </row>
    <row r="4137" spans="1:12" x14ac:dyDescent="0.25">
      <c r="A4137" s="138" t="s">
        <v>4031</v>
      </c>
      <c r="B4137" s="111" t="s">
        <v>657</v>
      </c>
      <c r="C4137" s="112">
        <v>8.588704176298468E-4</v>
      </c>
      <c r="E4137" s="132">
        <v>590</v>
      </c>
      <c r="F4137" s="132">
        <v>592</v>
      </c>
      <c r="G4137" s="133" t="s">
        <v>658</v>
      </c>
      <c r="H4137" s="134">
        <v>296</v>
      </c>
      <c r="I4137" s="135">
        <v>0.67514970350711367</v>
      </c>
      <c r="J4137" s="135" t="s">
        <v>41</v>
      </c>
      <c r="K4137" s="133"/>
      <c r="L4137" s="136" t="s">
        <v>41</v>
      </c>
    </row>
    <row r="4138" spans="1:12" x14ac:dyDescent="0.25">
      <c r="A4138" s="138" t="s">
        <v>4031</v>
      </c>
      <c r="B4138" s="111" t="s">
        <v>1062</v>
      </c>
      <c r="C4138" s="112">
        <v>1.5336971743390121E-3</v>
      </c>
      <c r="E4138" s="132">
        <v>585</v>
      </c>
      <c r="F4138" s="132">
        <v>587</v>
      </c>
      <c r="G4138" s="133" t="s">
        <v>1063</v>
      </c>
      <c r="H4138" s="134">
        <v>297</v>
      </c>
      <c r="I4138" s="135">
        <v>0.67668340068145272</v>
      </c>
      <c r="J4138" s="135" t="s">
        <v>41</v>
      </c>
      <c r="K4138" s="133"/>
      <c r="L4138" s="136" t="s">
        <v>41</v>
      </c>
    </row>
    <row r="4139" spans="1:12" x14ac:dyDescent="0.25">
      <c r="A4139" s="138" t="s">
        <v>4031</v>
      </c>
      <c r="B4139" s="111" t="s">
        <v>3585</v>
      </c>
      <c r="C4139" s="112">
        <v>6.2056624815262141E-4</v>
      </c>
      <c r="E4139" s="132">
        <v>593</v>
      </c>
      <c r="F4139" s="132">
        <v>595</v>
      </c>
      <c r="G4139" s="133" t="s">
        <v>3586</v>
      </c>
      <c r="H4139" s="134">
        <v>298</v>
      </c>
      <c r="I4139" s="135">
        <v>0.67730396692960537</v>
      </c>
      <c r="J4139" s="135" t="s">
        <v>41</v>
      </c>
      <c r="K4139" s="133"/>
      <c r="L4139" s="136" t="s">
        <v>41</v>
      </c>
    </row>
    <row r="4140" spans="1:12" x14ac:dyDescent="0.25">
      <c r="A4140" s="138" t="s">
        <v>4031</v>
      </c>
      <c r="B4140" s="111" t="s">
        <v>3047</v>
      </c>
      <c r="C4140" s="112">
        <v>6.2056624815262141E-4</v>
      </c>
      <c r="E4140" s="132">
        <v>594</v>
      </c>
      <c r="F4140" s="132">
        <v>596</v>
      </c>
      <c r="G4140" s="133" t="s">
        <v>3048</v>
      </c>
      <c r="H4140" s="134">
        <v>299</v>
      </c>
      <c r="I4140" s="135">
        <v>0.67792453317775803</v>
      </c>
      <c r="J4140" s="135" t="s">
        <v>41</v>
      </c>
      <c r="K4140" s="133"/>
      <c r="L4140" s="136" t="s">
        <v>41</v>
      </c>
    </row>
    <row r="4141" spans="1:12" x14ac:dyDescent="0.25">
      <c r="A4141" s="138" t="s">
        <v>4031</v>
      </c>
      <c r="B4141" s="111" t="s">
        <v>3587</v>
      </c>
      <c r="C4141" s="112">
        <v>8.439700974875651E-4</v>
      </c>
      <c r="E4141" s="132">
        <v>592</v>
      </c>
      <c r="F4141" s="132">
        <v>594</v>
      </c>
      <c r="G4141" s="133" t="s">
        <v>3588</v>
      </c>
      <c r="H4141" s="134">
        <v>300</v>
      </c>
      <c r="I4141" s="135">
        <v>0.67876850327524563</v>
      </c>
      <c r="J4141" s="135" t="s">
        <v>41</v>
      </c>
      <c r="K4141" s="133"/>
      <c r="L4141" s="136" t="s">
        <v>41</v>
      </c>
    </row>
    <row r="4142" spans="1:12" x14ac:dyDescent="0.25">
      <c r="A4142" s="138" t="s">
        <v>4031</v>
      </c>
      <c r="B4142" s="111" t="s">
        <v>3215</v>
      </c>
      <c r="C4142" s="112">
        <v>1.5941012830123968E-3</v>
      </c>
      <c r="E4142" s="132">
        <v>604</v>
      </c>
      <c r="F4142" s="132">
        <v>606</v>
      </c>
      <c r="G4142" s="133" t="s">
        <v>3216</v>
      </c>
      <c r="H4142" s="134">
        <v>301</v>
      </c>
      <c r="I4142" s="135">
        <v>0.68036260455825803</v>
      </c>
      <c r="J4142" s="135" t="s">
        <v>41</v>
      </c>
      <c r="K4142" s="133"/>
      <c r="L4142" s="136" t="s">
        <v>41</v>
      </c>
    </row>
    <row r="4143" spans="1:12" x14ac:dyDescent="0.25">
      <c r="A4143" s="138" t="s">
        <v>4031</v>
      </c>
      <c r="B4143" s="111" t="s">
        <v>3211</v>
      </c>
      <c r="C4143" s="112">
        <v>1.5941012830123968E-3</v>
      </c>
      <c r="E4143" s="132">
        <v>603</v>
      </c>
      <c r="F4143" s="132">
        <v>605</v>
      </c>
      <c r="G4143" s="133" t="s">
        <v>3212</v>
      </c>
      <c r="H4143" s="134">
        <v>302</v>
      </c>
      <c r="I4143" s="135">
        <v>0.68195670584127044</v>
      </c>
      <c r="J4143" s="135" t="s">
        <v>41</v>
      </c>
      <c r="K4143" s="133"/>
      <c r="L4143" s="136" t="s">
        <v>41</v>
      </c>
    </row>
    <row r="4144" spans="1:12" x14ac:dyDescent="0.25">
      <c r="A4144" s="138" t="s">
        <v>4031</v>
      </c>
      <c r="B4144" s="111" t="s">
        <v>3589</v>
      </c>
      <c r="C4144" s="112">
        <v>4.8289726504210635E-4</v>
      </c>
      <c r="E4144" s="132">
        <v>609</v>
      </c>
      <c r="F4144" s="132">
        <v>611</v>
      </c>
      <c r="G4144" s="133" t="s">
        <v>3590</v>
      </c>
      <c r="H4144" s="134">
        <v>303</v>
      </c>
      <c r="I4144" s="135">
        <v>0.68243960310631258</v>
      </c>
      <c r="J4144" s="135" t="s">
        <v>41</v>
      </c>
      <c r="K4144" s="133"/>
      <c r="L4144" s="136" t="s">
        <v>41</v>
      </c>
    </row>
    <row r="4145" spans="1:12" x14ac:dyDescent="0.25">
      <c r="A4145" s="138" t="s">
        <v>4031</v>
      </c>
      <c r="B4145" s="111" t="s">
        <v>3591</v>
      </c>
      <c r="C4145" s="112">
        <v>4.8289726504210635E-4</v>
      </c>
      <c r="E4145" s="132">
        <v>606</v>
      </c>
      <c r="F4145" s="132">
        <v>608</v>
      </c>
      <c r="G4145" s="133" t="s">
        <v>3592</v>
      </c>
      <c r="H4145" s="134">
        <v>304</v>
      </c>
      <c r="I4145" s="135">
        <v>0.68292250037135471</v>
      </c>
      <c r="J4145" s="135" t="s">
        <v>41</v>
      </c>
      <c r="K4145" s="133"/>
      <c r="L4145" s="136" t="s">
        <v>41</v>
      </c>
    </row>
    <row r="4146" spans="1:12" x14ac:dyDescent="0.25">
      <c r="A4146" s="138" t="s">
        <v>4031</v>
      </c>
      <c r="B4146" s="111" t="s">
        <v>3593</v>
      </c>
      <c r="C4146" s="112">
        <v>4.8289726504210635E-4</v>
      </c>
      <c r="E4146" s="132">
        <v>605</v>
      </c>
      <c r="F4146" s="132">
        <v>607</v>
      </c>
      <c r="G4146" s="133" t="s">
        <v>3594</v>
      </c>
      <c r="H4146" s="134">
        <v>305</v>
      </c>
      <c r="I4146" s="135">
        <v>0.68340539763639685</v>
      </c>
      <c r="J4146" s="135" t="s">
        <v>41</v>
      </c>
      <c r="K4146" s="133"/>
      <c r="L4146" s="136" t="s">
        <v>41</v>
      </c>
    </row>
    <row r="4147" spans="1:12" x14ac:dyDescent="0.25">
      <c r="A4147" s="138" t="s">
        <v>4031</v>
      </c>
      <c r="B4147" s="111" t="s">
        <v>3595</v>
      </c>
      <c r="C4147" s="112">
        <v>4.8289726504210635E-4</v>
      </c>
      <c r="E4147" s="132">
        <v>608</v>
      </c>
      <c r="F4147" s="132">
        <v>610</v>
      </c>
      <c r="G4147" s="133" t="s">
        <v>3596</v>
      </c>
      <c r="H4147" s="134">
        <v>306</v>
      </c>
      <c r="I4147" s="135">
        <v>0.68388829490143899</v>
      </c>
      <c r="J4147" s="135" t="s">
        <v>41</v>
      </c>
      <c r="K4147" s="133"/>
      <c r="L4147" s="136" t="s">
        <v>41</v>
      </c>
    </row>
    <row r="4148" spans="1:12" x14ac:dyDescent="0.25">
      <c r="A4148" s="138" t="s">
        <v>4031</v>
      </c>
      <c r="B4148" s="111" t="s">
        <v>3007</v>
      </c>
      <c r="C4148" s="112">
        <v>4.8289726504210635E-4</v>
      </c>
      <c r="E4148" s="132">
        <v>607</v>
      </c>
      <c r="F4148" s="132">
        <v>609</v>
      </c>
      <c r="G4148" s="133" t="s">
        <v>3008</v>
      </c>
      <c r="H4148" s="134">
        <v>307</v>
      </c>
      <c r="I4148" s="135">
        <v>0.68437119216648112</v>
      </c>
      <c r="J4148" s="135" t="s">
        <v>41</v>
      </c>
      <c r="K4148" s="133"/>
      <c r="L4148" s="136" t="s">
        <v>41</v>
      </c>
    </row>
    <row r="4149" spans="1:12" x14ac:dyDescent="0.25">
      <c r="A4149" s="138" t="s">
        <v>4031</v>
      </c>
      <c r="B4149" s="111" t="s">
        <v>1986</v>
      </c>
      <c r="C4149" s="112">
        <v>4.880475148998623E-4</v>
      </c>
      <c r="E4149" s="132">
        <v>615</v>
      </c>
      <c r="F4149" s="132">
        <v>617</v>
      </c>
      <c r="G4149" s="133" t="s">
        <v>1987</v>
      </c>
      <c r="H4149" s="134">
        <v>308</v>
      </c>
      <c r="I4149" s="135">
        <v>0.68485923968138096</v>
      </c>
      <c r="J4149" s="135" t="s">
        <v>41</v>
      </c>
      <c r="K4149" s="133"/>
      <c r="L4149" s="136" t="s">
        <v>41</v>
      </c>
    </row>
    <row r="4150" spans="1:12" x14ac:dyDescent="0.25">
      <c r="A4150" s="138" t="s">
        <v>4031</v>
      </c>
      <c r="B4150" s="111" t="s">
        <v>3097</v>
      </c>
      <c r="C4150" s="112">
        <v>4.880475148998623E-4</v>
      </c>
      <c r="E4150" s="132">
        <v>612</v>
      </c>
      <c r="F4150" s="132">
        <v>614</v>
      </c>
      <c r="G4150" s="133" t="s">
        <v>3098</v>
      </c>
      <c r="H4150" s="134">
        <v>309</v>
      </c>
      <c r="I4150" s="135">
        <v>0.6853472871962808</v>
      </c>
      <c r="J4150" s="135" t="s">
        <v>41</v>
      </c>
      <c r="K4150" s="133"/>
      <c r="L4150" s="136" t="s">
        <v>41</v>
      </c>
    </row>
    <row r="4151" spans="1:12" x14ac:dyDescent="0.25">
      <c r="A4151" s="138" t="s">
        <v>4031</v>
      </c>
      <c r="B4151" s="111" t="s">
        <v>3597</v>
      </c>
      <c r="C4151" s="112">
        <v>4.880475148998623E-4</v>
      </c>
      <c r="E4151" s="132">
        <v>613</v>
      </c>
      <c r="F4151" s="132">
        <v>615</v>
      </c>
      <c r="G4151" s="133" t="s">
        <v>3598</v>
      </c>
      <c r="H4151" s="134">
        <v>310</v>
      </c>
      <c r="I4151" s="135">
        <v>0.68583533471118063</v>
      </c>
      <c r="J4151" s="135" t="s">
        <v>41</v>
      </c>
      <c r="K4151" s="133"/>
      <c r="L4151" s="136" t="s">
        <v>41</v>
      </c>
    </row>
    <row r="4152" spans="1:12" x14ac:dyDescent="0.25">
      <c r="A4152" s="138" t="s">
        <v>4031</v>
      </c>
      <c r="B4152" s="111" t="s">
        <v>3599</v>
      </c>
      <c r="C4152" s="112">
        <v>2.0975713412338054E-3</v>
      </c>
      <c r="E4152" s="132">
        <v>621</v>
      </c>
      <c r="F4152" s="132">
        <v>623</v>
      </c>
      <c r="G4152" s="133" t="s">
        <v>3600</v>
      </c>
      <c r="H4152" s="134">
        <v>311</v>
      </c>
      <c r="I4152" s="135">
        <v>0.68793290605241442</v>
      </c>
      <c r="J4152" s="135" t="s">
        <v>41</v>
      </c>
      <c r="K4152" s="133"/>
      <c r="L4152" s="136" t="s">
        <v>41</v>
      </c>
    </row>
    <row r="4153" spans="1:12" x14ac:dyDescent="0.25">
      <c r="A4153" s="138" t="s">
        <v>4031</v>
      </c>
      <c r="B4153" s="111" t="s">
        <v>3601</v>
      </c>
      <c r="C4153" s="112">
        <v>6.211786617159622E-4</v>
      </c>
      <c r="E4153" s="132">
        <v>622</v>
      </c>
      <c r="F4153" s="132">
        <v>624</v>
      </c>
      <c r="G4153" s="133" t="s">
        <v>3602</v>
      </c>
      <c r="H4153" s="134">
        <v>312</v>
      </c>
      <c r="I4153" s="135">
        <v>0.68855408471413038</v>
      </c>
      <c r="J4153" s="135" t="s">
        <v>41</v>
      </c>
      <c r="K4153" s="133"/>
      <c r="L4153" s="136" t="s">
        <v>41</v>
      </c>
    </row>
    <row r="4154" spans="1:12" x14ac:dyDescent="0.25">
      <c r="A4154" s="138" t="s">
        <v>4031</v>
      </c>
      <c r="B4154" s="111" t="s">
        <v>2989</v>
      </c>
      <c r="C4154" s="112">
        <v>4.300467658033584E-4</v>
      </c>
      <c r="E4154" s="132">
        <v>623</v>
      </c>
      <c r="F4154" s="132">
        <v>625</v>
      </c>
      <c r="G4154" s="133" t="s">
        <v>2990</v>
      </c>
      <c r="H4154" s="134">
        <v>313</v>
      </c>
      <c r="I4154" s="135">
        <v>0.68898413147993376</v>
      </c>
      <c r="J4154" s="135" t="s">
        <v>41</v>
      </c>
      <c r="K4154" s="133"/>
      <c r="L4154" s="136" t="s">
        <v>41</v>
      </c>
    </row>
    <row r="4155" spans="1:12" x14ac:dyDescent="0.25">
      <c r="A4155" s="138" t="s">
        <v>4031</v>
      </c>
      <c r="B4155" s="111" t="s">
        <v>681</v>
      </c>
      <c r="C4155" s="112">
        <v>4.3535993858647071E-4</v>
      </c>
      <c r="E4155" s="132">
        <v>626</v>
      </c>
      <c r="F4155" s="132">
        <v>628</v>
      </c>
      <c r="G4155" s="133" t="s">
        <v>682</v>
      </c>
      <c r="H4155" s="134">
        <v>314</v>
      </c>
      <c r="I4155" s="135">
        <v>0.68941949141852021</v>
      </c>
      <c r="J4155" s="135" t="s">
        <v>41</v>
      </c>
      <c r="K4155" s="133"/>
      <c r="L4155" s="136" t="s">
        <v>41</v>
      </c>
    </row>
    <row r="4156" spans="1:12" x14ac:dyDescent="0.25">
      <c r="A4156" s="138" t="s">
        <v>4031</v>
      </c>
      <c r="B4156" s="111" t="s">
        <v>3603</v>
      </c>
      <c r="C4156" s="112">
        <v>4.3535993858647071E-4</v>
      </c>
      <c r="E4156" s="132">
        <v>624</v>
      </c>
      <c r="F4156" s="132">
        <v>626</v>
      </c>
      <c r="G4156" s="133" t="s">
        <v>3604</v>
      </c>
      <c r="H4156" s="134">
        <v>315</v>
      </c>
      <c r="I4156" s="135">
        <v>0.68985485135710667</v>
      </c>
      <c r="J4156" s="135" t="s">
        <v>41</v>
      </c>
      <c r="K4156" s="133"/>
      <c r="L4156" s="136" t="s">
        <v>41</v>
      </c>
    </row>
    <row r="4157" spans="1:12" x14ac:dyDescent="0.25">
      <c r="A4157" s="138" t="s">
        <v>4031</v>
      </c>
      <c r="B4157" s="111" t="s">
        <v>3605</v>
      </c>
      <c r="C4157" s="112">
        <v>5.6694779975853061E-4</v>
      </c>
      <c r="E4157" s="132">
        <v>627</v>
      </c>
      <c r="F4157" s="132">
        <v>629</v>
      </c>
      <c r="G4157" s="133" t="s">
        <v>3606</v>
      </c>
      <c r="H4157" s="134">
        <v>316</v>
      </c>
      <c r="I4157" s="135">
        <v>0.69042179915686519</v>
      </c>
      <c r="J4157" s="135" t="s">
        <v>41</v>
      </c>
      <c r="K4157" s="133"/>
      <c r="L4157" s="136" t="s">
        <v>41</v>
      </c>
    </row>
    <row r="4158" spans="1:12" x14ac:dyDescent="0.25">
      <c r="A4158" s="138" t="s">
        <v>4031</v>
      </c>
      <c r="B4158" s="111" t="s">
        <v>3607</v>
      </c>
      <c r="C4158" s="112">
        <v>5.6694779975853061E-4</v>
      </c>
      <c r="E4158" s="132">
        <v>628</v>
      </c>
      <c r="F4158" s="132">
        <v>630</v>
      </c>
      <c r="G4158" s="133" t="s">
        <v>3608</v>
      </c>
      <c r="H4158" s="134">
        <v>317</v>
      </c>
      <c r="I4158" s="135">
        <v>0.69098874695662371</v>
      </c>
      <c r="J4158" s="135" t="s">
        <v>41</v>
      </c>
      <c r="K4158" s="133"/>
      <c r="L4158" s="136" t="s">
        <v>41</v>
      </c>
    </row>
    <row r="4159" spans="1:12" x14ac:dyDescent="0.25">
      <c r="A4159" s="138" t="s">
        <v>4031</v>
      </c>
      <c r="B4159" s="111" t="s">
        <v>3609</v>
      </c>
      <c r="C4159" s="112">
        <v>3.9293979541321774E-4</v>
      </c>
      <c r="E4159" s="132">
        <v>629</v>
      </c>
      <c r="F4159" s="132">
        <v>631</v>
      </c>
      <c r="G4159" s="133" t="s">
        <v>3610</v>
      </c>
      <c r="H4159" s="134">
        <v>318</v>
      </c>
      <c r="I4159" s="135">
        <v>0.69138168675203693</v>
      </c>
      <c r="J4159" s="135" t="s">
        <v>41</v>
      </c>
      <c r="K4159" s="133"/>
      <c r="L4159" s="136" t="s">
        <v>41</v>
      </c>
    </row>
    <row r="4160" spans="1:12" x14ac:dyDescent="0.25">
      <c r="A4160" s="138" t="s">
        <v>4031</v>
      </c>
      <c r="B4160" s="111" t="s">
        <v>3611</v>
      </c>
      <c r="C4160" s="112">
        <v>1.6974138009205589E-3</v>
      </c>
      <c r="E4160" s="132">
        <v>631</v>
      </c>
      <c r="F4160" s="132">
        <v>633</v>
      </c>
      <c r="G4160" s="133" t="s">
        <v>3612</v>
      </c>
      <c r="H4160" s="134">
        <v>319</v>
      </c>
      <c r="I4160" s="135">
        <v>0.69307910055295752</v>
      </c>
      <c r="J4160" s="135" t="s">
        <v>41</v>
      </c>
      <c r="K4160" s="133"/>
      <c r="L4160" s="136" t="s">
        <v>41</v>
      </c>
    </row>
    <row r="4161" spans="1:12" x14ac:dyDescent="0.25">
      <c r="A4161" s="138" t="s">
        <v>4031</v>
      </c>
      <c r="B4161" s="111" t="s">
        <v>2931</v>
      </c>
      <c r="C4161" s="112">
        <v>3.9234739769953217E-3</v>
      </c>
      <c r="E4161" s="132">
        <v>683</v>
      </c>
      <c r="F4161" s="132">
        <v>685</v>
      </c>
      <c r="G4161" s="133" t="s">
        <v>2932</v>
      </c>
      <c r="H4161" s="134">
        <v>320</v>
      </c>
      <c r="I4161" s="135">
        <v>0.69700257452995285</v>
      </c>
      <c r="J4161" s="135" t="s">
        <v>41</v>
      </c>
      <c r="K4161" s="133"/>
      <c r="L4161" s="136" t="s">
        <v>41</v>
      </c>
    </row>
    <row r="4162" spans="1:12" x14ac:dyDescent="0.25">
      <c r="A4162" s="138" t="s">
        <v>4031</v>
      </c>
      <c r="B4162" s="111" t="s">
        <v>472</v>
      </c>
      <c r="C4162" s="112">
        <v>1.7764486256268005E-3</v>
      </c>
      <c r="E4162" s="132">
        <v>684</v>
      </c>
      <c r="F4162" s="132">
        <v>686</v>
      </c>
      <c r="G4162" s="133" t="s">
        <v>168</v>
      </c>
      <c r="H4162" s="134">
        <v>321</v>
      </c>
      <c r="I4162" s="135">
        <v>0.6987790231555796</v>
      </c>
      <c r="J4162" s="135" t="s">
        <v>41</v>
      </c>
      <c r="K4162" s="133"/>
      <c r="L4162" s="136" t="s">
        <v>41</v>
      </c>
    </row>
    <row r="4163" spans="1:12" x14ac:dyDescent="0.25">
      <c r="A4163" s="138" t="s">
        <v>4031</v>
      </c>
      <c r="B4163" s="111" t="s">
        <v>471</v>
      </c>
      <c r="C4163" s="112">
        <v>7.2168225416088772E-4</v>
      </c>
      <c r="E4163" s="132">
        <v>687</v>
      </c>
      <c r="F4163" s="132">
        <v>689</v>
      </c>
      <c r="G4163" s="133" t="s">
        <v>86</v>
      </c>
      <c r="H4163" s="134">
        <v>322</v>
      </c>
      <c r="I4163" s="135">
        <v>0.69950070540974052</v>
      </c>
      <c r="J4163" s="135" t="s">
        <v>41</v>
      </c>
      <c r="K4163" s="133"/>
      <c r="L4163" s="136" t="s">
        <v>41</v>
      </c>
    </row>
    <row r="4164" spans="1:12" x14ac:dyDescent="0.25">
      <c r="A4164" s="138" t="s">
        <v>4031</v>
      </c>
      <c r="B4164" s="111" t="s">
        <v>470</v>
      </c>
      <c r="C4164" s="112">
        <v>7.2168225416088772E-4</v>
      </c>
      <c r="E4164" s="132">
        <v>685</v>
      </c>
      <c r="F4164" s="132">
        <v>687</v>
      </c>
      <c r="G4164" s="133" t="s">
        <v>169</v>
      </c>
      <c r="H4164" s="134">
        <v>323</v>
      </c>
      <c r="I4164" s="135">
        <v>0.70022238766390144</v>
      </c>
      <c r="J4164" s="135" t="s">
        <v>41</v>
      </c>
      <c r="K4164" s="133"/>
      <c r="L4164" s="136" t="s">
        <v>41</v>
      </c>
    </row>
    <row r="4165" spans="1:12" x14ac:dyDescent="0.25">
      <c r="A4165" s="138" t="s">
        <v>4031</v>
      </c>
      <c r="B4165" s="111" t="s">
        <v>468</v>
      </c>
      <c r="C4165" s="112">
        <v>7.2168225416088772E-4</v>
      </c>
      <c r="E4165" s="132">
        <v>686</v>
      </c>
      <c r="F4165" s="132">
        <v>688</v>
      </c>
      <c r="G4165" s="133" t="s">
        <v>85</v>
      </c>
      <c r="H4165" s="134">
        <v>324</v>
      </c>
      <c r="I4165" s="135">
        <v>0.70094406991806235</v>
      </c>
      <c r="J4165" s="135" t="s">
        <v>41</v>
      </c>
      <c r="K4165" s="133"/>
      <c r="L4165" s="136" t="s">
        <v>41</v>
      </c>
    </row>
    <row r="4166" spans="1:12" x14ac:dyDescent="0.25">
      <c r="A4166" s="138" t="s">
        <v>4031</v>
      </c>
      <c r="B4166" s="111" t="s">
        <v>3613</v>
      </c>
      <c r="C4166" s="112">
        <v>9.4431168576688011E-4</v>
      </c>
      <c r="E4166" s="132">
        <v>688</v>
      </c>
      <c r="F4166" s="132">
        <v>690</v>
      </c>
      <c r="G4166" s="133" t="s">
        <v>3614</v>
      </c>
      <c r="H4166" s="134">
        <v>325</v>
      </c>
      <c r="I4166" s="135">
        <v>0.70188838160382927</v>
      </c>
      <c r="J4166" s="135" t="s">
        <v>41</v>
      </c>
      <c r="K4166" s="133"/>
      <c r="L4166" s="136" t="s">
        <v>41</v>
      </c>
    </row>
    <row r="4167" spans="1:12" x14ac:dyDescent="0.25">
      <c r="A4167" s="138" t="s">
        <v>4031</v>
      </c>
      <c r="B4167" s="111" t="s">
        <v>677</v>
      </c>
      <c r="C4167" s="112">
        <v>9.4431168576688011E-4</v>
      </c>
      <c r="E4167" s="132">
        <v>689</v>
      </c>
      <c r="F4167" s="132">
        <v>691</v>
      </c>
      <c r="G4167" s="133" t="s">
        <v>678</v>
      </c>
      <c r="H4167" s="134">
        <v>326</v>
      </c>
      <c r="I4167" s="135">
        <v>0.70283269328959619</v>
      </c>
      <c r="J4167" s="135" t="s">
        <v>41</v>
      </c>
      <c r="K4167" s="133"/>
      <c r="L4167" s="136" t="s">
        <v>41</v>
      </c>
    </row>
    <row r="4168" spans="1:12" x14ac:dyDescent="0.25">
      <c r="A4168" s="138" t="s">
        <v>4031</v>
      </c>
      <c r="B4168" s="111" t="s">
        <v>1315</v>
      </c>
      <c r="C4168" s="112">
        <v>9.2703643750457478E-4</v>
      </c>
      <c r="E4168" s="132">
        <v>696</v>
      </c>
      <c r="F4168" s="132">
        <v>698</v>
      </c>
      <c r="G4168" s="133" t="s">
        <v>1316</v>
      </c>
      <c r="H4168" s="134">
        <v>327</v>
      </c>
      <c r="I4168" s="135">
        <v>0.70375972972710077</v>
      </c>
      <c r="J4168" s="135" t="s">
        <v>41</v>
      </c>
      <c r="K4168" s="133"/>
      <c r="L4168" s="136" t="s">
        <v>41</v>
      </c>
    </row>
    <row r="4169" spans="1:12" x14ac:dyDescent="0.25">
      <c r="A4169" s="138" t="s">
        <v>4031</v>
      </c>
      <c r="B4169" s="111" t="s">
        <v>3615</v>
      </c>
      <c r="C4169" s="112">
        <v>3.7081457500182991E-3</v>
      </c>
      <c r="E4169" s="132">
        <v>692</v>
      </c>
      <c r="F4169" s="132">
        <v>694</v>
      </c>
      <c r="G4169" s="133" t="s">
        <v>3616</v>
      </c>
      <c r="H4169" s="134">
        <v>328</v>
      </c>
      <c r="I4169" s="135">
        <v>0.70746787547711909</v>
      </c>
      <c r="J4169" s="135" t="s">
        <v>41</v>
      </c>
      <c r="K4169" s="133"/>
      <c r="L4169" s="136" t="s">
        <v>41</v>
      </c>
    </row>
    <row r="4170" spans="1:12" x14ac:dyDescent="0.25">
      <c r="A4170" s="138" t="s">
        <v>4031</v>
      </c>
      <c r="B4170" s="111" t="s">
        <v>1313</v>
      </c>
      <c r="C4170" s="112">
        <v>9.2703643750457478E-4</v>
      </c>
      <c r="E4170" s="132">
        <v>693</v>
      </c>
      <c r="F4170" s="132">
        <v>695</v>
      </c>
      <c r="G4170" s="133" t="s">
        <v>1314</v>
      </c>
      <c r="H4170" s="134">
        <v>329</v>
      </c>
      <c r="I4170" s="135">
        <v>0.70839491191462367</v>
      </c>
      <c r="J4170" s="135" t="s">
        <v>41</v>
      </c>
      <c r="K4170" s="133"/>
      <c r="L4170" s="136" t="s">
        <v>41</v>
      </c>
    </row>
    <row r="4171" spans="1:12" x14ac:dyDescent="0.25">
      <c r="A4171" s="138" t="s">
        <v>4031</v>
      </c>
      <c r="B4171" s="111" t="s">
        <v>1138</v>
      </c>
      <c r="C4171" s="112">
        <v>9.2703643750457478E-4</v>
      </c>
      <c r="E4171" s="132">
        <v>694</v>
      </c>
      <c r="F4171" s="132">
        <v>696</v>
      </c>
      <c r="G4171" s="133" t="s">
        <v>1139</v>
      </c>
      <c r="H4171" s="134">
        <v>330</v>
      </c>
      <c r="I4171" s="135">
        <v>0.70932194835212825</v>
      </c>
      <c r="J4171" s="135" t="s">
        <v>41</v>
      </c>
      <c r="K4171" s="133"/>
      <c r="L4171" s="136" t="s">
        <v>41</v>
      </c>
    </row>
    <row r="4172" spans="1:12" x14ac:dyDescent="0.25">
      <c r="A4172" s="138" t="s">
        <v>4031</v>
      </c>
      <c r="B4172" s="111" t="s">
        <v>2028</v>
      </c>
      <c r="C4172" s="112">
        <v>1.4932130536986446E-4</v>
      </c>
      <c r="E4172" s="132">
        <v>634</v>
      </c>
      <c r="F4172" s="132">
        <v>636</v>
      </c>
      <c r="G4172" s="133" t="s">
        <v>2029</v>
      </c>
      <c r="H4172" s="134">
        <v>331</v>
      </c>
      <c r="I4172" s="135">
        <v>0.70947126965749807</v>
      </c>
      <c r="J4172" s="135" t="s">
        <v>41</v>
      </c>
      <c r="K4172" s="133"/>
      <c r="L4172" s="136" t="s">
        <v>41</v>
      </c>
    </row>
    <row r="4173" spans="1:12" x14ac:dyDescent="0.25">
      <c r="A4173" s="138" t="s">
        <v>4031</v>
      </c>
      <c r="B4173" s="111" t="s">
        <v>1306</v>
      </c>
      <c r="C4173" s="112">
        <v>1.4932130536986446E-4</v>
      </c>
      <c r="E4173" s="132">
        <v>635</v>
      </c>
      <c r="F4173" s="132">
        <v>637</v>
      </c>
      <c r="G4173" s="133" t="s">
        <v>1307</v>
      </c>
      <c r="H4173" s="134">
        <v>332</v>
      </c>
      <c r="I4173" s="135">
        <v>0.70962059096286789</v>
      </c>
      <c r="J4173" s="135" t="s">
        <v>41</v>
      </c>
      <c r="K4173" s="133"/>
      <c r="L4173" s="136" t="s">
        <v>41</v>
      </c>
    </row>
    <row r="4174" spans="1:12" x14ac:dyDescent="0.25">
      <c r="A4174" s="138" t="s">
        <v>4031</v>
      </c>
      <c r="B4174" s="111" t="s">
        <v>1142</v>
      </c>
      <c r="C4174" s="112">
        <v>9.2703643750457478E-4</v>
      </c>
      <c r="E4174" s="132">
        <v>697</v>
      </c>
      <c r="F4174" s="132">
        <v>699</v>
      </c>
      <c r="G4174" s="133" t="s">
        <v>1143</v>
      </c>
      <c r="H4174" s="134">
        <v>333</v>
      </c>
      <c r="I4174" s="135">
        <v>0.71054762740037247</v>
      </c>
      <c r="J4174" s="135" t="s">
        <v>41</v>
      </c>
      <c r="K4174" s="133"/>
      <c r="L4174" s="136" t="s">
        <v>41</v>
      </c>
    </row>
    <row r="4175" spans="1:12" x14ac:dyDescent="0.25">
      <c r="A4175" s="138" t="s">
        <v>4031</v>
      </c>
      <c r="B4175" s="111" t="s">
        <v>715</v>
      </c>
      <c r="C4175" s="112">
        <v>9.2703643750457478E-4</v>
      </c>
      <c r="E4175" s="132">
        <v>695</v>
      </c>
      <c r="F4175" s="132">
        <v>697</v>
      </c>
      <c r="G4175" s="133" t="s">
        <v>716</v>
      </c>
      <c r="H4175" s="134">
        <v>334</v>
      </c>
      <c r="I4175" s="135">
        <v>0.71147466383787705</v>
      </c>
      <c r="J4175" s="135" t="s">
        <v>41</v>
      </c>
      <c r="K4175" s="133"/>
      <c r="L4175" s="136" t="s">
        <v>41</v>
      </c>
    </row>
    <row r="4176" spans="1:12" x14ac:dyDescent="0.25">
      <c r="A4176" s="138" t="s">
        <v>4031</v>
      </c>
      <c r="B4176" s="111" t="s">
        <v>3222</v>
      </c>
      <c r="C4176" s="112">
        <v>6.4262251841828684E-4</v>
      </c>
      <c r="E4176" s="132">
        <v>702</v>
      </c>
      <c r="F4176" s="132">
        <v>704</v>
      </c>
      <c r="G4176" s="133" t="s">
        <v>3223</v>
      </c>
      <c r="H4176" s="134">
        <v>335</v>
      </c>
      <c r="I4176" s="135">
        <v>0.71211728635629534</v>
      </c>
      <c r="J4176" s="135" t="s">
        <v>41</v>
      </c>
      <c r="K4176" s="133"/>
      <c r="L4176" s="136" t="s">
        <v>41</v>
      </c>
    </row>
    <row r="4177" spans="1:12" x14ac:dyDescent="0.25">
      <c r="A4177" s="138" t="s">
        <v>4031</v>
      </c>
      <c r="B4177" s="111" t="s">
        <v>3617</v>
      </c>
      <c r="C4177" s="112">
        <v>2.9930363871536646E-4</v>
      </c>
      <c r="E4177" s="132">
        <v>709</v>
      </c>
      <c r="F4177" s="132">
        <v>711</v>
      </c>
      <c r="G4177" s="133" t="s">
        <v>3618</v>
      </c>
      <c r="H4177" s="134">
        <v>336</v>
      </c>
      <c r="I4177" s="135">
        <v>0.71241658999501067</v>
      </c>
      <c r="J4177" s="135" t="s">
        <v>41</v>
      </c>
      <c r="K4177" s="133"/>
      <c r="L4177" s="136" t="s">
        <v>41</v>
      </c>
    </row>
    <row r="4178" spans="1:12" x14ac:dyDescent="0.25">
      <c r="A4178" s="138" t="s">
        <v>4031</v>
      </c>
      <c r="B4178" s="111" t="s">
        <v>1287</v>
      </c>
      <c r="C4178" s="112">
        <v>6.4262251841828684E-4</v>
      </c>
      <c r="E4178" s="132">
        <v>699</v>
      </c>
      <c r="F4178" s="132">
        <v>701</v>
      </c>
      <c r="G4178" s="133" t="s">
        <v>1288</v>
      </c>
      <c r="H4178" s="134">
        <v>337</v>
      </c>
      <c r="I4178" s="135">
        <v>0.71305921251342896</v>
      </c>
      <c r="J4178" s="135" t="s">
        <v>41</v>
      </c>
      <c r="K4178" s="133"/>
      <c r="L4178" s="136" t="s">
        <v>41</v>
      </c>
    </row>
    <row r="4179" spans="1:12" x14ac:dyDescent="0.25">
      <c r="A4179" s="138" t="s">
        <v>4031</v>
      </c>
      <c r="B4179" s="111" t="s">
        <v>3619</v>
      </c>
      <c r="C4179" s="112">
        <v>1.2852450368365737E-3</v>
      </c>
      <c r="E4179" s="132">
        <v>708</v>
      </c>
      <c r="F4179" s="132">
        <v>710</v>
      </c>
      <c r="G4179" s="133" t="s">
        <v>3620</v>
      </c>
      <c r="H4179" s="134">
        <v>338</v>
      </c>
      <c r="I4179" s="135">
        <v>0.71434445755026554</v>
      </c>
      <c r="J4179" s="135" t="s">
        <v>41</v>
      </c>
      <c r="K4179" s="133"/>
      <c r="L4179" s="136" t="s">
        <v>41</v>
      </c>
    </row>
    <row r="4180" spans="1:12" x14ac:dyDescent="0.25">
      <c r="A4180" s="138" t="s">
        <v>4031</v>
      </c>
      <c r="B4180" s="111" t="s">
        <v>1199</v>
      </c>
      <c r="C4180" s="112">
        <v>6.4262251841828684E-4</v>
      </c>
      <c r="E4180" s="132">
        <v>698</v>
      </c>
      <c r="F4180" s="132">
        <v>700</v>
      </c>
      <c r="G4180" s="133" t="s">
        <v>1200</v>
      </c>
      <c r="H4180" s="134">
        <v>339</v>
      </c>
      <c r="I4180" s="135">
        <v>0.71498708006868383</v>
      </c>
      <c r="J4180" s="135" t="s">
        <v>41</v>
      </c>
      <c r="K4180" s="133"/>
      <c r="L4180" s="136" t="s">
        <v>41</v>
      </c>
    </row>
    <row r="4181" spans="1:12" x14ac:dyDescent="0.25">
      <c r="A4181" s="138" t="s">
        <v>4031</v>
      </c>
      <c r="B4181" s="111" t="s">
        <v>3621</v>
      </c>
      <c r="C4181" s="112">
        <v>2.9930363871536646E-4</v>
      </c>
      <c r="E4181" s="132">
        <v>705</v>
      </c>
      <c r="F4181" s="132">
        <v>707</v>
      </c>
      <c r="G4181" s="133" t="s">
        <v>3622</v>
      </c>
      <c r="H4181" s="134">
        <v>340</v>
      </c>
      <c r="I4181" s="135">
        <v>0.71528638370739916</v>
      </c>
      <c r="J4181" s="135" t="s">
        <v>41</v>
      </c>
      <c r="K4181" s="133"/>
      <c r="L4181" s="136" t="s">
        <v>41</v>
      </c>
    </row>
    <row r="4182" spans="1:12" x14ac:dyDescent="0.25">
      <c r="A4182" s="138" t="s">
        <v>4031</v>
      </c>
      <c r="B4182" s="111" t="s">
        <v>3623</v>
      </c>
      <c r="C4182" s="112">
        <v>1.4663869547799834E-4</v>
      </c>
      <c r="E4182" s="132">
        <v>1014</v>
      </c>
      <c r="F4182" s="132">
        <v>1016</v>
      </c>
      <c r="G4182" s="133" t="s">
        <v>3624</v>
      </c>
      <c r="H4182" s="134">
        <v>341</v>
      </c>
      <c r="I4182" s="135">
        <v>0.71543302240287721</v>
      </c>
      <c r="J4182" s="135" t="s">
        <v>41</v>
      </c>
      <c r="K4182" s="133"/>
      <c r="L4182" s="136" t="s">
        <v>41</v>
      </c>
    </row>
    <row r="4183" spans="1:12" x14ac:dyDescent="0.25">
      <c r="A4183" s="138" t="s">
        <v>4031</v>
      </c>
      <c r="B4183" s="111" t="s">
        <v>3625</v>
      </c>
      <c r="C4183" s="112">
        <v>1.4663869547799834E-4</v>
      </c>
      <c r="E4183" s="132">
        <v>1022</v>
      </c>
      <c r="F4183" s="132">
        <v>1024</v>
      </c>
      <c r="G4183" s="133" t="s">
        <v>3626</v>
      </c>
      <c r="H4183" s="134">
        <v>342</v>
      </c>
      <c r="I4183" s="135">
        <v>0.71557966109835525</v>
      </c>
      <c r="J4183" s="135" t="s">
        <v>41</v>
      </c>
      <c r="K4183" s="133"/>
      <c r="L4183" s="136" t="s">
        <v>41</v>
      </c>
    </row>
    <row r="4184" spans="1:12" x14ac:dyDescent="0.25">
      <c r="A4184" s="138" t="s">
        <v>4031</v>
      </c>
      <c r="B4184" s="111" t="s">
        <v>3627</v>
      </c>
      <c r="C4184" s="112">
        <v>1.4663869547799834E-4</v>
      </c>
      <c r="E4184" s="132">
        <v>1021</v>
      </c>
      <c r="F4184" s="132">
        <v>1023</v>
      </c>
      <c r="G4184" s="133" t="s">
        <v>3628</v>
      </c>
      <c r="H4184" s="134">
        <v>343</v>
      </c>
      <c r="I4184" s="135">
        <v>0.71572629979383329</v>
      </c>
      <c r="J4184" s="135" t="s">
        <v>41</v>
      </c>
      <c r="K4184" s="133"/>
      <c r="L4184" s="136" t="s">
        <v>41</v>
      </c>
    </row>
    <row r="4185" spans="1:12" x14ac:dyDescent="0.25">
      <c r="A4185" s="138" t="s">
        <v>4031</v>
      </c>
      <c r="B4185" s="111" t="s">
        <v>3629</v>
      </c>
      <c r="C4185" s="112">
        <v>1.4663869547799834E-4</v>
      </c>
      <c r="E4185" s="132">
        <v>1020</v>
      </c>
      <c r="F4185" s="132">
        <v>1022</v>
      </c>
      <c r="G4185" s="133" t="s">
        <v>3630</v>
      </c>
      <c r="H4185" s="134">
        <v>344</v>
      </c>
      <c r="I4185" s="135">
        <v>0.71587293848931133</v>
      </c>
      <c r="J4185" s="135" t="s">
        <v>41</v>
      </c>
      <c r="K4185" s="133"/>
      <c r="L4185" s="136" t="s">
        <v>41</v>
      </c>
    </row>
    <row r="4186" spans="1:12" x14ac:dyDescent="0.25">
      <c r="A4186" s="138" t="s">
        <v>4031</v>
      </c>
      <c r="B4186" s="111" t="s">
        <v>3631</v>
      </c>
      <c r="C4186" s="112">
        <v>1.4663869547799834E-4</v>
      </c>
      <c r="E4186" s="132">
        <v>1013</v>
      </c>
      <c r="F4186" s="132">
        <v>1015</v>
      </c>
      <c r="G4186" s="133" t="s">
        <v>3632</v>
      </c>
      <c r="H4186" s="134">
        <v>345</v>
      </c>
      <c r="I4186" s="135">
        <v>0.71601957718478937</v>
      </c>
      <c r="J4186" s="135" t="s">
        <v>41</v>
      </c>
      <c r="K4186" s="133"/>
      <c r="L4186" s="136" t="s">
        <v>41</v>
      </c>
    </row>
    <row r="4187" spans="1:12" x14ac:dyDescent="0.25">
      <c r="A4187" s="138" t="s">
        <v>4031</v>
      </c>
      <c r="B4187" s="111" t="s">
        <v>1285</v>
      </c>
      <c r="C4187" s="112">
        <v>2.9930363871536646E-4</v>
      </c>
      <c r="E4187" s="132">
        <v>714</v>
      </c>
      <c r="F4187" s="132">
        <v>716</v>
      </c>
      <c r="G4187" s="133" t="s">
        <v>1286</v>
      </c>
      <c r="H4187" s="134">
        <v>346</v>
      </c>
      <c r="I4187" s="135">
        <v>0.7163188808235047</v>
      </c>
      <c r="J4187" s="135" t="s">
        <v>41</v>
      </c>
      <c r="K4187" s="133"/>
      <c r="L4187" s="136" t="s">
        <v>41</v>
      </c>
    </row>
    <row r="4188" spans="1:12" x14ac:dyDescent="0.25">
      <c r="A4188" s="138" t="s">
        <v>4031</v>
      </c>
      <c r="B4188" s="111" t="s">
        <v>2092</v>
      </c>
      <c r="C4188" s="112">
        <v>2.9930363871536646E-4</v>
      </c>
      <c r="E4188" s="132">
        <v>713</v>
      </c>
      <c r="F4188" s="132">
        <v>715</v>
      </c>
      <c r="G4188" s="133" t="s">
        <v>2093</v>
      </c>
      <c r="H4188" s="134">
        <v>347</v>
      </c>
      <c r="I4188" s="135">
        <v>0.71661818446222003</v>
      </c>
      <c r="J4188" s="135" t="s">
        <v>41</v>
      </c>
      <c r="K4188" s="133"/>
      <c r="L4188" s="136" t="s">
        <v>41</v>
      </c>
    </row>
    <row r="4189" spans="1:12" x14ac:dyDescent="0.25">
      <c r="A4189" s="138" t="s">
        <v>4031</v>
      </c>
      <c r="B4189" s="111" t="s">
        <v>1197</v>
      </c>
      <c r="C4189" s="112">
        <v>6.4262251841828684E-4</v>
      </c>
      <c r="E4189" s="132">
        <v>707</v>
      </c>
      <c r="F4189" s="132">
        <v>709</v>
      </c>
      <c r="G4189" s="133" t="s">
        <v>1198</v>
      </c>
      <c r="H4189" s="134">
        <v>348</v>
      </c>
      <c r="I4189" s="135">
        <v>0.71726080698063832</v>
      </c>
      <c r="J4189" s="135" t="s">
        <v>41</v>
      </c>
      <c r="K4189" s="133"/>
      <c r="L4189" s="136" t="s">
        <v>41</v>
      </c>
    </row>
    <row r="4190" spans="1:12" x14ac:dyDescent="0.25">
      <c r="A4190" s="138" t="s">
        <v>4031</v>
      </c>
      <c r="B4190" s="111" t="s">
        <v>610</v>
      </c>
      <c r="C4190" s="112">
        <v>1.4663869547799834E-4</v>
      </c>
      <c r="E4190" s="132">
        <v>656</v>
      </c>
      <c r="F4190" s="132">
        <v>658</v>
      </c>
      <c r="G4190" s="133" t="s">
        <v>611</v>
      </c>
      <c r="H4190" s="134">
        <v>349</v>
      </c>
      <c r="I4190" s="135">
        <v>0.71740744567611636</v>
      </c>
      <c r="J4190" s="135" t="s">
        <v>41</v>
      </c>
      <c r="K4190" s="133"/>
      <c r="L4190" s="136" t="s">
        <v>41</v>
      </c>
    </row>
    <row r="4191" spans="1:12" x14ac:dyDescent="0.25">
      <c r="A4191" s="138" t="s">
        <v>4031</v>
      </c>
      <c r="B4191" s="111" t="s">
        <v>1283</v>
      </c>
      <c r="C4191" s="112">
        <v>6.4262251841828684E-4</v>
      </c>
      <c r="E4191" s="132">
        <v>700</v>
      </c>
      <c r="F4191" s="132">
        <v>702</v>
      </c>
      <c r="G4191" s="133" t="s">
        <v>1284</v>
      </c>
      <c r="H4191" s="134">
        <v>350</v>
      </c>
      <c r="I4191" s="135">
        <v>0.71805006819453465</v>
      </c>
      <c r="J4191" s="135" t="s">
        <v>41</v>
      </c>
      <c r="K4191" s="133"/>
      <c r="L4191" s="136" t="s">
        <v>41</v>
      </c>
    </row>
    <row r="4192" spans="1:12" x14ac:dyDescent="0.25">
      <c r="A4192" s="138" t="s">
        <v>4031</v>
      </c>
      <c r="B4192" s="111" t="s">
        <v>2764</v>
      </c>
      <c r="C4192" s="112">
        <v>1.4663869547799834E-4</v>
      </c>
      <c r="E4192" s="132">
        <v>636</v>
      </c>
      <c r="F4192" s="132">
        <v>638</v>
      </c>
      <c r="G4192" s="133" t="s">
        <v>2765</v>
      </c>
      <c r="H4192" s="134">
        <v>351</v>
      </c>
      <c r="I4192" s="135">
        <v>0.71819670689001269</v>
      </c>
      <c r="J4192" s="135" t="s">
        <v>41</v>
      </c>
      <c r="K4192" s="133"/>
      <c r="L4192" s="136" t="s">
        <v>41</v>
      </c>
    </row>
    <row r="4193" spans="1:12" x14ac:dyDescent="0.25">
      <c r="A4193" s="138" t="s">
        <v>4031</v>
      </c>
      <c r="B4193" s="111" t="s">
        <v>1237</v>
      </c>
      <c r="C4193" s="112">
        <v>1.4663869547799834E-4</v>
      </c>
      <c r="E4193" s="132">
        <v>649</v>
      </c>
      <c r="F4193" s="132">
        <v>651</v>
      </c>
      <c r="G4193" s="133" t="s">
        <v>1238</v>
      </c>
      <c r="H4193" s="134">
        <v>352</v>
      </c>
      <c r="I4193" s="135">
        <v>0.71834334558549073</v>
      </c>
      <c r="J4193" s="135" t="s">
        <v>41</v>
      </c>
      <c r="K4193" s="133"/>
      <c r="L4193" s="136" t="s">
        <v>41</v>
      </c>
    </row>
    <row r="4194" spans="1:12" x14ac:dyDescent="0.25">
      <c r="A4194" s="138" t="s">
        <v>4031</v>
      </c>
      <c r="B4194" s="111" t="s">
        <v>3633</v>
      </c>
      <c r="C4194" s="112">
        <v>1.4663869547799834E-4</v>
      </c>
      <c r="E4194" s="132">
        <v>652</v>
      </c>
      <c r="F4194" s="132">
        <v>654</v>
      </c>
      <c r="G4194" s="133" t="s">
        <v>3634</v>
      </c>
      <c r="H4194" s="134">
        <v>353</v>
      </c>
      <c r="I4194" s="135">
        <v>0.71848998428096877</v>
      </c>
      <c r="J4194" s="135" t="s">
        <v>41</v>
      </c>
      <c r="K4194" s="133"/>
      <c r="L4194" s="136" t="s">
        <v>41</v>
      </c>
    </row>
    <row r="4195" spans="1:12" x14ac:dyDescent="0.25">
      <c r="A4195" s="138" t="s">
        <v>4031</v>
      </c>
      <c r="B4195" s="111" t="s">
        <v>2766</v>
      </c>
      <c r="C4195" s="112">
        <v>1.4663869547799834E-4</v>
      </c>
      <c r="E4195" s="132">
        <v>651</v>
      </c>
      <c r="F4195" s="132">
        <v>653</v>
      </c>
      <c r="G4195" s="133" t="s">
        <v>2767</v>
      </c>
      <c r="H4195" s="134">
        <v>354</v>
      </c>
      <c r="I4195" s="135">
        <v>0.71863662297644681</v>
      </c>
      <c r="J4195" s="135" t="s">
        <v>41</v>
      </c>
      <c r="K4195" s="133"/>
      <c r="L4195" s="136" t="s">
        <v>41</v>
      </c>
    </row>
    <row r="4196" spans="1:12" x14ac:dyDescent="0.25">
      <c r="A4196" s="138" t="s">
        <v>4031</v>
      </c>
      <c r="B4196" s="111" t="s">
        <v>2911</v>
      </c>
      <c r="C4196" s="112">
        <v>1.4663869547799834E-4</v>
      </c>
      <c r="E4196" s="132">
        <v>643</v>
      </c>
      <c r="F4196" s="132">
        <v>645</v>
      </c>
      <c r="G4196" s="133" t="s">
        <v>2912</v>
      </c>
      <c r="H4196" s="134">
        <v>355</v>
      </c>
      <c r="I4196" s="135">
        <v>0.71878326167192486</v>
      </c>
      <c r="J4196" s="135" t="s">
        <v>41</v>
      </c>
      <c r="K4196" s="133"/>
      <c r="L4196" s="136" t="s">
        <v>41</v>
      </c>
    </row>
    <row r="4197" spans="1:12" x14ac:dyDescent="0.25">
      <c r="A4197" s="138" t="s">
        <v>4031</v>
      </c>
      <c r="B4197" s="111" t="s">
        <v>596</v>
      </c>
      <c r="C4197" s="112">
        <v>1.4663869547799834E-4</v>
      </c>
      <c r="E4197" s="132">
        <v>648</v>
      </c>
      <c r="F4197" s="132">
        <v>650</v>
      </c>
      <c r="G4197" s="133" t="s">
        <v>597</v>
      </c>
      <c r="H4197" s="134">
        <v>356</v>
      </c>
      <c r="I4197" s="135">
        <v>0.7189299003674029</v>
      </c>
      <c r="J4197" s="135" t="s">
        <v>41</v>
      </c>
      <c r="K4197" s="133"/>
      <c r="L4197" s="136" t="s">
        <v>41</v>
      </c>
    </row>
    <row r="4198" spans="1:12" x14ac:dyDescent="0.25">
      <c r="A4198" s="138" t="s">
        <v>4031</v>
      </c>
      <c r="B4198" s="111" t="s">
        <v>594</v>
      </c>
      <c r="C4198" s="112">
        <v>1.4663869547799834E-4</v>
      </c>
      <c r="E4198" s="132">
        <v>645</v>
      </c>
      <c r="F4198" s="132">
        <v>647</v>
      </c>
      <c r="G4198" s="133" t="s">
        <v>595</v>
      </c>
      <c r="H4198" s="134">
        <v>357</v>
      </c>
      <c r="I4198" s="135">
        <v>0.71907653906288094</v>
      </c>
      <c r="J4198" s="135" t="s">
        <v>41</v>
      </c>
      <c r="K4198" s="133"/>
      <c r="L4198" s="136" t="s">
        <v>41</v>
      </c>
    </row>
    <row r="4199" spans="1:12" x14ac:dyDescent="0.25">
      <c r="A4199" s="138" t="s">
        <v>4031</v>
      </c>
      <c r="B4199" s="111" t="s">
        <v>592</v>
      </c>
      <c r="C4199" s="112">
        <v>1.4663869547799834E-4</v>
      </c>
      <c r="E4199" s="132">
        <v>646</v>
      </c>
      <c r="F4199" s="132">
        <v>648</v>
      </c>
      <c r="G4199" s="133" t="s">
        <v>593</v>
      </c>
      <c r="H4199" s="134">
        <v>358</v>
      </c>
      <c r="I4199" s="135">
        <v>0.71922317775835898</v>
      </c>
      <c r="J4199" s="135" t="s">
        <v>41</v>
      </c>
      <c r="K4199" s="133"/>
      <c r="L4199" s="136" t="s">
        <v>41</v>
      </c>
    </row>
    <row r="4200" spans="1:12" x14ac:dyDescent="0.25">
      <c r="A4200" s="138" t="s">
        <v>4031</v>
      </c>
      <c r="B4200" s="111" t="s">
        <v>692</v>
      </c>
      <c r="C4200" s="112">
        <v>1.4663869547799834E-4</v>
      </c>
      <c r="E4200" s="132">
        <v>663</v>
      </c>
      <c r="F4200" s="132">
        <v>665</v>
      </c>
      <c r="G4200" s="133" t="s">
        <v>693</v>
      </c>
      <c r="H4200" s="134">
        <v>359</v>
      </c>
      <c r="I4200" s="135">
        <v>0.71936981645383702</v>
      </c>
      <c r="J4200" s="135" t="s">
        <v>41</v>
      </c>
      <c r="K4200" s="133"/>
      <c r="L4200" s="136" t="s">
        <v>41</v>
      </c>
    </row>
    <row r="4201" spans="1:12" x14ac:dyDescent="0.25">
      <c r="A4201" s="138" t="s">
        <v>4031</v>
      </c>
      <c r="B4201" s="111" t="s">
        <v>689</v>
      </c>
      <c r="C4201" s="112">
        <v>1.4663869547799834E-4</v>
      </c>
      <c r="E4201" s="132">
        <v>659</v>
      </c>
      <c r="F4201" s="132">
        <v>661</v>
      </c>
      <c r="G4201" s="133" t="s">
        <v>690</v>
      </c>
      <c r="H4201" s="134">
        <v>360</v>
      </c>
      <c r="I4201" s="135">
        <v>0.71951645514931506</v>
      </c>
      <c r="J4201" s="135" t="s">
        <v>41</v>
      </c>
      <c r="K4201" s="133"/>
      <c r="L4201" s="136" t="s">
        <v>41</v>
      </c>
    </row>
    <row r="4202" spans="1:12" x14ac:dyDescent="0.25">
      <c r="A4202" s="138" t="s">
        <v>4031</v>
      </c>
      <c r="B4202" s="111" t="s">
        <v>607</v>
      </c>
      <c r="C4202" s="112">
        <v>1.4663869547799834E-4</v>
      </c>
      <c r="E4202" s="132">
        <v>654</v>
      </c>
      <c r="F4202" s="132">
        <v>656</v>
      </c>
      <c r="G4202" s="133" t="s">
        <v>608</v>
      </c>
      <c r="H4202" s="134">
        <v>361</v>
      </c>
      <c r="I4202" s="135">
        <v>0.7196630938447931</v>
      </c>
      <c r="J4202" s="135" t="s">
        <v>41</v>
      </c>
      <c r="K4202" s="133"/>
      <c r="L4202" s="136" t="s">
        <v>41</v>
      </c>
    </row>
    <row r="4203" spans="1:12" x14ac:dyDescent="0.25">
      <c r="A4203" s="138" t="s">
        <v>4031</v>
      </c>
      <c r="B4203" s="111" t="s">
        <v>3635</v>
      </c>
      <c r="C4203" s="112">
        <v>1.4663869547799834E-4</v>
      </c>
      <c r="E4203" s="132">
        <v>650</v>
      </c>
      <c r="F4203" s="132">
        <v>652</v>
      </c>
      <c r="G4203" s="133" t="s">
        <v>3636</v>
      </c>
      <c r="H4203" s="134">
        <v>362</v>
      </c>
      <c r="I4203" s="135">
        <v>0.71980973254027114</v>
      </c>
      <c r="J4203" s="135" t="s">
        <v>41</v>
      </c>
      <c r="K4203" s="133"/>
      <c r="L4203" s="136" t="s">
        <v>41</v>
      </c>
    </row>
    <row r="4204" spans="1:12" x14ac:dyDescent="0.25">
      <c r="A4204" s="138" t="s">
        <v>4031</v>
      </c>
      <c r="B4204" s="111" t="s">
        <v>1194</v>
      </c>
      <c r="C4204" s="112">
        <v>2.9930363871536646E-4</v>
      </c>
      <c r="E4204" s="132">
        <v>703</v>
      </c>
      <c r="F4204" s="132">
        <v>705</v>
      </c>
      <c r="G4204" s="133" t="s">
        <v>1195</v>
      </c>
      <c r="H4204" s="134">
        <v>363</v>
      </c>
      <c r="I4204" s="135">
        <v>0.72010903617898647</v>
      </c>
      <c r="J4204" s="135" t="s">
        <v>41</v>
      </c>
      <c r="K4204" s="133"/>
      <c r="L4204" s="136" t="s">
        <v>41</v>
      </c>
    </row>
    <row r="4205" spans="1:12" x14ac:dyDescent="0.25">
      <c r="A4205" s="138" t="s">
        <v>4031</v>
      </c>
      <c r="B4205" s="111" t="s">
        <v>928</v>
      </c>
      <c r="C4205" s="112">
        <v>1.4663869547799834E-4</v>
      </c>
      <c r="E4205" s="132">
        <v>660</v>
      </c>
      <c r="F4205" s="132">
        <v>662</v>
      </c>
      <c r="G4205" s="133" t="s">
        <v>929</v>
      </c>
      <c r="H4205" s="134">
        <v>364</v>
      </c>
      <c r="I4205" s="135">
        <v>0.72025567487446451</v>
      </c>
      <c r="J4205" s="135" t="s">
        <v>41</v>
      </c>
      <c r="K4205" s="133"/>
      <c r="L4205" s="136" t="s">
        <v>41</v>
      </c>
    </row>
    <row r="4206" spans="1:12" x14ac:dyDescent="0.25">
      <c r="A4206" s="138" t="s">
        <v>4031</v>
      </c>
      <c r="B4206" s="111" t="s">
        <v>674</v>
      </c>
      <c r="C4206" s="112">
        <v>1.4663869547799834E-4</v>
      </c>
      <c r="E4206" s="132">
        <v>637</v>
      </c>
      <c r="F4206" s="132">
        <v>639</v>
      </c>
      <c r="G4206" s="133" t="s">
        <v>675</v>
      </c>
      <c r="H4206" s="134">
        <v>365</v>
      </c>
      <c r="I4206" s="135">
        <v>0.72040231356994255</v>
      </c>
      <c r="J4206" s="135" t="s">
        <v>41</v>
      </c>
      <c r="K4206" s="133"/>
      <c r="L4206" s="136" t="s">
        <v>41</v>
      </c>
    </row>
    <row r="4207" spans="1:12" x14ac:dyDescent="0.25">
      <c r="A4207" s="138" t="s">
        <v>4031</v>
      </c>
      <c r="B4207" s="111" t="s">
        <v>671</v>
      </c>
      <c r="C4207" s="112">
        <v>1.4663869547799834E-4</v>
      </c>
      <c r="E4207" s="132">
        <v>638</v>
      </c>
      <c r="F4207" s="132">
        <v>640</v>
      </c>
      <c r="G4207" s="133" t="s">
        <v>672</v>
      </c>
      <c r="H4207" s="134">
        <v>366</v>
      </c>
      <c r="I4207" s="135">
        <v>0.72054895226542059</v>
      </c>
      <c r="J4207" s="135" t="s">
        <v>41</v>
      </c>
      <c r="K4207" s="133"/>
      <c r="L4207" s="136" t="s">
        <v>41</v>
      </c>
    </row>
    <row r="4208" spans="1:12" x14ac:dyDescent="0.25">
      <c r="A4208" s="138" t="s">
        <v>4031</v>
      </c>
      <c r="B4208" s="111" t="s">
        <v>3637</v>
      </c>
      <c r="C4208" s="112">
        <v>1.4663869547799834E-4</v>
      </c>
      <c r="E4208" s="132">
        <v>661</v>
      </c>
      <c r="F4208" s="132">
        <v>663</v>
      </c>
      <c r="G4208" s="133" t="s">
        <v>3638</v>
      </c>
      <c r="H4208" s="134">
        <v>367</v>
      </c>
      <c r="I4208" s="135">
        <v>0.72069559096089864</v>
      </c>
      <c r="J4208" s="135" t="s">
        <v>41</v>
      </c>
      <c r="K4208" s="133"/>
      <c r="L4208" s="136" t="s">
        <v>41</v>
      </c>
    </row>
    <row r="4209" spans="1:12" x14ac:dyDescent="0.25">
      <c r="A4209" s="138" t="s">
        <v>4031</v>
      </c>
      <c r="B4209" s="111" t="s">
        <v>926</v>
      </c>
      <c r="C4209" s="112">
        <v>1.4663869547799834E-4</v>
      </c>
      <c r="E4209" s="132">
        <v>639</v>
      </c>
      <c r="F4209" s="132">
        <v>641</v>
      </c>
      <c r="G4209" s="133" t="s">
        <v>927</v>
      </c>
      <c r="H4209" s="134">
        <v>368</v>
      </c>
      <c r="I4209" s="135">
        <v>0.72084222965637668</v>
      </c>
      <c r="J4209" s="135" t="s">
        <v>41</v>
      </c>
      <c r="K4209" s="133"/>
      <c r="L4209" s="136" t="s">
        <v>41</v>
      </c>
    </row>
    <row r="4210" spans="1:12" x14ac:dyDescent="0.25">
      <c r="A4210" s="138" t="s">
        <v>4031</v>
      </c>
      <c r="B4210" s="111" t="s">
        <v>590</v>
      </c>
      <c r="C4210" s="112">
        <v>1.4663869547799834E-4</v>
      </c>
      <c r="E4210" s="132">
        <v>653</v>
      </c>
      <c r="F4210" s="132">
        <v>655</v>
      </c>
      <c r="G4210" s="133" t="s">
        <v>591</v>
      </c>
      <c r="H4210" s="134">
        <v>369</v>
      </c>
      <c r="I4210" s="135">
        <v>0.72098886835185472</v>
      </c>
      <c r="J4210" s="135" t="s">
        <v>41</v>
      </c>
      <c r="K4210" s="133"/>
      <c r="L4210" s="136" t="s">
        <v>41</v>
      </c>
    </row>
    <row r="4211" spans="1:12" x14ac:dyDescent="0.25">
      <c r="A4211" s="138" t="s">
        <v>4031</v>
      </c>
      <c r="B4211" s="111" t="s">
        <v>588</v>
      </c>
      <c r="C4211" s="112">
        <v>1.4663869547799834E-4</v>
      </c>
      <c r="E4211" s="132">
        <v>644</v>
      </c>
      <c r="F4211" s="132">
        <v>646</v>
      </c>
      <c r="G4211" s="133" t="s">
        <v>589</v>
      </c>
      <c r="H4211" s="134">
        <v>370</v>
      </c>
      <c r="I4211" s="135">
        <v>0.72113550704733276</v>
      </c>
      <c r="J4211" s="135" t="s">
        <v>41</v>
      </c>
      <c r="K4211" s="133"/>
      <c r="L4211" s="136" t="s">
        <v>41</v>
      </c>
    </row>
    <row r="4212" spans="1:12" x14ac:dyDescent="0.25">
      <c r="A4212" s="138" t="s">
        <v>4031</v>
      </c>
      <c r="B4212" s="111" t="s">
        <v>585</v>
      </c>
      <c r="C4212" s="112">
        <v>1.4663869547799834E-4</v>
      </c>
      <c r="E4212" s="132">
        <v>647</v>
      </c>
      <c r="F4212" s="132">
        <v>649</v>
      </c>
      <c r="G4212" s="133" t="s">
        <v>586</v>
      </c>
      <c r="H4212" s="134">
        <v>371</v>
      </c>
      <c r="I4212" s="135">
        <v>0.7212821457428108</v>
      </c>
      <c r="J4212" s="135" t="s">
        <v>41</v>
      </c>
      <c r="K4212" s="133"/>
      <c r="L4212" s="136" t="s">
        <v>41</v>
      </c>
    </row>
    <row r="4213" spans="1:12" x14ac:dyDescent="0.25">
      <c r="A4213" s="138" t="s">
        <v>4031</v>
      </c>
      <c r="B4213" s="111" t="s">
        <v>3639</v>
      </c>
      <c r="C4213" s="112">
        <v>2.9930363871536646E-4</v>
      </c>
      <c r="E4213" s="132">
        <v>711</v>
      </c>
      <c r="F4213" s="132">
        <v>713</v>
      </c>
      <c r="G4213" s="133" t="s">
        <v>3640</v>
      </c>
      <c r="H4213" s="134">
        <v>372</v>
      </c>
      <c r="I4213" s="135">
        <v>0.72158144938152613</v>
      </c>
      <c r="J4213" s="135" t="s">
        <v>41</v>
      </c>
      <c r="K4213" s="133"/>
      <c r="L4213" s="136" t="s">
        <v>41</v>
      </c>
    </row>
    <row r="4214" spans="1:12" x14ac:dyDescent="0.25">
      <c r="A4214" s="138" t="s">
        <v>4031</v>
      </c>
      <c r="B4214" s="111" t="s">
        <v>1281</v>
      </c>
      <c r="C4214" s="112">
        <v>2.9930363871536646E-4</v>
      </c>
      <c r="E4214" s="132">
        <v>712</v>
      </c>
      <c r="F4214" s="132">
        <v>714</v>
      </c>
      <c r="G4214" s="133" t="s">
        <v>1282</v>
      </c>
      <c r="H4214" s="134">
        <v>373</v>
      </c>
      <c r="I4214" s="135">
        <v>0.72188075302024146</v>
      </c>
      <c r="J4214" s="135" t="s">
        <v>41</v>
      </c>
      <c r="K4214" s="133"/>
      <c r="L4214" s="136" t="s">
        <v>41</v>
      </c>
    </row>
    <row r="4215" spans="1:12" x14ac:dyDescent="0.25">
      <c r="A4215" s="138" t="s">
        <v>4031</v>
      </c>
      <c r="B4215" s="111" t="s">
        <v>1278</v>
      </c>
      <c r="C4215" s="112">
        <v>2.9930363871536646E-4</v>
      </c>
      <c r="E4215" s="132">
        <v>706</v>
      </c>
      <c r="F4215" s="132">
        <v>708</v>
      </c>
      <c r="G4215" s="133" t="s">
        <v>1279</v>
      </c>
      <c r="H4215" s="134">
        <v>374</v>
      </c>
      <c r="I4215" s="135">
        <v>0.72218005665895679</v>
      </c>
      <c r="J4215" s="135" t="s">
        <v>41</v>
      </c>
      <c r="K4215" s="133"/>
      <c r="L4215" s="136" t="s">
        <v>41</v>
      </c>
    </row>
    <row r="4216" spans="1:12" x14ac:dyDescent="0.25">
      <c r="A4216" s="138" t="s">
        <v>4031</v>
      </c>
      <c r="B4216" s="111" t="s">
        <v>3641</v>
      </c>
      <c r="C4216" s="112">
        <v>2.9930363871536646E-4</v>
      </c>
      <c r="E4216" s="132">
        <v>704</v>
      </c>
      <c r="F4216" s="132">
        <v>706</v>
      </c>
      <c r="G4216" s="133" t="s">
        <v>3642</v>
      </c>
      <c r="H4216" s="134">
        <v>375</v>
      </c>
      <c r="I4216" s="135">
        <v>0.72247936029767212</v>
      </c>
      <c r="J4216" s="135" t="s">
        <v>41</v>
      </c>
      <c r="K4216" s="133"/>
      <c r="L4216" s="136" t="s">
        <v>41</v>
      </c>
    </row>
    <row r="4217" spans="1:12" x14ac:dyDescent="0.25">
      <c r="A4217" s="138" t="s">
        <v>4031</v>
      </c>
      <c r="B4217" s="111" t="s">
        <v>2921</v>
      </c>
      <c r="C4217" s="112">
        <v>1.4663869547799834E-4</v>
      </c>
      <c r="E4217" s="132">
        <v>658</v>
      </c>
      <c r="F4217" s="132">
        <v>660</v>
      </c>
      <c r="G4217" s="133" t="s">
        <v>2922</v>
      </c>
      <c r="H4217" s="134">
        <v>376</v>
      </c>
      <c r="I4217" s="135">
        <v>0.72262599899315016</v>
      </c>
      <c r="J4217" s="135" t="s">
        <v>41</v>
      </c>
      <c r="K4217" s="133"/>
      <c r="L4217" s="136" t="s">
        <v>41</v>
      </c>
    </row>
    <row r="4218" spans="1:12" x14ac:dyDescent="0.25">
      <c r="A4218" s="138" t="s">
        <v>4031</v>
      </c>
      <c r="B4218" s="111" t="s">
        <v>685</v>
      </c>
      <c r="C4218" s="112">
        <v>1.4663869547799834E-4</v>
      </c>
      <c r="E4218" s="132">
        <v>664</v>
      </c>
      <c r="F4218" s="132">
        <v>666</v>
      </c>
      <c r="G4218" s="133" t="s">
        <v>686</v>
      </c>
      <c r="H4218" s="134">
        <v>377</v>
      </c>
      <c r="I4218" s="135">
        <v>0.72277263768862821</v>
      </c>
      <c r="J4218" s="135" t="s">
        <v>41</v>
      </c>
      <c r="K4218" s="133"/>
      <c r="L4218" s="136" t="s">
        <v>41</v>
      </c>
    </row>
    <row r="4219" spans="1:12" x14ac:dyDescent="0.25">
      <c r="A4219" s="138" t="s">
        <v>4031</v>
      </c>
      <c r="B4219" s="111" t="s">
        <v>3643</v>
      </c>
      <c r="C4219" s="112">
        <v>1.4663869547799834E-4</v>
      </c>
      <c r="E4219" s="132">
        <v>657</v>
      </c>
      <c r="F4219" s="132">
        <v>659</v>
      </c>
      <c r="G4219" s="133" t="s">
        <v>3644</v>
      </c>
      <c r="H4219" s="134">
        <v>378</v>
      </c>
      <c r="I4219" s="135">
        <v>0.72291927638410625</v>
      </c>
      <c r="J4219" s="135" t="s">
        <v>41</v>
      </c>
      <c r="K4219" s="133"/>
      <c r="L4219" s="136" t="s">
        <v>41</v>
      </c>
    </row>
    <row r="4220" spans="1:12" x14ac:dyDescent="0.25">
      <c r="A4220" s="138" t="s">
        <v>4031</v>
      </c>
      <c r="B4220" s="111" t="s">
        <v>3645</v>
      </c>
      <c r="C4220" s="112">
        <v>1.4663869547799834E-4</v>
      </c>
      <c r="E4220" s="132">
        <v>662</v>
      </c>
      <c r="F4220" s="132">
        <v>664</v>
      </c>
      <c r="G4220" s="133" t="s">
        <v>3646</v>
      </c>
      <c r="H4220" s="134">
        <v>379</v>
      </c>
      <c r="I4220" s="135">
        <v>0.72306591507958429</v>
      </c>
      <c r="J4220" s="135" t="s">
        <v>41</v>
      </c>
      <c r="K4220" s="133"/>
      <c r="L4220" s="136" t="s">
        <v>41</v>
      </c>
    </row>
    <row r="4221" spans="1:12" x14ac:dyDescent="0.25">
      <c r="A4221" s="138" t="s">
        <v>4031</v>
      </c>
      <c r="B4221" s="111" t="s">
        <v>3647</v>
      </c>
      <c r="C4221" s="112">
        <v>1.4663869547799834E-4</v>
      </c>
      <c r="E4221" s="132">
        <v>655</v>
      </c>
      <c r="F4221" s="132">
        <v>657</v>
      </c>
      <c r="G4221" s="133" t="s">
        <v>3648</v>
      </c>
      <c r="H4221" s="134">
        <v>380</v>
      </c>
      <c r="I4221" s="135">
        <v>0.72321255377506233</v>
      </c>
      <c r="J4221" s="135" t="s">
        <v>41</v>
      </c>
      <c r="K4221" s="133"/>
      <c r="L4221" s="136" t="s">
        <v>41</v>
      </c>
    </row>
    <row r="4222" spans="1:12" x14ac:dyDescent="0.25">
      <c r="A4222" s="138" t="s">
        <v>4031</v>
      </c>
      <c r="B4222" s="111" t="s">
        <v>2811</v>
      </c>
      <c r="C4222" s="112">
        <v>1.2929858501405827E-4</v>
      </c>
      <c r="E4222" s="132">
        <v>682</v>
      </c>
      <c r="F4222" s="132">
        <v>684</v>
      </c>
      <c r="G4222" s="133" t="s">
        <v>2812</v>
      </c>
      <c r="H4222" s="134">
        <v>381</v>
      </c>
      <c r="I4222" s="135">
        <v>0.72334185236007642</v>
      </c>
      <c r="J4222" s="135" t="s">
        <v>41</v>
      </c>
      <c r="K4222" s="133"/>
      <c r="L4222" s="136" t="s">
        <v>41</v>
      </c>
    </row>
    <row r="4223" spans="1:12" x14ac:dyDescent="0.25">
      <c r="A4223" s="138" t="s">
        <v>4031</v>
      </c>
      <c r="B4223" s="111" t="s">
        <v>826</v>
      </c>
      <c r="C4223" s="112">
        <v>1.2625626536666864E-3</v>
      </c>
      <c r="E4223" s="132">
        <v>672</v>
      </c>
      <c r="F4223" s="132">
        <v>674</v>
      </c>
      <c r="G4223" s="133" t="s">
        <v>101</v>
      </c>
      <c r="H4223" s="134">
        <v>382</v>
      </c>
      <c r="I4223" s="135">
        <v>0.72460441501374306</v>
      </c>
      <c r="J4223" s="135" t="s">
        <v>41</v>
      </c>
      <c r="K4223" s="133"/>
      <c r="L4223" s="136" t="s">
        <v>41</v>
      </c>
    </row>
    <row r="4224" spans="1:12" x14ac:dyDescent="0.25">
      <c r="A4224" s="138" t="s">
        <v>4031</v>
      </c>
      <c r="B4224" s="111" t="s">
        <v>1688</v>
      </c>
      <c r="C4224" s="112">
        <v>1.2929858501405827E-4</v>
      </c>
      <c r="E4224" s="132">
        <v>676</v>
      </c>
      <c r="F4224" s="132">
        <v>678</v>
      </c>
      <c r="G4224" s="133" t="s">
        <v>1689</v>
      </c>
      <c r="H4224" s="134">
        <v>383</v>
      </c>
      <c r="I4224" s="135">
        <v>0.72473371359875716</v>
      </c>
      <c r="J4224" s="135" t="s">
        <v>41</v>
      </c>
      <c r="K4224" s="133"/>
      <c r="L4224" s="136" t="s">
        <v>41</v>
      </c>
    </row>
    <row r="4225" spans="1:12" x14ac:dyDescent="0.25">
      <c r="A4225" s="138" t="s">
        <v>4031</v>
      </c>
      <c r="B4225" s="111" t="s">
        <v>654</v>
      </c>
      <c r="C4225" s="112">
        <v>1.2929858501405827E-4</v>
      </c>
      <c r="E4225" s="132">
        <v>665</v>
      </c>
      <c r="F4225" s="132">
        <v>667</v>
      </c>
      <c r="G4225" s="133" t="s">
        <v>655</v>
      </c>
      <c r="H4225" s="134">
        <v>384</v>
      </c>
      <c r="I4225" s="135">
        <v>0.72486301218377125</v>
      </c>
      <c r="J4225" s="135" t="s">
        <v>41</v>
      </c>
      <c r="K4225" s="133"/>
      <c r="L4225" s="136" t="s">
        <v>41</v>
      </c>
    </row>
    <row r="4226" spans="1:12" x14ac:dyDescent="0.25">
      <c r="A4226" s="138" t="s">
        <v>4031</v>
      </c>
      <c r="B4226" s="111" t="s">
        <v>652</v>
      </c>
      <c r="C4226" s="112">
        <v>1.2929858501405827E-4</v>
      </c>
      <c r="E4226" s="132">
        <v>667</v>
      </c>
      <c r="F4226" s="132">
        <v>669</v>
      </c>
      <c r="G4226" s="133" t="s">
        <v>653</v>
      </c>
      <c r="H4226" s="134">
        <v>385</v>
      </c>
      <c r="I4226" s="135">
        <v>0.72499231076878534</v>
      </c>
      <c r="J4226" s="135" t="s">
        <v>41</v>
      </c>
      <c r="K4226" s="133"/>
      <c r="L4226" s="136" t="s">
        <v>41</v>
      </c>
    </row>
    <row r="4227" spans="1:12" x14ac:dyDescent="0.25">
      <c r="A4227" s="138" t="s">
        <v>4031</v>
      </c>
      <c r="B4227" s="111" t="s">
        <v>1694</v>
      </c>
      <c r="C4227" s="112">
        <v>1.2929858501405827E-4</v>
      </c>
      <c r="E4227" s="132">
        <v>668</v>
      </c>
      <c r="F4227" s="132">
        <v>670</v>
      </c>
      <c r="G4227" s="133" t="s">
        <v>1695</v>
      </c>
      <c r="H4227" s="134">
        <v>386</v>
      </c>
      <c r="I4227" s="135">
        <v>0.72512160935379943</v>
      </c>
      <c r="J4227" s="135" t="s">
        <v>41</v>
      </c>
      <c r="K4227" s="133"/>
      <c r="L4227" s="136" t="s">
        <v>41</v>
      </c>
    </row>
    <row r="4228" spans="1:12" x14ac:dyDescent="0.25">
      <c r="A4228" s="138" t="s">
        <v>4031</v>
      </c>
      <c r="B4228" s="111" t="s">
        <v>649</v>
      </c>
      <c r="C4228" s="112">
        <v>1.2929858501405827E-4</v>
      </c>
      <c r="E4228" s="132">
        <v>670</v>
      </c>
      <c r="F4228" s="132">
        <v>672</v>
      </c>
      <c r="G4228" s="133" t="s">
        <v>650</v>
      </c>
      <c r="H4228" s="134">
        <v>387</v>
      </c>
      <c r="I4228" s="135">
        <v>0.72525090793881353</v>
      </c>
      <c r="J4228" s="135" t="s">
        <v>41</v>
      </c>
      <c r="K4228" s="133"/>
      <c r="L4228" s="136" t="s">
        <v>41</v>
      </c>
    </row>
    <row r="4229" spans="1:12" x14ac:dyDescent="0.25">
      <c r="A4229" s="138" t="s">
        <v>4031</v>
      </c>
      <c r="B4229" s="111" t="s">
        <v>824</v>
      </c>
      <c r="C4229" s="112">
        <v>1.2929858501405827E-4</v>
      </c>
      <c r="E4229" s="132">
        <v>671</v>
      </c>
      <c r="F4229" s="132">
        <v>673</v>
      </c>
      <c r="G4229" s="133" t="s">
        <v>825</v>
      </c>
      <c r="H4229" s="134">
        <v>388</v>
      </c>
      <c r="I4229" s="135">
        <v>0.72538020652382762</v>
      </c>
      <c r="J4229" s="135" t="s">
        <v>41</v>
      </c>
      <c r="K4229" s="133"/>
      <c r="L4229" s="136" t="s">
        <v>41</v>
      </c>
    </row>
    <row r="4230" spans="1:12" x14ac:dyDescent="0.25">
      <c r="A4230" s="138" t="s">
        <v>4031</v>
      </c>
      <c r="B4230" s="111" t="s">
        <v>1692</v>
      </c>
      <c r="C4230" s="112">
        <v>1.2929858501405827E-4</v>
      </c>
      <c r="E4230" s="132">
        <v>679</v>
      </c>
      <c r="F4230" s="132">
        <v>681</v>
      </c>
      <c r="G4230" s="133" t="s">
        <v>1693</v>
      </c>
      <c r="H4230" s="134">
        <v>389</v>
      </c>
      <c r="I4230" s="135">
        <v>0.72550950510884171</v>
      </c>
      <c r="J4230" s="135" t="s">
        <v>41</v>
      </c>
      <c r="K4230" s="133"/>
      <c r="L4230" s="136" t="s">
        <v>41</v>
      </c>
    </row>
    <row r="4231" spans="1:12" x14ac:dyDescent="0.25">
      <c r="A4231" s="138" t="s">
        <v>4031</v>
      </c>
      <c r="B4231" s="111" t="s">
        <v>1690</v>
      </c>
      <c r="C4231" s="112">
        <v>1.2929858501405827E-4</v>
      </c>
      <c r="E4231" s="132">
        <v>675</v>
      </c>
      <c r="F4231" s="132">
        <v>677</v>
      </c>
      <c r="G4231" s="133" t="s">
        <v>1691</v>
      </c>
      <c r="H4231" s="134">
        <v>390</v>
      </c>
      <c r="I4231" s="135">
        <v>0.72563880369385581</v>
      </c>
      <c r="J4231" s="135" t="s">
        <v>41</v>
      </c>
      <c r="K4231" s="133"/>
      <c r="L4231" s="136" t="s">
        <v>41</v>
      </c>
    </row>
    <row r="4232" spans="1:12" x14ac:dyDescent="0.25">
      <c r="A4232" s="138" t="s">
        <v>4031</v>
      </c>
      <c r="B4232" s="111" t="s">
        <v>1688</v>
      </c>
      <c r="C4232" s="112">
        <v>1.2929858501405827E-4</v>
      </c>
      <c r="E4232" s="132">
        <v>676</v>
      </c>
      <c r="F4232" s="132">
        <v>678</v>
      </c>
      <c r="G4232" s="133" t="s">
        <v>1689</v>
      </c>
      <c r="H4232" s="134">
        <v>391</v>
      </c>
      <c r="I4232" s="135">
        <v>0.7257681022788699</v>
      </c>
      <c r="J4232" s="135" t="s">
        <v>41</v>
      </c>
      <c r="K4232" s="133"/>
      <c r="L4232" s="136" t="s">
        <v>41</v>
      </c>
    </row>
    <row r="4233" spans="1:12" x14ac:dyDescent="0.25">
      <c r="A4233" s="138" t="s">
        <v>4031</v>
      </c>
      <c r="B4233" s="111" t="s">
        <v>1660</v>
      </c>
      <c r="C4233" s="112">
        <v>1.2929858501405827E-4</v>
      </c>
      <c r="E4233" s="132">
        <v>678</v>
      </c>
      <c r="F4233" s="132">
        <v>680</v>
      </c>
      <c r="G4233" s="133" t="s">
        <v>1661</v>
      </c>
      <c r="H4233" s="134">
        <v>392</v>
      </c>
      <c r="I4233" s="135">
        <v>0.72589740086388399</v>
      </c>
      <c r="J4233" s="135" t="s">
        <v>41</v>
      </c>
      <c r="K4233" s="133"/>
      <c r="L4233" s="136" t="s">
        <v>41</v>
      </c>
    </row>
    <row r="4234" spans="1:12" x14ac:dyDescent="0.25">
      <c r="A4234" s="138" t="s">
        <v>4031</v>
      </c>
      <c r="B4234" s="111" t="s">
        <v>1658</v>
      </c>
      <c r="C4234" s="112">
        <v>1.2929858501405827E-4</v>
      </c>
      <c r="E4234" s="132">
        <v>677</v>
      </c>
      <c r="F4234" s="132">
        <v>679</v>
      </c>
      <c r="G4234" s="133" t="s">
        <v>1659</v>
      </c>
      <c r="H4234" s="134">
        <v>393</v>
      </c>
      <c r="I4234" s="135">
        <v>0.72602669944889808</v>
      </c>
      <c r="J4234" s="135" t="s">
        <v>41</v>
      </c>
      <c r="K4234" s="133"/>
      <c r="L4234" s="136" t="s">
        <v>41</v>
      </c>
    </row>
    <row r="4235" spans="1:12" x14ac:dyDescent="0.25">
      <c r="A4235" s="138" t="s">
        <v>4031</v>
      </c>
      <c r="B4235" s="111" t="s">
        <v>822</v>
      </c>
      <c r="C4235" s="112">
        <v>1.2929858501405827E-4</v>
      </c>
      <c r="E4235" s="132">
        <v>669</v>
      </c>
      <c r="F4235" s="132">
        <v>671</v>
      </c>
      <c r="G4235" s="133" t="s">
        <v>823</v>
      </c>
      <c r="H4235" s="134">
        <v>394</v>
      </c>
      <c r="I4235" s="135">
        <v>0.72615599803391218</v>
      </c>
      <c r="J4235" s="135" t="s">
        <v>41</v>
      </c>
      <c r="K4235" s="133"/>
      <c r="L4235" s="136" t="s">
        <v>41</v>
      </c>
    </row>
    <row r="4236" spans="1:12" x14ac:dyDescent="0.25">
      <c r="A4236" s="138" t="s">
        <v>4031</v>
      </c>
      <c r="B4236" s="111" t="s">
        <v>820</v>
      </c>
      <c r="C4236" s="112">
        <v>1.2929858501405827E-4</v>
      </c>
      <c r="E4236" s="132">
        <v>673</v>
      </c>
      <c r="F4236" s="132">
        <v>675</v>
      </c>
      <c r="G4236" s="133" t="s">
        <v>821</v>
      </c>
      <c r="H4236" s="134">
        <v>395</v>
      </c>
      <c r="I4236" s="135">
        <v>0.72628529661892627</v>
      </c>
      <c r="J4236" s="135" t="s">
        <v>41</v>
      </c>
      <c r="K4236" s="133"/>
      <c r="L4236" s="136" t="s">
        <v>41</v>
      </c>
    </row>
    <row r="4237" spans="1:12" x14ac:dyDescent="0.25">
      <c r="A4237" s="138" t="s">
        <v>4031</v>
      </c>
      <c r="B4237" s="111" t="s">
        <v>818</v>
      </c>
      <c r="C4237" s="112">
        <v>1.2929858501405827E-4</v>
      </c>
      <c r="E4237" s="132">
        <v>674</v>
      </c>
      <c r="F4237" s="132">
        <v>676</v>
      </c>
      <c r="G4237" s="133" t="s">
        <v>819</v>
      </c>
      <c r="H4237" s="134">
        <v>396</v>
      </c>
      <c r="I4237" s="135">
        <v>0.72641459520394036</v>
      </c>
      <c r="J4237" s="135" t="s">
        <v>41</v>
      </c>
      <c r="K4237" s="133"/>
      <c r="L4237" s="136" t="s">
        <v>41</v>
      </c>
    </row>
    <row r="4238" spans="1:12" x14ac:dyDescent="0.25">
      <c r="A4238" s="138" t="s">
        <v>4031</v>
      </c>
      <c r="B4238" s="111" t="s">
        <v>3649</v>
      </c>
      <c r="C4238" s="112">
        <v>1.2929858501405827E-4</v>
      </c>
      <c r="E4238" s="132">
        <v>666</v>
      </c>
      <c r="F4238" s="132">
        <v>668</v>
      </c>
      <c r="G4238" s="133" t="s">
        <v>3650</v>
      </c>
      <c r="H4238" s="134">
        <v>397</v>
      </c>
      <c r="I4238" s="135">
        <v>0.72654389378895445</v>
      </c>
      <c r="J4238" s="135" t="s">
        <v>41</v>
      </c>
      <c r="K4238" s="133"/>
      <c r="L4238" s="136" t="s">
        <v>41</v>
      </c>
    </row>
    <row r="4239" spans="1:12" x14ac:dyDescent="0.25">
      <c r="A4239" s="138" t="s">
        <v>4031</v>
      </c>
      <c r="B4239" s="111" t="s">
        <v>816</v>
      </c>
      <c r="C4239" s="112">
        <v>1.2929858501405827E-4</v>
      </c>
      <c r="E4239" s="132">
        <v>680</v>
      </c>
      <c r="F4239" s="132">
        <v>682</v>
      </c>
      <c r="G4239" s="133" t="s">
        <v>817</v>
      </c>
      <c r="H4239" s="134">
        <v>398</v>
      </c>
      <c r="I4239" s="135">
        <v>0.72667319237396855</v>
      </c>
      <c r="J4239" s="135" t="s">
        <v>41</v>
      </c>
      <c r="K4239" s="133"/>
      <c r="L4239" s="136" t="s">
        <v>41</v>
      </c>
    </row>
    <row r="4240" spans="1:12" x14ac:dyDescent="0.25">
      <c r="A4240" s="138" t="s">
        <v>4031</v>
      </c>
      <c r="B4240" s="111" t="s">
        <v>813</v>
      </c>
      <c r="C4240" s="112">
        <v>1.2929858501405827E-4</v>
      </c>
      <c r="E4240" s="132">
        <v>681</v>
      </c>
      <c r="F4240" s="132">
        <v>683</v>
      </c>
      <c r="G4240" s="133" t="s">
        <v>814</v>
      </c>
      <c r="H4240" s="134">
        <v>399</v>
      </c>
      <c r="I4240" s="135">
        <v>0.72680249095898264</v>
      </c>
      <c r="J4240" s="135" t="s">
        <v>41</v>
      </c>
      <c r="K4240" s="133"/>
      <c r="L4240" s="136" t="s">
        <v>41</v>
      </c>
    </row>
    <row r="4241" spans="1:12" x14ac:dyDescent="0.25">
      <c r="A4241" s="138" t="s">
        <v>4031</v>
      </c>
      <c r="B4241" s="111" t="s">
        <v>477</v>
      </c>
      <c r="C4241" s="112">
        <v>5.1015343348310973E-3</v>
      </c>
      <c r="E4241" s="132">
        <v>722</v>
      </c>
      <c r="F4241" s="132">
        <v>724</v>
      </c>
      <c r="G4241" s="133" t="s">
        <v>478</v>
      </c>
      <c r="H4241" s="134">
        <v>400</v>
      </c>
      <c r="I4241" s="135">
        <v>0.73190402529381371</v>
      </c>
      <c r="J4241" s="135" t="s">
        <v>41</v>
      </c>
      <c r="K4241" s="133"/>
      <c r="L4241" s="136" t="s">
        <v>41</v>
      </c>
    </row>
    <row r="4242" spans="1:12" x14ac:dyDescent="0.25">
      <c r="A4242" s="138" t="s">
        <v>4031</v>
      </c>
      <c r="B4242" s="111" t="s">
        <v>479</v>
      </c>
      <c r="C4242" s="112">
        <v>5.1015343348310973E-3</v>
      </c>
      <c r="E4242" s="132">
        <v>721</v>
      </c>
      <c r="F4242" s="132">
        <v>723</v>
      </c>
      <c r="G4242" s="133" t="s">
        <v>480</v>
      </c>
      <c r="H4242" s="134">
        <v>401</v>
      </c>
      <c r="I4242" s="135">
        <v>0.73700555962864478</v>
      </c>
      <c r="J4242" s="135" t="s">
        <v>41</v>
      </c>
      <c r="K4242" s="133"/>
      <c r="L4242" s="136" t="s">
        <v>41</v>
      </c>
    </row>
    <row r="4243" spans="1:12" x14ac:dyDescent="0.25">
      <c r="A4243" s="138" t="s">
        <v>4031</v>
      </c>
      <c r="B4243" s="111" t="s">
        <v>474</v>
      </c>
      <c r="C4243" s="112">
        <v>5.1015343348310973E-3</v>
      </c>
      <c r="E4243" s="132">
        <v>720</v>
      </c>
      <c r="F4243" s="132">
        <v>722</v>
      </c>
      <c r="G4243" s="133" t="s">
        <v>475</v>
      </c>
      <c r="H4243" s="134">
        <v>402</v>
      </c>
      <c r="I4243" s="135">
        <v>0.74210709396347585</v>
      </c>
      <c r="J4243" s="135" t="s">
        <v>41</v>
      </c>
      <c r="K4243" s="133"/>
      <c r="L4243" s="136" t="s">
        <v>41</v>
      </c>
    </row>
    <row r="4244" spans="1:12" x14ac:dyDescent="0.25">
      <c r="A4244" s="138" t="s">
        <v>4031</v>
      </c>
      <c r="B4244" s="111" t="s">
        <v>1513</v>
      </c>
      <c r="C4244" s="112">
        <v>2.0069396335782703E-3</v>
      </c>
      <c r="E4244" s="132">
        <v>725</v>
      </c>
      <c r="F4244" s="132">
        <v>727</v>
      </c>
      <c r="G4244" s="133" t="s">
        <v>1514</v>
      </c>
      <c r="H4244" s="134">
        <v>403</v>
      </c>
      <c r="I4244" s="135">
        <v>0.74411403359705408</v>
      </c>
      <c r="J4244" s="135" t="s">
        <v>41</v>
      </c>
      <c r="K4244" s="133"/>
      <c r="L4244" s="136" t="s">
        <v>41</v>
      </c>
    </row>
    <row r="4245" spans="1:12" x14ac:dyDescent="0.25">
      <c r="A4245" s="138" t="s">
        <v>4031</v>
      </c>
      <c r="B4245" s="111" t="s">
        <v>976</v>
      </c>
      <c r="C4245" s="112">
        <v>7.7712761547585807E-4</v>
      </c>
      <c r="E4245" s="132">
        <v>732</v>
      </c>
      <c r="F4245" s="132">
        <v>734</v>
      </c>
      <c r="G4245" s="133" t="s">
        <v>977</v>
      </c>
      <c r="H4245" s="134">
        <v>404</v>
      </c>
      <c r="I4245" s="135">
        <v>0.74489116121252996</v>
      </c>
      <c r="J4245" s="135" t="s">
        <v>41</v>
      </c>
      <c r="K4245" s="133"/>
      <c r="L4245" s="136" t="s">
        <v>41</v>
      </c>
    </row>
    <row r="4246" spans="1:12" x14ac:dyDescent="0.25">
      <c r="A4246" s="138" t="s">
        <v>4031</v>
      </c>
      <c r="B4246" s="111" t="s">
        <v>3103</v>
      </c>
      <c r="C4246" s="112">
        <v>7.6490841815011308E-4</v>
      </c>
      <c r="E4246" s="132">
        <v>738</v>
      </c>
      <c r="F4246" s="132">
        <v>740</v>
      </c>
      <c r="G4246" s="133" t="s">
        <v>3104</v>
      </c>
      <c r="H4246" s="134">
        <v>405</v>
      </c>
      <c r="I4246" s="135">
        <v>0.7456560696306801</v>
      </c>
      <c r="J4246" s="135" t="s">
        <v>41</v>
      </c>
      <c r="K4246" s="133"/>
      <c r="L4246" s="136" t="s">
        <v>41</v>
      </c>
    </row>
    <row r="4247" spans="1:12" x14ac:dyDescent="0.25">
      <c r="A4247" s="138" t="s">
        <v>4031</v>
      </c>
      <c r="B4247" s="111" t="s">
        <v>2155</v>
      </c>
      <c r="C4247" s="112">
        <v>7.6490841815011308E-4</v>
      </c>
      <c r="E4247" s="132">
        <v>737</v>
      </c>
      <c r="F4247" s="132">
        <v>739</v>
      </c>
      <c r="G4247" s="133" t="s">
        <v>2156</v>
      </c>
      <c r="H4247" s="134">
        <v>406</v>
      </c>
      <c r="I4247" s="135">
        <v>0.74642097804883023</v>
      </c>
      <c r="J4247" s="135" t="s">
        <v>41</v>
      </c>
      <c r="K4247" s="133"/>
      <c r="L4247" s="136" t="s">
        <v>41</v>
      </c>
    </row>
    <row r="4248" spans="1:12" x14ac:dyDescent="0.25">
      <c r="A4248" s="138" t="s">
        <v>4031</v>
      </c>
      <c r="B4248" s="111" t="s">
        <v>1921</v>
      </c>
      <c r="C4248" s="112">
        <v>1.3659078895537735E-3</v>
      </c>
      <c r="E4248" s="132">
        <v>736</v>
      </c>
      <c r="F4248" s="132">
        <v>738</v>
      </c>
      <c r="G4248" s="133" t="s">
        <v>1922</v>
      </c>
      <c r="H4248" s="134">
        <v>407</v>
      </c>
      <c r="I4248" s="135">
        <v>0.74778688593838405</v>
      </c>
      <c r="J4248" s="135" t="s">
        <v>41</v>
      </c>
      <c r="K4248" s="133"/>
      <c r="L4248" s="136" t="s">
        <v>41</v>
      </c>
    </row>
    <row r="4249" spans="1:12" x14ac:dyDescent="0.25">
      <c r="A4249" s="138" t="s">
        <v>4031</v>
      </c>
      <c r="B4249" s="111" t="s">
        <v>1801</v>
      </c>
      <c r="C4249" s="112">
        <v>1.3659078895537735E-3</v>
      </c>
      <c r="E4249" s="132">
        <v>735</v>
      </c>
      <c r="F4249" s="132">
        <v>737</v>
      </c>
      <c r="G4249" s="133" t="s">
        <v>1802</v>
      </c>
      <c r="H4249" s="134">
        <v>408</v>
      </c>
      <c r="I4249" s="135">
        <v>0.74915279382793787</v>
      </c>
      <c r="J4249" s="135" t="s">
        <v>41</v>
      </c>
      <c r="K4249" s="133"/>
      <c r="L4249" s="136" t="s">
        <v>41</v>
      </c>
    </row>
    <row r="4250" spans="1:12" x14ac:dyDescent="0.25">
      <c r="A4250" s="138" t="s">
        <v>4031</v>
      </c>
      <c r="B4250" s="111" t="s">
        <v>3049</v>
      </c>
      <c r="C4250" s="112">
        <v>5.537261253954612E-4</v>
      </c>
      <c r="E4250" s="132">
        <v>741</v>
      </c>
      <c r="F4250" s="132">
        <v>743</v>
      </c>
      <c r="G4250" s="133" t="s">
        <v>3050</v>
      </c>
      <c r="H4250" s="134">
        <v>409</v>
      </c>
      <c r="I4250" s="135">
        <v>0.74970651995333337</v>
      </c>
      <c r="J4250" s="135" t="s">
        <v>41</v>
      </c>
      <c r="K4250" s="133"/>
      <c r="L4250" s="136" t="s">
        <v>41</v>
      </c>
    </row>
    <row r="4251" spans="1:12" x14ac:dyDescent="0.25">
      <c r="A4251" s="138" t="s">
        <v>4031</v>
      </c>
      <c r="B4251" s="111" t="s">
        <v>646</v>
      </c>
      <c r="C4251" s="112">
        <v>5.537261253954612E-4</v>
      </c>
      <c r="E4251" s="132">
        <v>742</v>
      </c>
      <c r="F4251" s="132">
        <v>744</v>
      </c>
      <c r="G4251" s="133" t="s">
        <v>647</v>
      </c>
      <c r="H4251" s="134">
        <v>410</v>
      </c>
      <c r="I4251" s="135">
        <v>0.75026024607872888</v>
      </c>
      <c r="J4251" s="135" t="s">
        <v>41</v>
      </c>
      <c r="K4251" s="133"/>
      <c r="L4251" s="136" t="s">
        <v>41</v>
      </c>
    </row>
    <row r="4252" spans="1:12" x14ac:dyDescent="0.25">
      <c r="A4252" s="138" t="s">
        <v>4031</v>
      </c>
      <c r="B4252" s="111" t="s">
        <v>3099</v>
      </c>
      <c r="C4252" s="112">
        <v>7.5306753053782727E-4</v>
      </c>
      <c r="E4252" s="132">
        <v>746</v>
      </c>
      <c r="F4252" s="132">
        <v>748</v>
      </c>
      <c r="G4252" s="133" t="s">
        <v>3100</v>
      </c>
      <c r="H4252" s="134">
        <v>411</v>
      </c>
      <c r="I4252" s="135">
        <v>0.75101331360926671</v>
      </c>
      <c r="J4252" s="135" t="s">
        <v>41</v>
      </c>
      <c r="K4252" s="133"/>
      <c r="L4252" s="136" t="s">
        <v>41</v>
      </c>
    </row>
    <row r="4253" spans="1:12" x14ac:dyDescent="0.25">
      <c r="A4253" s="138" t="s">
        <v>4031</v>
      </c>
      <c r="B4253" s="111" t="s">
        <v>644</v>
      </c>
      <c r="C4253" s="112">
        <v>5.537261253954612E-4</v>
      </c>
      <c r="E4253" s="132">
        <v>747</v>
      </c>
      <c r="F4253" s="132">
        <v>749</v>
      </c>
      <c r="G4253" s="133" t="s">
        <v>645</v>
      </c>
      <c r="H4253" s="134">
        <v>412</v>
      </c>
      <c r="I4253" s="135">
        <v>0.75156703973466221</v>
      </c>
      <c r="J4253" s="135" t="s">
        <v>41</v>
      </c>
      <c r="K4253" s="133"/>
      <c r="L4253" s="136" t="s">
        <v>41</v>
      </c>
    </row>
    <row r="4254" spans="1:12" x14ac:dyDescent="0.25">
      <c r="A4254" s="138" t="s">
        <v>4031</v>
      </c>
      <c r="B4254" s="111" t="s">
        <v>642</v>
      </c>
      <c r="C4254" s="112">
        <v>5.537261253954612E-4</v>
      </c>
      <c r="E4254" s="132">
        <v>743</v>
      </c>
      <c r="F4254" s="132">
        <v>745</v>
      </c>
      <c r="G4254" s="133" t="s">
        <v>643</v>
      </c>
      <c r="H4254" s="134">
        <v>413</v>
      </c>
      <c r="I4254" s="135">
        <v>0.75212076586005772</v>
      </c>
      <c r="J4254" s="135" t="s">
        <v>41</v>
      </c>
      <c r="K4254" s="133"/>
      <c r="L4254" s="136" t="s">
        <v>41</v>
      </c>
    </row>
    <row r="4255" spans="1:12" x14ac:dyDescent="0.25">
      <c r="A4255" s="138" t="s">
        <v>4031</v>
      </c>
      <c r="B4255" s="111" t="s">
        <v>639</v>
      </c>
      <c r="C4255" s="112">
        <v>5.537261253954612E-4</v>
      </c>
      <c r="E4255" s="132">
        <v>745</v>
      </c>
      <c r="F4255" s="132">
        <v>747</v>
      </c>
      <c r="G4255" s="133" t="s">
        <v>640</v>
      </c>
      <c r="H4255" s="134">
        <v>414</v>
      </c>
      <c r="I4255" s="135">
        <v>0.75267449198545322</v>
      </c>
      <c r="J4255" s="135" t="s">
        <v>41</v>
      </c>
      <c r="K4255" s="133"/>
      <c r="L4255" s="136" t="s">
        <v>41</v>
      </c>
    </row>
    <row r="4256" spans="1:12" x14ac:dyDescent="0.25">
      <c r="A4256" s="138" t="s">
        <v>4031</v>
      </c>
      <c r="B4256" s="111" t="s">
        <v>3651</v>
      </c>
      <c r="C4256" s="112">
        <v>7.5306753053782727E-4</v>
      </c>
      <c r="E4256" s="132">
        <v>744</v>
      </c>
      <c r="F4256" s="132">
        <v>746</v>
      </c>
      <c r="G4256" s="133" t="s">
        <v>3652</v>
      </c>
      <c r="H4256" s="134">
        <v>415</v>
      </c>
      <c r="I4256" s="135">
        <v>0.75342755951599105</v>
      </c>
      <c r="J4256" s="135" t="s">
        <v>41</v>
      </c>
      <c r="K4256" s="133"/>
      <c r="L4256" s="136" t="s">
        <v>41</v>
      </c>
    </row>
    <row r="4257" spans="1:12" x14ac:dyDescent="0.25">
      <c r="A4257" s="138" t="s">
        <v>4031</v>
      </c>
      <c r="B4257" s="111" t="s">
        <v>486</v>
      </c>
      <c r="C4257" s="112">
        <v>5.537261253954612E-4</v>
      </c>
      <c r="E4257" s="132">
        <v>740</v>
      </c>
      <c r="F4257" s="132">
        <v>742</v>
      </c>
      <c r="G4257" s="133" t="s">
        <v>487</v>
      </c>
      <c r="H4257" s="134">
        <v>416</v>
      </c>
      <c r="I4257" s="135">
        <v>0.75398128564138656</v>
      </c>
      <c r="J4257" s="135" t="s">
        <v>41</v>
      </c>
      <c r="K4257" s="133"/>
      <c r="L4257" s="136" t="s">
        <v>41</v>
      </c>
    </row>
    <row r="4258" spans="1:12" x14ac:dyDescent="0.25">
      <c r="A4258" s="138" t="s">
        <v>4031</v>
      </c>
      <c r="B4258" s="111" t="s">
        <v>557</v>
      </c>
      <c r="C4258" s="112">
        <v>4.6034896814281072E-3</v>
      </c>
      <c r="E4258" s="132">
        <v>748</v>
      </c>
      <c r="F4258" s="132">
        <v>750</v>
      </c>
      <c r="G4258" s="133" t="s">
        <v>558</v>
      </c>
      <c r="H4258" s="134">
        <v>417</v>
      </c>
      <c r="I4258" s="135">
        <v>0.75858477532281465</v>
      </c>
      <c r="J4258" s="135" t="s">
        <v>41</v>
      </c>
      <c r="K4258" s="133"/>
      <c r="L4258" s="136" t="s">
        <v>41</v>
      </c>
    </row>
    <row r="4259" spans="1:12" x14ac:dyDescent="0.25">
      <c r="A4259" s="138" t="s">
        <v>4031</v>
      </c>
      <c r="B4259" s="111" t="s">
        <v>3653</v>
      </c>
      <c r="C4259" s="112">
        <v>1.7745406059285589E-2</v>
      </c>
      <c r="E4259" s="132">
        <v>757</v>
      </c>
      <c r="F4259" s="132">
        <v>759</v>
      </c>
      <c r="G4259" s="133" t="s">
        <v>3654</v>
      </c>
      <c r="H4259" s="134">
        <v>418</v>
      </c>
      <c r="I4259" s="135">
        <v>0.77633018138210019</v>
      </c>
      <c r="J4259" s="135" t="s">
        <v>41</v>
      </c>
      <c r="K4259" s="133"/>
      <c r="L4259" s="136" t="s">
        <v>41</v>
      </c>
    </row>
    <row r="4260" spans="1:12" x14ac:dyDescent="0.25">
      <c r="A4260" s="138" t="s">
        <v>4031</v>
      </c>
      <c r="B4260" s="111" t="s">
        <v>3655</v>
      </c>
      <c r="C4260" s="112">
        <v>1.4368534110415024E-3</v>
      </c>
      <c r="E4260" s="132">
        <v>761</v>
      </c>
      <c r="F4260" s="132">
        <v>763</v>
      </c>
      <c r="G4260" s="133" t="s">
        <v>3656</v>
      </c>
      <c r="H4260" s="134">
        <v>419</v>
      </c>
      <c r="I4260" s="135">
        <v>0.77776703479314169</v>
      </c>
      <c r="J4260" s="135" t="s">
        <v>41</v>
      </c>
      <c r="K4260" s="133"/>
      <c r="L4260" s="136" t="s">
        <v>41</v>
      </c>
    </row>
    <row r="4261" spans="1:12" x14ac:dyDescent="0.25">
      <c r="A4261" s="138" t="s">
        <v>4031</v>
      </c>
      <c r="B4261" s="111" t="s">
        <v>3657</v>
      </c>
      <c r="C4261" s="112">
        <v>1.4368534110415024E-3</v>
      </c>
      <c r="E4261" s="132">
        <v>760</v>
      </c>
      <c r="F4261" s="132">
        <v>762</v>
      </c>
      <c r="G4261" s="133" t="s">
        <v>3658</v>
      </c>
      <c r="H4261" s="134">
        <v>420</v>
      </c>
      <c r="I4261" s="135">
        <v>0.77920388820418318</v>
      </c>
      <c r="J4261" s="135" t="s">
        <v>41</v>
      </c>
      <c r="K4261" s="133"/>
      <c r="L4261" s="136" t="s">
        <v>41</v>
      </c>
    </row>
    <row r="4262" spans="1:12" x14ac:dyDescent="0.25">
      <c r="A4262" s="138" t="s">
        <v>4031</v>
      </c>
      <c r="B4262" s="111" t="s">
        <v>3659</v>
      </c>
      <c r="C4262" s="112">
        <v>4.359284384255202E-4</v>
      </c>
      <c r="E4262" s="132">
        <v>769</v>
      </c>
      <c r="F4262" s="132">
        <v>771</v>
      </c>
      <c r="G4262" s="133" t="s">
        <v>3660</v>
      </c>
      <c r="H4262" s="134">
        <v>421</v>
      </c>
      <c r="I4262" s="135">
        <v>0.77963981664260873</v>
      </c>
      <c r="J4262" s="135" t="s">
        <v>41</v>
      </c>
      <c r="K4262" s="133"/>
      <c r="L4262" s="136" t="s">
        <v>41</v>
      </c>
    </row>
    <row r="4263" spans="1:12" x14ac:dyDescent="0.25">
      <c r="A4263" s="138" t="s">
        <v>4031</v>
      </c>
      <c r="B4263" s="111" t="s">
        <v>3661</v>
      </c>
      <c r="C4263" s="112">
        <v>4.359284384255202E-4</v>
      </c>
      <c r="E4263" s="132">
        <v>770</v>
      </c>
      <c r="F4263" s="132">
        <v>772</v>
      </c>
      <c r="G4263" s="133" t="s">
        <v>3662</v>
      </c>
      <c r="H4263" s="134">
        <v>422</v>
      </c>
      <c r="I4263" s="135">
        <v>0.78007574508103428</v>
      </c>
      <c r="J4263" s="135" t="s">
        <v>41</v>
      </c>
      <c r="K4263" s="133"/>
      <c r="L4263" s="136" t="s">
        <v>41</v>
      </c>
    </row>
    <row r="4264" spans="1:12" x14ac:dyDescent="0.25">
      <c r="A4264" s="138" t="s">
        <v>4031</v>
      </c>
      <c r="B4264" s="111" t="s">
        <v>2288</v>
      </c>
      <c r="C4264" s="112">
        <v>4.359284384255202E-4</v>
      </c>
      <c r="E4264" s="132">
        <v>765</v>
      </c>
      <c r="F4264" s="132">
        <v>767</v>
      </c>
      <c r="G4264" s="133" t="s">
        <v>2289</v>
      </c>
      <c r="H4264" s="134">
        <v>423</v>
      </c>
      <c r="I4264" s="135">
        <v>0.78051167351945983</v>
      </c>
      <c r="J4264" s="135" t="s">
        <v>41</v>
      </c>
      <c r="K4264" s="133"/>
      <c r="L4264" s="136" t="s">
        <v>41</v>
      </c>
    </row>
    <row r="4265" spans="1:12" x14ac:dyDescent="0.25">
      <c r="A4265" s="138" t="s">
        <v>4031</v>
      </c>
      <c r="B4265" s="111" t="s">
        <v>3663</v>
      </c>
      <c r="C4265" s="112">
        <v>1.3077853152765608E-3</v>
      </c>
      <c r="E4265" s="132">
        <v>771</v>
      </c>
      <c r="F4265" s="132">
        <v>773</v>
      </c>
      <c r="G4265" s="133" t="s">
        <v>3664</v>
      </c>
      <c r="H4265" s="134">
        <v>424</v>
      </c>
      <c r="I4265" s="135">
        <v>0.78181945883473636</v>
      </c>
      <c r="J4265" s="135" t="s">
        <v>41</v>
      </c>
      <c r="K4265" s="133"/>
      <c r="L4265" s="136" t="s">
        <v>41</v>
      </c>
    </row>
    <row r="4266" spans="1:12" x14ac:dyDescent="0.25">
      <c r="A4266" s="138" t="s">
        <v>4031</v>
      </c>
      <c r="B4266" s="111" t="s">
        <v>3665</v>
      </c>
      <c r="C4266" s="112">
        <v>4.359284384255202E-4</v>
      </c>
      <c r="E4266" s="132">
        <v>763</v>
      </c>
      <c r="F4266" s="132">
        <v>765</v>
      </c>
      <c r="G4266" s="133" t="s">
        <v>3666</v>
      </c>
      <c r="H4266" s="134">
        <v>425</v>
      </c>
      <c r="I4266" s="135">
        <v>0.78225538727316191</v>
      </c>
      <c r="J4266" s="135" t="s">
        <v>41</v>
      </c>
      <c r="K4266" s="133"/>
      <c r="L4266" s="136" t="s">
        <v>41</v>
      </c>
    </row>
    <row r="4267" spans="1:12" x14ac:dyDescent="0.25">
      <c r="A4267" s="138" t="s">
        <v>4031</v>
      </c>
      <c r="B4267" s="111" t="s">
        <v>2983</v>
      </c>
      <c r="C4267" s="112">
        <v>4.359284384255202E-4</v>
      </c>
      <c r="E4267" s="132">
        <v>762</v>
      </c>
      <c r="F4267" s="132">
        <v>764</v>
      </c>
      <c r="G4267" s="133" t="s">
        <v>2984</v>
      </c>
      <c r="H4267" s="134">
        <v>426</v>
      </c>
      <c r="I4267" s="135">
        <v>0.78269131571158745</v>
      </c>
      <c r="J4267" s="135" t="s">
        <v>41</v>
      </c>
      <c r="K4267" s="133"/>
      <c r="L4267" s="136" t="s">
        <v>41</v>
      </c>
    </row>
    <row r="4268" spans="1:12" x14ac:dyDescent="0.25">
      <c r="A4268" s="138" t="s">
        <v>4031</v>
      </c>
      <c r="B4268" s="111" t="s">
        <v>3667</v>
      </c>
      <c r="C4268" s="112">
        <v>4.4123218945884472E-4</v>
      </c>
      <c r="E4268" s="132">
        <v>778</v>
      </c>
      <c r="F4268" s="132">
        <v>780</v>
      </c>
      <c r="G4268" s="133" t="s">
        <v>3668</v>
      </c>
      <c r="H4268" s="134">
        <v>427</v>
      </c>
      <c r="I4268" s="135">
        <v>0.78313254790104625</v>
      </c>
      <c r="J4268" s="135" t="s">
        <v>41</v>
      </c>
      <c r="K4268" s="133"/>
      <c r="L4268" s="136" t="s">
        <v>41</v>
      </c>
    </row>
    <row r="4269" spans="1:12" x14ac:dyDescent="0.25">
      <c r="A4269" s="138" t="s">
        <v>4031</v>
      </c>
      <c r="B4269" s="111" t="s">
        <v>3669</v>
      </c>
      <c r="C4269" s="112">
        <v>4.4123218945884472E-4</v>
      </c>
      <c r="E4269" s="132">
        <v>776</v>
      </c>
      <c r="F4269" s="132">
        <v>778</v>
      </c>
      <c r="G4269" s="133" t="s">
        <v>3670</v>
      </c>
      <c r="H4269" s="134">
        <v>428</v>
      </c>
      <c r="I4269" s="135">
        <v>0.78357378009050505</v>
      </c>
      <c r="J4269" s="135" t="s">
        <v>41</v>
      </c>
      <c r="K4269" s="133"/>
      <c r="L4269" s="136" t="s">
        <v>41</v>
      </c>
    </row>
    <row r="4270" spans="1:12" x14ac:dyDescent="0.25">
      <c r="A4270" s="138" t="s">
        <v>4031</v>
      </c>
      <c r="B4270" s="111" t="s">
        <v>3671</v>
      </c>
      <c r="C4270" s="112">
        <v>2.3952604570623001E-3</v>
      </c>
      <c r="E4270" s="132">
        <v>777</v>
      </c>
      <c r="F4270" s="132">
        <v>779</v>
      </c>
      <c r="G4270" s="133" t="s">
        <v>3672</v>
      </c>
      <c r="H4270" s="134">
        <v>429</v>
      </c>
      <c r="I4270" s="135">
        <v>0.78596904054756733</v>
      </c>
      <c r="J4270" s="135" t="s">
        <v>41</v>
      </c>
      <c r="K4270" s="133"/>
      <c r="L4270" s="136" t="s">
        <v>41</v>
      </c>
    </row>
    <row r="4271" spans="1:12" x14ac:dyDescent="0.25">
      <c r="A4271" s="138" t="s">
        <v>4031</v>
      </c>
      <c r="B4271" s="111" t="s">
        <v>3673</v>
      </c>
      <c r="C4271" s="112">
        <v>4.2284504369773888E-4</v>
      </c>
      <c r="E4271" s="132">
        <v>781</v>
      </c>
      <c r="F4271" s="132">
        <v>783</v>
      </c>
      <c r="G4271" s="133" t="s">
        <v>3674</v>
      </c>
      <c r="H4271" s="134">
        <v>430</v>
      </c>
      <c r="I4271" s="135">
        <v>0.78639188559126505</v>
      </c>
      <c r="J4271" s="135" t="s">
        <v>41</v>
      </c>
      <c r="K4271" s="133"/>
      <c r="L4271" s="136" t="s">
        <v>41</v>
      </c>
    </row>
    <row r="4272" spans="1:12" x14ac:dyDescent="0.25">
      <c r="A4272" s="138" t="s">
        <v>4031</v>
      </c>
      <c r="B4272" s="111" t="s">
        <v>3675</v>
      </c>
      <c r="C4272" s="112">
        <v>5.6679351303444826E-4</v>
      </c>
      <c r="E4272" s="132">
        <v>788</v>
      </c>
      <c r="F4272" s="132">
        <v>790</v>
      </c>
      <c r="G4272" s="133" t="s">
        <v>3676</v>
      </c>
      <c r="H4272" s="134">
        <v>431</v>
      </c>
      <c r="I4272" s="135">
        <v>0.78695867910429951</v>
      </c>
      <c r="J4272" s="135" t="s">
        <v>41</v>
      </c>
      <c r="K4272" s="133"/>
      <c r="L4272" s="136" t="s">
        <v>41</v>
      </c>
    </row>
    <row r="4273" spans="1:12" x14ac:dyDescent="0.25">
      <c r="A4273" s="138" t="s">
        <v>4031</v>
      </c>
      <c r="B4273" s="111" t="s">
        <v>3063</v>
      </c>
      <c r="C4273" s="112">
        <v>3.9771717010962459E-4</v>
      </c>
      <c r="E4273" s="132">
        <v>791</v>
      </c>
      <c r="F4273" s="132">
        <v>793</v>
      </c>
      <c r="G4273" s="133" t="s">
        <v>3064</v>
      </c>
      <c r="H4273" s="134">
        <v>432</v>
      </c>
      <c r="I4273" s="135">
        <v>0.78735639627440912</v>
      </c>
      <c r="J4273" s="135" t="s">
        <v>41</v>
      </c>
      <c r="K4273" s="133"/>
      <c r="L4273" s="136" t="s">
        <v>41</v>
      </c>
    </row>
    <row r="4274" spans="1:12" x14ac:dyDescent="0.25">
      <c r="A4274" s="138" t="s">
        <v>4031</v>
      </c>
      <c r="B4274" s="111" t="s">
        <v>3677</v>
      </c>
      <c r="C4274" s="112">
        <v>3.9771717010962459E-4</v>
      </c>
      <c r="E4274" s="132">
        <v>790</v>
      </c>
      <c r="F4274" s="132">
        <v>792</v>
      </c>
      <c r="G4274" s="133" t="s">
        <v>3678</v>
      </c>
      <c r="H4274" s="134">
        <v>433</v>
      </c>
      <c r="I4274" s="135">
        <v>0.78775411344451873</v>
      </c>
      <c r="J4274" s="135" t="s">
        <v>41</v>
      </c>
      <c r="K4274" s="133"/>
      <c r="L4274" s="136" t="s">
        <v>41</v>
      </c>
    </row>
    <row r="4275" spans="1:12" x14ac:dyDescent="0.25">
      <c r="A4275" s="138" t="s">
        <v>4031</v>
      </c>
      <c r="B4275" s="111" t="s">
        <v>438</v>
      </c>
      <c r="C4275" s="112">
        <v>6.045300985666294E-4</v>
      </c>
      <c r="E4275" s="132">
        <v>789</v>
      </c>
      <c r="F4275" s="132">
        <v>791</v>
      </c>
      <c r="G4275" s="133" t="s">
        <v>439</v>
      </c>
      <c r="H4275" s="134">
        <v>434</v>
      </c>
      <c r="I4275" s="135">
        <v>0.78835864354308538</v>
      </c>
      <c r="J4275" s="135" t="s">
        <v>41</v>
      </c>
      <c r="K4275" s="133"/>
      <c r="L4275" s="136" t="s">
        <v>41</v>
      </c>
    </row>
    <row r="4276" spans="1:12" x14ac:dyDescent="0.25">
      <c r="A4276" s="138" t="s">
        <v>4031</v>
      </c>
      <c r="B4276" s="111" t="s">
        <v>3679</v>
      </c>
      <c r="C4276" s="112">
        <v>5.2129518004842611E-4</v>
      </c>
      <c r="E4276" s="132">
        <v>794</v>
      </c>
      <c r="F4276" s="132">
        <v>796</v>
      </c>
      <c r="G4276" s="133" t="s">
        <v>3680</v>
      </c>
      <c r="H4276" s="134">
        <v>435</v>
      </c>
      <c r="I4276" s="135">
        <v>0.78887993872313378</v>
      </c>
      <c r="J4276" s="135" t="s">
        <v>41</v>
      </c>
      <c r="K4276" s="133"/>
      <c r="L4276" s="136" t="s">
        <v>41</v>
      </c>
    </row>
    <row r="4277" spans="1:12" x14ac:dyDescent="0.25">
      <c r="A4277" s="138" t="s">
        <v>4031</v>
      </c>
      <c r="B4277" s="111" t="s">
        <v>3681</v>
      </c>
      <c r="C4277" s="112">
        <v>5.153312187935762E-4</v>
      </c>
      <c r="E4277" s="132">
        <v>797</v>
      </c>
      <c r="F4277" s="132">
        <v>799</v>
      </c>
      <c r="G4277" s="133" t="s">
        <v>3682</v>
      </c>
      <c r="H4277" s="134">
        <v>436</v>
      </c>
      <c r="I4277" s="135">
        <v>0.78939526994192732</v>
      </c>
      <c r="J4277" s="135" t="s">
        <v>41</v>
      </c>
      <c r="K4277" s="133"/>
      <c r="L4277" s="136" t="s">
        <v>41</v>
      </c>
    </row>
    <row r="4278" spans="1:12" x14ac:dyDescent="0.25">
      <c r="A4278" s="138" t="s">
        <v>4031</v>
      </c>
      <c r="B4278" s="111" t="s">
        <v>3683</v>
      </c>
      <c r="C4278" s="112">
        <v>3.6201470491051101E-4</v>
      </c>
      <c r="E4278" s="132">
        <v>798</v>
      </c>
      <c r="F4278" s="132">
        <v>800</v>
      </c>
      <c r="G4278" s="133" t="s">
        <v>3684</v>
      </c>
      <c r="H4278" s="134">
        <v>437</v>
      </c>
      <c r="I4278" s="135">
        <v>0.78975728464683781</v>
      </c>
      <c r="J4278" s="135" t="s">
        <v>41</v>
      </c>
      <c r="K4278" s="133"/>
      <c r="L4278" s="136" t="s">
        <v>41</v>
      </c>
    </row>
    <row r="4279" spans="1:12" x14ac:dyDescent="0.25">
      <c r="A4279" s="138" t="s">
        <v>4031</v>
      </c>
      <c r="B4279" s="111" t="s">
        <v>3685</v>
      </c>
      <c r="C4279" s="112">
        <v>3.3219414222550921E-4</v>
      </c>
      <c r="E4279" s="132">
        <v>800</v>
      </c>
      <c r="F4279" s="132">
        <v>802</v>
      </c>
      <c r="G4279" s="133" t="s">
        <v>3686</v>
      </c>
      <c r="H4279" s="134">
        <v>438</v>
      </c>
      <c r="I4279" s="135">
        <v>0.79008947878906333</v>
      </c>
      <c r="J4279" s="135" t="s">
        <v>41</v>
      </c>
      <c r="K4279" s="133"/>
      <c r="L4279" s="136" t="s">
        <v>41</v>
      </c>
    </row>
    <row r="4280" spans="1:12" x14ac:dyDescent="0.25">
      <c r="A4280" s="138" t="s">
        <v>4031</v>
      </c>
      <c r="B4280" s="111" t="s">
        <v>3687</v>
      </c>
      <c r="C4280" s="112">
        <v>9.2203718868209272E-3</v>
      </c>
      <c r="E4280" s="132">
        <v>802</v>
      </c>
      <c r="F4280" s="132">
        <v>804</v>
      </c>
      <c r="G4280" s="133" t="s">
        <v>3688</v>
      </c>
      <c r="H4280" s="134">
        <v>439</v>
      </c>
      <c r="I4280" s="135">
        <v>0.79930985067588423</v>
      </c>
      <c r="J4280" s="135" t="s">
        <v>41</v>
      </c>
      <c r="K4280" s="133"/>
      <c r="L4280" s="136" t="s">
        <v>41</v>
      </c>
    </row>
    <row r="4281" spans="1:12" x14ac:dyDescent="0.25">
      <c r="A4281" s="138" t="s">
        <v>4031</v>
      </c>
      <c r="B4281" s="111" t="s">
        <v>1621</v>
      </c>
      <c r="C4281" s="112">
        <v>8.2658375853683613E-3</v>
      </c>
      <c r="E4281" s="132">
        <v>804</v>
      </c>
      <c r="F4281" s="132">
        <v>806</v>
      </c>
      <c r="G4281" s="133" t="s">
        <v>1622</v>
      </c>
      <c r="H4281" s="134">
        <v>440</v>
      </c>
      <c r="I4281" s="135">
        <v>0.80757568826125259</v>
      </c>
      <c r="J4281" s="135" t="s">
        <v>41</v>
      </c>
      <c r="K4281" s="133"/>
      <c r="L4281" s="136" t="s">
        <v>41</v>
      </c>
    </row>
    <row r="4282" spans="1:12" x14ac:dyDescent="0.25">
      <c r="A4282" s="138" t="s">
        <v>4031</v>
      </c>
      <c r="B4282" s="111" t="s">
        <v>3689</v>
      </c>
      <c r="C4282" s="112">
        <v>8.1179892773751634E-4</v>
      </c>
      <c r="E4282" s="132">
        <v>877</v>
      </c>
      <c r="F4282" s="132">
        <v>879</v>
      </c>
      <c r="G4282" s="133" t="s">
        <v>3690</v>
      </c>
      <c r="H4282" s="134">
        <v>441</v>
      </c>
      <c r="I4282" s="135">
        <v>0.80838748718899012</v>
      </c>
      <c r="J4282" s="135" t="s">
        <v>41</v>
      </c>
      <c r="K4282" s="133"/>
      <c r="L4282" s="136" t="s">
        <v>41</v>
      </c>
    </row>
    <row r="4283" spans="1:12" x14ac:dyDescent="0.25">
      <c r="A4283" s="138" t="s">
        <v>4031</v>
      </c>
      <c r="B4283" s="111" t="s">
        <v>2887</v>
      </c>
      <c r="C4283" s="112">
        <v>7.9795055672135561E-4</v>
      </c>
      <c r="E4283" s="132">
        <v>878</v>
      </c>
      <c r="F4283" s="132">
        <v>880</v>
      </c>
      <c r="G4283" s="133" t="s">
        <v>7</v>
      </c>
      <c r="H4283" s="134">
        <v>442</v>
      </c>
      <c r="I4283" s="135">
        <v>0.8091854377457115</v>
      </c>
      <c r="J4283" s="135" t="s">
        <v>41</v>
      </c>
      <c r="K4283" s="133"/>
      <c r="L4283" s="136" t="s">
        <v>41</v>
      </c>
    </row>
    <row r="4284" spans="1:12" x14ac:dyDescent="0.25">
      <c r="A4284" s="138" t="s">
        <v>4031</v>
      </c>
      <c r="B4284" s="111" t="s">
        <v>503</v>
      </c>
      <c r="C4284" s="112">
        <v>3.4577857457925407E-3</v>
      </c>
      <c r="E4284" s="132">
        <v>882</v>
      </c>
      <c r="F4284" s="132">
        <v>884</v>
      </c>
      <c r="G4284" s="133" t="s">
        <v>504</v>
      </c>
      <c r="H4284" s="134">
        <v>443</v>
      </c>
      <c r="I4284" s="135">
        <v>0.81264322349150409</v>
      </c>
      <c r="J4284" s="135" t="s">
        <v>41</v>
      </c>
      <c r="K4284" s="133"/>
      <c r="L4284" s="136" t="s">
        <v>41</v>
      </c>
    </row>
    <row r="4285" spans="1:12" x14ac:dyDescent="0.25">
      <c r="A4285" s="138" t="s">
        <v>4031</v>
      </c>
      <c r="B4285" s="111" t="s">
        <v>500</v>
      </c>
      <c r="C4285" s="112">
        <v>3.4577857457925407E-3</v>
      </c>
      <c r="E4285" s="132">
        <v>883</v>
      </c>
      <c r="F4285" s="132">
        <v>885</v>
      </c>
      <c r="G4285" s="133" t="s">
        <v>501</v>
      </c>
      <c r="H4285" s="134">
        <v>444</v>
      </c>
      <c r="I4285" s="135">
        <v>0.81610100923729667</v>
      </c>
      <c r="J4285" s="135" t="s">
        <v>41</v>
      </c>
      <c r="K4285" s="133"/>
      <c r="L4285" s="136" t="s">
        <v>41</v>
      </c>
    </row>
    <row r="4286" spans="1:12" x14ac:dyDescent="0.25">
      <c r="A4286" s="138" t="s">
        <v>4031</v>
      </c>
      <c r="B4286" s="111" t="s">
        <v>1452</v>
      </c>
      <c r="C4286" s="112">
        <v>1.5691334721539679E-3</v>
      </c>
      <c r="E4286" s="132">
        <v>884</v>
      </c>
      <c r="F4286" s="132">
        <v>886</v>
      </c>
      <c r="G4286" s="133" t="s">
        <v>110</v>
      </c>
      <c r="H4286" s="134">
        <v>445</v>
      </c>
      <c r="I4286" s="135">
        <v>0.8176701427094506</v>
      </c>
      <c r="J4286" s="135" t="s">
        <v>41</v>
      </c>
      <c r="K4286" s="133"/>
      <c r="L4286" s="136" t="s">
        <v>41</v>
      </c>
    </row>
    <row r="4287" spans="1:12" x14ac:dyDescent="0.25">
      <c r="A4287" s="138" t="s">
        <v>4031</v>
      </c>
      <c r="B4287" s="111" t="s">
        <v>564</v>
      </c>
      <c r="C4287" s="112">
        <v>5.8282100394290229E-4</v>
      </c>
      <c r="E4287" s="132">
        <v>891</v>
      </c>
      <c r="F4287" s="132">
        <v>893</v>
      </c>
      <c r="G4287" s="133" t="s">
        <v>44</v>
      </c>
      <c r="H4287" s="134">
        <v>446</v>
      </c>
      <c r="I4287" s="135">
        <v>0.81825296371339351</v>
      </c>
      <c r="J4287" s="135" t="s">
        <v>41</v>
      </c>
      <c r="K4287" s="133"/>
      <c r="L4287" s="136" t="s">
        <v>41</v>
      </c>
    </row>
    <row r="4288" spans="1:12" x14ac:dyDescent="0.25">
      <c r="A4288" s="138" t="s">
        <v>4031</v>
      </c>
      <c r="B4288" s="111" t="s">
        <v>563</v>
      </c>
      <c r="C4288" s="112">
        <v>5.8282100394290229E-4</v>
      </c>
      <c r="E4288" s="132">
        <v>889</v>
      </c>
      <c r="F4288" s="132">
        <v>891</v>
      </c>
      <c r="G4288" s="133" t="s">
        <v>42</v>
      </c>
      <c r="H4288" s="134">
        <v>447</v>
      </c>
      <c r="I4288" s="135">
        <v>0.81883578471733642</v>
      </c>
      <c r="J4288" s="135" t="s">
        <v>41</v>
      </c>
      <c r="K4288" s="133"/>
      <c r="L4288" s="136" t="s">
        <v>41</v>
      </c>
    </row>
    <row r="4289" spans="1:12" x14ac:dyDescent="0.25">
      <c r="A4289" s="138" t="s">
        <v>4031</v>
      </c>
      <c r="B4289" s="111" t="s">
        <v>555</v>
      </c>
      <c r="C4289" s="112">
        <v>6.3746047306254938E-4</v>
      </c>
      <c r="E4289" s="132">
        <v>887</v>
      </c>
      <c r="F4289" s="132">
        <v>889</v>
      </c>
      <c r="G4289" s="133" t="s">
        <v>20</v>
      </c>
      <c r="H4289" s="134">
        <v>448</v>
      </c>
      <c r="I4289" s="135">
        <v>0.81947324519039899</v>
      </c>
      <c r="J4289" s="135" t="s">
        <v>41</v>
      </c>
      <c r="K4289" s="133"/>
      <c r="L4289" s="136" t="s">
        <v>41</v>
      </c>
    </row>
    <row r="4290" spans="1:12" x14ac:dyDescent="0.25">
      <c r="A4290" s="138" t="s">
        <v>4031</v>
      </c>
      <c r="B4290" s="111" t="s">
        <v>554</v>
      </c>
      <c r="C4290" s="112">
        <v>6.3746047306254938E-4</v>
      </c>
      <c r="E4290" s="132">
        <v>886</v>
      </c>
      <c r="F4290" s="132">
        <v>888</v>
      </c>
      <c r="G4290" s="133" t="s">
        <v>154</v>
      </c>
      <c r="H4290" s="134">
        <v>449</v>
      </c>
      <c r="I4290" s="135">
        <v>0.82011070566346156</v>
      </c>
      <c r="J4290" s="135" t="s">
        <v>41</v>
      </c>
      <c r="K4290" s="133"/>
      <c r="L4290" s="136" t="s">
        <v>41</v>
      </c>
    </row>
    <row r="4291" spans="1:12" x14ac:dyDescent="0.25">
      <c r="A4291" s="138" t="s">
        <v>4031</v>
      </c>
      <c r="B4291" s="111" t="s">
        <v>552</v>
      </c>
      <c r="C4291" s="112">
        <v>6.3746047306254938E-4</v>
      </c>
      <c r="E4291" s="132">
        <v>888</v>
      </c>
      <c r="F4291" s="132">
        <v>890</v>
      </c>
      <c r="G4291" s="133" t="s">
        <v>122</v>
      </c>
      <c r="H4291" s="134">
        <v>450</v>
      </c>
      <c r="I4291" s="135">
        <v>0.82074816613652413</v>
      </c>
      <c r="J4291" s="135" t="s">
        <v>41</v>
      </c>
      <c r="K4291" s="133"/>
      <c r="L4291" s="136" t="s">
        <v>41</v>
      </c>
    </row>
    <row r="4292" spans="1:12" x14ac:dyDescent="0.25">
      <c r="A4292" s="138" t="s">
        <v>4031</v>
      </c>
      <c r="B4292" s="111" t="s">
        <v>561</v>
      </c>
      <c r="C4292" s="112">
        <v>5.8282100394290229E-4</v>
      </c>
      <c r="E4292" s="132">
        <v>890</v>
      </c>
      <c r="F4292" s="132">
        <v>892</v>
      </c>
      <c r="G4292" s="133" t="s">
        <v>43</v>
      </c>
      <c r="H4292" s="134">
        <v>451</v>
      </c>
      <c r="I4292" s="135">
        <v>0.82133098714046704</v>
      </c>
      <c r="J4292" s="135" t="s">
        <v>41</v>
      </c>
      <c r="K4292" s="133"/>
      <c r="L4292" s="136" t="s">
        <v>41</v>
      </c>
    </row>
    <row r="4293" spans="1:12" x14ac:dyDescent="0.25">
      <c r="A4293" s="138" t="s">
        <v>4031</v>
      </c>
      <c r="B4293" s="111" t="s">
        <v>1451</v>
      </c>
      <c r="C4293" s="112">
        <v>1.5691334721539679E-3</v>
      </c>
      <c r="E4293" s="132">
        <v>885</v>
      </c>
      <c r="F4293" s="132">
        <v>887</v>
      </c>
      <c r="G4293" s="133" t="s">
        <v>103</v>
      </c>
      <c r="H4293" s="134">
        <v>452</v>
      </c>
      <c r="I4293" s="135">
        <v>0.82290012061262097</v>
      </c>
      <c r="J4293" s="135" t="s">
        <v>41</v>
      </c>
      <c r="K4293" s="133"/>
      <c r="L4293" s="136" t="s">
        <v>41</v>
      </c>
    </row>
    <row r="4294" spans="1:12" x14ac:dyDescent="0.25">
      <c r="A4294" s="138" t="s">
        <v>4031</v>
      </c>
      <c r="B4294" s="111" t="s">
        <v>2712</v>
      </c>
      <c r="C4294" s="112">
        <v>1.3246080040376943E-4</v>
      </c>
      <c r="E4294" s="132">
        <v>808</v>
      </c>
      <c r="F4294" s="132">
        <v>810</v>
      </c>
      <c r="G4294" s="133" t="s">
        <v>2713</v>
      </c>
      <c r="H4294" s="134">
        <v>453</v>
      </c>
      <c r="I4294" s="135">
        <v>0.82303258141302471</v>
      </c>
      <c r="J4294" s="135" t="s">
        <v>41</v>
      </c>
      <c r="K4294" s="133"/>
      <c r="L4294" s="136" t="s">
        <v>41</v>
      </c>
    </row>
    <row r="4295" spans="1:12" x14ac:dyDescent="0.25">
      <c r="A4295" s="138" t="s">
        <v>4031</v>
      </c>
      <c r="B4295" s="111" t="s">
        <v>2714</v>
      </c>
      <c r="C4295" s="112">
        <v>1.3246080040376943E-4</v>
      </c>
      <c r="E4295" s="132">
        <v>809</v>
      </c>
      <c r="F4295" s="132">
        <v>811</v>
      </c>
      <c r="G4295" s="133" t="s">
        <v>2715</v>
      </c>
      <c r="H4295" s="134">
        <v>454</v>
      </c>
      <c r="I4295" s="135">
        <v>0.82316504221342846</v>
      </c>
      <c r="J4295" s="135" t="s">
        <v>41</v>
      </c>
      <c r="K4295" s="133"/>
      <c r="L4295" s="136" t="s">
        <v>41</v>
      </c>
    </row>
    <row r="4296" spans="1:12" x14ac:dyDescent="0.25">
      <c r="A4296" s="138" t="s">
        <v>4031</v>
      </c>
      <c r="B4296" s="111" t="s">
        <v>695</v>
      </c>
      <c r="C4296" s="112">
        <v>1.3246080040376943E-4</v>
      </c>
      <c r="E4296" s="132">
        <v>806</v>
      </c>
      <c r="F4296" s="132">
        <v>808</v>
      </c>
      <c r="G4296" s="133" t="s">
        <v>696</v>
      </c>
      <c r="H4296" s="134">
        <v>455</v>
      </c>
      <c r="I4296" s="135">
        <v>0.8232975030138322</v>
      </c>
      <c r="J4296" s="135" t="s">
        <v>41</v>
      </c>
      <c r="K4296" s="133"/>
      <c r="L4296" s="136" t="s">
        <v>41</v>
      </c>
    </row>
    <row r="4297" spans="1:12" x14ac:dyDescent="0.25">
      <c r="A4297" s="138" t="s">
        <v>4031</v>
      </c>
      <c r="B4297" s="111" t="s">
        <v>1303</v>
      </c>
      <c r="C4297" s="112">
        <v>8.2236080250673495E-4</v>
      </c>
      <c r="E4297" s="132">
        <v>892</v>
      </c>
      <c r="F4297" s="132">
        <v>894</v>
      </c>
      <c r="G4297" s="133" t="s">
        <v>1304</v>
      </c>
      <c r="H4297" s="134">
        <v>456</v>
      </c>
      <c r="I4297" s="135">
        <v>0.82411986381633895</v>
      </c>
      <c r="J4297" s="135" t="s">
        <v>41</v>
      </c>
      <c r="K4297" s="133"/>
      <c r="L4297" s="136" t="s">
        <v>41</v>
      </c>
    </row>
    <row r="4298" spans="1:12" x14ac:dyDescent="0.25">
      <c r="A4298" s="138" t="s">
        <v>4031</v>
      </c>
      <c r="B4298" s="111" t="s">
        <v>1084</v>
      </c>
      <c r="C4298" s="112">
        <v>1.324608004037694E-4</v>
      </c>
      <c r="E4298" s="132">
        <v>893</v>
      </c>
      <c r="F4298" s="132">
        <v>895</v>
      </c>
      <c r="G4298" s="133" t="s">
        <v>1085</v>
      </c>
      <c r="H4298" s="134">
        <v>457</v>
      </c>
      <c r="I4298" s="135">
        <v>0.82425232461674269</v>
      </c>
      <c r="J4298" s="135" t="s">
        <v>41</v>
      </c>
      <c r="K4298" s="133"/>
      <c r="L4298" s="136" t="s">
        <v>41</v>
      </c>
    </row>
    <row r="4299" spans="1:12" x14ac:dyDescent="0.25">
      <c r="A4299" s="138" t="s">
        <v>4031</v>
      </c>
      <c r="B4299" s="111" t="s">
        <v>1130</v>
      </c>
      <c r="C4299" s="112">
        <v>1.324608004037694E-4</v>
      </c>
      <c r="E4299" s="132">
        <v>807</v>
      </c>
      <c r="F4299" s="132">
        <v>809</v>
      </c>
      <c r="G4299" s="133" t="s">
        <v>1131</v>
      </c>
      <c r="H4299" s="134">
        <v>458</v>
      </c>
      <c r="I4299" s="135">
        <v>0.82438478541714644</v>
      </c>
      <c r="J4299" s="135" t="s">
        <v>41</v>
      </c>
      <c r="K4299" s="133"/>
      <c r="L4299" s="136" t="s">
        <v>41</v>
      </c>
    </row>
    <row r="4300" spans="1:12" x14ac:dyDescent="0.25">
      <c r="A4300" s="138" t="s">
        <v>4031</v>
      </c>
      <c r="B4300" s="111" t="s">
        <v>1219</v>
      </c>
      <c r="C4300" s="112">
        <v>2.6604767885810352E-4</v>
      </c>
      <c r="E4300" s="132">
        <v>909</v>
      </c>
      <c r="F4300" s="132">
        <v>911</v>
      </c>
      <c r="G4300" s="133" t="s">
        <v>1220</v>
      </c>
      <c r="H4300" s="134">
        <v>459</v>
      </c>
      <c r="I4300" s="135">
        <v>0.82465083309600451</v>
      </c>
      <c r="J4300" s="135" t="s">
        <v>41</v>
      </c>
      <c r="K4300" s="133"/>
      <c r="L4300" s="136" t="s">
        <v>41</v>
      </c>
    </row>
    <row r="4301" spans="1:12" x14ac:dyDescent="0.25">
      <c r="A4301" s="138" t="s">
        <v>4031</v>
      </c>
      <c r="B4301" s="111" t="s">
        <v>1217</v>
      </c>
      <c r="C4301" s="112">
        <v>5.7122001637181048E-4</v>
      </c>
      <c r="E4301" s="132">
        <v>896</v>
      </c>
      <c r="F4301" s="132">
        <v>898</v>
      </c>
      <c r="G4301" s="133" t="s">
        <v>1218</v>
      </c>
      <c r="H4301" s="134">
        <v>460</v>
      </c>
      <c r="I4301" s="135">
        <v>0.82522205311237629</v>
      </c>
      <c r="J4301" s="135" t="s">
        <v>41</v>
      </c>
      <c r="K4301" s="133"/>
      <c r="L4301" s="136" t="s">
        <v>41</v>
      </c>
    </row>
    <row r="4302" spans="1:12" x14ac:dyDescent="0.25">
      <c r="A4302" s="138" t="s">
        <v>4031</v>
      </c>
      <c r="B4302" s="111" t="s">
        <v>942</v>
      </c>
      <c r="C4302" s="112">
        <v>1.3034550709155408E-4</v>
      </c>
      <c r="E4302" s="132">
        <v>828</v>
      </c>
      <c r="F4302" s="132">
        <v>830</v>
      </c>
      <c r="G4302" s="133" t="s">
        <v>943</v>
      </c>
      <c r="H4302" s="134">
        <v>461</v>
      </c>
      <c r="I4302" s="135">
        <v>0.82535239861946785</v>
      </c>
      <c r="J4302" s="135" t="s">
        <v>41</v>
      </c>
      <c r="K4302" s="133"/>
      <c r="L4302" s="136" t="s">
        <v>41</v>
      </c>
    </row>
    <row r="4303" spans="1:12" x14ac:dyDescent="0.25">
      <c r="A4303" s="138" t="s">
        <v>4031</v>
      </c>
      <c r="B4303" s="111" t="s">
        <v>2856</v>
      </c>
      <c r="C4303" s="112">
        <v>1.3034550709155408E-4</v>
      </c>
      <c r="E4303" s="132">
        <v>847</v>
      </c>
      <c r="F4303" s="132">
        <v>849</v>
      </c>
      <c r="G4303" s="133" t="s">
        <v>2857</v>
      </c>
      <c r="H4303" s="134">
        <v>462</v>
      </c>
      <c r="I4303" s="135">
        <v>0.82548274412655942</v>
      </c>
      <c r="J4303" s="135" t="s">
        <v>41</v>
      </c>
      <c r="K4303" s="133"/>
      <c r="L4303" s="136" t="s">
        <v>41</v>
      </c>
    </row>
    <row r="4304" spans="1:12" x14ac:dyDescent="0.25">
      <c r="A4304" s="138" t="s">
        <v>4031</v>
      </c>
      <c r="B4304" s="111" t="s">
        <v>3691</v>
      </c>
      <c r="C4304" s="112">
        <v>1.3034550709155408E-4</v>
      </c>
      <c r="E4304" s="132">
        <v>841</v>
      </c>
      <c r="F4304" s="132">
        <v>843</v>
      </c>
      <c r="G4304" s="133" t="s">
        <v>3692</v>
      </c>
      <c r="H4304" s="134">
        <v>463</v>
      </c>
      <c r="I4304" s="135">
        <v>0.82561308963365099</v>
      </c>
      <c r="J4304" s="135" t="s">
        <v>41</v>
      </c>
      <c r="K4304" s="133"/>
      <c r="L4304" s="136" t="s">
        <v>41</v>
      </c>
    </row>
    <row r="4305" spans="1:12" x14ac:dyDescent="0.25">
      <c r="A4305" s="138" t="s">
        <v>4031</v>
      </c>
      <c r="B4305" s="111" t="s">
        <v>940</v>
      </c>
      <c r="C4305" s="112">
        <v>1.3034550709155408E-4</v>
      </c>
      <c r="E4305" s="132">
        <v>812</v>
      </c>
      <c r="F4305" s="132">
        <v>814</v>
      </c>
      <c r="G4305" s="133" t="s">
        <v>941</v>
      </c>
      <c r="H4305" s="134">
        <v>464</v>
      </c>
      <c r="I4305" s="135">
        <v>0.82574343514074255</v>
      </c>
      <c r="J4305" s="135" t="s">
        <v>41</v>
      </c>
      <c r="K4305" s="133"/>
      <c r="L4305" s="136" t="s">
        <v>41</v>
      </c>
    </row>
    <row r="4306" spans="1:12" x14ac:dyDescent="0.25">
      <c r="A4306" s="138" t="s">
        <v>4031</v>
      </c>
      <c r="B4306" s="111" t="s">
        <v>2874</v>
      </c>
      <c r="C4306" s="112">
        <v>1.3034550709155408E-4</v>
      </c>
      <c r="E4306" s="132">
        <v>813</v>
      </c>
      <c r="F4306" s="132">
        <v>815</v>
      </c>
      <c r="G4306" s="133" t="s">
        <v>2875</v>
      </c>
      <c r="H4306" s="134">
        <v>465</v>
      </c>
      <c r="I4306" s="135">
        <v>0.82587378064783412</v>
      </c>
      <c r="J4306" s="135" t="s">
        <v>41</v>
      </c>
      <c r="K4306" s="133"/>
      <c r="L4306" s="136" t="s">
        <v>41</v>
      </c>
    </row>
    <row r="4307" spans="1:12" x14ac:dyDescent="0.25">
      <c r="A4307" s="138" t="s">
        <v>4031</v>
      </c>
      <c r="B4307" s="111" t="s">
        <v>1865</v>
      </c>
      <c r="C4307" s="112">
        <v>2.6604767885810352E-4</v>
      </c>
      <c r="E4307" s="132">
        <v>903</v>
      </c>
      <c r="F4307" s="132">
        <v>905</v>
      </c>
      <c r="G4307" s="133" t="s">
        <v>1866</v>
      </c>
      <c r="H4307" s="134">
        <v>466</v>
      </c>
      <c r="I4307" s="135">
        <v>0.82613982832669219</v>
      </c>
      <c r="J4307" s="135" t="s">
        <v>41</v>
      </c>
      <c r="K4307" s="133"/>
      <c r="L4307" s="136" t="s">
        <v>41</v>
      </c>
    </row>
    <row r="4308" spans="1:12" x14ac:dyDescent="0.25">
      <c r="A4308" s="138" t="s">
        <v>4031</v>
      </c>
      <c r="B4308" s="111" t="s">
        <v>2862</v>
      </c>
      <c r="C4308" s="112">
        <v>1.3034550709155408E-4</v>
      </c>
      <c r="E4308" s="132">
        <v>816</v>
      </c>
      <c r="F4308" s="132">
        <v>818</v>
      </c>
      <c r="G4308" s="133" t="s">
        <v>2863</v>
      </c>
      <c r="H4308" s="134">
        <v>467</v>
      </c>
      <c r="I4308" s="135">
        <v>0.82627017383378376</v>
      </c>
      <c r="J4308" s="135" t="s">
        <v>41</v>
      </c>
      <c r="K4308" s="133"/>
      <c r="L4308" s="136" t="s">
        <v>41</v>
      </c>
    </row>
    <row r="4309" spans="1:12" x14ac:dyDescent="0.25">
      <c r="A4309" s="138" t="s">
        <v>4031</v>
      </c>
      <c r="B4309" s="111" t="s">
        <v>3693</v>
      </c>
      <c r="C4309" s="112">
        <v>1.3034550709155408E-4</v>
      </c>
      <c r="E4309" s="132">
        <v>815</v>
      </c>
      <c r="F4309" s="132">
        <v>817</v>
      </c>
      <c r="G4309" s="133" t="s">
        <v>3694</v>
      </c>
      <c r="H4309" s="134">
        <v>468</v>
      </c>
      <c r="I4309" s="135">
        <v>0.82640051934087533</v>
      </c>
      <c r="J4309" s="135" t="s">
        <v>41</v>
      </c>
      <c r="K4309" s="133"/>
      <c r="L4309" s="136" t="s">
        <v>41</v>
      </c>
    </row>
    <row r="4310" spans="1:12" x14ac:dyDescent="0.25">
      <c r="A4310" s="138" t="s">
        <v>4031</v>
      </c>
      <c r="B4310" s="111" t="s">
        <v>3695</v>
      </c>
      <c r="C4310" s="112">
        <v>1.3034550709155408E-4</v>
      </c>
      <c r="E4310" s="132">
        <v>837</v>
      </c>
      <c r="F4310" s="132">
        <v>839</v>
      </c>
      <c r="G4310" s="133" t="s">
        <v>3696</v>
      </c>
      <c r="H4310" s="134">
        <v>469</v>
      </c>
      <c r="I4310" s="135">
        <v>0.8265308648479669</v>
      </c>
      <c r="J4310" s="135" t="s">
        <v>41</v>
      </c>
      <c r="K4310" s="133"/>
      <c r="L4310" s="136" t="s">
        <v>41</v>
      </c>
    </row>
    <row r="4311" spans="1:12" x14ac:dyDescent="0.25">
      <c r="A4311" s="138" t="s">
        <v>4031</v>
      </c>
      <c r="B4311" s="111" t="s">
        <v>2872</v>
      </c>
      <c r="C4311" s="112">
        <v>1.3034550709155408E-4</v>
      </c>
      <c r="E4311" s="132">
        <v>831</v>
      </c>
      <c r="F4311" s="132">
        <v>833</v>
      </c>
      <c r="G4311" s="133" t="s">
        <v>2873</v>
      </c>
      <c r="H4311" s="134">
        <v>470</v>
      </c>
      <c r="I4311" s="135">
        <v>0.82666121035505846</v>
      </c>
      <c r="J4311" s="135" t="s">
        <v>41</v>
      </c>
      <c r="K4311" s="133"/>
      <c r="L4311" s="136" t="s">
        <v>41</v>
      </c>
    </row>
    <row r="4312" spans="1:12" x14ac:dyDescent="0.25">
      <c r="A4312" s="138" t="s">
        <v>4031</v>
      </c>
      <c r="B4312" s="111" t="s">
        <v>3697</v>
      </c>
      <c r="C4312" s="112">
        <v>2.6604767885810352E-4</v>
      </c>
      <c r="E4312" s="132">
        <v>899</v>
      </c>
      <c r="F4312" s="132">
        <v>901</v>
      </c>
      <c r="G4312" s="133" t="s">
        <v>3698</v>
      </c>
      <c r="H4312" s="134">
        <v>471</v>
      </c>
      <c r="I4312" s="135">
        <v>0.82692725803391653</v>
      </c>
      <c r="J4312" s="135" t="s">
        <v>41</v>
      </c>
      <c r="K4312" s="133"/>
      <c r="L4312" s="136" t="s">
        <v>41</v>
      </c>
    </row>
    <row r="4313" spans="1:12" x14ac:dyDescent="0.25">
      <c r="A4313" s="138" t="s">
        <v>4031</v>
      </c>
      <c r="B4313" s="111" t="s">
        <v>1863</v>
      </c>
      <c r="C4313" s="112">
        <v>2.6604767885810352E-4</v>
      </c>
      <c r="E4313" s="132">
        <v>907</v>
      </c>
      <c r="F4313" s="132">
        <v>909</v>
      </c>
      <c r="G4313" s="133" t="s">
        <v>1864</v>
      </c>
      <c r="H4313" s="134">
        <v>472</v>
      </c>
      <c r="I4313" s="135">
        <v>0.82719330571277461</v>
      </c>
      <c r="J4313" s="135" t="s">
        <v>41</v>
      </c>
      <c r="K4313" s="133"/>
      <c r="L4313" s="136" t="s">
        <v>41</v>
      </c>
    </row>
    <row r="4314" spans="1:12" x14ac:dyDescent="0.25">
      <c r="A4314" s="138" t="s">
        <v>4031</v>
      </c>
      <c r="B4314" s="111" t="s">
        <v>2798</v>
      </c>
      <c r="C4314" s="112">
        <v>2.6604767885810352E-4</v>
      </c>
      <c r="E4314" s="132">
        <v>905</v>
      </c>
      <c r="F4314" s="132">
        <v>907</v>
      </c>
      <c r="G4314" s="133" t="s">
        <v>2799</v>
      </c>
      <c r="H4314" s="134">
        <v>473</v>
      </c>
      <c r="I4314" s="135">
        <v>0.82745935339163268</v>
      </c>
      <c r="J4314" s="135" t="s">
        <v>41</v>
      </c>
      <c r="K4314" s="133"/>
      <c r="L4314" s="136" t="s">
        <v>41</v>
      </c>
    </row>
    <row r="4315" spans="1:12" x14ac:dyDescent="0.25">
      <c r="A4315" s="138" t="s">
        <v>4031</v>
      </c>
      <c r="B4315" s="111" t="s">
        <v>938</v>
      </c>
      <c r="C4315" s="112">
        <v>1.3034550709155408E-4</v>
      </c>
      <c r="E4315" s="132">
        <v>814</v>
      </c>
      <c r="F4315" s="132">
        <v>816</v>
      </c>
      <c r="G4315" s="133" t="s">
        <v>939</v>
      </c>
      <c r="H4315" s="134">
        <v>474</v>
      </c>
      <c r="I4315" s="135">
        <v>0.82758969889872425</v>
      </c>
      <c r="J4315" s="135" t="s">
        <v>41</v>
      </c>
      <c r="K4315" s="133"/>
      <c r="L4315" s="136" t="s">
        <v>41</v>
      </c>
    </row>
    <row r="4316" spans="1:12" x14ac:dyDescent="0.25">
      <c r="A4316" s="138" t="s">
        <v>4031</v>
      </c>
      <c r="B4316" s="111" t="s">
        <v>936</v>
      </c>
      <c r="C4316" s="112">
        <v>1.3034550709155408E-4</v>
      </c>
      <c r="E4316" s="132">
        <v>829</v>
      </c>
      <c r="F4316" s="132">
        <v>831</v>
      </c>
      <c r="G4316" s="133" t="s">
        <v>937</v>
      </c>
      <c r="H4316" s="134">
        <v>475</v>
      </c>
      <c r="I4316" s="135">
        <v>0.82772004440581581</v>
      </c>
      <c r="J4316" s="135" t="s">
        <v>41</v>
      </c>
      <c r="K4316" s="133"/>
      <c r="L4316" s="136" t="s">
        <v>41</v>
      </c>
    </row>
    <row r="4317" spans="1:12" x14ac:dyDescent="0.25">
      <c r="A4317" s="138" t="s">
        <v>4031</v>
      </c>
      <c r="B4317" s="111" t="s">
        <v>3699</v>
      </c>
      <c r="C4317" s="112">
        <v>1.3034550709155408E-4</v>
      </c>
      <c r="E4317" s="132">
        <v>836</v>
      </c>
      <c r="F4317" s="132">
        <v>838</v>
      </c>
      <c r="G4317" s="133" t="s">
        <v>3700</v>
      </c>
      <c r="H4317" s="134">
        <v>476</v>
      </c>
      <c r="I4317" s="135">
        <v>0.82785038991290738</v>
      </c>
      <c r="J4317" s="135" t="s">
        <v>41</v>
      </c>
      <c r="K4317" s="133"/>
      <c r="L4317" s="136" t="s">
        <v>41</v>
      </c>
    </row>
    <row r="4318" spans="1:12" x14ac:dyDescent="0.25">
      <c r="A4318" s="138" t="s">
        <v>4031</v>
      </c>
      <c r="B4318" s="111" t="s">
        <v>668</v>
      </c>
      <c r="C4318" s="112">
        <v>1.3034550709155408E-4</v>
      </c>
      <c r="E4318" s="132">
        <v>810</v>
      </c>
      <c r="F4318" s="132">
        <v>812</v>
      </c>
      <c r="G4318" s="133" t="s">
        <v>669</v>
      </c>
      <c r="H4318" s="134">
        <v>477</v>
      </c>
      <c r="I4318" s="135">
        <v>0.82798073541999895</v>
      </c>
      <c r="J4318" s="135" t="s">
        <v>41</v>
      </c>
      <c r="K4318" s="133"/>
      <c r="L4318" s="136" t="s">
        <v>41</v>
      </c>
    </row>
    <row r="4319" spans="1:12" x14ac:dyDescent="0.25">
      <c r="A4319" s="138" t="s">
        <v>4031</v>
      </c>
      <c r="B4319" s="111" t="s">
        <v>1861</v>
      </c>
      <c r="C4319" s="112">
        <v>2.6604767885810352E-4</v>
      </c>
      <c r="E4319" s="132">
        <v>902</v>
      </c>
      <c r="F4319" s="132">
        <v>904</v>
      </c>
      <c r="G4319" s="133" t="s">
        <v>1862</v>
      </c>
      <c r="H4319" s="134">
        <v>478</v>
      </c>
      <c r="I4319" s="135">
        <v>0.82824678309885702</v>
      </c>
      <c r="J4319" s="135" t="s">
        <v>41</v>
      </c>
      <c r="K4319" s="133"/>
      <c r="L4319" s="136" t="s">
        <v>41</v>
      </c>
    </row>
    <row r="4320" spans="1:12" x14ac:dyDescent="0.25">
      <c r="A4320" s="138" t="s">
        <v>4031</v>
      </c>
      <c r="B4320" s="111" t="s">
        <v>3701</v>
      </c>
      <c r="C4320" s="112">
        <v>5.7122001637181048E-4</v>
      </c>
      <c r="E4320" s="132">
        <v>898</v>
      </c>
      <c r="F4320" s="132">
        <v>900</v>
      </c>
      <c r="G4320" s="133" t="s">
        <v>3702</v>
      </c>
      <c r="H4320" s="134">
        <v>479</v>
      </c>
      <c r="I4320" s="135">
        <v>0.8288180031152288</v>
      </c>
      <c r="J4320" s="135" t="s">
        <v>41</v>
      </c>
      <c r="K4320" s="133"/>
      <c r="L4320" s="136" t="s">
        <v>41</v>
      </c>
    </row>
    <row r="4321" spans="1:12" x14ac:dyDescent="0.25">
      <c r="A4321" s="138" t="s">
        <v>4031</v>
      </c>
      <c r="B4321" s="111" t="s">
        <v>1190</v>
      </c>
      <c r="C4321" s="112">
        <v>5.7122001637181048E-4</v>
      </c>
      <c r="E4321" s="132">
        <v>894</v>
      </c>
      <c r="F4321" s="132">
        <v>896</v>
      </c>
      <c r="G4321" s="133" t="s">
        <v>1191</v>
      </c>
      <c r="H4321" s="134">
        <v>480</v>
      </c>
      <c r="I4321" s="135">
        <v>0.82938922313160057</v>
      </c>
      <c r="J4321" s="135" t="s">
        <v>41</v>
      </c>
      <c r="K4321" s="133"/>
      <c r="L4321" s="136" t="s">
        <v>41</v>
      </c>
    </row>
    <row r="4322" spans="1:12" x14ac:dyDescent="0.25">
      <c r="A4322" s="138" t="s">
        <v>4031</v>
      </c>
      <c r="B4322" s="111" t="s">
        <v>1149</v>
      </c>
      <c r="C4322" s="112">
        <v>5.7122001637181048E-4</v>
      </c>
      <c r="E4322" s="132">
        <v>900</v>
      </c>
      <c r="F4322" s="132">
        <v>902</v>
      </c>
      <c r="G4322" s="133" t="s">
        <v>1150</v>
      </c>
      <c r="H4322" s="134">
        <v>481</v>
      </c>
      <c r="I4322" s="135">
        <v>0.82996044314797235</v>
      </c>
      <c r="J4322" s="135" t="s">
        <v>41</v>
      </c>
      <c r="K4322" s="133"/>
      <c r="L4322" s="136" t="s">
        <v>41</v>
      </c>
    </row>
    <row r="4323" spans="1:12" x14ac:dyDescent="0.25">
      <c r="A4323" s="138" t="s">
        <v>4031</v>
      </c>
      <c r="B4323" s="111" t="s">
        <v>2719</v>
      </c>
      <c r="C4323" s="112">
        <v>1.3034550709155408E-4</v>
      </c>
      <c r="E4323" s="132">
        <v>825</v>
      </c>
      <c r="F4323" s="132">
        <v>827</v>
      </c>
      <c r="G4323" s="133" t="s">
        <v>2720</v>
      </c>
      <c r="H4323" s="134">
        <v>482</v>
      </c>
      <c r="I4323" s="135">
        <v>0.83009078865506392</v>
      </c>
      <c r="J4323" s="135" t="s">
        <v>41</v>
      </c>
      <c r="K4323" s="133"/>
      <c r="L4323" s="136" t="s">
        <v>41</v>
      </c>
    </row>
    <row r="4324" spans="1:12" x14ac:dyDescent="0.25">
      <c r="A4324" s="138" t="s">
        <v>4031</v>
      </c>
      <c r="B4324" s="111" t="s">
        <v>2801</v>
      </c>
      <c r="C4324" s="112">
        <v>1.3034550709155408E-4</v>
      </c>
      <c r="E4324" s="132">
        <v>826</v>
      </c>
      <c r="F4324" s="132">
        <v>828</v>
      </c>
      <c r="G4324" s="133" t="s">
        <v>2802</v>
      </c>
      <c r="H4324" s="134">
        <v>483</v>
      </c>
      <c r="I4324" s="135">
        <v>0.83022113416215548</v>
      </c>
      <c r="J4324" s="135" t="s">
        <v>41</v>
      </c>
      <c r="K4324" s="133"/>
      <c r="L4324" s="136" t="s">
        <v>41</v>
      </c>
    </row>
    <row r="4325" spans="1:12" x14ac:dyDescent="0.25">
      <c r="A4325" s="138" t="s">
        <v>4031</v>
      </c>
      <c r="B4325" s="111" t="s">
        <v>1146</v>
      </c>
      <c r="C4325" s="112">
        <v>5.7122001637181048E-4</v>
      </c>
      <c r="E4325" s="132">
        <v>901</v>
      </c>
      <c r="F4325" s="132">
        <v>903</v>
      </c>
      <c r="G4325" s="133" t="s">
        <v>1147</v>
      </c>
      <c r="H4325" s="134">
        <v>484</v>
      </c>
      <c r="I4325" s="135">
        <v>0.83079235417852726</v>
      </c>
      <c r="J4325" s="135" t="s">
        <v>41</v>
      </c>
      <c r="K4325" s="133"/>
      <c r="L4325" s="136" t="s">
        <v>41</v>
      </c>
    </row>
    <row r="4326" spans="1:12" x14ac:dyDescent="0.25">
      <c r="A4326" s="138" t="s">
        <v>4031</v>
      </c>
      <c r="B4326" s="111" t="s">
        <v>3703</v>
      </c>
      <c r="C4326" s="112">
        <v>2.6604767885810352E-4</v>
      </c>
      <c r="E4326" s="132">
        <v>897</v>
      </c>
      <c r="F4326" s="132">
        <v>899</v>
      </c>
      <c r="G4326" s="133" t="s">
        <v>3704</v>
      </c>
      <c r="H4326" s="134">
        <v>485</v>
      </c>
      <c r="I4326" s="135">
        <v>0.83105840185738533</v>
      </c>
      <c r="J4326" s="135" t="s">
        <v>41</v>
      </c>
      <c r="K4326" s="133"/>
      <c r="L4326" s="136" t="s">
        <v>41</v>
      </c>
    </row>
    <row r="4327" spans="1:12" x14ac:dyDescent="0.25">
      <c r="A4327" s="138" t="s">
        <v>4031</v>
      </c>
      <c r="B4327" s="111" t="s">
        <v>2917</v>
      </c>
      <c r="C4327" s="112">
        <v>1.3034550709155408E-4</v>
      </c>
      <c r="E4327" s="132">
        <v>830</v>
      </c>
      <c r="F4327" s="132">
        <v>832</v>
      </c>
      <c r="G4327" s="133" t="s">
        <v>2918</v>
      </c>
      <c r="H4327" s="134">
        <v>486</v>
      </c>
      <c r="I4327" s="135">
        <v>0.8311887473644769</v>
      </c>
      <c r="J4327" s="135" t="s">
        <v>41</v>
      </c>
      <c r="K4327" s="133"/>
      <c r="L4327" s="136" t="s">
        <v>41</v>
      </c>
    </row>
    <row r="4328" spans="1:12" x14ac:dyDescent="0.25">
      <c r="A4328" s="138" t="s">
        <v>4031</v>
      </c>
      <c r="B4328" s="111" t="s">
        <v>2898</v>
      </c>
      <c r="C4328" s="112">
        <v>1.3034550709155408E-4</v>
      </c>
      <c r="E4328" s="132">
        <v>832</v>
      </c>
      <c r="F4328" s="132">
        <v>834</v>
      </c>
      <c r="G4328" s="133" t="s">
        <v>2899</v>
      </c>
      <c r="H4328" s="134">
        <v>487</v>
      </c>
      <c r="I4328" s="135">
        <v>0.83131909287156847</v>
      </c>
      <c r="J4328" s="135" t="s">
        <v>41</v>
      </c>
      <c r="K4328" s="133"/>
      <c r="L4328" s="136" t="s">
        <v>41</v>
      </c>
    </row>
    <row r="4329" spans="1:12" x14ac:dyDescent="0.25">
      <c r="A4329" s="138" t="s">
        <v>4031</v>
      </c>
      <c r="B4329" s="111" t="s">
        <v>2885</v>
      </c>
      <c r="C4329" s="112">
        <v>1.3034550709155408E-4</v>
      </c>
      <c r="E4329" s="132">
        <v>833</v>
      </c>
      <c r="F4329" s="132">
        <v>835</v>
      </c>
      <c r="G4329" s="133" t="s">
        <v>2886</v>
      </c>
      <c r="H4329" s="134">
        <v>488</v>
      </c>
      <c r="I4329" s="135">
        <v>0.83144943837866003</v>
      </c>
      <c r="J4329" s="135" t="s">
        <v>41</v>
      </c>
      <c r="K4329" s="133"/>
      <c r="L4329" s="136" t="s">
        <v>41</v>
      </c>
    </row>
    <row r="4330" spans="1:12" x14ac:dyDescent="0.25">
      <c r="A4330" s="138" t="s">
        <v>4031</v>
      </c>
      <c r="B4330" s="111" t="s">
        <v>3705</v>
      </c>
      <c r="C4330" s="112">
        <v>1.3034550709155408E-4</v>
      </c>
      <c r="E4330" s="132">
        <v>818</v>
      </c>
      <c r="F4330" s="132">
        <v>820</v>
      </c>
      <c r="G4330" s="133" t="s">
        <v>3706</v>
      </c>
      <c r="H4330" s="134">
        <v>489</v>
      </c>
      <c r="I4330" s="135">
        <v>0.8315797838857516</v>
      </c>
      <c r="J4330" s="135" t="s">
        <v>41</v>
      </c>
      <c r="K4330" s="133"/>
      <c r="L4330" s="136" t="s">
        <v>41</v>
      </c>
    </row>
    <row r="4331" spans="1:12" x14ac:dyDescent="0.25">
      <c r="A4331" s="138" t="s">
        <v>4031</v>
      </c>
      <c r="B4331" s="111" t="s">
        <v>1119</v>
      </c>
      <c r="C4331" s="112">
        <v>1.3034550709155408E-4</v>
      </c>
      <c r="E4331" s="132">
        <v>824</v>
      </c>
      <c r="F4331" s="132">
        <v>826</v>
      </c>
      <c r="G4331" s="133" t="s">
        <v>1120</v>
      </c>
      <c r="H4331" s="134">
        <v>490</v>
      </c>
      <c r="I4331" s="135">
        <v>0.83171012939284317</v>
      </c>
      <c r="J4331" s="135" t="s">
        <v>41</v>
      </c>
      <c r="K4331" s="133"/>
      <c r="L4331" s="136" t="s">
        <v>41</v>
      </c>
    </row>
    <row r="4332" spans="1:12" x14ac:dyDescent="0.25">
      <c r="A4332" s="138" t="s">
        <v>4031</v>
      </c>
      <c r="B4332" s="111" t="s">
        <v>3707</v>
      </c>
      <c r="C4332" s="112">
        <v>1.3034550709155408E-4</v>
      </c>
      <c r="E4332" s="132">
        <v>821</v>
      </c>
      <c r="F4332" s="132">
        <v>823</v>
      </c>
      <c r="G4332" s="133" t="s">
        <v>3708</v>
      </c>
      <c r="H4332" s="134">
        <v>491</v>
      </c>
      <c r="I4332" s="135">
        <v>0.83184047489993473</v>
      </c>
      <c r="J4332" s="135" t="s">
        <v>41</v>
      </c>
      <c r="K4332" s="133"/>
      <c r="L4332" s="136" t="s">
        <v>41</v>
      </c>
    </row>
    <row r="4333" spans="1:12" x14ac:dyDescent="0.25">
      <c r="A4333" s="138" t="s">
        <v>4031</v>
      </c>
      <c r="B4333" s="111" t="s">
        <v>1160</v>
      </c>
      <c r="C4333" s="112">
        <v>1.3034550709155408E-4</v>
      </c>
      <c r="E4333" s="132">
        <v>820</v>
      </c>
      <c r="F4333" s="132">
        <v>822</v>
      </c>
      <c r="G4333" s="133" t="s">
        <v>1161</v>
      </c>
      <c r="H4333" s="134">
        <v>492</v>
      </c>
      <c r="I4333" s="135">
        <v>0.8319708204070263</v>
      </c>
      <c r="J4333" s="135" t="s">
        <v>41</v>
      </c>
      <c r="K4333" s="133"/>
      <c r="L4333" s="136" t="s">
        <v>41</v>
      </c>
    </row>
    <row r="4334" spans="1:12" x14ac:dyDescent="0.25">
      <c r="A4334" s="138" t="s">
        <v>4031</v>
      </c>
      <c r="B4334" s="111" t="s">
        <v>3709</v>
      </c>
      <c r="C4334" s="112">
        <v>2.6604767885810352E-4</v>
      </c>
      <c r="E4334" s="132">
        <v>911</v>
      </c>
      <c r="F4334" s="132">
        <v>913</v>
      </c>
      <c r="G4334" s="133" t="s">
        <v>3710</v>
      </c>
      <c r="H4334" s="134">
        <v>493</v>
      </c>
      <c r="I4334" s="135">
        <v>0.83223686808588437</v>
      </c>
      <c r="J4334" s="135" t="s">
        <v>41</v>
      </c>
      <c r="K4334" s="133"/>
      <c r="L4334" s="136" t="s">
        <v>41</v>
      </c>
    </row>
    <row r="4335" spans="1:12" x14ac:dyDescent="0.25">
      <c r="A4335" s="138" t="s">
        <v>4031</v>
      </c>
      <c r="B4335" s="111" t="s">
        <v>2717</v>
      </c>
      <c r="C4335" s="112">
        <v>1.3034550709155408E-4</v>
      </c>
      <c r="E4335" s="132">
        <v>822</v>
      </c>
      <c r="F4335" s="132">
        <v>824</v>
      </c>
      <c r="G4335" s="133" t="s">
        <v>2718</v>
      </c>
      <c r="H4335" s="134">
        <v>494</v>
      </c>
      <c r="I4335" s="135">
        <v>0.83236721359297594</v>
      </c>
      <c r="J4335" s="135" t="s">
        <v>41</v>
      </c>
      <c r="K4335" s="133"/>
      <c r="L4335" s="136" t="s">
        <v>41</v>
      </c>
    </row>
    <row r="4336" spans="1:12" x14ac:dyDescent="0.25">
      <c r="A4336" s="138" t="s">
        <v>4031</v>
      </c>
      <c r="B4336" s="111" t="s">
        <v>3711</v>
      </c>
      <c r="C4336" s="112">
        <v>1.3034550709155408E-4</v>
      </c>
      <c r="E4336" s="132">
        <v>823</v>
      </c>
      <c r="F4336" s="132">
        <v>825</v>
      </c>
      <c r="G4336" s="133" t="s">
        <v>3712</v>
      </c>
      <c r="H4336" s="134">
        <v>495</v>
      </c>
      <c r="I4336" s="135">
        <v>0.83249755910006751</v>
      </c>
      <c r="J4336" s="135" t="s">
        <v>41</v>
      </c>
      <c r="K4336" s="133"/>
      <c r="L4336" s="136" t="s">
        <v>41</v>
      </c>
    </row>
    <row r="4337" spans="1:12" x14ac:dyDescent="0.25">
      <c r="A4337" s="138" t="s">
        <v>4031</v>
      </c>
      <c r="B4337" s="111" t="s">
        <v>934</v>
      </c>
      <c r="C4337" s="112">
        <v>1.3034550709155408E-4</v>
      </c>
      <c r="E4337" s="132">
        <v>819</v>
      </c>
      <c r="F4337" s="132">
        <v>821</v>
      </c>
      <c r="G4337" s="133" t="s">
        <v>935</v>
      </c>
      <c r="H4337" s="134">
        <v>496</v>
      </c>
      <c r="I4337" s="135">
        <v>0.83262790460715908</v>
      </c>
      <c r="J4337" s="135" t="s">
        <v>41</v>
      </c>
      <c r="K4337" s="133"/>
      <c r="L4337" s="136" t="s">
        <v>41</v>
      </c>
    </row>
    <row r="4338" spans="1:12" x14ac:dyDescent="0.25">
      <c r="A4338" s="138" t="s">
        <v>4031</v>
      </c>
      <c r="B4338" s="111" t="s">
        <v>1215</v>
      </c>
      <c r="C4338" s="112">
        <v>2.6604767885810352E-4</v>
      </c>
      <c r="E4338" s="132">
        <v>904</v>
      </c>
      <c r="F4338" s="132">
        <v>906</v>
      </c>
      <c r="G4338" s="133" t="s">
        <v>1216</v>
      </c>
      <c r="H4338" s="134">
        <v>497</v>
      </c>
      <c r="I4338" s="135">
        <v>0.83289395228601715</v>
      </c>
      <c r="J4338" s="135" t="s">
        <v>41</v>
      </c>
      <c r="K4338" s="133"/>
      <c r="L4338" s="136" t="s">
        <v>41</v>
      </c>
    </row>
    <row r="4339" spans="1:12" x14ac:dyDescent="0.25">
      <c r="A4339" s="138" t="s">
        <v>4031</v>
      </c>
      <c r="B4339" s="111" t="s">
        <v>3713</v>
      </c>
      <c r="C4339" s="112">
        <v>2.6604767885810352E-4</v>
      </c>
      <c r="E4339" s="132">
        <v>906</v>
      </c>
      <c r="F4339" s="132">
        <v>908</v>
      </c>
      <c r="G4339" s="133" t="s">
        <v>3714</v>
      </c>
      <c r="H4339" s="134">
        <v>498</v>
      </c>
      <c r="I4339" s="135">
        <v>0.83315999996487522</v>
      </c>
      <c r="J4339" s="135" t="s">
        <v>41</v>
      </c>
      <c r="K4339" s="133"/>
      <c r="L4339" s="136" t="s">
        <v>41</v>
      </c>
    </row>
    <row r="4340" spans="1:12" x14ac:dyDescent="0.25">
      <c r="A4340" s="138" t="s">
        <v>4031</v>
      </c>
      <c r="B4340" s="111" t="s">
        <v>931</v>
      </c>
      <c r="C4340" s="112">
        <v>1.3034550709155408E-4</v>
      </c>
      <c r="E4340" s="132">
        <v>827</v>
      </c>
      <c r="F4340" s="132">
        <v>829</v>
      </c>
      <c r="G4340" s="133" t="s">
        <v>932</v>
      </c>
      <c r="H4340" s="134">
        <v>499</v>
      </c>
      <c r="I4340" s="135">
        <v>0.83329034547196679</v>
      </c>
      <c r="J4340" s="135" t="s">
        <v>41</v>
      </c>
      <c r="K4340" s="133"/>
      <c r="L4340" s="136" t="s">
        <v>41</v>
      </c>
    </row>
    <row r="4341" spans="1:12" x14ac:dyDescent="0.25">
      <c r="A4341" s="138" t="s">
        <v>4031</v>
      </c>
      <c r="B4341" s="111" t="s">
        <v>666</v>
      </c>
      <c r="C4341" s="112">
        <v>1.3034550709155408E-4</v>
      </c>
      <c r="E4341" s="132">
        <v>834</v>
      </c>
      <c r="F4341" s="132">
        <v>836</v>
      </c>
      <c r="G4341" s="133" t="s">
        <v>667</v>
      </c>
      <c r="H4341" s="134">
        <v>500</v>
      </c>
      <c r="I4341" s="135">
        <v>0.83342069097905835</v>
      </c>
      <c r="J4341" s="135" t="s">
        <v>41</v>
      </c>
      <c r="K4341" s="133"/>
      <c r="L4341" s="136" t="s">
        <v>41</v>
      </c>
    </row>
    <row r="4342" spans="1:12" x14ac:dyDescent="0.25">
      <c r="A4342" s="138" t="s">
        <v>4031</v>
      </c>
      <c r="B4342" s="111" t="s">
        <v>2892</v>
      </c>
      <c r="C4342" s="112">
        <v>1.3034550709155408E-4</v>
      </c>
      <c r="E4342" s="132">
        <v>835</v>
      </c>
      <c r="F4342" s="132">
        <v>837</v>
      </c>
      <c r="G4342" s="133" t="s">
        <v>2893</v>
      </c>
      <c r="H4342" s="134">
        <v>501</v>
      </c>
      <c r="I4342" s="135">
        <v>0.83355103648614992</v>
      </c>
      <c r="J4342" s="135" t="s">
        <v>41</v>
      </c>
      <c r="K4342" s="133"/>
      <c r="L4342" s="136" t="s">
        <v>41</v>
      </c>
    </row>
    <row r="4343" spans="1:12" x14ac:dyDescent="0.25">
      <c r="A4343" s="138" t="s">
        <v>4031</v>
      </c>
      <c r="B4343" s="111" t="s">
        <v>3715</v>
      </c>
      <c r="C4343" s="112">
        <v>1.3034550709155408E-4</v>
      </c>
      <c r="E4343" s="132">
        <v>838</v>
      </c>
      <c r="F4343" s="132">
        <v>840</v>
      </c>
      <c r="G4343" s="133" t="s">
        <v>3716</v>
      </c>
      <c r="H4343" s="134">
        <v>502</v>
      </c>
      <c r="I4343" s="135">
        <v>0.83368138199324149</v>
      </c>
      <c r="J4343" s="135" t="s">
        <v>41</v>
      </c>
      <c r="K4343" s="133"/>
      <c r="L4343" s="136" t="s">
        <v>41</v>
      </c>
    </row>
    <row r="4344" spans="1:12" x14ac:dyDescent="0.25">
      <c r="A4344" s="138" t="s">
        <v>4031</v>
      </c>
      <c r="B4344" s="111" t="s">
        <v>3717</v>
      </c>
      <c r="C4344" s="112">
        <v>1.3034550709155408E-4</v>
      </c>
      <c r="E4344" s="132">
        <v>839</v>
      </c>
      <c r="F4344" s="132">
        <v>841</v>
      </c>
      <c r="G4344" s="133" t="s">
        <v>3718</v>
      </c>
      <c r="H4344" s="134">
        <v>503</v>
      </c>
      <c r="I4344" s="135">
        <v>0.83381172750033306</v>
      </c>
      <c r="J4344" s="135" t="s">
        <v>41</v>
      </c>
      <c r="K4344" s="133"/>
      <c r="L4344" s="136" t="s">
        <v>41</v>
      </c>
    </row>
    <row r="4345" spans="1:12" x14ac:dyDescent="0.25">
      <c r="A4345" s="138" t="s">
        <v>4031</v>
      </c>
      <c r="B4345" s="111" t="s">
        <v>3719</v>
      </c>
      <c r="C4345" s="112">
        <v>1.3034550709155408E-4</v>
      </c>
      <c r="E4345" s="132">
        <v>842</v>
      </c>
      <c r="F4345" s="132">
        <v>844</v>
      </c>
      <c r="G4345" s="133" t="s">
        <v>3720</v>
      </c>
      <c r="H4345" s="134">
        <v>504</v>
      </c>
      <c r="I4345" s="135">
        <v>0.83394207300742462</v>
      </c>
      <c r="J4345" s="135" t="s">
        <v>41</v>
      </c>
      <c r="K4345" s="133"/>
      <c r="L4345" s="136" t="s">
        <v>41</v>
      </c>
    </row>
    <row r="4346" spans="1:12" x14ac:dyDescent="0.25">
      <c r="A4346" s="138" t="s">
        <v>4031</v>
      </c>
      <c r="B4346" s="111" t="s">
        <v>664</v>
      </c>
      <c r="C4346" s="112">
        <v>1.3034550709155408E-4</v>
      </c>
      <c r="E4346" s="132">
        <v>845</v>
      </c>
      <c r="F4346" s="132">
        <v>847</v>
      </c>
      <c r="G4346" s="133" t="s">
        <v>665</v>
      </c>
      <c r="H4346" s="134">
        <v>505</v>
      </c>
      <c r="I4346" s="135">
        <v>0.83407241851451619</v>
      </c>
      <c r="J4346" s="135" t="s">
        <v>41</v>
      </c>
      <c r="K4346" s="133"/>
      <c r="L4346" s="136" t="s">
        <v>41</v>
      </c>
    </row>
    <row r="4347" spans="1:12" x14ac:dyDescent="0.25">
      <c r="A4347" s="138" t="s">
        <v>4031</v>
      </c>
      <c r="B4347" s="111" t="s">
        <v>1212</v>
      </c>
      <c r="C4347" s="112">
        <v>2.6604767885810352E-4</v>
      </c>
      <c r="E4347" s="132">
        <v>910</v>
      </c>
      <c r="F4347" s="132">
        <v>912</v>
      </c>
      <c r="G4347" s="133" t="s">
        <v>1213</v>
      </c>
      <c r="H4347" s="134">
        <v>506</v>
      </c>
      <c r="I4347" s="135">
        <v>0.83433846619337426</v>
      </c>
      <c r="J4347" s="135" t="s">
        <v>41</v>
      </c>
      <c r="K4347" s="133"/>
      <c r="L4347" s="136" t="s">
        <v>41</v>
      </c>
    </row>
    <row r="4348" spans="1:12" x14ac:dyDescent="0.25">
      <c r="A4348" s="138" t="s">
        <v>4031</v>
      </c>
      <c r="B4348" s="111" t="s">
        <v>3721</v>
      </c>
      <c r="C4348" s="112">
        <v>1.3034550709155408E-4</v>
      </c>
      <c r="E4348" s="132">
        <v>844</v>
      </c>
      <c r="F4348" s="132">
        <v>846</v>
      </c>
      <c r="G4348" s="133" t="s">
        <v>3722</v>
      </c>
      <c r="H4348" s="134">
        <v>507</v>
      </c>
      <c r="I4348" s="135">
        <v>0.83446881170046583</v>
      </c>
      <c r="J4348" s="135" t="s">
        <v>41</v>
      </c>
      <c r="K4348" s="133"/>
      <c r="L4348" s="136" t="s">
        <v>41</v>
      </c>
    </row>
    <row r="4349" spans="1:12" x14ac:dyDescent="0.25">
      <c r="A4349" s="138" t="s">
        <v>4031</v>
      </c>
      <c r="B4349" s="111" t="s">
        <v>2896</v>
      </c>
      <c r="C4349" s="112">
        <v>1.3034550709155408E-4</v>
      </c>
      <c r="E4349" s="132">
        <v>840</v>
      </c>
      <c r="F4349" s="132">
        <v>842</v>
      </c>
      <c r="G4349" s="133" t="s">
        <v>2897</v>
      </c>
      <c r="H4349" s="134">
        <v>508</v>
      </c>
      <c r="I4349" s="135">
        <v>0.8345991572075574</v>
      </c>
      <c r="J4349" s="135" t="s">
        <v>41</v>
      </c>
      <c r="K4349" s="133"/>
      <c r="L4349" s="136" t="s">
        <v>41</v>
      </c>
    </row>
    <row r="4350" spans="1:12" x14ac:dyDescent="0.25">
      <c r="A4350" s="138" t="s">
        <v>4031</v>
      </c>
      <c r="B4350" s="111" t="s">
        <v>2864</v>
      </c>
      <c r="C4350" s="112">
        <v>1.3034550709155408E-4</v>
      </c>
      <c r="E4350" s="132">
        <v>846</v>
      </c>
      <c r="F4350" s="132">
        <v>848</v>
      </c>
      <c r="G4350" s="133" t="s">
        <v>2865</v>
      </c>
      <c r="H4350" s="134">
        <v>509</v>
      </c>
      <c r="I4350" s="135">
        <v>0.83472950271464896</v>
      </c>
      <c r="J4350" s="135" t="s">
        <v>41</v>
      </c>
      <c r="K4350" s="133"/>
      <c r="L4350" s="136" t="s">
        <v>41</v>
      </c>
    </row>
    <row r="4351" spans="1:12" x14ac:dyDescent="0.25">
      <c r="A4351" s="138" t="s">
        <v>4031</v>
      </c>
      <c r="B4351" s="111" t="s">
        <v>2866</v>
      </c>
      <c r="C4351" s="112">
        <v>1.3034550709155408E-4</v>
      </c>
      <c r="E4351" s="132">
        <v>817</v>
      </c>
      <c r="F4351" s="132">
        <v>819</v>
      </c>
      <c r="G4351" s="133" t="s">
        <v>2867</v>
      </c>
      <c r="H4351" s="134">
        <v>510</v>
      </c>
      <c r="I4351" s="135">
        <v>0.83485984822174053</v>
      </c>
      <c r="J4351" s="135" t="s">
        <v>41</v>
      </c>
      <c r="K4351" s="133"/>
      <c r="L4351" s="136" t="s">
        <v>41</v>
      </c>
    </row>
    <row r="4352" spans="1:12" x14ac:dyDescent="0.25">
      <c r="A4352" s="138" t="s">
        <v>4031</v>
      </c>
      <c r="B4352" s="111" t="s">
        <v>661</v>
      </c>
      <c r="C4352" s="112">
        <v>1.3034550709155408E-4</v>
      </c>
      <c r="E4352" s="132">
        <v>843</v>
      </c>
      <c r="F4352" s="132">
        <v>845</v>
      </c>
      <c r="G4352" s="133" t="s">
        <v>662</v>
      </c>
      <c r="H4352" s="134">
        <v>511</v>
      </c>
      <c r="I4352" s="135">
        <v>0.8349901937288321</v>
      </c>
      <c r="J4352" s="135" t="s">
        <v>41</v>
      </c>
      <c r="K4352" s="133"/>
      <c r="L4352" s="136" t="s">
        <v>41</v>
      </c>
    </row>
    <row r="4353" spans="1:12" x14ac:dyDescent="0.25">
      <c r="A4353" s="138" t="s">
        <v>4031</v>
      </c>
      <c r="B4353" s="111" t="s">
        <v>2832</v>
      </c>
      <c r="C4353" s="112">
        <v>1.1515789116807322E-4</v>
      </c>
      <c r="E4353" s="132">
        <v>849</v>
      </c>
      <c r="F4353" s="132">
        <v>851</v>
      </c>
      <c r="G4353" s="133" t="s">
        <v>2833</v>
      </c>
      <c r="H4353" s="134">
        <v>512</v>
      </c>
      <c r="I4353" s="135">
        <v>0.83510535162000021</v>
      </c>
      <c r="J4353" s="135" t="s">
        <v>41</v>
      </c>
      <c r="K4353" s="133"/>
      <c r="L4353" s="136" t="s">
        <v>41</v>
      </c>
    </row>
    <row r="4354" spans="1:12" x14ac:dyDescent="0.25">
      <c r="A4354" s="138" t="s">
        <v>4031</v>
      </c>
      <c r="B4354" s="111" t="s">
        <v>2836</v>
      </c>
      <c r="C4354" s="112">
        <v>1.1515789116807322E-4</v>
      </c>
      <c r="E4354" s="132">
        <v>852</v>
      </c>
      <c r="F4354" s="132">
        <v>854</v>
      </c>
      <c r="G4354" s="133" t="s">
        <v>2837</v>
      </c>
      <c r="H4354" s="134">
        <v>513</v>
      </c>
      <c r="I4354" s="135">
        <v>0.83522050951116833</v>
      </c>
      <c r="J4354" s="135" t="s">
        <v>41</v>
      </c>
      <c r="K4354" s="133"/>
      <c r="L4354" s="136" t="s">
        <v>41</v>
      </c>
    </row>
    <row r="4355" spans="1:12" x14ac:dyDescent="0.25">
      <c r="A4355" s="138" t="s">
        <v>4031</v>
      </c>
      <c r="B4355" s="111" t="s">
        <v>763</v>
      </c>
      <c r="C4355" s="112">
        <v>1.1515789116807322E-4</v>
      </c>
      <c r="E4355" s="132">
        <v>875</v>
      </c>
      <c r="F4355" s="132">
        <v>877</v>
      </c>
      <c r="G4355" s="133" t="s">
        <v>764</v>
      </c>
      <c r="H4355" s="134">
        <v>514</v>
      </c>
      <c r="I4355" s="135">
        <v>0.83533566740233645</v>
      </c>
      <c r="J4355" s="135" t="s">
        <v>41</v>
      </c>
      <c r="K4355" s="133"/>
      <c r="L4355" s="136" t="s">
        <v>41</v>
      </c>
    </row>
    <row r="4356" spans="1:12" x14ac:dyDescent="0.25">
      <c r="A4356" s="138" t="s">
        <v>4031</v>
      </c>
      <c r="B4356" s="111" t="s">
        <v>1750</v>
      </c>
      <c r="C4356" s="112">
        <v>1.1515789116807322E-4</v>
      </c>
      <c r="E4356" s="132">
        <v>856</v>
      </c>
      <c r="F4356" s="132">
        <v>858</v>
      </c>
      <c r="G4356" s="133" t="s">
        <v>1751</v>
      </c>
      <c r="H4356" s="134">
        <v>515</v>
      </c>
      <c r="I4356" s="135">
        <v>0.83545082529350456</v>
      </c>
      <c r="J4356" s="135" t="s">
        <v>41</v>
      </c>
      <c r="K4356" s="133"/>
      <c r="L4356" s="136" t="s">
        <v>41</v>
      </c>
    </row>
    <row r="4357" spans="1:12" x14ac:dyDescent="0.25">
      <c r="A4357" s="138" t="s">
        <v>4031</v>
      </c>
      <c r="B4357" s="111" t="s">
        <v>1209</v>
      </c>
      <c r="C4357" s="112">
        <v>1.1515789116807322E-4</v>
      </c>
      <c r="E4357" s="132">
        <v>854</v>
      </c>
      <c r="F4357" s="132">
        <v>856</v>
      </c>
      <c r="G4357" s="133" t="s">
        <v>1210</v>
      </c>
      <c r="H4357" s="134">
        <v>516</v>
      </c>
      <c r="I4357" s="135">
        <v>0.83556598318467268</v>
      </c>
      <c r="J4357" s="135" t="s">
        <v>41</v>
      </c>
      <c r="K4357" s="133"/>
      <c r="L4357" s="136" t="s">
        <v>41</v>
      </c>
    </row>
    <row r="4358" spans="1:12" x14ac:dyDescent="0.25">
      <c r="A4358" s="138" t="s">
        <v>4031</v>
      </c>
      <c r="B4358" s="111" t="s">
        <v>2860</v>
      </c>
      <c r="C4358" s="112">
        <v>1.1515789116807322E-4</v>
      </c>
      <c r="E4358" s="132">
        <v>858</v>
      </c>
      <c r="F4358" s="132">
        <v>860</v>
      </c>
      <c r="G4358" s="133" t="s">
        <v>2861</v>
      </c>
      <c r="H4358" s="134">
        <v>517</v>
      </c>
      <c r="I4358" s="135">
        <v>0.83568114107584079</v>
      </c>
      <c r="J4358" s="135" t="s">
        <v>41</v>
      </c>
      <c r="K4358" s="133"/>
      <c r="L4358" s="136" t="s">
        <v>41</v>
      </c>
    </row>
    <row r="4359" spans="1:12" x14ac:dyDescent="0.25">
      <c r="A4359" s="138" t="s">
        <v>4031</v>
      </c>
      <c r="B4359" s="111" t="s">
        <v>843</v>
      </c>
      <c r="C4359" s="112">
        <v>1.1244829372882446E-3</v>
      </c>
      <c r="E4359" s="132">
        <v>859</v>
      </c>
      <c r="F4359" s="132">
        <v>861</v>
      </c>
      <c r="G4359" s="133" t="s">
        <v>92</v>
      </c>
      <c r="H4359" s="134">
        <v>518</v>
      </c>
      <c r="I4359" s="135">
        <v>0.83680562401312908</v>
      </c>
      <c r="J4359" s="135" t="s">
        <v>41</v>
      </c>
      <c r="K4359" s="133"/>
      <c r="L4359" s="136" t="s">
        <v>41</v>
      </c>
    </row>
    <row r="4360" spans="1:12" x14ac:dyDescent="0.25">
      <c r="A4360" s="138" t="s">
        <v>4031</v>
      </c>
      <c r="B4360" s="111" t="s">
        <v>3723</v>
      </c>
      <c r="C4360" s="112">
        <v>1.1515789116807322E-4</v>
      </c>
      <c r="E4360" s="132">
        <v>870</v>
      </c>
      <c r="F4360" s="132">
        <v>872</v>
      </c>
      <c r="G4360" s="133" t="s">
        <v>3724</v>
      </c>
      <c r="H4360" s="134">
        <v>519</v>
      </c>
      <c r="I4360" s="135">
        <v>0.8369207819042972</v>
      </c>
      <c r="J4360" s="135" t="s">
        <v>41</v>
      </c>
      <c r="K4360" s="133"/>
      <c r="L4360" s="136" t="s">
        <v>41</v>
      </c>
    </row>
    <row r="4361" spans="1:12" x14ac:dyDescent="0.25">
      <c r="A4361" s="138" t="s">
        <v>4031</v>
      </c>
      <c r="B4361" s="111" t="s">
        <v>1125</v>
      </c>
      <c r="C4361" s="112">
        <v>1.1515789116807322E-4</v>
      </c>
      <c r="E4361" s="132">
        <v>868</v>
      </c>
      <c r="F4361" s="132">
        <v>870</v>
      </c>
      <c r="G4361" s="133" t="s">
        <v>1126</v>
      </c>
      <c r="H4361" s="134">
        <v>520</v>
      </c>
      <c r="I4361" s="135">
        <v>0.83703593979546531</v>
      </c>
      <c r="J4361" s="135" t="s">
        <v>41</v>
      </c>
      <c r="K4361" s="133"/>
      <c r="L4361" s="136" t="s">
        <v>41</v>
      </c>
    </row>
    <row r="4362" spans="1:12" x14ac:dyDescent="0.25">
      <c r="A4362" s="138" t="s">
        <v>4031</v>
      </c>
      <c r="B4362" s="111" t="s">
        <v>1748</v>
      </c>
      <c r="C4362" s="112">
        <v>1.1515789116807322E-4</v>
      </c>
      <c r="E4362" s="132">
        <v>871</v>
      </c>
      <c r="F4362" s="132">
        <v>873</v>
      </c>
      <c r="G4362" s="133" t="s">
        <v>1749</v>
      </c>
      <c r="H4362" s="134">
        <v>521</v>
      </c>
      <c r="I4362" s="135">
        <v>0.83715109768663343</v>
      </c>
      <c r="J4362" s="135" t="s">
        <v>41</v>
      </c>
      <c r="K4362" s="133"/>
      <c r="L4362" s="136" t="s">
        <v>41</v>
      </c>
    </row>
    <row r="4363" spans="1:12" x14ac:dyDescent="0.25">
      <c r="A4363" s="138" t="s">
        <v>4031</v>
      </c>
      <c r="B4363" s="111" t="s">
        <v>1746</v>
      </c>
      <c r="C4363" s="112">
        <v>1.1515789116807322E-4</v>
      </c>
      <c r="E4363" s="132">
        <v>855</v>
      </c>
      <c r="F4363" s="132">
        <v>857</v>
      </c>
      <c r="G4363" s="133" t="s">
        <v>1747</v>
      </c>
      <c r="H4363" s="134">
        <v>522</v>
      </c>
      <c r="I4363" s="135">
        <v>0.83726625557780154</v>
      </c>
      <c r="J4363" s="135" t="s">
        <v>41</v>
      </c>
      <c r="K4363" s="133"/>
      <c r="L4363" s="136" t="s">
        <v>41</v>
      </c>
    </row>
    <row r="4364" spans="1:12" x14ac:dyDescent="0.25">
      <c r="A4364" s="138" t="s">
        <v>4031</v>
      </c>
      <c r="B4364" s="111" t="s">
        <v>1744</v>
      </c>
      <c r="C4364" s="112">
        <v>1.1515789116807322E-4</v>
      </c>
      <c r="E4364" s="132">
        <v>850</v>
      </c>
      <c r="F4364" s="132">
        <v>852</v>
      </c>
      <c r="G4364" s="133" t="s">
        <v>1745</v>
      </c>
      <c r="H4364" s="134">
        <v>523</v>
      </c>
      <c r="I4364" s="135">
        <v>0.83738141346896966</v>
      </c>
      <c r="J4364" s="135" t="s">
        <v>41</v>
      </c>
      <c r="K4364" s="133"/>
      <c r="L4364" s="136" t="s">
        <v>41</v>
      </c>
    </row>
    <row r="4365" spans="1:12" x14ac:dyDescent="0.25">
      <c r="A4365" s="138" t="s">
        <v>4031</v>
      </c>
      <c r="B4365" s="111" t="s">
        <v>3725</v>
      </c>
      <c r="C4365" s="112">
        <v>1.1515789116807322E-4</v>
      </c>
      <c r="E4365" s="132">
        <v>874</v>
      </c>
      <c r="F4365" s="132">
        <v>876</v>
      </c>
      <c r="G4365" s="133" t="s">
        <v>3726</v>
      </c>
      <c r="H4365" s="134">
        <v>524</v>
      </c>
      <c r="I4365" s="135">
        <v>0.83749657136013778</v>
      </c>
      <c r="J4365" s="135" t="s">
        <v>41</v>
      </c>
      <c r="K4365" s="133"/>
      <c r="L4365" s="136" t="s">
        <v>41</v>
      </c>
    </row>
    <row r="4366" spans="1:12" x14ac:dyDescent="0.25">
      <c r="A4366" s="138" t="s">
        <v>4031</v>
      </c>
      <c r="B4366" s="111" t="s">
        <v>1207</v>
      </c>
      <c r="C4366" s="112">
        <v>1.1515789116807322E-4</v>
      </c>
      <c r="E4366" s="132">
        <v>860</v>
      </c>
      <c r="F4366" s="132">
        <v>862</v>
      </c>
      <c r="G4366" s="133" t="s">
        <v>1208</v>
      </c>
      <c r="H4366" s="134">
        <v>525</v>
      </c>
      <c r="I4366" s="135">
        <v>0.83761172925130589</v>
      </c>
      <c r="J4366" s="135" t="s">
        <v>41</v>
      </c>
      <c r="K4366" s="133"/>
      <c r="L4366" s="136" t="s">
        <v>41</v>
      </c>
    </row>
    <row r="4367" spans="1:12" x14ac:dyDescent="0.25">
      <c r="A4367" s="138" t="s">
        <v>4031</v>
      </c>
      <c r="B4367" s="111" t="s">
        <v>2792</v>
      </c>
      <c r="C4367" s="112">
        <v>1.1515789116807322E-4</v>
      </c>
      <c r="E4367" s="132">
        <v>861</v>
      </c>
      <c r="F4367" s="132">
        <v>863</v>
      </c>
      <c r="G4367" s="133" t="s">
        <v>2793</v>
      </c>
      <c r="H4367" s="134">
        <v>526</v>
      </c>
      <c r="I4367" s="135">
        <v>0.83772688714247401</v>
      </c>
      <c r="J4367" s="135" t="s">
        <v>41</v>
      </c>
      <c r="K4367" s="133"/>
      <c r="L4367" s="136" t="s">
        <v>41</v>
      </c>
    </row>
    <row r="4368" spans="1:12" x14ac:dyDescent="0.25">
      <c r="A4368" s="138" t="s">
        <v>4031</v>
      </c>
      <c r="B4368" s="111" t="s">
        <v>1122</v>
      </c>
      <c r="C4368" s="112">
        <v>1.1515789116807322E-4</v>
      </c>
      <c r="E4368" s="132">
        <v>867</v>
      </c>
      <c r="F4368" s="132">
        <v>869</v>
      </c>
      <c r="G4368" s="133" t="s">
        <v>1123</v>
      </c>
      <c r="H4368" s="134">
        <v>527</v>
      </c>
      <c r="I4368" s="135">
        <v>0.83784204503364212</v>
      </c>
      <c r="J4368" s="135" t="s">
        <v>41</v>
      </c>
      <c r="K4368" s="133"/>
      <c r="L4368" s="136" t="s">
        <v>41</v>
      </c>
    </row>
    <row r="4369" spans="1:12" x14ac:dyDescent="0.25">
      <c r="A4369" s="138" t="s">
        <v>4031</v>
      </c>
      <c r="B4369" s="111" t="s">
        <v>841</v>
      </c>
      <c r="C4369" s="112">
        <v>1.1515789116807322E-4</v>
      </c>
      <c r="E4369" s="132">
        <v>863</v>
      </c>
      <c r="F4369" s="132">
        <v>865</v>
      </c>
      <c r="G4369" s="133" t="s">
        <v>842</v>
      </c>
      <c r="H4369" s="134">
        <v>528</v>
      </c>
      <c r="I4369" s="135">
        <v>0.83795720292481024</v>
      </c>
      <c r="J4369" s="135" t="s">
        <v>41</v>
      </c>
      <c r="K4369" s="133"/>
      <c r="L4369" s="136" t="s">
        <v>41</v>
      </c>
    </row>
    <row r="4370" spans="1:12" x14ac:dyDescent="0.25">
      <c r="A4370" s="138" t="s">
        <v>4031</v>
      </c>
      <c r="B4370" s="111" t="s">
        <v>839</v>
      </c>
      <c r="C4370" s="112">
        <v>1.1515789116807322E-4</v>
      </c>
      <c r="E4370" s="132">
        <v>857</v>
      </c>
      <c r="F4370" s="132">
        <v>859</v>
      </c>
      <c r="G4370" s="133" t="s">
        <v>840</v>
      </c>
      <c r="H4370" s="134">
        <v>529</v>
      </c>
      <c r="I4370" s="135">
        <v>0.83807236081597836</v>
      </c>
      <c r="J4370" s="135" t="s">
        <v>41</v>
      </c>
      <c r="K4370" s="133"/>
      <c r="L4370" s="136" t="s">
        <v>41</v>
      </c>
    </row>
    <row r="4371" spans="1:12" x14ac:dyDescent="0.25">
      <c r="A4371" s="138" t="s">
        <v>4031</v>
      </c>
      <c r="B4371" s="111" t="s">
        <v>837</v>
      </c>
      <c r="C4371" s="112">
        <v>1.1515789116807322E-4</v>
      </c>
      <c r="E4371" s="132">
        <v>862</v>
      </c>
      <c r="F4371" s="132">
        <v>864</v>
      </c>
      <c r="G4371" s="133" t="s">
        <v>838</v>
      </c>
      <c r="H4371" s="134">
        <v>530</v>
      </c>
      <c r="I4371" s="135">
        <v>0.83818751870714647</v>
      </c>
      <c r="J4371" s="135" t="s">
        <v>41</v>
      </c>
      <c r="K4371" s="133"/>
      <c r="L4371" s="136" t="s">
        <v>41</v>
      </c>
    </row>
    <row r="4372" spans="1:12" x14ac:dyDescent="0.25">
      <c r="A4372" s="138" t="s">
        <v>4031</v>
      </c>
      <c r="B4372" s="111" t="s">
        <v>835</v>
      </c>
      <c r="C4372" s="112">
        <v>1.1515789116807322E-4</v>
      </c>
      <c r="E4372" s="132">
        <v>873</v>
      </c>
      <c r="F4372" s="132">
        <v>875</v>
      </c>
      <c r="G4372" s="133" t="s">
        <v>836</v>
      </c>
      <c r="H4372" s="134">
        <v>531</v>
      </c>
      <c r="I4372" s="135">
        <v>0.83830267659831459</v>
      </c>
      <c r="J4372" s="135" t="s">
        <v>41</v>
      </c>
      <c r="K4372" s="133"/>
      <c r="L4372" s="136" t="s">
        <v>41</v>
      </c>
    </row>
    <row r="4373" spans="1:12" x14ac:dyDescent="0.25">
      <c r="A4373" s="138" t="s">
        <v>4031</v>
      </c>
      <c r="B4373" s="111" t="s">
        <v>3727</v>
      </c>
      <c r="C4373" s="112">
        <v>1.1515789116807322E-4</v>
      </c>
      <c r="E4373" s="132">
        <v>876</v>
      </c>
      <c r="F4373" s="132">
        <v>878</v>
      </c>
      <c r="G4373" s="133" t="s">
        <v>3728</v>
      </c>
      <c r="H4373" s="134">
        <v>532</v>
      </c>
      <c r="I4373" s="135">
        <v>0.83841783448948271</v>
      </c>
      <c r="J4373" s="135" t="s">
        <v>41</v>
      </c>
      <c r="K4373" s="133"/>
      <c r="L4373" s="136" t="s">
        <v>41</v>
      </c>
    </row>
    <row r="4374" spans="1:12" x14ac:dyDescent="0.25">
      <c r="A4374" s="138" t="s">
        <v>4031</v>
      </c>
      <c r="B4374" s="111" t="s">
        <v>833</v>
      </c>
      <c r="C4374" s="112">
        <v>1.1515789116807322E-4</v>
      </c>
      <c r="E4374" s="132">
        <v>864</v>
      </c>
      <c r="F4374" s="132">
        <v>866</v>
      </c>
      <c r="G4374" s="133" t="s">
        <v>834</v>
      </c>
      <c r="H4374" s="134">
        <v>533</v>
      </c>
      <c r="I4374" s="135">
        <v>0.83853299238065082</v>
      </c>
      <c r="J4374" s="135" t="s">
        <v>41</v>
      </c>
      <c r="K4374" s="133"/>
      <c r="L4374" s="136" t="s">
        <v>41</v>
      </c>
    </row>
    <row r="4375" spans="1:12" x14ac:dyDescent="0.25">
      <c r="A4375" s="138" t="s">
        <v>4031</v>
      </c>
      <c r="B4375" s="111" t="s">
        <v>2900</v>
      </c>
      <c r="C4375" s="112">
        <v>1.1515789116807322E-4</v>
      </c>
      <c r="E4375" s="132">
        <v>853</v>
      </c>
      <c r="F4375" s="132">
        <v>855</v>
      </c>
      <c r="G4375" s="133" t="s">
        <v>2901</v>
      </c>
      <c r="H4375" s="134">
        <v>534</v>
      </c>
      <c r="I4375" s="135">
        <v>0.83864815027181894</v>
      </c>
      <c r="J4375" s="135" t="s">
        <v>41</v>
      </c>
      <c r="K4375" s="133"/>
      <c r="L4375" s="136" t="s">
        <v>41</v>
      </c>
    </row>
    <row r="4376" spans="1:12" x14ac:dyDescent="0.25">
      <c r="A4376" s="138" t="s">
        <v>4031</v>
      </c>
      <c r="B4376" s="111" t="s">
        <v>831</v>
      </c>
      <c r="C4376" s="112">
        <v>1.1515789116807322E-4</v>
      </c>
      <c r="E4376" s="132">
        <v>851</v>
      </c>
      <c r="F4376" s="132">
        <v>853</v>
      </c>
      <c r="G4376" s="133" t="s">
        <v>832</v>
      </c>
      <c r="H4376" s="134">
        <v>535</v>
      </c>
      <c r="I4376" s="135">
        <v>0.83876330816298705</v>
      </c>
      <c r="J4376" s="135" t="s">
        <v>41</v>
      </c>
      <c r="K4376" s="133"/>
      <c r="L4376" s="136" t="s">
        <v>41</v>
      </c>
    </row>
    <row r="4377" spans="1:12" x14ac:dyDescent="0.25">
      <c r="A4377" s="138" t="s">
        <v>4031</v>
      </c>
      <c r="B4377" s="111" t="s">
        <v>2923</v>
      </c>
      <c r="C4377" s="112">
        <v>1.1515789116807322E-4</v>
      </c>
      <c r="E4377" s="132">
        <v>869</v>
      </c>
      <c r="F4377" s="132">
        <v>871</v>
      </c>
      <c r="G4377" s="133" t="s">
        <v>2924</v>
      </c>
      <c r="H4377" s="134">
        <v>536</v>
      </c>
      <c r="I4377" s="135">
        <v>0.83887846605415517</v>
      </c>
      <c r="J4377" s="135" t="s">
        <v>41</v>
      </c>
      <c r="K4377" s="133"/>
      <c r="L4377" s="136" t="s">
        <v>41</v>
      </c>
    </row>
    <row r="4378" spans="1:12" x14ac:dyDescent="0.25">
      <c r="A4378" s="138" t="s">
        <v>4031</v>
      </c>
      <c r="B4378" s="111" t="s">
        <v>828</v>
      </c>
      <c r="C4378" s="112">
        <v>1.1515789116807322E-4</v>
      </c>
      <c r="E4378" s="132">
        <v>872</v>
      </c>
      <c r="F4378" s="132">
        <v>874</v>
      </c>
      <c r="G4378" s="133" t="s">
        <v>829</v>
      </c>
      <c r="H4378" s="134">
        <v>537</v>
      </c>
      <c r="I4378" s="135">
        <v>0.83899362394532329</v>
      </c>
      <c r="J4378" s="135" t="s">
        <v>41</v>
      </c>
      <c r="K4378" s="133"/>
      <c r="L4378" s="136" t="s">
        <v>41</v>
      </c>
    </row>
    <row r="4379" spans="1:12" x14ac:dyDescent="0.25">
      <c r="A4379" s="138" t="s">
        <v>4031</v>
      </c>
      <c r="B4379" s="111" t="s">
        <v>1205</v>
      </c>
      <c r="C4379" s="112">
        <v>1.1515789116807322E-4</v>
      </c>
      <c r="E4379" s="132">
        <v>866</v>
      </c>
      <c r="F4379" s="132">
        <v>868</v>
      </c>
      <c r="G4379" s="133" t="s">
        <v>1206</v>
      </c>
      <c r="H4379" s="134">
        <v>538</v>
      </c>
      <c r="I4379" s="135">
        <v>0.8391087818364914</v>
      </c>
      <c r="J4379" s="135" t="s">
        <v>41</v>
      </c>
      <c r="K4379" s="133"/>
      <c r="L4379" s="136" t="s">
        <v>41</v>
      </c>
    </row>
    <row r="4380" spans="1:12" x14ac:dyDescent="0.25">
      <c r="A4380" s="138" t="s">
        <v>4031</v>
      </c>
      <c r="B4380" s="111" t="s">
        <v>1202</v>
      </c>
      <c r="C4380" s="112">
        <v>1.1515789116807322E-4</v>
      </c>
      <c r="E4380" s="132">
        <v>865</v>
      </c>
      <c r="F4380" s="132">
        <v>867</v>
      </c>
      <c r="G4380" s="133" t="s">
        <v>1203</v>
      </c>
      <c r="H4380" s="134">
        <v>539</v>
      </c>
      <c r="I4380" s="135">
        <v>0.83922393972765952</v>
      </c>
      <c r="J4380" s="135" t="s">
        <v>41</v>
      </c>
      <c r="K4380" s="133"/>
      <c r="L4380" s="136" t="s">
        <v>41</v>
      </c>
    </row>
    <row r="4381" spans="1:12" x14ac:dyDescent="0.25">
      <c r="A4381" s="138" t="s">
        <v>4031</v>
      </c>
      <c r="B4381" s="111" t="s">
        <v>1517</v>
      </c>
      <c r="C4381" s="112">
        <v>1.8002399290368036E-3</v>
      </c>
      <c r="E4381" s="132">
        <v>921</v>
      </c>
      <c r="F4381" s="132">
        <v>923</v>
      </c>
      <c r="G4381" s="133" t="s">
        <v>1518</v>
      </c>
      <c r="H4381" s="134">
        <v>540</v>
      </c>
      <c r="I4381" s="135">
        <v>0.84102417965669629</v>
      </c>
      <c r="J4381" s="135" t="s">
        <v>41</v>
      </c>
      <c r="K4381" s="133"/>
      <c r="L4381" s="136" t="s">
        <v>41</v>
      </c>
    </row>
    <row r="4382" spans="1:12" x14ac:dyDescent="0.25">
      <c r="A4382" s="138" t="s">
        <v>4031</v>
      </c>
      <c r="B4382" s="111" t="s">
        <v>3729</v>
      </c>
      <c r="C4382" s="112">
        <v>4.4349520186471141E-3</v>
      </c>
      <c r="E4382" s="132">
        <v>925</v>
      </c>
      <c r="F4382" s="132">
        <v>927</v>
      </c>
      <c r="G4382" s="133" t="s">
        <v>3730</v>
      </c>
      <c r="H4382" s="134">
        <v>541</v>
      </c>
      <c r="I4382" s="135">
        <v>0.84545913167534337</v>
      </c>
      <c r="J4382" s="135" t="s">
        <v>41</v>
      </c>
      <c r="K4382" s="133"/>
      <c r="L4382" s="136" t="s">
        <v>41</v>
      </c>
    </row>
    <row r="4383" spans="1:12" x14ac:dyDescent="0.25">
      <c r="A4383" s="138" t="s">
        <v>4031</v>
      </c>
      <c r="B4383" s="111" t="s">
        <v>1893</v>
      </c>
      <c r="C4383" s="112">
        <v>6.9939069102882198E-4</v>
      </c>
      <c r="E4383" s="132">
        <v>927</v>
      </c>
      <c r="F4383" s="132">
        <v>929</v>
      </c>
      <c r="G4383" s="133" t="s">
        <v>1894</v>
      </c>
      <c r="H4383" s="134">
        <v>542</v>
      </c>
      <c r="I4383" s="135">
        <v>0.84615852236637223</v>
      </c>
      <c r="J4383" s="135" t="s">
        <v>41</v>
      </c>
      <c r="K4383" s="133"/>
      <c r="L4383" s="136" t="s">
        <v>41</v>
      </c>
    </row>
    <row r="4384" spans="1:12" x14ac:dyDescent="0.25">
      <c r="A4384" s="138" t="s">
        <v>4031</v>
      </c>
      <c r="B4384" s="111" t="s">
        <v>1439</v>
      </c>
      <c r="C4384" s="112">
        <v>4.3711918189301381E-3</v>
      </c>
      <c r="E4384" s="132">
        <v>928</v>
      </c>
      <c r="F4384" s="132">
        <v>930</v>
      </c>
      <c r="G4384" s="133" t="s">
        <v>1440</v>
      </c>
      <c r="H4384" s="134">
        <v>543</v>
      </c>
      <c r="I4384" s="135">
        <v>0.85052971418530232</v>
      </c>
      <c r="J4384" s="135" t="s">
        <v>41</v>
      </c>
      <c r="K4384" s="133"/>
      <c r="L4384" s="136" t="s">
        <v>41</v>
      </c>
    </row>
    <row r="4385" spans="1:12" x14ac:dyDescent="0.25">
      <c r="A4385" s="138" t="s">
        <v>4031</v>
      </c>
      <c r="B4385" s="111" t="s">
        <v>1890</v>
      </c>
      <c r="C4385" s="112">
        <v>6.9939069102882198E-4</v>
      </c>
      <c r="E4385" s="132">
        <v>926</v>
      </c>
      <c r="F4385" s="132">
        <v>928</v>
      </c>
      <c r="G4385" s="133" t="s">
        <v>1891</v>
      </c>
      <c r="H4385" s="134">
        <v>544</v>
      </c>
      <c r="I4385" s="135">
        <v>0.85122910487633119</v>
      </c>
      <c r="J4385" s="135" t="s">
        <v>41</v>
      </c>
      <c r="K4385" s="133"/>
      <c r="L4385" s="136" t="s">
        <v>41</v>
      </c>
    </row>
    <row r="4386" spans="1:12" x14ac:dyDescent="0.25">
      <c r="A4386" s="138" t="s">
        <v>4031</v>
      </c>
      <c r="B4386" s="111" t="s">
        <v>3731</v>
      </c>
      <c r="C4386" s="112">
        <v>6.8947823431328502E-4</v>
      </c>
      <c r="E4386" s="132">
        <v>932</v>
      </c>
      <c r="F4386" s="132">
        <v>934</v>
      </c>
      <c r="G4386" s="133" t="s">
        <v>3732</v>
      </c>
      <c r="H4386" s="134">
        <v>545</v>
      </c>
      <c r="I4386" s="135">
        <v>0.8519185831106445</v>
      </c>
      <c r="J4386" s="135" t="s">
        <v>41</v>
      </c>
      <c r="K4386" s="133"/>
      <c r="L4386" s="136" t="s">
        <v>41</v>
      </c>
    </row>
    <row r="4387" spans="1:12" x14ac:dyDescent="0.25">
      <c r="A4387" s="138" t="s">
        <v>4031</v>
      </c>
      <c r="B4387" s="111" t="s">
        <v>3051</v>
      </c>
      <c r="C4387" s="112">
        <v>5.0696928993623888E-4</v>
      </c>
      <c r="E4387" s="132">
        <v>933</v>
      </c>
      <c r="F4387" s="132">
        <v>935</v>
      </c>
      <c r="G4387" s="133" t="s">
        <v>3052</v>
      </c>
      <c r="H4387" s="134">
        <v>546</v>
      </c>
      <c r="I4387" s="135">
        <v>0.85242555240058071</v>
      </c>
      <c r="J4387" s="135" t="s">
        <v>41</v>
      </c>
      <c r="K4387" s="133"/>
      <c r="L4387" s="136" t="s">
        <v>41</v>
      </c>
    </row>
    <row r="4388" spans="1:12" x14ac:dyDescent="0.25">
      <c r="A4388" s="138" t="s">
        <v>4031</v>
      </c>
      <c r="B4388" s="111" t="s">
        <v>3163</v>
      </c>
      <c r="C4388" s="112">
        <v>6.8947823431328502E-4</v>
      </c>
      <c r="E4388" s="132">
        <v>930</v>
      </c>
      <c r="F4388" s="132">
        <v>932</v>
      </c>
      <c r="G4388" s="133" t="s">
        <v>3164</v>
      </c>
      <c r="H4388" s="134">
        <v>547</v>
      </c>
      <c r="I4388" s="135">
        <v>0.85311503063489402</v>
      </c>
      <c r="J4388" s="135" t="s">
        <v>41</v>
      </c>
      <c r="K4388" s="133"/>
      <c r="L4388" s="136" t="s">
        <v>41</v>
      </c>
    </row>
    <row r="4389" spans="1:12" x14ac:dyDescent="0.25">
      <c r="A4389" s="138" t="s">
        <v>4031</v>
      </c>
      <c r="B4389" s="111" t="s">
        <v>2012</v>
      </c>
      <c r="C4389" s="112">
        <v>6.8947823431328502E-4</v>
      </c>
      <c r="E4389" s="132">
        <v>931</v>
      </c>
      <c r="F4389" s="132">
        <v>933</v>
      </c>
      <c r="G4389" s="133" t="s">
        <v>2013</v>
      </c>
      <c r="H4389" s="134">
        <v>548</v>
      </c>
      <c r="I4389" s="135">
        <v>0.85380450886920733</v>
      </c>
      <c r="J4389" s="135" t="s">
        <v>41</v>
      </c>
      <c r="K4389" s="133"/>
      <c r="L4389" s="136" t="s">
        <v>41</v>
      </c>
    </row>
    <row r="4390" spans="1:12" x14ac:dyDescent="0.25">
      <c r="A4390" s="138" t="s">
        <v>4031</v>
      </c>
      <c r="B4390" s="111" t="s">
        <v>3733</v>
      </c>
      <c r="C4390" s="112">
        <v>4.9988443325883595E-4</v>
      </c>
      <c r="E4390" s="132">
        <v>935</v>
      </c>
      <c r="F4390" s="132">
        <v>937</v>
      </c>
      <c r="G4390" s="133" t="s">
        <v>3734</v>
      </c>
      <c r="H4390" s="134">
        <v>549</v>
      </c>
      <c r="I4390" s="135">
        <v>0.85430439330246621</v>
      </c>
      <c r="J4390" s="135" t="s">
        <v>41</v>
      </c>
      <c r="K4390" s="133"/>
      <c r="L4390" s="136" t="s">
        <v>41</v>
      </c>
    </row>
    <row r="4391" spans="1:12" x14ac:dyDescent="0.25">
      <c r="A4391" s="138" t="s">
        <v>4031</v>
      </c>
      <c r="B4391" s="111" t="s">
        <v>3735</v>
      </c>
      <c r="C4391" s="112">
        <v>4.9988443325883595E-4</v>
      </c>
      <c r="E4391" s="132">
        <v>934</v>
      </c>
      <c r="F4391" s="132">
        <v>936</v>
      </c>
      <c r="G4391" s="133" t="s">
        <v>3736</v>
      </c>
      <c r="H4391" s="134">
        <v>550</v>
      </c>
      <c r="I4391" s="135">
        <v>0.85480427773572509</v>
      </c>
      <c r="J4391" s="135" t="s">
        <v>41</v>
      </c>
      <c r="K4391" s="133"/>
      <c r="L4391" s="136" t="s">
        <v>41</v>
      </c>
    </row>
    <row r="4392" spans="1:12" x14ac:dyDescent="0.25">
      <c r="A4392" s="138" t="s">
        <v>4031</v>
      </c>
      <c r="B4392" s="111" t="s">
        <v>3737</v>
      </c>
      <c r="C4392" s="112">
        <v>3.9728651065552037E-4</v>
      </c>
      <c r="E4392" s="132">
        <v>949</v>
      </c>
      <c r="F4392" s="132">
        <v>951</v>
      </c>
      <c r="G4392" s="133" t="s">
        <v>3738</v>
      </c>
      <c r="H4392" s="134">
        <v>551</v>
      </c>
      <c r="I4392" s="135">
        <v>0.85520156424638061</v>
      </c>
      <c r="J4392" s="135" t="s">
        <v>41</v>
      </c>
      <c r="K4392" s="133"/>
      <c r="L4392" s="136" t="s">
        <v>41</v>
      </c>
    </row>
    <row r="4393" spans="1:12" x14ac:dyDescent="0.25">
      <c r="A4393" s="138" t="s">
        <v>4031</v>
      </c>
      <c r="B4393" s="111" t="s">
        <v>2999</v>
      </c>
      <c r="C4393" s="112">
        <v>3.9728651065552037E-4</v>
      </c>
      <c r="E4393" s="132">
        <v>947</v>
      </c>
      <c r="F4393" s="132">
        <v>949</v>
      </c>
      <c r="G4393" s="133" t="s">
        <v>3000</v>
      </c>
      <c r="H4393" s="134">
        <v>552</v>
      </c>
      <c r="I4393" s="135">
        <v>0.85559885075703612</v>
      </c>
      <c r="J4393" s="135" t="s">
        <v>41</v>
      </c>
      <c r="K4393" s="133"/>
      <c r="L4393" s="136" t="s">
        <v>41</v>
      </c>
    </row>
    <row r="4394" spans="1:12" x14ac:dyDescent="0.25">
      <c r="A4394" s="138" t="s">
        <v>4031</v>
      </c>
      <c r="B4394" s="111" t="s">
        <v>570</v>
      </c>
      <c r="C4394" s="112">
        <v>3.5195061804045771E-3</v>
      </c>
      <c r="E4394" s="132">
        <v>963</v>
      </c>
      <c r="F4394" s="132">
        <v>965</v>
      </c>
      <c r="G4394" s="133" t="s">
        <v>571</v>
      </c>
      <c r="H4394" s="134">
        <v>553</v>
      </c>
      <c r="I4394" s="135">
        <v>0.85911835693744065</v>
      </c>
      <c r="J4394" s="135" t="s">
        <v>41</v>
      </c>
      <c r="K4394" s="133"/>
      <c r="L4394" s="136" t="s">
        <v>41</v>
      </c>
    </row>
    <row r="4395" spans="1:12" x14ac:dyDescent="0.25">
      <c r="A4395" s="138" t="s">
        <v>4031</v>
      </c>
      <c r="B4395" s="111" t="s">
        <v>3739</v>
      </c>
      <c r="C4395" s="112">
        <v>3.6606581773861396E-4</v>
      </c>
      <c r="E4395" s="132">
        <v>965</v>
      </c>
      <c r="F4395" s="132">
        <v>967</v>
      </c>
      <c r="G4395" s="133" t="s">
        <v>3740</v>
      </c>
      <c r="H4395" s="134">
        <v>554</v>
      </c>
      <c r="I4395" s="135">
        <v>0.85948442275517922</v>
      </c>
      <c r="J4395" s="135" t="s">
        <v>41</v>
      </c>
      <c r="K4395" s="133"/>
      <c r="L4395" s="136" t="s">
        <v>41</v>
      </c>
    </row>
    <row r="4396" spans="1:12" x14ac:dyDescent="0.25">
      <c r="A4396" s="138" t="s">
        <v>4031</v>
      </c>
      <c r="B4396" s="111" t="s">
        <v>3741</v>
      </c>
      <c r="C4396" s="112">
        <v>5.1520374348397522E-4</v>
      </c>
      <c r="E4396" s="132">
        <v>966</v>
      </c>
      <c r="F4396" s="132">
        <v>968</v>
      </c>
      <c r="G4396" s="133" t="s">
        <v>3742</v>
      </c>
      <c r="H4396" s="134">
        <v>555</v>
      </c>
      <c r="I4396" s="135">
        <v>0.85999962649866324</v>
      </c>
      <c r="J4396" s="135" t="s">
        <v>41</v>
      </c>
      <c r="K4396" s="133"/>
      <c r="L4396" s="136" t="s">
        <v>41</v>
      </c>
    </row>
    <row r="4397" spans="1:12" x14ac:dyDescent="0.25">
      <c r="A4397" s="138" t="s">
        <v>4031</v>
      </c>
      <c r="B4397" s="111" t="s">
        <v>1990</v>
      </c>
      <c r="C4397" s="112">
        <v>4.7733432955953509E-4</v>
      </c>
      <c r="E4397" s="132">
        <v>975</v>
      </c>
      <c r="F4397" s="132">
        <v>977</v>
      </c>
      <c r="G4397" s="133" t="s">
        <v>1991</v>
      </c>
      <c r="H4397" s="134">
        <v>556</v>
      </c>
      <c r="I4397" s="135">
        <v>0.86047696082822278</v>
      </c>
      <c r="J4397" s="135" t="s">
        <v>41</v>
      </c>
      <c r="K4397" s="133"/>
      <c r="L4397" s="136" t="s">
        <v>41</v>
      </c>
    </row>
    <row r="4398" spans="1:12" x14ac:dyDescent="0.25">
      <c r="A4398" s="138" t="s">
        <v>4031</v>
      </c>
      <c r="B4398" s="111" t="s">
        <v>1993</v>
      </c>
      <c r="C4398" s="112">
        <v>4.7733432955953509E-4</v>
      </c>
      <c r="E4398" s="132">
        <v>974</v>
      </c>
      <c r="F4398" s="132">
        <v>976</v>
      </c>
      <c r="G4398" s="133" t="s">
        <v>1994</v>
      </c>
      <c r="H4398" s="134">
        <v>557</v>
      </c>
      <c r="I4398" s="135">
        <v>0.86095429515778232</v>
      </c>
      <c r="J4398" s="135" t="s">
        <v>41</v>
      </c>
      <c r="K4398" s="133"/>
      <c r="L4398" s="136" t="s">
        <v>41</v>
      </c>
    </row>
    <row r="4399" spans="1:12" x14ac:dyDescent="0.25">
      <c r="A4399" s="138" t="s">
        <v>4031</v>
      </c>
      <c r="B4399" s="111" t="s">
        <v>3743</v>
      </c>
      <c r="C4399" s="112">
        <v>3.356021902515618E-4</v>
      </c>
      <c r="E4399" s="132">
        <v>977</v>
      </c>
      <c r="F4399" s="132">
        <v>979</v>
      </c>
      <c r="G4399" s="133" t="s">
        <v>3744</v>
      </c>
      <c r="H4399" s="134">
        <v>558</v>
      </c>
      <c r="I4399" s="135">
        <v>0.86128989734803385</v>
      </c>
      <c r="J4399" s="135" t="s">
        <v>41</v>
      </c>
      <c r="K4399" s="133"/>
      <c r="L4399" s="136" t="s">
        <v>41</v>
      </c>
    </row>
    <row r="4400" spans="1:12" x14ac:dyDescent="0.25">
      <c r="A4400" s="138" t="s">
        <v>4031</v>
      </c>
      <c r="B4400" s="111" t="s">
        <v>3745</v>
      </c>
      <c r="C4400" s="112">
        <v>3.098193379797866E-4</v>
      </c>
      <c r="E4400" s="132">
        <v>980</v>
      </c>
      <c r="F4400" s="132">
        <v>982</v>
      </c>
      <c r="G4400" s="133" t="s">
        <v>3746</v>
      </c>
      <c r="H4400" s="134">
        <v>559</v>
      </c>
      <c r="I4400" s="135">
        <v>0.86159971668601365</v>
      </c>
      <c r="J4400" s="135" t="s">
        <v>41</v>
      </c>
      <c r="K4400" s="133"/>
      <c r="L4400" s="136" t="s">
        <v>41</v>
      </c>
    </row>
    <row r="4401" spans="1:12" x14ac:dyDescent="0.25">
      <c r="A4401" s="138" t="s">
        <v>4031</v>
      </c>
      <c r="B4401" s="111" t="s">
        <v>3001</v>
      </c>
      <c r="C4401" s="112">
        <v>4.1615623143854752E-4</v>
      </c>
      <c r="E4401" s="132">
        <v>981</v>
      </c>
      <c r="F4401" s="132">
        <v>983</v>
      </c>
      <c r="G4401" s="133" t="s">
        <v>3002</v>
      </c>
      <c r="H4401" s="134">
        <v>560</v>
      </c>
      <c r="I4401" s="135">
        <v>0.86201587291745219</v>
      </c>
      <c r="J4401" s="135" t="s">
        <v>41</v>
      </c>
      <c r="K4401" s="133"/>
      <c r="L4401" s="136" t="s">
        <v>41</v>
      </c>
    </row>
    <row r="4402" spans="1:12" x14ac:dyDescent="0.25">
      <c r="A4402" s="138" t="s">
        <v>4031</v>
      </c>
      <c r="B4402" s="111" t="s">
        <v>2884</v>
      </c>
      <c r="C4402" s="112">
        <v>7.3572642534970492E-4</v>
      </c>
      <c r="E4402" s="132">
        <v>1068</v>
      </c>
      <c r="F4402" s="132">
        <v>1070</v>
      </c>
      <c r="G4402" s="133" t="s">
        <v>133</v>
      </c>
      <c r="H4402" s="134">
        <v>561</v>
      </c>
      <c r="I4402" s="135">
        <v>0.86275159934280188</v>
      </c>
      <c r="J4402" s="135" t="s">
        <v>41</v>
      </c>
      <c r="K4402" s="133"/>
      <c r="L4402" s="136" t="s">
        <v>41</v>
      </c>
    </row>
    <row r="4403" spans="1:12" x14ac:dyDescent="0.25">
      <c r="A4403" s="138" t="s">
        <v>4031</v>
      </c>
      <c r="B4403" s="111" t="s">
        <v>1461</v>
      </c>
      <c r="C4403" s="112">
        <v>7.1328834427161454E-4</v>
      </c>
      <c r="E4403" s="132">
        <v>1073</v>
      </c>
      <c r="F4403" s="132">
        <v>1075</v>
      </c>
      <c r="G4403" s="133" t="s">
        <v>111</v>
      </c>
      <c r="H4403" s="134">
        <v>562</v>
      </c>
      <c r="I4403" s="135">
        <v>0.86346488768707352</v>
      </c>
      <c r="J4403" s="135" t="s">
        <v>41</v>
      </c>
      <c r="K4403" s="133"/>
      <c r="L4403" s="136" t="s">
        <v>41</v>
      </c>
    </row>
    <row r="4404" spans="1:12" x14ac:dyDescent="0.25">
      <c r="A4404" s="138" t="s">
        <v>4031</v>
      </c>
      <c r="B4404" s="111" t="s">
        <v>2039</v>
      </c>
      <c r="C4404" s="112">
        <v>3.0909161585103303E-3</v>
      </c>
      <c r="E4404" s="132">
        <v>1081</v>
      </c>
      <c r="F4404" s="132">
        <v>1083</v>
      </c>
      <c r="G4404" s="133" t="s">
        <v>2040</v>
      </c>
      <c r="H4404" s="134">
        <v>563</v>
      </c>
      <c r="I4404" s="135">
        <v>0.86655580384558384</v>
      </c>
      <c r="J4404" s="135" t="s">
        <v>41</v>
      </c>
      <c r="K4404" s="133"/>
      <c r="L4404" s="136" t="s">
        <v>41</v>
      </c>
    </row>
    <row r="4405" spans="1:12" x14ac:dyDescent="0.25">
      <c r="A4405" s="138" t="s">
        <v>4031</v>
      </c>
      <c r="B4405" s="111" t="s">
        <v>2036</v>
      </c>
      <c r="C4405" s="112">
        <v>3.0909161585103303E-3</v>
      </c>
      <c r="E4405" s="132">
        <v>1080</v>
      </c>
      <c r="F4405" s="132">
        <v>1082</v>
      </c>
      <c r="G4405" s="133" t="s">
        <v>2037</v>
      </c>
      <c r="H4405" s="134">
        <v>564</v>
      </c>
      <c r="I4405" s="135">
        <v>0.86964672000409415</v>
      </c>
      <c r="J4405" s="135" t="s">
        <v>41</v>
      </c>
      <c r="K4405" s="133"/>
      <c r="L4405" s="136" t="s">
        <v>41</v>
      </c>
    </row>
    <row r="4406" spans="1:12" x14ac:dyDescent="0.25">
      <c r="A4406" s="138" t="s">
        <v>4031</v>
      </c>
      <c r="B4406" s="111" t="s">
        <v>603</v>
      </c>
      <c r="C4406" s="112">
        <v>3.0909161585103303E-3</v>
      </c>
      <c r="E4406" s="132">
        <v>1082</v>
      </c>
      <c r="F4406" s="132">
        <v>1084</v>
      </c>
      <c r="G4406" s="133" t="s">
        <v>604</v>
      </c>
      <c r="H4406" s="134">
        <v>565</v>
      </c>
      <c r="I4406" s="135">
        <v>0.87273763616260447</v>
      </c>
      <c r="J4406" s="135" t="s">
        <v>41</v>
      </c>
      <c r="K4406" s="133"/>
      <c r="L4406" s="136" t="s">
        <v>41</v>
      </c>
    </row>
    <row r="4407" spans="1:12" x14ac:dyDescent="0.25">
      <c r="A4407" s="138" t="s">
        <v>4031</v>
      </c>
      <c r="B4407" s="111" t="s">
        <v>582</v>
      </c>
      <c r="C4407" s="112">
        <v>7.1328834427161454E-4</v>
      </c>
      <c r="E4407" s="132">
        <v>1074</v>
      </c>
      <c r="F4407" s="132">
        <v>1076</v>
      </c>
      <c r="G4407" s="133" t="s">
        <v>583</v>
      </c>
      <c r="H4407" s="134">
        <v>566</v>
      </c>
      <c r="I4407" s="135">
        <v>0.87345092450687611</v>
      </c>
      <c r="J4407" s="135" t="s">
        <v>41</v>
      </c>
      <c r="K4407" s="133"/>
      <c r="L4407" s="136" t="s">
        <v>41</v>
      </c>
    </row>
    <row r="4408" spans="1:12" x14ac:dyDescent="0.25">
      <c r="A4408" s="138" t="s">
        <v>4031</v>
      </c>
      <c r="B4408" s="111" t="s">
        <v>2907</v>
      </c>
      <c r="C4408" s="112">
        <v>7.1328834427161454E-4</v>
      </c>
      <c r="E4408" s="132">
        <v>1076</v>
      </c>
      <c r="F4408" s="132">
        <v>1078</v>
      </c>
      <c r="G4408" s="133" t="s">
        <v>2908</v>
      </c>
      <c r="H4408" s="134">
        <v>567</v>
      </c>
      <c r="I4408" s="135">
        <v>0.87416421285114776</v>
      </c>
      <c r="J4408" s="135" t="s">
        <v>41</v>
      </c>
      <c r="K4408" s="133"/>
      <c r="L4408" s="136" t="s">
        <v>41</v>
      </c>
    </row>
    <row r="4409" spans="1:12" x14ac:dyDescent="0.25">
      <c r="A4409" s="138" t="s">
        <v>4031</v>
      </c>
      <c r="B4409" s="111" t="s">
        <v>1456</v>
      </c>
      <c r="C4409" s="112">
        <v>7.1328834427161454E-4</v>
      </c>
      <c r="E4409" s="132">
        <v>1075</v>
      </c>
      <c r="F4409" s="132">
        <v>1077</v>
      </c>
      <c r="G4409" s="133" t="s">
        <v>1457</v>
      </c>
      <c r="H4409" s="134">
        <v>568</v>
      </c>
      <c r="I4409" s="135">
        <v>0.8748775011954194</v>
      </c>
      <c r="J4409" s="135" t="s">
        <v>41</v>
      </c>
      <c r="K4409" s="133"/>
      <c r="L4409" s="136" t="s">
        <v>41</v>
      </c>
    </row>
    <row r="4410" spans="1:12" x14ac:dyDescent="0.25">
      <c r="A4410" s="138" t="s">
        <v>4031</v>
      </c>
      <c r="B4410" s="111" t="s">
        <v>2868</v>
      </c>
      <c r="C4410" s="112">
        <v>7.1328834427161454E-4</v>
      </c>
      <c r="E4410" s="132">
        <v>1077</v>
      </c>
      <c r="F4410" s="132">
        <v>1079</v>
      </c>
      <c r="G4410" s="133" t="s">
        <v>2869</v>
      </c>
      <c r="H4410" s="134">
        <v>569</v>
      </c>
      <c r="I4410" s="135">
        <v>0.87559078953969105</v>
      </c>
      <c r="J4410" s="135" t="s">
        <v>41</v>
      </c>
      <c r="K4410" s="133"/>
      <c r="L4410" s="136" t="s">
        <v>41</v>
      </c>
    </row>
    <row r="4411" spans="1:12" x14ac:dyDescent="0.25">
      <c r="A4411" s="138" t="s">
        <v>4031</v>
      </c>
      <c r="B4411" s="111" t="s">
        <v>983</v>
      </c>
      <c r="C4411" s="112">
        <v>1.4051496601566523E-3</v>
      </c>
      <c r="E4411" s="132">
        <v>1089</v>
      </c>
      <c r="F4411" s="132">
        <v>1091</v>
      </c>
      <c r="G4411" s="133" t="s">
        <v>151</v>
      </c>
      <c r="H4411" s="134">
        <v>570</v>
      </c>
      <c r="I4411" s="135">
        <v>0.87699593919984775</v>
      </c>
      <c r="J4411" s="135" t="s">
        <v>41</v>
      </c>
      <c r="K4411" s="133"/>
      <c r="L4411" s="136" t="s">
        <v>41</v>
      </c>
    </row>
    <row r="4412" spans="1:12" x14ac:dyDescent="0.25">
      <c r="A4412" s="138" t="s">
        <v>4031</v>
      </c>
      <c r="B4412" s="111" t="s">
        <v>1812</v>
      </c>
      <c r="C4412" s="112">
        <v>5.7084204943863993E-4</v>
      </c>
      <c r="E4412" s="132">
        <v>1106</v>
      </c>
      <c r="F4412" s="132">
        <v>1108</v>
      </c>
      <c r="G4412" s="133" t="s">
        <v>138</v>
      </c>
      <c r="H4412" s="134">
        <v>571</v>
      </c>
      <c r="I4412" s="135">
        <v>0.87756678124928644</v>
      </c>
      <c r="J4412" s="135" t="s">
        <v>41</v>
      </c>
      <c r="K4412" s="133"/>
      <c r="L4412" s="136" t="s">
        <v>41</v>
      </c>
    </row>
    <row r="4413" spans="1:12" x14ac:dyDescent="0.25">
      <c r="A4413" s="138" t="s">
        <v>4031</v>
      </c>
      <c r="B4413" s="111" t="s">
        <v>2696</v>
      </c>
      <c r="C4413" s="112">
        <v>5.7084204943863993E-4</v>
      </c>
      <c r="E4413" s="132">
        <v>1105</v>
      </c>
      <c r="F4413" s="132">
        <v>1107</v>
      </c>
      <c r="G4413" s="133" t="s">
        <v>2697</v>
      </c>
      <c r="H4413" s="134">
        <v>572</v>
      </c>
      <c r="I4413" s="135">
        <v>0.87813762329872513</v>
      </c>
      <c r="J4413" s="135" t="s">
        <v>41</v>
      </c>
      <c r="K4413" s="133"/>
      <c r="L4413" s="136" t="s">
        <v>41</v>
      </c>
    </row>
    <row r="4414" spans="1:12" x14ac:dyDescent="0.25">
      <c r="A4414" s="138" t="s">
        <v>4031</v>
      </c>
      <c r="B4414" s="111" t="s">
        <v>2698</v>
      </c>
      <c r="C4414" s="112">
        <v>5.7084204943863993E-4</v>
      </c>
      <c r="E4414" s="132">
        <v>1102</v>
      </c>
      <c r="F4414" s="132">
        <v>1104</v>
      </c>
      <c r="G4414" s="133" t="s">
        <v>2699</v>
      </c>
      <c r="H4414" s="134">
        <v>573</v>
      </c>
      <c r="I4414" s="135">
        <v>0.87870846534816383</v>
      </c>
      <c r="J4414" s="135" t="s">
        <v>41</v>
      </c>
      <c r="K4414" s="133"/>
      <c r="L4414" s="136" t="s">
        <v>41</v>
      </c>
    </row>
    <row r="4415" spans="1:12" x14ac:dyDescent="0.25">
      <c r="A4415" s="138" t="s">
        <v>4031</v>
      </c>
      <c r="B4415" s="111" t="s">
        <v>2700</v>
      </c>
      <c r="C4415" s="112">
        <v>5.7084204943863993E-4</v>
      </c>
      <c r="E4415" s="132">
        <v>1107</v>
      </c>
      <c r="F4415" s="132">
        <v>1109</v>
      </c>
      <c r="G4415" s="133" t="s">
        <v>2701</v>
      </c>
      <c r="H4415" s="134">
        <v>574</v>
      </c>
      <c r="I4415" s="135">
        <v>0.87927930739760252</v>
      </c>
      <c r="J4415" s="135" t="s">
        <v>41</v>
      </c>
      <c r="K4415" s="133"/>
      <c r="L4415" s="136" t="s">
        <v>41</v>
      </c>
    </row>
    <row r="4416" spans="1:12" x14ac:dyDescent="0.25">
      <c r="A4416" s="138" t="s">
        <v>4031</v>
      </c>
      <c r="B4416" s="111" t="s">
        <v>1811</v>
      </c>
      <c r="C4416" s="112">
        <v>5.7084204943863993E-4</v>
      </c>
      <c r="E4416" s="132">
        <v>1103</v>
      </c>
      <c r="F4416" s="132">
        <v>1105</v>
      </c>
      <c r="G4416" s="133" t="s">
        <v>124</v>
      </c>
      <c r="H4416" s="134">
        <v>575</v>
      </c>
      <c r="I4416" s="135">
        <v>0.87985014944704121</v>
      </c>
      <c r="J4416" s="135" t="s">
        <v>41</v>
      </c>
      <c r="K4416" s="133"/>
      <c r="L4416" s="136" t="s">
        <v>41</v>
      </c>
    </row>
    <row r="4417" spans="1:12" x14ac:dyDescent="0.25">
      <c r="A4417" s="138" t="s">
        <v>4031</v>
      </c>
      <c r="B4417" s="111" t="s">
        <v>2906</v>
      </c>
      <c r="C4417" s="112">
        <v>1.4051496601566523E-3</v>
      </c>
      <c r="E4417" s="132">
        <v>1088</v>
      </c>
      <c r="F4417" s="132">
        <v>1090</v>
      </c>
      <c r="G4417" s="133" t="s">
        <v>170</v>
      </c>
      <c r="H4417" s="134">
        <v>576</v>
      </c>
      <c r="I4417" s="135">
        <v>0.88125529910719791</v>
      </c>
      <c r="J4417" s="135" t="s">
        <v>41</v>
      </c>
      <c r="K4417" s="133"/>
      <c r="L4417" s="136" t="s">
        <v>41</v>
      </c>
    </row>
    <row r="4418" spans="1:12" x14ac:dyDescent="0.25">
      <c r="A4418" s="138" t="s">
        <v>4031</v>
      </c>
      <c r="B4418" s="111" t="s">
        <v>986</v>
      </c>
      <c r="C4418" s="112">
        <v>5.7084204943863993E-4</v>
      </c>
      <c r="E4418" s="132">
        <v>1100</v>
      </c>
      <c r="F4418" s="132">
        <v>1102</v>
      </c>
      <c r="G4418" s="133" t="s">
        <v>137</v>
      </c>
      <c r="H4418" s="134">
        <v>577</v>
      </c>
      <c r="I4418" s="135">
        <v>0.8818261411566366</v>
      </c>
      <c r="J4418" s="135" t="s">
        <v>41</v>
      </c>
      <c r="K4418" s="133"/>
      <c r="L4418" s="136" t="s">
        <v>41</v>
      </c>
    </row>
    <row r="4419" spans="1:12" x14ac:dyDescent="0.25">
      <c r="A4419" s="138" t="s">
        <v>4031</v>
      </c>
      <c r="B4419" s="111" t="s">
        <v>992</v>
      </c>
      <c r="C4419" s="112">
        <v>5.2191273091532786E-4</v>
      </c>
      <c r="E4419" s="132">
        <v>1098</v>
      </c>
      <c r="F4419" s="132">
        <v>1100</v>
      </c>
      <c r="G4419" s="133" t="s">
        <v>993</v>
      </c>
      <c r="H4419" s="134">
        <v>578</v>
      </c>
      <c r="I4419" s="135">
        <v>0.88234805388755189</v>
      </c>
      <c r="J4419" s="135" t="s">
        <v>41</v>
      </c>
      <c r="K4419" s="133"/>
      <c r="L4419" s="136" t="s">
        <v>41</v>
      </c>
    </row>
    <row r="4420" spans="1:12" x14ac:dyDescent="0.25">
      <c r="A4420" s="138" t="s">
        <v>4031</v>
      </c>
      <c r="B4420" s="111" t="s">
        <v>990</v>
      </c>
      <c r="C4420" s="112">
        <v>5.2191273091532786E-4</v>
      </c>
      <c r="E4420" s="132">
        <v>1095</v>
      </c>
      <c r="F4420" s="132">
        <v>1097</v>
      </c>
      <c r="G4420" s="133" t="s">
        <v>991</v>
      </c>
      <c r="H4420" s="134">
        <v>579</v>
      </c>
      <c r="I4420" s="135">
        <v>0.88286996661846717</v>
      </c>
      <c r="J4420" s="135" t="s">
        <v>41</v>
      </c>
      <c r="K4420" s="133"/>
      <c r="L4420" s="136" t="s">
        <v>41</v>
      </c>
    </row>
    <row r="4421" spans="1:12" x14ac:dyDescent="0.25">
      <c r="A4421" s="138" t="s">
        <v>4031</v>
      </c>
      <c r="B4421" s="111" t="s">
        <v>1483</v>
      </c>
      <c r="C4421" s="112">
        <v>5.2191273091532786E-4</v>
      </c>
      <c r="E4421" s="132">
        <v>1091</v>
      </c>
      <c r="F4421" s="132">
        <v>1093</v>
      </c>
      <c r="G4421" s="133" t="s">
        <v>1484</v>
      </c>
      <c r="H4421" s="134">
        <v>580</v>
      </c>
      <c r="I4421" s="135">
        <v>0.88339187934938246</v>
      </c>
      <c r="J4421" s="135" t="s">
        <v>41</v>
      </c>
      <c r="K4421" s="133"/>
      <c r="L4421" s="136" t="s">
        <v>41</v>
      </c>
    </row>
    <row r="4422" spans="1:12" x14ac:dyDescent="0.25">
      <c r="A4422" s="138" t="s">
        <v>4031</v>
      </c>
      <c r="B4422" s="111" t="s">
        <v>989</v>
      </c>
      <c r="C4422" s="112">
        <v>5.2191273091532786E-4</v>
      </c>
      <c r="E4422" s="132">
        <v>1093</v>
      </c>
      <c r="F4422" s="132">
        <v>1095</v>
      </c>
      <c r="G4422" s="133" t="s">
        <v>123</v>
      </c>
      <c r="H4422" s="134">
        <v>581</v>
      </c>
      <c r="I4422" s="135">
        <v>0.88391379208029774</v>
      </c>
      <c r="J4422" s="135" t="s">
        <v>41</v>
      </c>
      <c r="K4422" s="133"/>
      <c r="L4422" s="136" t="s">
        <v>41</v>
      </c>
    </row>
    <row r="4423" spans="1:12" x14ac:dyDescent="0.25">
      <c r="A4423" s="138" t="s">
        <v>4031</v>
      </c>
      <c r="B4423" s="111" t="s">
        <v>2693</v>
      </c>
      <c r="C4423" s="112">
        <v>5.7084204943863993E-4</v>
      </c>
      <c r="E4423" s="132">
        <v>1104</v>
      </c>
      <c r="F4423" s="132">
        <v>1106</v>
      </c>
      <c r="G4423" s="133" t="s">
        <v>2694</v>
      </c>
      <c r="H4423" s="134">
        <v>582</v>
      </c>
      <c r="I4423" s="135">
        <v>0.88448463412973644</v>
      </c>
      <c r="J4423" s="135" t="s">
        <v>41</v>
      </c>
      <c r="K4423" s="133"/>
      <c r="L4423" s="136" t="s">
        <v>41</v>
      </c>
    </row>
    <row r="4424" spans="1:12" x14ac:dyDescent="0.25">
      <c r="A4424" s="138" t="s">
        <v>4031</v>
      </c>
      <c r="B4424" s="111" t="s">
        <v>1809</v>
      </c>
      <c r="C4424" s="112">
        <v>5.7084204943863993E-4</v>
      </c>
      <c r="E4424" s="132">
        <v>1101</v>
      </c>
      <c r="F4424" s="132">
        <v>1103</v>
      </c>
      <c r="G4424" s="133" t="s">
        <v>1810</v>
      </c>
      <c r="H4424" s="134">
        <v>583</v>
      </c>
      <c r="I4424" s="135">
        <v>0.88505547617917513</v>
      </c>
      <c r="J4424" s="135" t="s">
        <v>41</v>
      </c>
      <c r="K4424" s="133"/>
      <c r="L4424" s="136" t="s">
        <v>41</v>
      </c>
    </row>
    <row r="4425" spans="1:12" x14ac:dyDescent="0.25">
      <c r="A4425" s="138" t="s">
        <v>4031</v>
      </c>
      <c r="B4425" s="111" t="s">
        <v>980</v>
      </c>
      <c r="C4425" s="112">
        <v>1.4051496601566523E-3</v>
      </c>
      <c r="E4425" s="132">
        <v>1087</v>
      </c>
      <c r="F4425" s="132">
        <v>1089</v>
      </c>
      <c r="G4425" s="133" t="s">
        <v>981</v>
      </c>
      <c r="H4425" s="134">
        <v>584</v>
      </c>
      <c r="I4425" s="135">
        <v>0.88646062583933183</v>
      </c>
      <c r="J4425" s="135" t="s">
        <v>41</v>
      </c>
      <c r="K4425" s="133"/>
      <c r="L4425" s="136" t="s">
        <v>41</v>
      </c>
    </row>
    <row r="4426" spans="1:12" x14ac:dyDescent="0.25">
      <c r="A4426" s="138" t="s">
        <v>4031</v>
      </c>
      <c r="B4426" s="111" t="s">
        <v>1478</v>
      </c>
      <c r="C4426" s="112">
        <v>5.2191273091532786E-4</v>
      </c>
      <c r="E4426" s="132">
        <v>1097</v>
      </c>
      <c r="F4426" s="132">
        <v>1099</v>
      </c>
      <c r="G4426" s="133" t="s">
        <v>1479</v>
      </c>
      <c r="H4426" s="134">
        <v>585</v>
      </c>
      <c r="I4426" s="135">
        <v>0.88698253857024711</v>
      </c>
      <c r="J4426" s="135" t="s">
        <v>41</v>
      </c>
      <c r="K4426" s="133"/>
      <c r="L4426" s="136" t="s">
        <v>41</v>
      </c>
    </row>
    <row r="4427" spans="1:12" x14ac:dyDescent="0.25">
      <c r="A4427" s="138" t="s">
        <v>4031</v>
      </c>
      <c r="B4427" s="111" t="s">
        <v>987</v>
      </c>
      <c r="C4427" s="112">
        <v>5.2191273091532786E-4</v>
      </c>
      <c r="E4427" s="132">
        <v>1094</v>
      </c>
      <c r="F4427" s="132">
        <v>1096</v>
      </c>
      <c r="G4427" s="133" t="s">
        <v>988</v>
      </c>
      <c r="H4427" s="134">
        <v>586</v>
      </c>
      <c r="I4427" s="135">
        <v>0.8875044513011624</v>
      </c>
      <c r="J4427" s="135" t="s">
        <v>41</v>
      </c>
      <c r="K4427" s="133"/>
      <c r="L4427" s="136" t="s">
        <v>41</v>
      </c>
    </row>
    <row r="4428" spans="1:12" x14ac:dyDescent="0.25">
      <c r="A4428" s="138" t="s">
        <v>4031</v>
      </c>
      <c r="B4428" s="111" t="s">
        <v>1476</v>
      </c>
      <c r="C4428" s="112">
        <v>5.2191273091532786E-4</v>
      </c>
      <c r="E4428" s="132">
        <v>1099</v>
      </c>
      <c r="F4428" s="132">
        <v>1101</v>
      </c>
      <c r="G4428" s="133" t="s">
        <v>1477</v>
      </c>
      <c r="H4428" s="134">
        <v>587</v>
      </c>
      <c r="I4428" s="135">
        <v>0.88802636403207769</v>
      </c>
      <c r="J4428" s="135" t="s">
        <v>41</v>
      </c>
      <c r="K4428" s="133"/>
      <c r="L4428" s="136" t="s">
        <v>41</v>
      </c>
    </row>
    <row r="4429" spans="1:12" x14ac:dyDescent="0.25">
      <c r="A4429" s="138" t="s">
        <v>4031</v>
      </c>
      <c r="B4429" s="111" t="s">
        <v>1473</v>
      </c>
      <c r="C4429" s="112">
        <v>5.2191273091532786E-4</v>
      </c>
      <c r="E4429" s="132">
        <v>1096</v>
      </c>
      <c r="F4429" s="132">
        <v>1098</v>
      </c>
      <c r="G4429" s="133" t="s">
        <v>1474</v>
      </c>
      <c r="H4429" s="134">
        <v>588</v>
      </c>
      <c r="I4429" s="135">
        <v>0.88854827676299297</v>
      </c>
      <c r="J4429" s="135" t="s">
        <v>41</v>
      </c>
      <c r="K4429" s="133"/>
      <c r="L4429" s="136" t="s">
        <v>41</v>
      </c>
    </row>
    <row r="4430" spans="1:12" x14ac:dyDescent="0.25">
      <c r="A4430" s="138" t="s">
        <v>4031</v>
      </c>
      <c r="B4430" s="111" t="s">
        <v>1481</v>
      </c>
      <c r="C4430" s="112">
        <v>5.2191273091532786E-4</v>
      </c>
      <c r="E4430" s="132">
        <v>1092</v>
      </c>
      <c r="F4430" s="132">
        <v>1094</v>
      </c>
      <c r="G4430" s="133" t="s">
        <v>1482</v>
      </c>
      <c r="H4430" s="134">
        <v>589</v>
      </c>
      <c r="I4430" s="135">
        <v>0.88907018949390826</v>
      </c>
      <c r="J4430" s="135" t="s">
        <v>41</v>
      </c>
      <c r="K4430" s="133"/>
      <c r="L4430" s="136" t="s">
        <v>41</v>
      </c>
    </row>
    <row r="4431" spans="1:12" x14ac:dyDescent="0.25">
      <c r="A4431" s="138" t="s">
        <v>4031</v>
      </c>
      <c r="B4431" s="111" t="s">
        <v>1977</v>
      </c>
      <c r="C4431" s="112">
        <v>1.4051496601566523E-3</v>
      </c>
      <c r="E4431" s="132">
        <v>1086</v>
      </c>
      <c r="F4431" s="132">
        <v>1088</v>
      </c>
      <c r="G4431" s="133" t="s">
        <v>1978</v>
      </c>
      <c r="H4431" s="134">
        <v>590</v>
      </c>
      <c r="I4431" s="135">
        <v>0.89047533915406496</v>
      </c>
      <c r="J4431" s="135" t="s">
        <v>41</v>
      </c>
      <c r="K4431" s="133"/>
      <c r="L4431" s="136" t="s">
        <v>41</v>
      </c>
    </row>
    <row r="4432" spans="1:12" x14ac:dyDescent="0.25">
      <c r="A4432" s="138" t="s">
        <v>4031</v>
      </c>
      <c r="B4432" s="111" t="s">
        <v>984</v>
      </c>
      <c r="C4432" s="112">
        <v>5.7084204943863993E-4</v>
      </c>
      <c r="E4432" s="132">
        <v>1090</v>
      </c>
      <c r="F4432" s="132">
        <v>1092</v>
      </c>
      <c r="G4432" s="133" t="s">
        <v>985</v>
      </c>
      <c r="H4432" s="134">
        <v>591</v>
      </c>
      <c r="I4432" s="135">
        <v>0.89104618120350365</v>
      </c>
      <c r="J4432" s="135" t="s">
        <v>41</v>
      </c>
      <c r="K4432" s="133"/>
      <c r="L4432" s="136" t="s">
        <v>41</v>
      </c>
    </row>
    <row r="4433" spans="1:12" x14ac:dyDescent="0.25">
      <c r="A4433" s="138" t="s">
        <v>4031</v>
      </c>
      <c r="B4433" s="111" t="s">
        <v>3220</v>
      </c>
      <c r="C4433" s="112">
        <v>1.9996264461311169E-3</v>
      </c>
      <c r="E4433" s="132">
        <v>1114</v>
      </c>
      <c r="F4433" s="132">
        <v>1116</v>
      </c>
      <c r="G4433" s="133" t="s">
        <v>3221</v>
      </c>
      <c r="H4433" s="134">
        <v>592</v>
      </c>
      <c r="I4433" s="135">
        <v>0.89304580764963482</v>
      </c>
      <c r="J4433" s="135" t="s">
        <v>41</v>
      </c>
      <c r="K4433" s="133"/>
      <c r="L4433" s="136" t="s">
        <v>41</v>
      </c>
    </row>
    <row r="4434" spans="1:12" x14ac:dyDescent="0.25">
      <c r="A4434" s="138" t="s">
        <v>4031</v>
      </c>
      <c r="B4434" s="111" t="s">
        <v>1909</v>
      </c>
      <c r="C4434" s="112">
        <v>1.9996264461311169E-3</v>
      </c>
      <c r="E4434" s="132">
        <v>1111</v>
      </c>
      <c r="F4434" s="132">
        <v>1113</v>
      </c>
      <c r="G4434" s="133" t="s">
        <v>1910</v>
      </c>
      <c r="H4434" s="134">
        <v>593</v>
      </c>
      <c r="I4434" s="135">
        <v>0.89504543409576598</v>
      </c>
      <c r="J4434" s="135" t="s">
        <v>41</v>
      </c>
      <c r="K4434" s="133"/>
      <c r="L4434" s="136" t="s">
        <v>41</v>
      </c>
    </row>
    <row r="4435" spans="1:12" x14ac:dyDescent="0.25">
      <c r="A4435" s="138" t="s">
        <v>4031</v>
      </c>
      <c r="B4435" s="111" t="s">
        <v>1911</v>
      </c>
      <c r="C4435" s="112">
        <v>1.9996264461311169E-3</v>
      </c>
      <c r="E4435" s="132">
        <v>1108</v>
      </c>
      <c r="F4435" s="132">
        <v>1110</v>
      </c>
      <c r="G4435" s="133" t="s">
        <v>1912</v>
      </c>
      <c r="H4435" s="134">
        <v>594</v>
      </c>
      <c r="I4435" s="135">
        <v>0.89704506054189714</v>
      </c>
      <c r="J4435" s="135" t="s">
        <v>41</v>
      </c>
      <c r="K4435" s="133"/>
      <c r="L4435" s="136" t="s">
        <v>41</v>
      </c>
    </row>
    <row r="4436" spans="1:12" x14ac:dyDescent="0.25">
      <c r="A4436" s="138" t="s">
        <v>4031</v>
      </c>
      <c r="B4436" s="111" t="s">
        <v>1913</v>
      </c>
      <c r="C4436" s="112">
        <v>1.9996264461311169E-3</v>
      </c>
      <c r="E4436" s="132">
        <v>1113</v>
      </c>
      <c r="F4436" s="132">
        <v>1115</v>
      </c>
      <c r="G4436" s="133" t="s">
        <v>1914</v>
      </c>
      <c r="H4436" s="134">
        <v>595</v>
      </c>
      <c r="I4436" s="135">
        <v>0.89904468698802831</v>
      </c>
      <c r="J4436" s="135" t="s">
        <v>41</v>
      </c>
      <c r="K4436" s="133"/>
      <c r="L4436" s="136" t="s">
        <v>41</v>
      </c>
    </row>
    <row r="4437" spans="1:12" x14ac:dyDescent="0.25">
      <c r="A4437" s="138" t="s">
        <v>4031</v>
      </c>
      <c r="B4437" s="111" t="s">
        <v>3151</v>
      </c>
      <c r="C4437" s="112">
        <v>1.9996264461311169E-3</v>
      </c>
      <c r="E4437" s="132">
        <v>1123</v>
      </c>
      <c r="F4437" s="132">
        <v>1125</v>
      </c>
      <c r="G4437" s="133" t="s">
        <v>3152</v>
      </c>
      <c r="H4437" s="134">
        <v>596</v>
      </c>
      <c r="I4437" s="135">
        <v>0.90104431343415947</v>
      </c>
      <c r="J4437" s="135" t="s">
        <v>41</v>
      </c>
      <c r="K4437" s="133"/>
      <c r="L4437" s="136" t="s">
        <v>41</v>
      </c>
    </row>
    <row r="4438" spans="1:12" x14ac:dyDescent="0.25">
      <c r="A4438" s="138" t="s">
        <v>4031</v>
      </c>
      <c r="B4438" s="111" t="s">
        <v>490</v>
      </c>
      <c r="C4438" s="112">
        <v>1.9996264461311169E-3</v>
      </c>
      <c r="E4438" s="132">
        <v>1112</v>
      </c>
      <c r="F4438" s="132">
        <v>1114</v>
      </c>
      <c r="G4438" s="133" t="s">
        <v>491</v>
      </c>
      <c r="H4438" s="134">
        <v>597</v>
      </c>
      <c r="I4438" s="135">
        <v>0.90304393988029064</v>
      </c>
      <c r="J4438" s="135" t="s">
        <v>41</v>
      </c>
      <c r="K4438" s="133"/>
      <c r="L4438" s="136" t="s">
        <v>41</v>
      </c>
    </row>
    <row r="4439" spans="1:12" x14ac:dyDescent="0.25">
      <c r="A4439" s="138" t="s">
        <v>4031</v>
      </c>
      <c r="B4439" s="111" t="s">
        <v>3747</v>
      </c>
      <c r="C4439" s="112">
        <v>1.9996264461311169E-3</v>
      </c>
      <c r="E4439" s="132">
        <v>1109</v>
      </c>
      <c r="F4439" s="132">
        <v>1111</v>
      </c>
      <c r="G4439" s="133" t="s">
        <v>3748</v>
      </c>
      <c r="H4439" s="134">
        <v>598</v>
      </c>
      <c r="I4439" s="135">
        <v>0.9050435663264218</v>
      </c>
      <c r="J4439" s="135" t="s">
        <v>41</v>
      </c>
      <c r="K4439" s="133"/>
      <c r="L4439" s="136" t="s">
        <v>41</v>
      </c>
    </row>
    <row r="4440" spans="1:12" x14ac:dyDescent="0.25">
      <c r="A4440" s="138" t="s">
        <v>4031</v>
      </c>
      <c r="B4440" s="111" t="s">
        <v>1906</v>
      </c>
      <c r="C4440" s="112">
        <v>1.9996264461311169E-3</v>
      </c>
      <c r="E4440" s="132">
        <v>1110</v>
      </c>
      <c r="F4440" s="132">
        <v>1112</v>
      </c>
      <c r="G4440" s="133" t="s">
        <v>1907</v>
      </c>
      <c r="H4440" s="134">
        <v>599</v>
      </c>
      <c r="I4440" s="135">
        <v>0.90704319277255296</v>
      </c>
      <c r="J4440" s="135" t="s">
        <v>41</v>
      </c>
      <c r="K4440" s="133"/>
      <c r="L4440" s="136" t="s">
        <v>41</v>
      </c>
    </row>
    <row r="4441" spans="1:12" x14ac:dyDescent="0.25">
      <c r="A4441" s="138" t="s">
        <v>4031</v>
      </c>
      <c r="B4441" s="111" t="s">
        <v>3749</v>
      </c>
      <c r="C4441" s="112">
        <v>1.9996264461311169E-3</v>
      </c>
      <c r="E4441" s="132">
        <v>1124</v>
      </c>
      <c r="F4441" s="132">
        <v>1126</v>
      </c>
      <c r="G4441" s="133" t="s">
        <v>3750</v>
      </c>
      <c r="H4441" s="134">
        <v>600</v>
      </c>
      <c r="I4441" s="135">
        <v>0.90904281921868413</v>
      </c>
      <c r="J4441" s="135" t="s">
        <v>41</v>
      </c>
      <c r="K4441" s="133"/>
      <c r="L4441" s="136" t="s">
        <v>41</v>
      </c>
    </row>
    <row r="4442" spans="1:12" x14ac:dyDescent="0.25">
      <c r="A4442" s="138" t="s">
        <v>4031</v>
      </c>
      <c r="B4442" s="111" t="s">
        <v>1323</v>
      </c>
      <c r="C4442" s="112">
        <v>7.3892556752791364E-4</v>
      </c>
      <c r="E4442" s="132">
        <v>1131</v>
      </c>
      <c r="F4442" s="132">
        <v>1133</v>
      </c>
      <c r="G4442" s="133" t="s">
        <v>1324</v>
      </c>
      <c r="H4442" s="134">
        <v>601</v>
      </c>
      <c r="I4442" s="135">
        <v>0.90978174478621199</v>
      </c>
      <c r="J4442" s="135" t="s">
        <v>41</v>
      </c>
      <c r="K4442" s="133"/>
      <c r="L4442" s="136" t="s">
        <v>41</v>
      </c>
    </row>
    <row r="4443" spans="1:12" x14ac:dyDescent="0.25">
      <c r="A4443" s="138" t="s">
        <v>4031</v>
      </c>
      <c r="B4443" s="111" t="s">
        <v>774</v>
      </c>
      <c r="C4443" s="112">
        <v>1.1902156792395924E-4</v>
      </c>
      <c r="E4443" s="132">
        <v>990</v>
      </c>
      <c r="F4443" s="132">
        <v>992</v>
      </c>
      <c r="G4443" s="133" t="s">
        <v>775</v>
      </c>
      <c r="H4443" s="134">
        <v>602</v>
      </c>
      <c r="I4443" s="135">
        <v>0.90990076635413597</v>
      </c>
      <c r="J4443" s="135" t="s">
        <v>41</v>
      </c>
      <c r="K4443" s="133"/>
      <c r="L4443" s="136" t="s">
        <v>41</v>
      </c>
    </row>
    <row r="4444" spans="1:12" x14ac:dyDescent="0.25">
      <c r="A4444" s="138" t="s">
        <v>4031</v>
      </c>
      <c r="B4444" s="111" t="s">
        <v>771</v>
      </c>
      <c r="C4444" s="112">
        <v>1.1902156792395924E-4</v>
      </c>
      <c r="E4444" s="132">
        <v>991</v>
      </c>
      <c r="F4444" s="132">
        <v>993</v>
      </c>
      <c r="G4444" s="133" t="s">
        <v>772</v>
      </c>
      <c r="H4444" s="134">
        <v>603</v>
      </c>
      <c r="I4444" s="135">
        <v>0.91001978792205995</v>
      </c>
      <c r="J4444" s="135" t="s">
        <v>41</v>
      </c>
      <c r="K4444" s="133"/>
      <c r="L4444" s="136" t="s">
        <v>41</v>
      </c>
    </row>
    <row r="4445" spans="1:12" x14ac:dyDescent="0.25">
      <c r="A4445" s="138" t="s">
        <v>4031</v>
      </c>
      <c r="B4445" s="111" t="s">
        <v>1734</v>
      </c>
      <c r="C4445" s="112">
        <v>2.3944291097229315E-4</v>
      </c>
      <c r="E4445" s="132">
        <v>1141</v>
      </c>
      <c r="F4445" s="132">
        <v>1143</v>
      </c>
      <c r="G4445" s="133" t="s">
        <v>1735</v>
      </c>
      <c r="H4445" s="134">
        <v>604</v>
      </c>
      <c r="I4445" s="135">
        <v>0.91025923083303228</v>
      </c>
      <c r="J4445" s="135" t="s">
        <v>41</v>
      </c>
      <c r="K4445" s="133"/>
      <c r="L4445" s="136" t="s">
        <v>41</v>
      </c>
    </row>
    <row r="4446" spans="1:12" x14ac:dyDescent="0.25">
      <c r="A4446" s="138" t="s">
        <v>4031</v>
      </c>
      <c r="B4446" s="111" t="s">
        <v>3751</v>
      </c>
      <c r="C4446" s="112">
        <v>1.1731095638239864E-4</v>
      </c>
      <c r="E4446" s="132">
        <v>1018</v>
      </c>
      <c r="F4446" s="132">
        <v>1020</v>
      </c>
      <c r="G4446" s="133" t="s">
        <v>3752</v>
      </c>
      <c r="H4446" s="134">
        <v>605</v>
      </c>
      <c r="I4446" s="135">
        <v>0.91037654178941463</v>
      </c>
      <c r="J4446" s="135" t="s">
        <v>41</v>
      </c>
      <c r="K4446" s="133"/>
      <c r="L4446" s="136" t="s">
        <v>41</v>
      </c>
    </row>
    <row r="4447" spans="1:12" x14ac:dyDescent="0.25">
      <c r="A4447" s="138" t="s">
        <v>4031</v>
      </c>
      <c r="B4447" s="111" t="s">
        <v>3753</v>
      </c>
      <c r="C4447" s="112">
        <v>1.1731095638239864E-4</v>
      </c>
      <c r="E4447" s="132">
        <v>1006</v>
      </c>
      <c r="F4447" s="132">
        <v>1008</v>
      </c>
      <c r="G4447" s="133" t="s">
        <v>3754</v>
      </c>
      <c r="H4447" s="134">
        <v>606</v>
      </c>
      <c r="I4447" s="135">
        <v>0.91049385274579697</v>
      </c>
      <c r="J4447" s="135" t="s">
        <v>41</v>
      </c>
      <c r="K4447" s="133"/>
      <c r="L4447" s="136" t="s">
        <v>41</v>
      </c>
    </row>
    <row r="4448" spans="1:12" x14ac:dyDescent="0.25">
      <c r="A4448" s="138" t="s">
        <v>4031</v>
      </c>
      <c r="B4448" s="111" t="s">
        <v>1176</v>
      </c>
      <c r="C4448" s="112">
        <v>1.1731095638239864E-4</v>
      </c>
      <c r="E4448" s="132">
        <v>993</v>
      </c>
      <c r="F4448" s="132">
        <v>995</v>
      </c>
      <c r="G4448" s="133" t="s">
        <v>1177</v>
      </c>
      <c r="H4448" s="134">
        <v>607</v>
      </c>
      <c r="I4448" s="135">
        <v>0.91061116370217932</v>
      </c>
      <c r="J4448" s="135" t="s">
        <v>41</v>
      </c>
      <c r="K4448" s="133"/>
      <c r="L4448" s="136" t="s">
        <v>41</v>
      </c>
    </row>
    <row r="4449" spans="1:12" x14ac:dyDescent="0.25">
      <c r="A4449" s="138" t="s">
        <v>4031</v>
      </c>
      <c r="B4449" s="111" t="s">
        <v>1253</v>
      </c>
      <c r="C4449" s="112">
        <v>1.1731095638239864E-4</v>
      </c>
      <c r="E4449" s="132">
        <v>992</v>
      </c>
      <c r="F4449" s="132">
        <v>994</v>
      </c>
      <c r="G4449" s="133" t="s">
        <v>1254</v>
      </c>
      <c r="H4449" s="134">
        <v>608</v>
      </c>
      <c r="I4449" s="135">
        <v>0.91072847465856166</v>
      </c>
      <c r="J4449" s="135" t="s">
        <v>41</v>
      </c>
      <c r="K4449" s="133"/>
      <c r="L4449" s="136" t="s">
        <v>41</v>
      </c>
    </row>
    <row r="4450" spans="1:12" x14ac:dyDescent="0.25">
      <c r="A4450" s="138" t="s">
        <v>4031</v>
      </c>
      <c r="B4450" s="111" t="s">
        <v>2882</v>
      </c>
      <c r="C4450" s="112">
        <v>1.1731095638239864E-4</v>
      </c>
      <c r="E4450" s="132">
        <v>1027</v>
      </c>
      <c r="F4450" s="132">
        <v>1029</v>
      </c>
      <c r="G4450" s="133" t="s">
        <v>2883</v>
      </c>
      <c r="H4450" s="134">
        <v>609</v>
      </c>
      <c r="I4450" s="135">
        <v>0.910845785614944</v>
      </c>
      <c r="J4450" s="135" t="s">
        <v>41</v>
      </c>
      <c r="K4450" s="133"/>
      <c r="L4450" s="136" t="s">
        <v>41</v>
      </c>
    </row>
    <row r="4451" spans="1:12" x14ac:dyDescent="0.25">
      <c r="A4451" s="138" t="s">
        <v>4031</v>
      </c>
      <c r="B4451" s="111" t="s">
        <v>1187</v>
      </c>
      <c r="C4451" s="112">
        <v>1.1731095638239864E-4</v>
      </c>
      <c r="E4451" s="132">
        <v>994</v>
      </c>
      <c r="F4451" s="132">
        <v>996</v>
      </c>
      <c r="G4451" s="133" t="s">
        <v>1188</v>
      </c>
      <c r="H4451" s="134">
        <v>610</v>
      </c>
      <c r="I4451" s="135">
        <v>0.91096309657132635</v>
      </c>
      <c r="J4451" s="135" t="s">
        <v>41</v>
      </c>
      <c r="K4451" s="133"/>
      <c r="L4451" s="136" t="s">
        <v>41</v>
      </c>
    </row>
    <row r="4452" spans="1:12" x14ac:dyDescent="0.25">
      <c r="A4452" s="138" t="s">
        <v>4031</v>
      </c>
      <c r="B4452" s="111" t="s">
        <v>1184</v>
      </c>
      <c r="C4452" s="112">
        <v>1.1731095638239864E-4</v>
      </c>
      <c r="E4452" s="132">
        <v>995</v>
      </c>
      <c r="F4452" s="132">
        <v>997</v>
      </c>
      <c r="G4452" s="133" t="s">
        <v>1185</v>
      </c>
      <c r="H4452" s="134">
        <v>611</v>
      </c>
      <c r="I4452" s="135">
        <v>0.91108040752770869</v>
      </c>
      <c r="J4452" s="135" t="s">
        <v>41</v>
      </c>
      <c r="K4452" s="133"/>
      <c r="L4452" s="136" t="s">
        <v>41</v>
      </c>
    </row>
    <row r="4453" spans="1:12" x14ac:dyDescent="0.25">
      <c r="A4453" s="138" t="s">
        <v>4031</v>
      </c>
      <c r="B4453" s="111" t="s">
        <v>1233</v>
      </c>
      <c r="C4453" s="112">
        <v>2.3944291097229315E-4</v>
      </c>
      <c r="E4453" s="132">
        <v>1138</v>
      </c>
      <c r="F4453" s="132">
        <v>1140</v>
      </c>
      <c r="G4453" s="133" t="s">
        <v>1234</v>
      </c>
      <c r="H4453" s="134">
        <v>612</v>
      </c>
      <c r="I4453" s="135">
        <v>0.91131985043868102</v>
      </c>
      <c r="J4453" s="135" t="s">
        <v>41</v>
      </c>
      <c r="K4453" s="133"/>
      <c r="L4453" s="136" t="s">
        <v>41</v>
      </c>
    </row>
    <row r="4454" spans="1:12" x14ac:dyDescent="0.25">
      <c r="A4454" s="138" t="s">
        <v>4031</v>
      </c>
      <c r="B4454" s="111" t="s">
        <v>1231</v>
      </c>
      <c r="C4454" s="112">
        <v>2.3944291097229315E-4</v>
      </c>
      <c r="E4454" s="132">
        <v>1144</v>
      </c>
      <c r="F4454" s="132">
        <v>1146</v>
      </c>
      <c r="G4454" s="133" t="s">
        <v>1232</v>
      </c>
      <c r="H4454" s="134">
        <v>613</v>
      </c>
      <c r="I4454" s="135">
        <v>0.91155929334965335</v>
      </c>
      <c r="J4454" s="135" t="s">
        <v>41</v>
      </c>
      <c r="K4454" s="133"/>
      <c r="L4454" s="136" t="s">
        <v>41</v>
      </c>
    </row>
    <row r="4455" spans="1:12" x14ac:dyDescent="0.25">
      <c r="A4455" s="138" t="s">
        <v>4031</v>
      </c>
      <c r="B4455" s="111" t="s">
        <v>1766</v>
      </c>
      <c r="C4455" s="112">
        <v>2.3944291097229315E-4</v>
      </c>
      <c r="E4455" s="132">
        <v>1143</v>
      </c>
      <c r="F4455" s="132">
        <v>1145</v>
      </c>
      <c r="G4455" s="133" t="s">
        <v>1767</v>
      </c>
      <c r="H4455" s="134">
        <v>614</v>
      </c>
      <c r="I4455" s="135">
        <v>0.91179873626062569</v>
      </c>
      <c r="J4455" s="135" t="s">
        <v>41</v>
      </c>
      <c r="K4455" s="133"/>
      <c r="L4455" s="136" t="s">
        <v>41</v>
      </c>
    </row>
    <row r="4456" spans="1:12" x14ac:dyDescent="0.25">
      <c r="A4456" s="138" t="s">
        <v>4031</v>
      </c>
      <c r="B4456" s="111" t="s">
        <v>1714</v>
      </c>
      <c r="C4456" s="112">
        <v>5.1409801473462937E-4</v>
      </c>
      <c r="E4456" s="132">
        <v>1133</v>
      </c>
      <c r="F4456" s="132">
        <v>1135</v>
      </c>
      <c r="G4456" s="133" t="s">
        <v>1715</v>
      </c>
      <c r="H4456" s="134">
        <v>615</v>
      </c>
      <c r="I4456" s="135">
        <v>0.91231283427536036</v>
      </c>
      <c r="J4456" s="135" t="s">
        <v>41</v>
      </c>
      <c r="K4456" s="133"/>
      <c r="L4456" s="136" t="s">
        <v>41</v>
      </c>
    </row>
    <row r="4457" spans="1:12" x14ac:dyDescent="0.25">
      <c r="A4457" s="138" t="s">
        <v>4031</v>
      </c>
      <c r="B4457" s="111" t="s">
        <v>1251</v>
      </c>
      <c r="C4457" s="112">
        <v>1.1731095638239864E-4</v>
      </c>
      <c r="E4457" s="132">
        <v>998</v>
      </c>
      <c r="F4457" s="132">
        <v>1000</v>
      </c>
      <c r="G4457" s="133" t="s">
        <v>1252</v>
      </c>
      <c r="H4457" s="134">
        <v>616</v>
      </c>
      <c r="I4457" s="135">
        <v>0.91243014523174271</v>
      </c>
      <c r="J4457" s="135" t="s">
        <v>41</v>
      </c>
      <c r="K4457" s="133"/>
      <c r="L4457" s="136" t="s">
        <v>41</v>
      </c>
    </row>
    <row r="4458" spans="1:12" x14ac:dyDescent="0.25">
      <c r="A4458" s="138" t="s">
        <v>4031</v>
      </c>
      <c r="B4458" s="111" t="s">
        <v>1731</v>
      </c>
      <c r="C4458" s="112">
        <v>5.1409801473462937E-4</v>
      </c>
      <c r="E4458" s="132">
        <v>1135</v>
      </c>
      <c r="F4458" s="132">
        <v>1137</v>
      </c>
      <c r="G4458" s="133" t="s">
        <v>1732</v>
      </c>
      <c r="H4458" s="134">
        <v>617</v>
      </c>
      <c r="I4458" s="135">
        <v>0.91294424324647738</v>
      </c>
      <c r="J4458" s="135" t="s">
        <v>41</v>
      </c>
      <c r="K4458" s="133"/>
      <c r="L4458" s="136" t="s">
        <v>41</v>
      </c>
    </row>
    <row r="4459" spans="1:12" x14ac:dyDescent="0.25">
      <c r="A4459" s="138" t="s">
        <v>4031</v>
      </c>
      <c r="B4459" s="111" t="s">
        <v>3755</v>
      </c>
      <c r="C4459" s="112">
        <v>5.1409801473462937E-4</v>
      </c>
      <c r="E4459" s="132">
        <v>1136</v>
      </c>
      <c r="F4459" s="132">
        <v>1138</v>
      </c>
      <c r="G4459" s="133" t="s">
        <v>3756</v>
      </c>
      <c r="H4459" s="134">
        <v>618</v>
      </c>
      <c r="I4459" s="135">
        <v>0.91345834126121206</v>
      </c>
      <c r="J4459" s="135" t="s">
        <v>41</v>
      </c>
      <c r="K4459" s="133"/>
      <c r="L4459" s="136" t="s">
        <v>41</v>
      </c>
    </row>
    <row r="4460" spans="1:12" x14ac:dyDescent="0.25">
      <c r="A4460" s="138" t="s">
        <v>4031</v>
      </c>
      <c r="B4460" s="111" t="s">
        <v>3757</v>
      </c>
      <c r="C4460" s="112">
        <v>1.1731095638239864E-4</v>
      </c>
      <c r="E4460" s="132">
        <v>1025</v>
      </c>
      <c r="F4460" s="132">
        <v>1027</v>
      </c>
      <c r="G4460" s="133" t="s">
        <v>3758</v>
      </c>
      <c r="H4460" s="134">
        <v>619</v>
      </c>
      <c r="I4460" s="135">
        <v>0.9135756522175944</v>
      </c>
      <c r="J4460" s="135" t="s">
        <v>41</v>
      </c>
      <c r="K4460" s="133"/>
      <c r="L4460" s="136" t="s">
        <v>41</v>
      </c>
    </row>
    <row r="4461" spans="1:12" x14ac:dyDescent="0.25">
      <c r="A4461" s="138" t="s">
        <v>4031</v>
      </c>
      <c r="B4461" s="111" t="s">
        <v>3759</v>
      </c>
      <c r="C4461" s="112">
        <v>1.1731095638239864E-4</v>
      </c>
      <c r="E4461" s="132">
        <v>1017</v>
      </c>
      <c r="F4461" s="132">
        <v>1019</v>
      </c>
      <c r="G4461" s="133" t="s">
        <v>3760</v>
      </c>
      <c r="H4461" s="134">
        <v>620</v>
      </c>
      <c r="I4461" s="135">
        <v>0.91369296317397675</v>
      </c>
      <c r="J4461" s="135" t="s">
        <v>41</v>
      </c>
      <c r="K4461" s="133"/>
      <c r="L4461" s="136" t="s">
        <v>41</v>
      </c>
    </row>
    <row r="4462" spans="1:12" x14ac:dyDescent="0.25">
      <c r="A4462" s="138" t="s">
        <v>4031</v>
      </c>
      <c r="B4462" s="111" t="s">
        <v>578</v>
      </c>
      <c r="C4462" s="112">
        <v>1.1731095638239864E-4</v>
      </c>
      <c r="E4462" s="132">
        <v>1024</v>
      </c>
      <c r="F4462" s="132">
        <v>1026</v>
      </c>
      <c r="G4462" s="133" t="s">
        <v>579</v>
      </c>
      <c r="H4462" s="134">
        <v>621</v>
      </c>
      <c r="I4462" s="135">
        <v>0.91381027413035909</v>
      </c>
      <c r="J4462" s="135" t="s">
        <v>41</v>
      </c>
      <c r="K4462" s="133"/>
      <c r="L4462" s="136" t="s">
        <v>41</v>
      </c>
    </row>
    <row r="4463" spans="1:12" x14ac:dyDescent="0.25">
      <c r="A4463" s="138" t="s">
        <v>4031</v>
      </c>
      <c r="B4463" s="111" t="s">
        <v>1229</v>
      </c>
      <c r="C4463" s="112">
        <v>5.1409801473462937E-4</v>
      </c>
      <c r="E4463" s="132">
        <v>1134</v>
      </c>
      <c r="F4463" s="132">
        <v>1136</v>
      </c>
      <c r="G4463" s="133" t="s">
        <v>1230</v>
      </c>
      <c r="H4463" s="134">
        <v>622</v>
      </c>
      <c r="I4463" s="135">
        <v>0.91432437214509377</v>
      </c>
      <c r="J4463" s="135" t="s">
        <v>41</v>
      </c>
      <c r="K4463" s="133"/>
      <c r="L4463" s="136" t="s">
        <v>41</v>
      </c>
    </row>
    <row r="4464" spans="1:12" x14ac:dyDescent="0.25">
      <c r="A4464" s="138" t="s">
        <v>4031</v>
      </c>
      <c r="B4464" s="111" t="s">
        <v>2880</v>
      </c>
      <c r="C4464" s="112">
        <v>1.1731095638239864E-4</v>
      </c>
      <c r="E4464" s="132">
        <v>1019</v>
      </c>
      <c r="F4464" s="132">
        <v>1021</v>
      </c>
      <c r="G4464" s="133" t="s">
        <v>2881</v>
      </c>
      <c r="H4464" s="134">
        <v>623</v>
      </c>
      <c r="I4464" s="135">
        <v>0.91444168310147611</v>
      </c>
      <c r="J4464" s="135" t="s">
        <v>41</v>
      </c>
      <c r="K4464" s="133"/>
      <c r="L4464" s="136" t="s">
        <v>41</v>
      </c>
    </row>
    <row r="4465" spans="1:12" x14ac:dyDescent="0.25">
      <c r="A4465" s="138" t="s">
        <v>4031</v>
      </c>
      <c r="B4465" s="111" t="s">
        <v>3761</v>
      </c>
      <c r="C4465" s="112">
        <v>1.1731095638239864E-4</v>
      </c>
      <c r="E4465" s="132">
        <v>1016</v>
      </c>
      <c r="F4465" s="132">
        <v>1018</v>
      </c>
      <c r="G4465" s="133" t="s">
        <v>3762</v>
      </c>
      <c r="H4465" s="134">
        <v>624</v>
      </c>
      <c r="I4465" s="135">
        <v>0.91455899405785845</v>
      </c>
      <c r="J4465" s="135" t="s">
        <v>41</v>
      </c>
      <c r="K4465" s="133"/>
      <c r="L4465" s="136" t="s">
        <v>41</v>
      </c>
    </row>
    <row r="4466" spans="1:12" x14ac:dyDescent="0.25">
      <c r="A4466" s="138" t="s">
        <v>4031</v>
      </c>
      <c r="B4466" s="111" t="s">
        <v>3763</v>
      </c>
      <c r="C4466" s="112">
        <v>1.1731095638239864E-4</v>
      </c>
      <c r="E4466" s="132">
        <v>1023</v>
      </c>
      <c r="F4466" s="132">
        <v>1025</v>
      </c>
      <c r="G4466" s="133" t="s">
        <v>3764</v>
      </c>
      <c r="H4466" s="134">
        <v>625</v>
      </c>
      <c r="I4466" s="135">
        <v>0.9146763050142408</v>
      </c>
      <c r="J4466" s="135" t="s">
        <v>41</v>
      </c>
      <c r="K4466" s="133"/>
      <c r="L4466" s="136" t="s">
        <v>41</v>
      </c>
    </row>
    <row r="4467" spans="1:12" x14ac:dyDescent="0.25">
      <c r="A4467" s="138" t="s">
        <v>4031</v>
      </c>
      <c r="B4467" s="111" t="s">
        <v>3765</v>
      </c>
      <c r="C4467" s="112">
        <v>1.1731095638239864E-4</v>
      </c>
      <c r="E4467" s="132">
        <v>1026</v>
      </c>
      <c r="F4467" s="132">
        <v>1028</v>
      </c>
      <c r="G4467" s="133" t="s">
        <v>3766</v>
      </c>
      <c r="H4467" s="134">
        <v>626</v>
      </c>
      <c r="I4467" s="135">
        <v>0.91479361597062314</v>
      </c>
      <c r="J4467" s="135" t="s">
        <v>41</v>
      </c>
      <c r="K4467" s="133"/>
      <c r="L4467" s="136" t="s">
        <v>41</v>
      </c>
    </row>
    <row r="4468" spans="1:12" x14ac:dyDescent="0.25">
      <c r="A4468" s="138" t="s">
        <v>4031</v>
      </c>
      <c r="B4468" s="111" t="s">
        <v>2929</v>
      </c>
      <c r="C4468" s="112">
        <v>1.1731095638239864E-4</v>
      </c>
      <c r="E4468" s="132">
        <v>999</v>
      </c>
      <c r="F4468" s="132">
        <v>1001</v>
      </c>
      <c r="G4468" s="133" t="s">
        <v>2930</v>
      </c>
      <c r="H4468" s="134">
        <v>627</v>
      </c>
      <c r="I4468" s="135">
        <v>0.91491092692700549</v>
      </c>
      <c r="J4468" s="135" t="s">
        <v>41</v>
      </c>
      <c r="K4468" s="133"/>
      <c r="L4468" s="136" t="s">
        <v>41</v>
      </c>
    </row>
    <row r="4469" spans="1:12" x14ac:dyDescent="0.25">
      <c r="A4469" s="138" t="s">
        <v>4031</v>
      </c>
      <c r="B4469" s="111" t="s">
        <v>1227</v>
      </c>
      <c r="C4469" s="112">
        <v>2.3944291097229315E-4</v>
      </c>
      <c r="E4469" s="132">
        <v>1145</v>
      </c>
      <c r="F4469" s="132">
        <v>1147</v>
      </c>
      <c r="G4469" s="133" t="s">
        <v>1228</v>
      </c>
      <c r="H4469" s="134">
        <v>628</v>
      </c>
      <c r="I4469" s="135">
        <v>0.91515036983797782</v>
      </c>
      <c r="J4469" s="135" t="s">
        <v>41</v>
      </c>
      <c r="K4469" s="133"/>
      <c r="L4469" s="136" t="s">
        <v>41</v>
      </c>
    </row>
    <row r="4470" spans="1:12" x14ac:dyDescent="0.25">
      <c r="A4470" s="138" t="s">
        <v>4031</v>
      </c>
      <c r="B4470" s="111" t="s">
        <v>3767</v>
      </c>
      <c r="C4470" s="112">
        <v>1.1731095638239864E-4</v>
      </c>
      <c r="E4470" s="132">
        <v>1015</v>
      </c>
      <c r="F4470" s="132">
        <v>1017</v>
      </c>
      <c r="G4470" s="133" t="s">
        <v>3768</v>
      </c>
      <c r="H4470" s="134">
        <v>629</v>
      </c>
      <c r="I4470" s="135">
        <v>0.91526768079436016</v>
      </c>
      <c r="J4470" s="135" t="s">
        <v>41</v>
      </c>
      <c r="K4470" s="133"/>
      <c r="L4470" s="136" t="s">
        <v>41</v>
      </c>
    </row>
    <row r="4471" spans="1:12" x14ac:dyDescent="0.25">
      <c r="A4471" s="138" t="s">
        <v>4031</v>
      </c>
      <c r="B4471" s="111" t="s">
        <v>1225</v>
      </c>
      <c r="C4471" s="112">
        <v>2.3944291097229315E-4</v>
      </c>
      <c r="E4471" s="132">
        <v>1137</v>
      </c>
      <c r="F4471" s="132">
        <v>1139</v>
      </c>
      <c r="G4471" s="133" t="s">
        <v>1226</v>
      </c>
      <c r="H4471" s="134">
        <v>630</v>
      </c>
      <c r="I4471" s="135">
        <v>0.91550712370533249</v>
      </c>
      <c r="J4471" s="135" t="s">
        <v>41</v>
      </c>
      <c r="K4471" s="133"/>
      <c r="L4471" s="136" t="s">
        <v>41</v>
      </c>
    </row>
    <row r="4472" spans="1:12" x14ac:dyDescent="0.25">
      <c r="A4472" s="138" t="s">
        <v>4031</v>
      </c>
      <c r="B4472" s="111" t="s">
        <v>1856</v>
      </c>
      <c r="C4472" s="112">
        <v>2.3944291097229315E-4</v>
      </c>
      <c r="E4472" s="132">
        <v>1140</v>
      </c>
      <c r="F4472" s="132">
        <v>1142</v>
      </c>
      <c r="G4472" s="133" t="s">
        <v>1857</v>
      </c>
      <c r="H4472" s="134">
        <v>631</v>
      </c>
      <c r="I4472" s="135">
        <v>0.91574656661630482</v>
      </c>
      <c r="J4472" s="135" t="s">
        <v>41</v>
      </c>
      <c r="K4472" s="133"/>
      <c r="L4472" s="136" t="s">
        <v>41</v>
      </c>
    </row>
    <row r="4473" spans="1:12" x14ac:dyDescent="0.25">
      <c r="A4473" s="138" t="s">
        <v>4031</v>
      </c>
      <c r="B4473" s="111" t="s">
        <v>3769</v>
      </c>
      <c r="C4473" s="112">
        <v>1.1731095638239864E-4</v>
      </c>
      <c r="E4473" s="132">
        <v>1004</v>
      </c>
      <c r="F4473" s="132">
        <v>1006</v>
      </c>
      <c r="G4473" s="133" t="s">
        <v>3770</v>
      </c>
      <c r="H4473" s="134">
        <v>632</v>
      </c>
      <c r="I4473" s="135">
        <v>0.91586387757268717</v>
      </c>
      <c r="J4473" s="135" t="s">
        <v>41</v>
      </c>
      <c r="K4473" s="133"/>
      <c r="L4473" s="136" t="s">
        <v>41</v>
      </c>
    </row>
    <row r="4474" spans="1:12" x14ac:dyDescent="0.25">
      <c r="A4474" s="138" t="s">
        <v>4031</v>
      </c>
      <c r="B4474" s="111" t="s">
        <v>3771</v>
      </c>
      <c r="C4474" s="112">
        <v>1.1731095638239864E-4</v>
      </c>
      <c r="E4474" s="132">
        <v>996</v>
      </c>
      <c r="F4474" s="132">
        <v>998</v>
      </c>
      <c r="G4474" s="133" t="s">
        <v>3772</v>
      </c>
      <c r="H4474" s="134">
        <v>633</v>
      </c>
      <c r="I4474" s="135">
        <v>0.91598118852906951</v>
      </c>
      <c r="J4474" s="135" t="s">
        <v>41</v>
      </c>
      <c r="K4474" s="133"/>
      <c r="L4474" s="136" t="s">
        <v>41</v>
      </c>
    </row>
    <row r="4475" spans="1:12" x14ac:dyDescent="0.25">
      <c r="A4475" s="138" t="s">
        <v>4031</v>
      </c>
      <c r="B4475" s="111" t="s">
        <v>3773</v>
      </c>
      <c r="C4475" s="112">
        <v>2.3944291097229315E-4</v>
      </c>
      <c r="E4475" s="132">
        <v>1146</v>
      </c>
      <c r="F4475" s="132">
        <v>1148</v>
      </c>
      <c r="G4475" s="133" t="s">
        <v>3774</v>
      </c>
      <c r="H4475" s="134">
        <v>634</v>
      </c>
      <c r="I4475" s="135">
        <v>0.91622063144004184</v>
      </c>
      <c r="J4475" s="135" t="s">
        <v>41</v>
      </c>
      <c r="K4475" s="133"/>
      <c r="L4475" s="136" t="s">
        <v>41</v>
      </c>
    </row>
    <row r="4476" spans="1:12" x14ac:dyDescent="0.25">
      <c r="A4476" s="138" t="s">
        <v>4031</v>
      </c>
      <c r="B4476" s="111" t="s">
        <v>3775</v>
      </c>
      <c r="C4476" s="112">
        <v>1.1731095638239864E-4</v>
      </c>
      <c r="E4476" s="132">
        <v>1010</v>
      </c>
      <c r="F4476" s="132">
        <v>1012</v>
      </c>
      <c r="G4476" s="133" t="s">
        <v>3776</v>
      </c>
      <c r="H4476" s="134">
        <v>635</v>
      </c>
      <c r="I4476" s="135">
        <v>0.91633794239642419</v>
      </c>
      <c r="J4476" s="135" t="s">
        <v>41</v>
      </c>
      <c r="K4476" s="133"/>
      <c r="L4476" s="136" t="s">
        <v>41</v>
      </c>
    </row>
    <row r="4477" spans="1:12" x14ac:dyDescent="0.25">
      <c r="A4477" s="138" t="s">
        <v>4031</v>
      </c>
      <c r="B4477" s="111" t="s">
        <v>1249</v>
      </c>
      <c r="C4477" s="112">
        <v>1.1731095638239864E-4</v>
      </c>
      <c r="E4477" s="132">
        <v>1028</v>
      </c>
      <c r="F4477" s="132">
        <v>1030</v>
      </c>
      <c r="G4477" s="133" t="s">
        <v>1250</v>
      </c>
      <c r="H4477" s="134">
        <v>636</v>
      </c>
      <c r="I4477" s="135">
        <v>0.91645525335280653</v>
      </c>
      <c r="J4477" s="135" t="s">
        <v>41</v>
      </c>
      <c r="K4477" s="133"/>
      <c r="L4477" s="136" t="s">
        <v>41</v>
      </c>
    </row>
    <row r="4478" spans="1:12" x14ac:dyDescent="0.25">
      <c r="A4478" s="138" t="s">
        <v>4031</v>
      </c>
      <c r="B4478" s="111" t="s">
        <v>3777</v>
      </c>
      <c r="C4478" s="112">
        <v>1.1731095638239864E-4</v>
      </c>
      <c r="E4478" s="132">
        <v>1003</v>
      </c>
      <c r="F4478" s="132">
        <v>1005</v>
      </c>
      <c r="G4478" s="133" t="s">
        <v>3778</v>
      </c>
      <c r="H4478" s="134">
        <v>637</v>
      </c>
      <c r="I4478" s="135">
        <v>0.91657256430918888</v>
      </c>
      <c r="J4478" s="135" t="s">
        <v>41</v>
      </c>
      <c r="K4478" s="133"/>
      <c r="L4478" s="136" t="s">
        <v>41</v>
      </c>
    </row>
    <row r="4479" spans="1:12" x14ac:dyDescent="0.25">
      <c r="A4479" s="138" t="s">
        <v>4031</v>
      </c>
      <c r="B4479" s="111" t="s">
        <v>3779</v>
      </c>
      <c r="C4479" s="112">
        <v>2.3944291097229315E-4</v>
      </c>
      <c r="E4479" s="132">
        <v>1139</v>
      </c>
      <c r="F4479" s="132">
        <v>1141</v>
      </c>
      <c r="G4479" s="133" t="s">
        <v>3780</v>
      </c>
      <c r="H4479" s="134">
        <v>638</v>
      </c>
      <c r="I4479" s="135">
        <v>0.91681200722016121</v>
      </c>
      <c r="J4479" s="135" t="s">
        <v>41</v>
      </c>
      <c r="K4479" s="133"/>
      <c r="L4479" s="136" t="s">
        <v>41</v>
      </c>
    </row>
    <row r="4480" spans="1:12" x14ac:dyDescent="0.25">
      <c r="A4480" s="138" t="s">
        <v>4031</v>
      </c>
      <c r="B4480" s="111" t="s">
        <v>1711</v>
      </c>
      <c r="C4480" s="112">
        <v>2.3944291097229315E-4</v>
      </c>
      <c r="E4480" s="132">
        <v>1142</v>
      </c>
      <c r="F4480" s="132">
        <v>1144</v>
      </c>
      <c r="G4480" s="133" t="s">
        <v>1712</v>
      </c>
      <c r="H4480" s="134">
        <v>639</v>
      </c>
      <c r="I4480" s="135">
        <v>0.91705145013113354</v>
      </c>
      <c r="J4480" s="135" t="s">
        <v>41</v>
      </c>
      <c r="K4480" s="133"/>
      <c r="L4480" s="136" t="s">
        <v>41</v>
      </c>
    </row>
    <row r="4481" spans="1:12" x14ac:dyDescent="0.25">
      <c r="A4481" s="138" t="s">
        <v>4031</v>
      </c>
      <c r="B4481" s="111" t="s">
        <v>3781</v>
      </c>
      <c r="C4481" s="112">
        <v>1.1731095638239864E-4</v>
      </c>
      <c r="E4481" s="132">
        <v>1012</v>
      </c>
      <c r="F4481" s="132">
        <v>1014</v>
      </c>
      <c r="G4481" s="133" t="s">
        <v>3782</v>
      </c>
      <c r="H4481" s="134">
        <v>640</v>
      </c>
      <c r="I4481" s="135">
        <v>0.91716876108751588</v>
      </c>
      <c r="J4481" s="135" t="s">
        <v>41</v>
      </c>
      <c r="K4481" s="133"/>
      <c r="L4481" s="136" t="s">
        <v>41</v>
      </c>
    </row>
    <row r="4482" spans="1:12" x14ac:dyDescent="0.25">
      <c r="A4482" s="138" t="s">
        <v>4031</v>
      </c>
      <c r="B4482" s="111" t="s">
        <v>1222</v>
      </c>
      <c r="C4482" s="112">
        <v>5.1409801473462937E-4</v>
      </c>
      <c r="E4482" s="132">
        <v>1132</v>
      </c>
      <c r="F4482" s="132">
        <v>1134</v>
      </c>
      <c r="G4482" s="133" t="s">
        <v>1223</v>
      </c>
      <c r="H4482" s="134">
        <v>641</v>
      </c>
      <c r="I4482" s="135">
        <v>0.91768285910225056</v>
      </c>
      <c r="J4482" s="135" t="s">
        <v>41</v>
      </c>
      <c r="K4482" s="133"/>
      <c r="L4482" s="136" t="s">
        <v>41</v>
      </c>
    </row>
    <row r="4483" spans="1:12" x14ac:dyDescent="0.25">
      <c r="A4483" s="138" t="s">
        <v>4031</v>
      </c>
      <c r="B4483" s="111" t="s">
        <v>1247</v>
      </c>
      <c r="C4483" s="112">
        <v>1.1731095638239864E-4</v>
      </c>
      <c r="E4483" s="132">
        <v>1009</v>
      </c>
      <c r="F4483" s="132">
        <v>1011</v>
      </c>
      <c r="G4483" s="133" t="s">
        <v>1248</v>
      </c>
      <c r="H4483" s="134">
        <v>642</v>
      </c>
      <c r="I4483" s="135">
        <v>0.9178001700586329</v>
      </c>
      <c r="J4483" s="135" t="s">
        <v>41</v>
      </c>
      <c r="K4483" s="133"/>
      <c r="L4483" s="136" t="s">
        <v>41</v>
      </c>
    </row>
    <row r="4484" spans="1:12" x14ac:dyDescent="0.25">
      <c r="A4484" s="138" t="s">
        <v>4031</v>
      </c>
      <c r="B4484" s="111" t="s">
        <v>2878</v>
      </c>
      <c r="C4484" s="112">
        <v>1.1731095638239864E-4</v>
      </c>
      <c r="E4484" s="132">
        <v>1008</v>
      </c>
      <c r="F4484" s="132">
        <v>1010</v>
      </c>
      <c r="G4484" s="133" t="s">
        <v>2879</v>
      </c>
      <c r="H4484" s="134">
        <v>643</v>
      </c>
      <c r="I4484" s="135">
        <v>0.91791748101501525</v>
      </c>
      <c r="J4484" s="135" t="s">
        <v>41</v>
      </c>
      <c r="K4484" s="133"/>
      <c r="L4484" s="136" t="s">
        <v>41</v>
      </c>
    </row>
    <row r="4485" spans="1:12" x14ac:dyDescent="0.25">
      <c r="A4485" s="138" t="s">
        <v>4031</v>
      </c>
      <c r="B4485" s="111" t="s">
        <v>1245</v>
      </c>
      <c r="C4485" s="112">
        <v>1.1731095638239864E-4</v>
      </c>
      <c r="E4485" s="132">
        <v>1007</v>
      </c>
      <c r="F4485" s="132">
        <v>1009</v>
      </c>
      <c r="G4485" s="133" t="s">
        <v>1246</v>
      </c>
      <c r="H4485" s="134">
        <v>644</v>
      </c>
      <c r="I4485" s="135">
        <v>0.91803479197139759</v>
      </c>
      <c r="J4485" s="135" t="s">
        <v>41</v>
      </c>
      <c r="K4485" s="133"/>
      <c r="L4485" s="136" t="s">
        <v>41</v>
      </c>
    </row>
    <row r="4486" spans="1:12" x14ac:dyDescent="0.25">
      <c r="A4486" s="138" t="s">
        <v>4031</v>
      </c>
      <c r="B4486" s="111" t="s">
        <v>1242</v>
      </c>
      <c r="C4486" s="112">
        <v>1.1731095638239864E-4</v>
      </c>
      <c r="E4486" s="132">
        <v>1000</v>
      </c>
      <c r="F4486" s="132">
        <v>1002</v>
      </c>
      <c r="G4486" s="133" t="s">
        <v>1243</v>
      </c>
      <c r="H4486" s="134">
        <v>645</v>
      </c>
      <c r="I4486" s="135">
        <v>0.91815210292777993</v>
      </c>
      <c r="J4486" s="135" t="s">
        <v>41</v>
      </c>
      <c r="K4486" s="133"/>
      <c r="L4486" s="136" t="s">
        <v>41</v>
      </c>
    </row>
    <row r="4487" spans="1:12" x14ac:dyDescent="0.25">
      <c r="A4487" s="138" t="s">
        <v>4031</v>
      </c>
      <c r="B4487" s="111" t="s">
        <v>2902</v>
      </c>
      <c r="C4487" s="112">
        <v>1.1731095638239864E-4</v>
      </c>
      <c r="E4487" s="132">
        <v>1011</v>
      </c>
      <c r="F4487" s="132">
        <v>1013</v>
      </c>
      <c r="G4487" s="133" t="s">
        <v>2903</v>
      </c>
      <c r="H4487" s="134">
        <v>646</v>
      </c>
      <c r="I4487" s="135">
        <v>0.91826941388416228</v>
      </c>
      <c r="J4487" s="135" t="s">
        <v>41</v>
      </c>
      <c r="K4487" s="133"/>
      <c r="L4487" s="136" t="s">
        <v>41</v>
      </c>
    </row>
    <row r="4488" spans="1:12" x14ac:dyDescent="0.25">
      <c r="A4488" s="138" t="s">
        <v>4031</v>
      </c>
      <c r="B4488" s="111" t="s">
        <v>1091</v>
      </c>
      <c r="C4488" s="112">
        <v>1.1731095638239864E-4</v>
      </c>
      <c r="E4488" s="132">
        <v>1002</v>
      </c>
      <c r="F4488" s="132">
        <v>1004</v>
      </c>
      <c r="G4488" s="133" t="s">
        <v>1092</v>
      </c>
      <c r="H4488" s="134">
        <v>647</v>
      </c>
      <c r="I4488" s="135">
        <v>0.91838672484054462</v>
      </c>
      <c r="J4488" s="135" t="s">
        <v>41</v>
      </c>
      <c r="K4488" s="133"/>
      <c r="L4488" s="136" t="s">
        <v>41</v>
      </c>
    </row>
    <row r="4489" spans="1:12" x14ac:dyDescent="0.25">
      <c r="A4489" s="138" t="s">
        <v>4031</v>
      </c>
      <c r="B4489" s="111" t="s">
        <v>2915</v>
      </c>
      <c r="C4489" s="112">
        <v>1.1731095638239864E-4</v>
      </c>
      <c r="E4489" s="132">
        <v>997</v>
      </c>
      <c r="F4489" s="132">
        <v>999</v>
      </c>
      <c r="G4489" s="133" t="s">
        <v>2916</v>
      </c>
      <c r="H4489" s="134">
        <v>648</v>
      </c>
      <c r="I4489" s="135">
        <v>0.91850403579692697</v>
      </c>
      <c r="J4489" s="135" t="s">
        <v>41</v>
      </c>
      <c r="K4489" s="133"/>
      <c r="L4489" s="136" t="s">
        <v>41</v>
      </c>
    </row>
    <row r="4490" spans="1:12" x14ac:dyDescent="0.25">
      <c r="A4490" s="138" t="s">
        <v>4031</v>
      </c>
      <c r="B4490" s="111" t="s">
        <v>1088</v>
      </c>
      <c r="C4490" s="112">
        <v>1.1731095638239864E-4</v>
      </c>
      <c r="E4490" s="132">
        <v>1005</v>
      </c>
      <c r="F4490" s="132">
        <v>1007</v>
      </c>
      <c r="G4490" s="133" t="s">
        <v>1089</v>
      </c>
      <c r="H4490" s="134">
        <v>649</v>
      </c>
      <c r="I4490" s="135">
        <v>0.91862134675330931</v>
      </c>
      <c r="J4490" s="135" t="s">
        <v>41</v>
      </c>
      <c r="K4490" s="133"/>
      <c r="L4490" s="136" t="s">
        <v>41</v>
      </c>
    </row>
    <row r="4491" spans="1:12" x14ac:dyDescent="0.25">
      <c r="A4491" s="138" t="s">
        <v>4031</v>
      </c>
      <c r="B4491" s="111" t="s">
        <v>1708</v>
      </c>
      <c r="C4491" s="112">
        <v>1.0380526519352503E-4</v>
      </c>
      <c r="E4491" s="132">
        <v>1055</v>
      </c>
      <c r="F4491" s="132">
        <v>1057</v>
      </c>
      <c r="G4491" s="133" t="s">
        <v>1709</v>
      </c>
      <c r="H4491" s="134">
        <v>650</v>
      </c>
      <c r="I4491" s="135">
        <v>0.9187251520185028</v>
      </c>
      <c r="J4491" s="135" t="s">
        <v>41</v>
      </c>
      <c r="K4491" s="133"/>
      <c r="L4491" s="136" t="s">
        <v>41</v>
      </c>
    </row>
    <row r="4492" spans="1:12" x14ac:dyDescent="0.25">
      <c r="A4492" s="138" t="s">
        <v>4031</v>
      </c>
      <c r="B4492" s="111" t="s">
        <v>858</v>
      </c>
      <c r="C4492" s="112">
        <v>1.0136278836544209E-3</v>
      </c>
      <c r="E4492" s="132">
        <v>1039</v>
      </c>
      <c r="F4492" s="132">
        <v>1041</v>
      </c>
      <c r="G4492" s="133" t="s">
        <v>87</v>
      </c>
      <c r="H4492" s="134">
        <v>651</v>
      </c>
      <c r="I4492" s="135">
        <v>0.91973877990215724</v>
      </c>
      <c r="J4492" s="135" t="s">
        <v>41</v>
      </c>
      <c r="K4492" s="133"/>
      <c r="L4492" s="136" t="s">
        <v>41</v>
      </c>
    </row>
    <row r="4493" spans="1:12" x14ac:dyDescent="0.25">
      <c r="A4493" s="138" t="s">
        <v>4031</v>
      </c>
      <c r="B4493" s="111" t="s">
        <v>1758</v>
      </c>
      <c r="C4493" s="112">
        <v>1.0380526519352503E-4</v>
      </c>
      <c r="E4493" s="132">
        <v>1047</v>
      </c>
      <c r="F4493" s="132">
        <v>1049</v>
      </c>
      <c r="G4493" s="133" t="s">
        <v>1759</v>
      </c>
      <c r="H4493" s="134">
        <v>652</v>
      </c>
      <c r="I4493" s="135">
        <v>0.91984258516735073</v>
      </c>
      <c r="J4493" s="135" t="s">
        <v>41</v>
      </c>
      <c r="K4493" s="133"/>
      <c r="L4493" s="136" t="s">
        <v>41</v>
      </c>
    </row>
    <row r="4494" spans="1:12" x14ac:dyDescent="0.25">
      <c r="A4494" s="138" t="s">
        <v>4031</v>
      </c>
      <c r="B4494" s="111" t="s">
        <v>856</v>
      </c>
      <c r="C4494" s="112">
        <v>1.0380526519352503E-4</v>
      </c>
      <c r="E4494" s="132">
        <v>1037</v>
      </c>
      <c r="F4494" s="132">
        <v>1039</v>
      </c>
      <c r="G4494" s="133" t="s">
        <v>857</v>
      </c>
      <c r="H4494" s="134">
        <v>653</v>
      </c>
      <c r="I4494" s="135">
        <v>0.91994639043254423</v>
      </c>
      <c r="J4494" s="135" t="s">
        <v>41</v>
      </c>
      <c r="K4494" s="133"/>
      <c r="L4494" s="136" t="s">
        <v>41</v>
      </c>
    </row>
    <row r="4495" spans="1:12" x14ac:dyDescent="0.25">
      <c r="A4495" s="138" t="s">
        <v>4031</v>
      </c>
      <c r="B4495" s="111" t="s">
        <v>740</v>
      </c>
      <c r="C4495" s="112">
        <v>1.0380526519352503E-4</v>
      </c>
      <c r="E4495" s="132">
        <v>1064</v>
      </c>
      <c r="F4495" s="132">
        <v>1066</v>
      </c>
      <c r="G4495" s="133" t="s">
        <v>741</v>
      </c>
      <c r="H4495" s="134">
        <v>654</v>
      </c>
      <c r="I4495" s="135">
        <v>0.92005019569773772</v>
      </c>
      <c r="J4495" s="135" t="s">
        <v>41</v>
      </c>
      <c r="K4495" s="133"/>
      <c r="L4495" s="136" t="s">
        <v>41</v>
      </c>
    </row>
    <row r="4496" spans="1:12" x14ac:dyDescent="0.25">
      <c r="A4496" s="138" t="s">
        <v>4031</v>
      </c>
      <c r="B4496" s="111" t="s">
        <v>3783</v>
      </c>
      <c r="C4496" s="112">
        <v>1.0380526519352503E-4</v>
      </c>
      <c r="E4496" s="132">
        <v>1049</v>
      </c>
      <c r="F4496" s="132">
        <v>1051</v>
      </c>
      <c r="G4496" s="133" t="s">
        <v>3784</v>
      </c>
      <c r="H4496" s="134">
        <v>655</v>
      </c>
      <c r="I4496" s="135">
        <v>0.92015400096293121</v>
      </c>
      <c r="J4496" s="135" t="s">
        <v>41</v>
      </c>
      <c r="K4496" s="133"/>
      <c r="L4496" s="136" t="s">
        <v>41</v>
      </c>
    </row>
    <row r="4497" spans="1:12" x14ac:dyDescent="0.25">
      <c r="A4497" s="138" t="s">
        <v>4031</v>
      </c>
      <c r="B4497" s="111" t="s">
        <v>1706</v>
      </c>
      <c r="C4497" s="112">
        <v>1.0380526519352503E-4</v>
      </c>
      <c r="E4497" s="132">
        <v>1036</v>
      </c>
      <c r="F4497" s="132">
        <v>1038</v>
      </c>
      <c r="G4497" s="133" t="s">
        <v>1707</v>
      </c>
      <c r="H4497" s="134">
        <v>656</v>
      </c>
      <c r="I4497" s="135">
        <v>0.9202578062281247</v>
      </c>
      <c r="J4497" s="135" t="s">
        <v>41</v>
      </c>
      <c r="K4497" s="133"/>
      <c r="L4497" s="136" t="s">
        <v>41</v>
      </c>
    </row>
    <row r="4498" spans="1:12" x14ac:dyDescent="0.25">
      <c r="A4498" s="138" t="s">
        <v>4031</v>
      </c>
      <c r="B4498" s="111" t="s">
        <v>854</v>
      </c>
      <c r="C4498" s="112">
        <v>1.0380526519352503E-4</v>
      </c>
      <c r="E4498" s="132">
        <v>1044</v>
      </c>
      <c r="F4498" s="132">
        <v>1046</v>
      </c>
      <c r="G4498" s="133" t="s">
        <v>855</v>
      </c>
      <c r="H4498" s="134">
        <v>657</v>
      </c>
      <c r="I4498" s="135">
        <v>0.92036161149331819</v>
      </c>
      <c r="J4498" s="135" t="s">
        <v>41</v>
      </c>
      <c r="K4498" s="133"/>
      <c r="L4498" s="136" t="s">
        <v>41</v>
      </c>
    </row>
    <row r="4499" spans="1:12" x14ac:dyDescent="0.25">
      <c r="A4499" s="138" t="s">
        <v>4031</v>
      </c>
      <c r="B4499" s="111" t="s">
        <v>2904</v>
      </c>
      <c r="C4499" s="112">
        <v>1.0380526519352503E-4</v>
      </c>
      <c r="E4499" s="132">
        <v>1057</v>
      </c>
      <c r="F4499" s="132">
        <v>1059</v>
      </c>
      <c r="G4499" s="133" t="s">
        <v>2905</v>
      </c>
      <c r="H4499" s="134">
        <v>658</v>
      </c>
      <c r="I4499" s="135">
        <v>0.92046541675851168</v>
      </c>
      <c r="J4499" s="135" t="s">
        <v>41</v>
      </c>
      <c r="K4499" s="133"/>
      <c r="L4499" s="136" t="s">
        <v>41</v>
      </c>
    </row>
    <row r="4500" spans="1:12" x14ac:dyDescent="0.25">
      <c r="A4500" s="138" t="s">
        <v>4031</v>
      </c>
      <c r="B4500" s="111" t="s">
        <v>852</v>
      </c>
      <c r="C4500" s="112">
        <v>1.0380526519352503E-4</v>
      </c>
      <c r="E4500" s="132">
        <v>1058</v>
      </c>
      <c r="F4500" s="132">
        <v>1060</v>
      </c>
      <c r="G4500" s="133" t="s">
        <v>853</v>
      </c>
      <c r="H4500" s="134">
        <v>659</v>
      </c>
      <c r="I4500" s="135">
        <v>0.92056922202370517</v>
      </c>
      <c r="J4500" s="135" t="s">
        <v>41</v>
      </c>
      <c r="K4500" s="133"/>
      <c r="L4500" s="136" t="s">
        <v>41</v>
      </c>
    </row>
    <row r="4501" spans="1:12" x14ac:dyDescent="0.25">
      <c r="A4501" s="138" t="s">
        <v>4031</v>
      </c>
      <c r="B4501" s="111" t="s">
        <v>1704</v>
      </c>
      <c r="C4501" s="112">
        <v>1.0380526519352503E-4</v>
      </c>
      <c r="E4501" s="132">
        <v>1059</v>
      </c>
      <c r="F4501" s="132">
        <v>1061</v>
      </c>
      <c r="G4501" s="133" t="s">
        <v>1705</v>
      </c>
      <c r="H4501" s="134">
        <v>660</v>
      </c>
      <c r="I4501" s="135">
        <v>0.92067302728889866</v>
      </c>
      <c r="J4501" s="135" t="s">
        <v>41</v>
      </c>
      <c r="K4501" s="133"/>
      <c r="L4501" s="136" t="s">
        <v>41</v>
      </c>
    </row>
    <row r="4502" spans="1:12" x14ac:dyDescent="0.25">
      <c r="A4502" s="138" t="s">
        <v>4031</v>
      </c>
      <c r="B4502" s="111" t="s">
        <v>2888</v>
      </c>
      <c r="C4502" s="112">
        <v>1.0380526519352503E-4</v>
      </c>
      <c r="E4502" s="132">
        <v>1063</v>
      </c>
      <c r="F4502" s="132">
        <v>1065</v>
      </c>
      <c r="G4502" s="133" t="s">
        <v>2889</v>
      </c>
      <c r="H4502" s="134">
        <v>661</v>
      </c>
      <c r="I4502" s="135">
        <v>0.92077683255409215</v>
      </c>
      <c r="J4502" s="135" t="s">
        <v>41</v>
      </c>
      <c r="K4502" s="133"/>
      <c r="L4502" s="136" t="s">
        <v>41</v>
      </c>
    </row>
    <row r="4503" spans="1:12" x14ac:dyDescent="0.25">
      <c r="A4503" s="138" t="s">
        <v>4031</v>
      </c>
      <c r="B4503" s="111" t="s">
        <v>738</v>
      </c>
      <c r="C4503" s="112">
        <v>1.0380526519352503E-4</v>
      </c>
      <c r="E4503" s="132">
        <v>1046</v>
      </c>
      <c r="F4503" s="132">
        <v>1048</v>
      </c>
      <c r="G4503" s="133" t="s">
        <v>739</v>
      </c>
      <c r="H4503" s="134">
        <v>662</v>
      </c>
      <c r="I4503" s="135">
        <v>0.92088063781928564</v>
      </c>
      <c r="J4503" s="135" t="s">
        <v>41</v>
      </c>
      <c r="K4503" s="133"/>
      <c r="L4503" s="136" t="s">
        <v>41</v>
      </c>
    </row>
    <row r="4504" spans="1:12" x14ac:dyDescent="0.25">
      <c r="A4504" s="138" t="s">
        <v>4031</v>
      </c>
      <c r="B4504" s="111" t="s">
        <v>850</v>
      </c>
      <c r="C4504" s="112">
        <v>1.0380526519352503E-4</v>
      </c>
      <c r="E4504" s="132">
        <v>1031</v>
      </c>
      <c r="F4504" s="132">
        <v>1033</v>
      </c>
      <c r="G4504" s="133" t="s">
        <v>851</v>
      </c>
      <c r="H4504" s="134">
        <v>663</v>
      </c>
      <c r="I4504" s="135">
        <v>0.92098444308447913</v>
      </c>
      <c r="J4504" s="135" t="s">
        <v>41</v>
      </c>
      <c r="K4504" s="133"/>
      <c r="L4504" s="136" t="s">
        <v>41</v>
      </c>
    </row>
    <row r="4505" spans="1:12" x14ac:dyDescent="0.25">
      <c r="A4505" s="138" t="s">
        <v>4031</v>
      </c>
      <c r="B4505" s="111" t="s">
        <v>3785</v>
      </c>
      <c r="C4505" s="112">
        <v>1.0380526519352503E-4</v>
      </c>
      <c r="E4505" s="132">
        <v>1054</v>
      </c>
      <c r="F4505" s="132">
        <v>1056</v>
      </c>
      <c r="G4505" s="133" t="s">
        <v>3786</v>
      </c>
      <c r="H4505" s="134">
        <v>664</v>
      </c>
      <c r="I4505" s="135">
        <v>0.92108824834967262</v>
      </c>
      <c r="J4505" s="135" t="s">
        <v>41</v>
      </c>
      <c r="K4505" s="133"/>
      <c r="L4505" s="136" t="s">
        <v>41</v>
      </c>
    </row>
    <row r="4506" spans="1:12" x14ac:dyDescent="0.25">
      <c r="A4506" s="138" t="s">
        <v>4031</v>
      </c>
      <c r="B4506" s="111" t="s">
        <v>1927</v>
      </c>
      <c r="C4506" s="112">
        <v>1.0380526519352503E-4</v>
      </c>
      <c r="E4506" s="132">
        <v>1053</v>
      </c>
      <c r="F4506" s="132">
        <v>1055</v>
      </c>
      <c r="G4506" s="133" t="s">
        <v>1928</v>
      </c>
      <c r="H4506" s="134">
        <v>665</v>
      </c>
      <c r="I4506" s="135">
        <v>0.92119205361486611</v>
      </c>
      <c r="J4506" s="135" t="s">
        <v>41</v>
      </c>
      <c r="K4506" s="133"/>
      <c r="L4506" s="136" t="s">
        <v>41</v>
      </c>
    </row>
    <row r="4507" spans="1:12" x14ac:dyDescent="0.25">
      <c r="A4507" s="138" t="s">
        <v>4031</v>
      </c>
      <c r="B4507" s="111" t="s">
        <v>3787</v>
      </c>
      <c r="C4507" s="112">
        <v>1.0380526519352503E-4</v>
      </c>
      <c r="E4507" s="132">
        <v>1038</v>
      </c>
      <c r="F4507" s="132">
        <v>1040</v>
      </c>
      <c r="G4507" s="133" t="s">
        <v>3788</v>
      </c>
      <c r="H4507" s="134">
        <v>666</v>
      </c>
      <c r="I4507" s="135">
        <v>0.9212958588800596</v>
      </c>
      <c r="J4507" s="135" t="s">
        <v>41</v>
      </c>
      <c r="K4507" s="133"/>
      <c r="L4507" s="136" t="s">
        <v>41</v>
      </c>
    </row>
    <row r="4508" spans="1:12" x14ac:dyDescent="0.25">
      <c r="A4508" s="138" t="s">
        <v>4031</v>
      </c>
      <c r="B4508" s="111" t="s">
        <v>1929</v>
      </c>
      <c r="C4508" s="112">
        <v>1.0380526519352503E-4</v>
      </c>
      <c r="E4508" s="132">
        <v>1051</v>
      </c>
      <c r="F4508" s="132">
        <v>1053</v>
      </c>
      <c r="G4508" s="133" t="s">
        <v>1930</v>
      </c>
      <c r="H4508" s="134">
        <v>667</v>
      </c>
      <c r="I4508" s="135">
        <v>0.92139966414525309</v>
      </c>
      <c r="J4508" s="135" t="s">
        <v>41</v>
      </c>
      <c r="K4508" s="133"/>
      <c r="L4508" s="136" t="s">
        <v>41</v>
      </c>
    </row>
    <row r="4509" spans="1:12" x14ac:dyDescent="0.25">
      <c r="A4509" s="138" t="s">
        <v>4031</v>
      </c>
      <c r="B4509" s="111" t="s">
        <v>848</v>
      </c>
      <c r="C4509" s="112">
        <v>1.0380526519352503E-4</v>
      </c>
      <c r="E4509" s="132">
        <v>1048</v>
      </c>
      <c r="F4509" s="132">
        <v>1050</v>
      </c>
      <c r="G4509" s="133" t="s">
        <v>849</v>
      </c>
      <c r="H4509" s="134">
        <v>668</v>
      </c>
      <c r="I4509" s="135">
        <v>0.92150346941044659</v>
      </c>
      <c r="J4509" s="135" t="s">
        <v>41</v>
      </c>
      <c r="K4509" s="133"/>
      <c r="L4509" s="136" t="s">
        <v>41</v>
      </c>
    </row>
    <row r="4510" spans="1:12" x14ac:dyDescent="0.25">
      <c r="A4510" s="138" t="s">
        <v>4031</v>
      </c>
      <c r="B4510" s="111" t="s">
        <v>1702</v>
      </c>
      <c r="C4510" s="112">
        <v>1.0380526519352503E-4</v>
      </c>
      <c r="E4510" s="132">
        <v>1042</v>
      </c>
      <c r="F4510" s="132">
        <v>1044</v>
      </c>
      <c r="G4510" s="133" t="s">
        <v>1703</v>
      </c>
      <c r="H4510" s="134">
        <v>669</v>
      </c>
      <c r="I4510" s="135">
        <v>0.92160727467564008</v>
      </c>
      <c r="J4510" s="135" t="s">
        <v>41</v>
      </c>
      <c r="K4510" s="133"/>
      <c r="L4510" s="136" t="s">
        <v>41</v>
      </c>
    </row>
    <row r="4511" spans="1:12" x14ac:dyDescent="0.25">
      <c r="A4511" s="138" t="s">
        <v>4031</v>
      </c>
      <c r="B4511" s="111" t="s">
        <v>1700</v>
      </c>
      <c r="C4511" s="112">
        <v>1.0380526519352503E-4</v>
      </c>
      <c r="E4511" s="132">
        <v>1034</v>
      </c>
      <c r="F4511" s="132">
        <v>1036</v>
      </c>
      <c r="G4511" s="133" t="s">
        <v>1701</v>
      </c>
      <c r="H4511" s="134">
        <v>670</v>
      </c>
      <c r="I4511" s="135">
        <v>0.92171107994083357</v>
      </c>
      <c r="J4511" s="135" t="s">
        <v>41</v>
      </c>
      <c r="K4511" s="133"/>
      <c r="L4511" s="136" t="s">
        <v>41</v>
      </c>
    </row>
    <row r="4512" spans="1:12" x14ac:dyDescent="0.25">
      <c r="A4512" s="138" t="s">
        <v>4031</v>
      </c>
      <c r="B4512" s="111" t="s">
        <v>1756</v>
      </c>
      <c r="C4512" s="112">
        <v>1.0380526519352503E-4</v>
      </c>
      <c r="E4512" s="132">
        <v>1060</v>
      </c>
      <c r="F4512" s="132">
        <v>1062</v>
      </c>
      <c r="G4512" s="133" t="s">
        <v>1757</v>
      </c>
      <c r="H4512" s="134">
        <v>671</v>
      </c>
      <c r="I4512" s="135">
        <v>0.92181488520602706</v>
      </c>
      <c r="J4512" s="135" t="s">
        <v>41</v>
      </c>
      <c r="K4512" s="133"/>
      <c r="L4512" s="136" t="s">
        <v>41</v>
      </c>
    </row>
    <row r="4513" spans="1:12" x14ac:dyDescent="0.25">
      <c r="A4513" s="138" t="s">
        <v>4031</v>
      </c>
      <c r="B4513" s="111" t="s">
        <v>3789</v>
      </c>
      <c r="C4513" s="112">
        <v>1.0380526519352503E-4</v>
      </c>
      <c r="E4513" s="132">
        <v>1052</v>
      </c>
      <c r="F4513" s="132">
        <v>1054</v>
      </c>
      <c r="G4513" s="133" t="s">
        <v>3790</v>
      </c>
      <c r="H4513" s="134">
        <v>672</v>
      </c>
      <c r="I4513" s="135">
        <v>0.92191869047122055</v>
      </c>
      <c r="J4513" s="135" t="s">
        <v>41</v>
      </c>
      <c r="K4513" s="133"/>
      <c r="L4513" s="136" t="s">
        <v>41</v>
      </c>
    </row>
    <row r="4514" spans="1:12" x14ac:dyDescent="0.25">
      <c r="A4514" s="138" t="s">
        <v>4031</v>
      </c>
      <c r="B4514" s="111" t="s">
        <v>845</v>
      </c>
      <c r="C4514" s="112">
        <v>1.0380526519352503E-4</v>
      </c>
      <c r="E4514" s="132">
        <v>1061</v>
      </c>
      <c r="F4514" s="132">
        <v>1063</v>
      </c>
      <c r="G4514" s="133" t="s">
        <v>846</v>
      </c>
      <c r="H4514" s="134">
        <v>673</v>
      </c>
      <c r="I4514" s="135">
        <v>0.92202249573641404</v>
      </c>
      <c r="J4514" s="135" t="s">
        <v>41</v>
      </c>
      <c r="K4514" s="133"/>
      <c r="L4514" s="136" t="s">
        <v>41</v>
      </c>
    </row>
    <row r="4515" spans="1:12" x14ac:dyDescent="0.25">
      <c r="A4515" s="138" t="s">
        <v>4031</v>
      </c>
      <c r="B4515" s="111" t="s">
        <v>736</v>
      </c>
      <c r="C4515" s="112">
        <v>1.0380526519352503E-4</v>
      </c>
      <c r="E4515" s="132">
        <v>1045</v>
      </c>
      <c r="F4515" s="132">
        <v>1047</v>
      </c>
      <c r="G4515" s="133" t="s">
        <v>737</v>
      </c>
      <c r="H4515" s="134">
        <v>674</v>
      </c>
      <c r="I4515" s="135">
        <v>0.92212630100160753</v>
      </c>
      <c r="J4515" s="135" t="s">
        <v>41</v>
      </c>
      <c r="K4515" s="133"/>
      <c r="L4515" s="136" t="s">
        <v>41</v>
      </c>
    </row>
    <row r="4516" spans="1:12" x14ac:dyDescent="0.25">
      <c r="A4516" s="138" t="s">
        <v>4031</v>
      </c>
      <c r="B4516" s="111" t="s">
        <v>1697</v>
      </c>
      <c r="C4516" s="112">
        <v>1.0380526519352503E-4</v>
      </c>
      <c r="E4516" s="132">
        <v>1043</v>
      </c>
      <c r="F4516" s="132">
        <v>1045</v>
      </c>
      <c r="G4516" s="133" t="s">
        <v>1698</v>
      </c>
      <c r="H4516" s="134">
        <v>675</v>
      </c>
      <c r="I4516" s="135">
        <v>0.92223010626680102</v>
      </c>
      <c r="J4516" s="135" t="s">
        <v>41</v>
      </c>
      <c r="K4516" s="133"/>
      <c r="L4516" s="136" t="s">
        <v>41</v>
      </c>
    </row>
    <row r="4517" spans="1:12" x14ac:dyDescent="0.25">
      <c r="A4517" s="138" t="s">
        <v>4031</v>
      </c>
      <c r="B4517" s="111" t="s">
        <v>1721</v>
      </c>
      <c r="C4517" s="112">
        <v>1.0380526519352503E-4</v>
      </c>
      <c r="E4517" s="132">
        <v>1056</v>
      </c>
      <c r="F4517" s="132">
        <v>1058</v>
      </c>
      <c r="G4517" s="133" t="s">
        <v>1722</v>
      </c>
      <c r="H4517" s="134">
        <v>676</v>
      </c>
      <c r="I4517" s="135">
        <v>0.92233391153199451</v>
      </c>
      <c r="J4517" s="135" t="s">
        <v>41</v>
      </c>
      <c r="K4517" s="133"/>
      <c r="L4517" s="136" t="s">
        <v>41</v>
      </c>
    </row>
    <row r="4518" spans="1:12" x14ac:dyDescent="0.25">
      <c r="A4518" s="138" t="s">
        <v>4031</v>
      </c>
      <c r="B4518" s="111" t="s">
        <v>3791</v>
      </c>
      <c r="C4518" s="112">
        <v>1.0380526519352503E-4</v>
      </c>
      <c r="E4518" s="132">
        <v>1065</v>
      </c>
      <c r="F4518" s="132">
        <v>1067</v>
      </c>
      <c r="G4518" s="133" t="s">
        <v>3792</v>
      </c>
      <c r="H4518" s="134">
        <v>677</v>
      </c>
      <c r="I4518" s="135">
        <v>0.922437716797188</v>
      </c>
      <c r="J4518" s="135" t="s">
        <v>41</v>
      </c>
      <c r="K4518" s="133"/>
      <c r="L4518" s="136" t="s">
        <v>41</v>
      </c>
    </row>
    <row r="4519" spans="1:12" x14ac:dyDescent="0.25">
      <c r="A4519" s="138" t="s">
        <v>4031</v>
      </c>
      <c r="B4519" s="111" t="s">
        <v>733</v>
      </c>
      <c r="C4519" s="112">
        <v>1.0380526519352503E-4</v>
      </c>
      <c r="E4519" s="132">
        <v>1050</v>
      </c>
      <c r="F4519" s="132">
        <v>1052</v>
      </c>
      <c r="G4519" s="133" t="s">
        <v>734</v>
      </c>
      <c r="H4519" s="134">
        <v>678</v>
      </c>
      <c r="I4519" s="135">
        <v>0.92254152206238149</v>
      </c>
      <c r="J4519" s="135" t="s">
        <v>41</v>
      </c>
      <c r="K4519" s="133"/>
      <c r="L4519" s="136" t="s">
        <v>41</v>
      </c>
    </row>
    <row r="4520" spans="1:12" x14ac:dyDescent="0.25">
      <c r="A4520" s="138" t="s">
        <v>4031</v>
      </c>
      <c r="B4520" s="111" t="s">
        <v>1753</v>
      </c>
      <c r="C4520" s="112">
        <v>1.0380526519352503E-4</v>
      </c>
      <c r="E4520" s="132">
        <v>1062</v>
      </c>
      <c r="F4520" s="132">
        <v>1064</v>
      </c>
      <c r="G4520" s="133" t="s">
        <v>1754</v>
      </c>
      <c r="H4520" s="134">
        <v>679</v>
      </c>
      <c r="I4520" s="135">
        <v>0.92264532732757498</v>
      </c>
      <c r="J4520" s="135" t="s">
        <v>41</v>
      </c>
      <c r="K4520" s="133"/>
      <c r="L4520" s="136" t="s">
        <v>41</v>
      </c>
    </row>
    <row r="4521" spans="1:12" x14ac:dyDescent="0.25">
      <c r="A4521" s="138" t="s">
        <v>4031</v>
      </c>
      <c r="B4521" s="111" t="s">
        <v>1009</v>
      </c>
      <c r="C4521" s="112">
        <v>1.6321416055982037E-3</v>
      </c>
      <c r="E4521" s="132">
        <v>1149</v>
      </c>
      <c r="F4521" s="132">
        <v>1151</v>
      </c>
      <c r="G4521" s="133" t="s">
        <v>1010</v>
      </c>
      <c r="H4521" s="134">
        <v>680</v>
      </c>
      <c r="I4521" s="135">
        <v>0.9242774689331732</v>
      </c>
      <c r="J4521" s="135" t="s">
        <v>41</v>
      </c>
      <c r="K4521" s="133"/>
      <c r="L4521" s="136" t="s">
        <v>41</v>
      </c>
    </row>
    <row r="4522" spans="1:12" x14ac:dyDescent="0.25">
      <c r="A4522" s="138" t="s">
        <v>4031</v>
      </c>
      <c r="B4522" s="111" t="s">
        <v>1006</v>
      </c>
      <c r="C4522" s="112">
        <v>1.6321416055982037E-3</v>
      </c>
      <c r="E4522" s="132">
        <v>1150</v>
      </c>
      <c r="F4522" s="132">
        <v>1152</v>
      </c>
      <c r="G4522" s="133" t="s">
        <v>1007</v>
      </c>
      <c r="H4522" s="134">
        <v>681</v>
      </c>
      <c r="I4522" s="135">
        <v>0.92590961053877141</v>
      </c>
      <c r="J4522" s="135" t="s">
        <v>41</v>
      </c>
      <c r="K4522" s="133"/>
      <c r="L4522" s="136" t="s">
        <v>41</v>
      </c>
    </row>
    <row r="4523" spans="1:12" x14ac:dyDescent="0.25">
      <c r="A4523" s="138" t="s">
        <v>4031</v>
      </c>
      <c r="B4523" s="111" t="s">
        <v>3793</v>
      </c>
      <c r="C4523" s="112">
        <v>1.6321416055982037E-3</v>
      </c>
      <c r="E4523" s="132">
        <v>1151</v>
      </c>
      <c r="F4523" s="132">
        <v>1153</v>
      </c>
      <c r="G4523" s="133" t="s">
        <v>3794</v>
      </c>
      <c r="H4523" s="134">
        <v>682</v>
      </c>
      <c r="I4523" s="135">
        <v>0.92754175214436962</v>
      </c>
      <c r="J4523" s="135" t="s">
        <v>41</v>
      </c>
      <c r="K4523" s="133"/>
      <c r="L4523" s="136" t="s">
        <v>41</v>
      </c>
    </row>
    <row r="4524" spans="1:12" x14ac:dyDescent="0.25">
      <c r="A4524" s="138" t="s">
        <v>4031</v>
      </c>
      <c r="B4524" s="111" t="s">
        <v>759</v>
      </c>
      <c r="C4524" s="112">
        <v>1.3245661413363227E-3</v>
      </c>
      <c r="E4524" s="132">
        <v>1163</v>
      </c>
      <c r="F4524" s="132">
        <v>1165</v>
      </c>
      <c r="G4524" s="133" t="s">
        <v>760</v>
      </c>
      <c r="H4524" s="134">
        <v>683</v>
      </c>
      <c r="I4524" s="135">
        <v>0.92886631828570598</v>
      </c>
      <c r="J4524" s="135" t="s">
        <v>41</v>
      </c>
      <c r="K4524" s="133"/>
      <c r="L4524" s="136" t="s">
        <v>41</v>
      </c>
    </row>
    <row r="4525" spans="1:12" x14ac:dyDescent="0.25">
      <c r="A4525" s="138" t="s">
        <v>4031</v>
      </c>
      <c r="B4525" s="111" t="s">
        <v>2135</v>
      </c>
      <c r="C4525" s="112">
        <v>6.2758952678185242E-4</v>
      </c>
      <c r="E4525" s="132">
        <v>1166</v>
      </c>
      <c r="F4525" s="132">
        <v>1168</v>
      </c>
      <c r="G4525" s="133" t="s">
        <v>2136</v>
      </c>
      <c r="H4525" s="134">
        <v>684</v>
      </c>
      <c r="I4525" s="135">
        <v>0.92949390781248786</v>
      </c>
      <c r="J4525" s="135" t="s">
        <v>41</v>
      </c>
      <c r="K4525" s="133"/>
      <c r="L4525" s="136" t="s">
        <v>41</v>
      </c>
    </row>
    <row r="4526" spans="1:12" x14ac:dyDescent="0.25">
      <c r="A4526" s="138" t="s">
        <v>4031</v>
      </c>
      <c r="B4526" s="111" t="s">
        <v>3795</v>
      </c>
      <c r="C4526" s="112">
        <v>4.614628873395973E-4</v>
      </c>
      <c r="E4526" s="132">
        <v>1167</v>
      </c>
      <c r="F4526" s="132">
        <v>1169</v>
      </c>
      <c r="G4526" s="133" t="s">
        <v>3796</v>
      </c>
      <c r="H4526" s="134">
        <v>685</v>
      </c>
      <c r="I4526" s="135">
        <v>0.92995537069982748</v>
      </c>
      <c r="J4526" s="135" t="s">
        <v>41</v>
      </c>
      <c r="K4526" s="133"/>
      <c r="L4526" s="136" t="s">
        <v>41</v>
      </c>
    </row>
    <row r="4527" spans="1:12" x14ac:dyDescent="0.25">
      <c r="A4527" s="138" t="s">
        <v>4031</v>
      </c>
      <c r="B4527" s="111" t="s">
        <v>3797</v>
      </c>
      <c r="C4527" s="112">
        <v>4.5558547109731193E-4</v>
      </c>
      <c r="E4527" s="132">
        <v>1174</v>
      </c>
      <c r="F4527" s="132">
        <v>1176</v>
      </c>
      <c r="G4527" s="133" t="s">
        <v>3798</v>
      </c>
      <c r="H4527" s="134">
        <v>686</v>
      </c>
      <c r="I4527" s="135">
        <v>0.93041095617092484</v>
      </c>
      <c r="J4527" s="135" t="s">
        <v>41</v>
      </c>
      <c r="K4527" s="133"/>
      <c r="L4527" s="136" t="s">
        <v>41</v>
      </c>
    </row>
    <row r="4528" spans="1:12" x14ac:dyDescent="0.25">
      <c r="A4528" s="138" t="s">
        <v>4031</v>
      </c>
      <c r="B4528" s="111" t="s">
        <v>3799</v>
      </c>
      <c r="C4528" s="112">
        <v>4.5558547109731193E-4</v>
      </c>
      <c r="E4528" s="132">
        <v>1173</v>
      </c>
      <c r="F4528" s="132">
        <v>1175</v>
      </c>
      <c r="G4528" s="133" t="s">
        <v>3800</v>
      </c>
      <c r="H4528" s="134">
        <v>687</v>
      </c>
      <c r="I4528" s="135">
        <v>0.9308665416420222</v>
      </c>
      <c r="J4528" s="135" t="s">
        <v>41</v>
      </c>
      <c r="K4528" s="133"/>
      <c r="L4528" s="136" t="s">
        <v>41</v>
      </c>
    </row>
    <row r="4529" spans="1:12" x14ac:dyDescent="0.25">
      <c r="A4529" s="138" t="s">
        <v>4031</v>
      </c>
      <c r="B4529" s="111" t="s">
        <v>3801</v>
      </c>
      <c r="C4529" s="112">
        <v>4.5558547109731193E-4</v>
      </c>
      <c r="E4529" s="132">
        <v>1172</v>
      </c>
      <c r="F4529" s="132">
        <v>1174</v>
      </c>
      <c r="G4529" s="133" t="s">
        <v>3802</v>
      </c>
      <c r="H4529" s="134">
        <v>688</v>
      </c>
      <c r="I4529" s="135">
        <v>0.93132212711311957</v>
      </c>
      <c r="J4529" s="135" t="s">
        <v>41</v>
      </c>
      <c r="K4529" s="133"/>
      <c r="L4529" s="136" t="s">
        <v>41</v>
      </c>
    </row>
    <row r="4530" spans="1:12" x14ac:dyDescent="0.25">
      <c r="A4530" s="138" t="s">
        <v>4031</v>
      </c>
      <c r="B4530" s="111" t="s">
        <v>3803</v>
      </c>
      <c r="C4530" s="112">
        <v>6.1959624069234424E-4</v>
      </c>
      <c r="E4530" s="132">
        <v>1175</v>
      </c>
      <c r="F4530" s="132">
        <v>1177</v>
      </c>
      <c r="G4530" s="133" t="s">
        <v>3804</v>
      </c>
      <c r="H4530" s="134">
        <v>689</v>
      </c>
      <c r="I4530" s="135">
        <v>0.93194172335381187</v>
      </c>
      <c r="J4530" s="135" t="s">
        <v>41</v>
      </c>
      <c r="K4530" s="133"/>
      <c r="L4530" s="136" t="s">
        <v>41</v>
      </c>
    </row>
    <row r="4531" spans="1:12" x14ac:dyDescent="0.25">
      <c r="A4531" s="138" t="s">
        <v>4031</v>
      </c>
      <c r="B4531" s="111" t="s">
        <v>3805</v>
      </c>
      <c r="C4531" s="112">
        <v>3.6493742663702727E-4</v>
      </c>
      <c r="E4531" s="132">
        <v>1199</v>
      </c>
      <c r="F4531" s="132">
        <v>1201</v>
      </c>
      <c r="G4531" s="133" t="s">
        <v>3806</v>
      </c>
      <c r="H4531" s="134">
        <v>690</v>
      </c>
      <c r="I4531" s="135">
        <v>0.93230666078044888</v>
      </c>
      <c r="J4531" s="135" t="s">
        <v>41</v>
      </c>
      <c r="K4531" s="133"/>
      <c r="L4531" s="136" t="s">
        <v>41</v>
      </c>
    </row>
    <row r="4532" spans="1:12" x14ac:dyDescent="0.25">
      <c r="A4532" s="138" t="s">
        <v>4031</v>
      </c>
      <c r="B4532" s="111" t="s">
        <v>3807</v>
      </c>
      <c r="C4532" s="112">
        <v>3.6493742663702727E-4</v>
      </c>
      <c r="E4532" s="132">
        <v>1190</v>
      </c>
      <c r="F4532" s="132">
        <v>1192</v>
      </c>
      <c r="G4532" s="133" t="s">
        <v>3808</v>
      </c>
      <c r="H4532" s="134">
        <v>691</v>
      </c>
      <c r="I4532" s="135">
        <v>0.93267159820708589</v>
      </c>
      <c r="J4532" s="135" t="s">
        <v>41</v>
      </c>
      <c r="K4532" s="133"/>
      <c r="L4532" s="136" t="s">
        <v>41</v>
      </c>
    </row>
    <row r="4533" spans="1:12" x14ac:dyDescent="0.25">
      <c r="A4533" s="138" t="s">
        <v>4031</v>
      </c>
      <c r="B4533" s="111" t="s">
        <v>3809</v>
      </c>
      <c r="C4533" s="112">
        <v>3.7020862433395462E-4</v>
      </c>
      <c r="E4533" s="132">
        <v>1203</v>
      </c>
      <c r="F4533" s="132">
        <v>1205</v>
      </c>
      <c r="G4533" s="133" t="s">
        <v>3810</v>
      </c>
      <c r="H4533" s="134">
        <v>692</v>
      </c>
      <c r="I4533" s="135">
        <v>0.9330418068314198</v>
      </c>
      <c r="J4533" s="135" t="s">
        <v>41</v>
      </c>
      <c r="K4533" s="133"/>
      <c r="L4533" s="136" t="s">
        <v>41</v>
      </c>
    </row>
    <row r="4534" spans="1:12" x14ac:dyDescent="0.25">
      <c r="A4534" s="138" t="s">
        <v>4031</v>
      </c>
      <c r="B4534" s="111" t="s">
        <v>3811</v>
      </c>
      <c r="C4534" s="112">
        <v>3.3908089084810211E-4</v>
      </c>
      <c r="E4534" s="132">
        <v>1211</v>
      </c>
      <c r="F4534" s="132">
        <v>1213</v>
      </c>
      <c r="G4534" s="133" t="s">
        <v>3812</v>
      </c>
      <c r="H4534" s="134">
        <v>693</v>
      </c>
      <c r="I4534" s="135">
        <v>0.9333808877222679</v>
      </c>
      <c r="J4534" s="135" t="s">
        <v>41</v>
      </c>
      <c r="K4534" s="133"/>
      <c r="L4534" s="136" t="s">
        <v>41</v>
      </c>
    </row>
    <row r="4535" spans="1:12" x14ac:dyDescent="0.25">
      <c r="A4535" s="138" t="s">
        <v>4031</v>
      </c>
      <c r="B4535" s="111" t="s">
        <v>3077</v>
      </c>
      <c r="C4535" s="112">
        <v>3.3908089084810211E-4</v>
      </c>
      <c r="E4535" s="132">
        <v>1212</v>
      </c>
      <c r="F4535" s="132">
        <v>1214</v>
      </c>
      <c r="G4535" s="133" t="s">
        <v>3078</v>
      </c>
      <c r="H4535" s="134">
        <v>694</v>
      </c>
      <c r="I4535" s="135">
        <v>0.93371996861311601</v>
      </c>
      <c r="J4535" s="135" t="s">
        <v>41</v>
      </c>
      <c r="K4535" s="133"/>
      <c r="L4535" s="136" t="s">
        <v>41</v>
      </c>
    </row>
    <row r="4536" spans="1:12" x14ac:dyDescent="0.25">
      <c r="A4536" s="138" t="s">
        <v>4031</v>
      </c>
      <c r="B4536" s="111" t="s">
        <v>2995</v>
      </c>
      <c r="C4536" s="112">
        <v>4.4455591222496225E-4</v>
      </c>
      <c r="E4536" s="132">
        <v>1219</v>
      </c>
      <c r="F4536" s="132">
        <v>1221</v>
      </c>
      <c r="G4536" s="133" t="s">
        <v>2996</v>
      </c>
      <c r="H4536" s="134">
        <v>695</v>
      </c>
      <c r="I4536" s="135">
        <v>0.93416452452534093</v>
      </c>
      <c r="J4536" s="135" t="s">
        <v>41</v>
      </c>
      <c r="K4536" s="133"/>
      <c r="L4536" s="136" t="s">
        <v>41</v>
      </c>
    </row>
    <row r="4537" spans="1:12" x14ac:dyDescent="0.25">
      <c r="A4537" s="138" t="s">
        <v>4031</v>
      </c>
      <c r="B4537" s="111" t="s">
        <v>3813</v>
      </c>
      <c r="C4537" s="112">
        <v>3.1278170465474914E-4</v>
      </c>
      <c r="E4537" s="132">
        <v>1220</v>
      </c>
      <c r="F4537" s="132">
        <v>1222</v>
      </c>
      <c r="G4537" s="133" t="s">
        <v>3814</v>
      </c>
      <c r="H4537" s="134">
        <v>696</v>
      </c>
      <c r="I4537" s="135">
        <v>0.9344773062299957</v>
      </c>
      <c r="J4537" s="135" t="s">
        <v>41</v>
      </c>
      <c r="K4537" s="133"/>
      <c r="L4537" s="136" t="s">
        <v>41</v>
      </c>
    </row>
    <row r="4538" spans="1:12" x14ac:dyDescent="0.25">
      <c r="A4538" s="138" t="s">
        <v>4031</v>
      </c>
      <c r="B4538" s="111" t="s">
        <v>3815</v>
      </c>
      <c r="C4538" s="112">
        <v>3.1278170465474914E-4</v>
      </c>
      <c r="E4538" s="132">
        <v>1221</v>
      </c>
      <c r="F4538" s="132">
        <v>1223</v>
      </c>
      <c r="G4538" s="133" t="s">
        <v>3816</v>
      </c>
      <c r="H4538" s="134">
        <v>697</v>
      </c>
      <c r="I4538" s="135">
        <v>0.93479008793465046</v>
      </c>
      <c r="J4538" s="135" t="s">
        <v>41</v>
      </c>
      <c r="K4538" s="133"/>
      <c r="L4538" s="136" t="s">
        <v>41</v>
      </c>
    </row>
    <row r="4539" spans="1:12" x14ac:dyDescent="0.25">
      <c r="A4539" s="138" t="s">
        <v>4031</v>
      </c>
      <c r="B4539" s="111" t="s">
        <v>466</v>
      </c>
      <c r="C4539" s="112">
        <v>6.6315285295302491E-4</v>
      </c>
      <c r="E4539" s="132">
        <v>1261</v>
      </c>
      <c r="F4539" s="132">
        <v>1263</v>
      </c>
      <c r="G4539" s="133" t="s">
        <v>127</v>
      </c>
      <c r="H4539" s="134">
        <v>698</v>
      </c>
      <c r="I4539" s="135">
        <v>0.9354532407876035</v>
      </c>
      <c r="J4539" s="135" t="s">
        <v>41</v>
      </c>
      <c r="K4539" s="133"/>
      <c r="L4539" s="136" t="s">
        <v>41</v>
      </c>
    </row>
    <row r="4540" spans="1:12" x14ac:dyDescent="0.25">
      <c r="A4540" s="138" t="s">
        <v>4031</v>
      </c>
      <c r="B4540" s="111" t="s">
        <v>464</v>
      </c>
      <c r="C4540" s="112">
        <v>6.6315285295302491E-4</v>
      </c>
      <c r="E4540" s="132">
        <v>1262</v>
      </c>
      <c r="F4540" s="132">
        <v>1264</v>
      </c>
      <c r="G4540" s="133" t="s">
        <v>128</v>
      </c>
      <c r="H4540" s="134">
        <v>699</v>
      </c>
      <c r="I4540" s="135">
        <v>0.93611639364055654</v>
      </c>
      <c r="J4540" s="135" t="s">
        <v>41</v>
      </c>
      <c r="K4540" s="133"/>
      <c r="L4540" s="136" t="s">
        <v>41</v>
      </c>
    </row>
    <row r="4541" spans="1:12" x14ac:dyDescent="0.25">
      <c r="A4541" s="138" t="s">
        <v>4031</v>
      </c>
      <c r="B4541" s="111" t="s">
        <v>1035</v>
      </c>
      <c r="C4541" s="112">
        <v>6.448681135090787E-4</v>
      </c>
      <c r="E4541" s="132">
        <v>1268</v>
      </c>
      <c r="F4541" s="132">
        <v>1270</v>
      </c>
      <c r="G4541" s="133" t="s">
        <v>1036</v>
      </c>
      <c r="H4541" s="134">
        <v>700</v>
      </c>
      <c r="I4541" s="135">
        <v>0.9367612617540656</v>
      </c>
      <c r="J4541" s="135" t="s">
        <v>41</v>
      </c>
      <c r="K4541" s="133"/>
      <c r="L4541" s="136" t="s">
        <v>41</v>
      </c>
    </row>
    <row r="4542" spans="1:12" x14ac:dyDescent="0.25">
      <c r="A4542" s="138" t="s">
        <v>4031</v>
      </c>
      <c r="B4542" s="111" t="s">
        <v>1033</v>
      </c>
      <c r="C4542" s="112">
        <v>6.448681135090787E-4</v>
      </c>
      <c r="E4542" s="132">
        <v>1266</v>
      </c>
      <c r="F4542" s="132">
        <v>1268</v>
      </c>
      <c r="G4542" s="133" t="s">
        <v>1034</v>
      </c>
      <c r="H4542" s="134">
        <v>701</v>
      </c>
      <c r="I4542" s="135">
        <v>0.93740612986757466</v>
      </c>
      <c r="J4542" s="135" t="s">
        <v>41</v>
      </c>
      <c r="K4542" s="133"/>
      <c r="L4542" s="136" t="s">
        <v>41</v>
      </c>
    </row>
    <row r="4543" spans="1:12" x14ac:dyDescent="0.25">
      <c r="A4543" s="138" t="s">
        <v>4031</v>
      </c>
      <c r="B4543" s="111" t="s">
        <v>1031</v>
      </c>
      <c r="C4543" s="112">
        <v>6.448681135090787E-4</v>
      </c>
      <c r="E4543" s="132">
        <v>1265</v>
      </c>
      <c r="F4543" s="132">
        <v>1267</v>
      </c>
      <c r="G4543" s="133" t="s">
        <v>1032</v>
      </c>
      <c r="H4543" s="134">
        <v>702</v>
      </c>
      <c r="I4543" s="135">
        <v>0.93805099798108371</v>
      </c>
      <c r="J4543" s="135" t="s">
        <v>41</v>
      </c>
      <c r="K4543" s="133"/>
      <c r="L4543" s="136" t="s">
        <v>41</v>
      </c>
    </row>
    <row r="4544" spans="1:12" x14ac:dyDescent="0.25">
      <c r="A4544" s="138" t="s">
        <v>4031</v>
      </c>
      <c r="B4544" s="111" t="s">
        <v>2047</v>
      </c>
      <c r="C4544" s="112">
        <v>6.448681135090787E-4</v>
      </c>
      <c r="E4544" s="132">
        <v>1269</v>
      </c>
      <c r="F4544" s="132">
        <v>1271</v>
      </c>
      <c r="G4544" s="133" t="s">
        <v>2048</v>
      </c>
      <c r="H4544" s="134">
        <v>703</v>
      </c>
      <c r="I4544" s="135">
        <v>0.93869586609459277</v>
      </c>
      <c r="J4544" s="135" t="s">
        <v>41</v>
      </c>
      <c r="K4544" s="133"/>
      <c r="L4544" s="136" t="s">
        <v>41</v>
      </c>
    </row>
    <row r="4545" spans="1:12" x14ac:dyDescent="0.25">
      <c r="A4545" s="138" t="s">
        <v>4031</v>
      </c>
      <c r="B4545" s="111" t="s">
        <v>1046</v>
      </c>
      <c r="C4545" s="112">
        <v>6.448681135090787E-4</v>
      </c>
      <c r="E4545" s="132">
        <v>1270</v>
      </c>
      <c r="F4545" s="132">
        <v>1272</v>
      </c>
      <c r="G4545" s="133" t="s">
        <v>1047</v>
      </c>
      <c r="H4545" s="134">
        <v>704</v>
      </c>
      <c r="I4545" s="135">
        <v>0.93934073420810182</v>
      </c>
      <c r="J4545" s="135" t="s">
        <v>41</v>
      </c>
      <c r="K4545" s="133"/>
      <c r="L4545" s="136" t="s">
        <v>41</v>
      </c>
    </row>
    <row r="4546" spans="1:12" x14ac:dyDescent="0.25">
      <c r="A4546" s="138" t="s">
        <v>4031</v>
      </c>
      <c r="B4546" s="111" t="s">
        <v>1028</v>
      </c>
      <c r="C4546" s="112">
        <v>6.448681135090787E-4</v>
      </c>
      <c r="E4546" s="132">
        <v>1267</v>
      </c>
      <c r="F4546" s="132">
        <v>1269</v>
      </c>
      <c r="G4546" s="133" t="s">
        <v>1029</v>
      </c>
      <c r="H4546" s="134">
        <v>705</v>
      </c>
      <c r="I4546" s="135">
        <v>0.93998560232161088</v>
      </c>
      <c r="J4546" s="135" t="s">
        <v>41</v>
      </c>
      <c r="K4546" s="133"/>
      <c r="L4546" s="136" t="s">
        <v>41</v>
      </c>
    </row>
    <row r="4547" spans="1:12" x14ac:dyDescent="0.25">
      <c r="A4547" s="138" t="s">
        <v>4031</v>
      </c>
      <c r="B4547" s="111" t="s">
        <v>3817</v>
      </c>
      <c r="C4547" s="112">
        <v>5.1683020836398993E-4</v>
      </c>
      <c r="E4547" s="132">
        <v>1307</v>
      </c>
      <c r="F4547" s="132">
        <v>1309</v>
      </c>
      <c r="G4547" s="133" t="s">
        <v>3818</v>
      </c>
      <c r="H4547" s="134">
        <v>706</v>
      </c>
      <c r="I4547" s="135">
        <v>0.9405024325299749</v>
      </c>
      <c r="J4547" s="135" t="s">
        <v>41</v>
      </c>
      <c r="K4547" s="133"/>
      <c r="L4547" s="136" t="s">
        <v>41</v>
      </c>
    </row>
    <row r="4548" spans="1:12" x14ac:dyDescent="0.25">
      <c r="A4548" s="138" t="s">
        <v>4031</v>
      </c>
      <c r="B4548" s="111" t="s">
        <v>2056</v>
      </c>
      <c r="C4548" s="112">
        <v>1.2721974359728981E-3</v>
      </c>
      <c r="E4548" s="132">
        <v>1273</v>
      </c>
      <c r="F4548" s="132">
        <v>1275</v>
      </c>
      <c r="G4548" s="133" t="s">
        <v>2057</v>
      </c>
      <c r="H4548" s="134">
        <v>707</v>
      </c>
      <c r="I4548" s="135">
        <v>0.94177462996594774</v>
      </c>
      <c r="J4548" s="135" t="s">
        <v>41</v>
      </c>
      <c r="K4548" s="133"/>
      <c r="L4548" s="136" t="s">
        <v>41</v>
      </c>
    </row>
    <row r="4549" spans="1:12" x14ac:dyDescent="0.25">
      <c r="A4549" s="138" t="s">
        <v>4031</v>
      </c>
      <c r="B4549" s="111" t="s">
        <v>3819</v>
      </c>
      <c r="C4549" s="112">
        <v>4.7253047621850504E-4</v>
      </c>
      <c r="E4549" s="132">
        <v>1289</v>
      </c>
      <c r="F4549" s="132">
        <v>1291</v>
      </c>
      <c r="G4549" s="133" t="s">
        <v>3820</v>
      </c>
      <c r="H4549" s="134">
        <v>708</v>
      </c>
      <c r="I4549" s="135">
        <v>0.94224716044216628</v>
      </c>
      <c r="J4549" s="135" t="s">
        <v>41</v>
      </c>
      <c r="K4549" s="133"/>
      <c r="L4549" s="136" t="s">
        <v>41</v>
      </c>
    </row>
    <row r="4550" spans="1:12" x14ac:dyDescent="0.25">
      <c r="A4550" s="138" t="s">
        <v>4031</v>
      </c>
      <c r="B4550" s="111" t="s">
        <v>1494</v>
      </c>
      <c r="C4550" s="112">
        <v>5.1683020836398993E-4</v>
      </c>
      <c r="E4550" s="132">
        <v>1308</v>
      </c>
      <c r="F4550" s="132">
        <v>1310</v>
      </c>
      <c r="G4550" s="133" t="s">
        <v>1495</v>
      </c>
      <c r="H4550" s="134">
        <v>709</v>
      </c>
      <c r="I4550" s="135">
        <v>0.94276399065053029</v>
      </c>
      <c r="J4550" s="135" t="s">
        <v>41</v>
      </c>
      <c r="K4550" s="133"/>
      <c r="L4550" s="136" t="s">
        <v>41</v>
      </c>
    </row>
    <row r="4551" spans="1:12" x14ac:dyDescent="0.25">
      <c r="A4551" s="138" t="s">
        <v>4031</v>
      </c>
      <c r="B4551" s="111" t="s">
        <v>3821</v>
      </c>
      <c r="C4551" s="112">
        <v>5.1683020836398993E-4</v>
      </c>
      <c r="E4551" s="132">
        <v>1279</v>
      </c>
      <c r="F4551" s="132">
        <v>1281</v>
      </c>
      <c r="G4551" s="133" t="s">
        <v>3822</v>
      </c>
      <c r="H4551" s="134">
        <v>710</v>
      </c>
      <c r="I4551" s="135">
        <v>0.94328082085889431</v>
      </c>
      <c r="J4551" s="135" t="s">
        <v>41</v>
      </c>
      <c r="K4551" s="133"/>
      <c r="L4551" s="136" t="s">
        <v>41</v>
      </c>
    </row>
    <row r="4552" spans="1:12" x14ac:dyDescent="0.25">
      <c r="A4552" s="138" t="s">
        <v>4031</v>
      </c>
      <c r="B4552" s="111" t="s">
        <v>3823</v>
      </c>
      <c r="C4552" s="112">
        <v>4.7253047621850504E-4</v>
      </c>
      <c r="E4552" s="132">
        <v>1288</v>
      </c>
      <c r="F4552" s="132">
        <v>1290</v>
      </c>
      <c r="G4552" s="133" t="s">
        <v>3824</v>
      </c>
      <c r="H4552" s="134">
        <v>711</v>
      </c>
      <c r="I4552" s="135">
        <v>0.94375335133511284</v>
      </c>
      <c r="J4552" s="135" t="s">
        <v>41</v>
      </c>
      <c r="K4552" s="133"/>
      <c r="L4552" s="136" t="s">
        <v>41</v>
      </c>
    </row>
    <row r="4553" spans="1:12" x14ac:dyDescent="0.25">
      <c r="A4553" s="138" t="s">
        <v>4031</v>
      </c>
      <c r="B4553" s="111" t="s">
        <v>3825</v>
      </c>
      <c r="C4553" s="112">
        <v>4.7253047621850504E-4</v>
      </c>
      <c r="E4553" s="132">
        <v>1290</v>
      </c>
      <c r="F4553" s="132">
        <v>1292</v>
      </c>
      <c r="G4553" s="133" t="s">
        <v>3826</v>
      </c>
      <c r="H4553" s="134">
        <v>712</v>
      </c>
      <c r="I4553" s="135">
        <v>0.94422588181133138</v>
      </c>
      <c r="J4553" s="135" t="s">
        <v>41</v>
      </c>
      <c r="K4553" s="133"/>
      <c r="L4553" s="136" t="s">
        <v>41</v>
      </c>
    </row>
    <row r="4554" spans="1:12" x14ac:dyDescent="0.25">
      <c r="A4554" s="138" t="s">
        <v>4031</v>
      </c>
      <c r="B4554" s="111" t="s">
        <v>3023</v>
      </c>
      <c r="C4554" s="112">
        <v>4.7253047621850504E-4</v>
      </c>
      <c r="E4554" s="132">
        <v>1293</v>
      </c>
      <c r="F4554" s="132">
        <v>1295</v>
      </c>
      <c r="G4554" s="133" t="s">
        <v>3024</v>
      </c>
      <c r="H4554" s="134">
        <v>713</v>
      </c>
      <c r="I4554" s="135">
        <v>0.94469841228754992</v>
      </c>
      <c r="J4554" s="135" t="s">
        <v>41</v>
      </c>
      <c r="K4554" s="133"/>
      <c r="L4554" s="136" t="s">
        <v>41</v>
      </c>
    </row>
    <row r="4555" spans="1:12" x14ac:dyDescent="0.25">
      <c r="A4555" s="138" t="s">
        <v>4031</v>
      </c>
      <c r="B4555" s="111" t="s">
        <v>3827</v>
      </c>
      <c r="C4555" s="112">
        <v>4.7253047621850504E-4</v>
      </c>
      <c r="E4555" s="132">
        <v>1306</v>
      </c>
      <c r="F4555" s="132">
        <v>1308</v>
      </c>
      <c r="G4555" s="133" t="s">
        <v>3828</v>
      </c>
      <c r="H4555" s="134">
        <v>714</v>
      </c>
      <c r="I4555" s="135">
        <v>0.94517094276376845</v>
      </c>
      <c r="J4555" s="135" t="s">
        <v>41</v>
      </c>
      <c r="K4555" s="133"/>
      <c r="L4555" s="136" t="s">
        <v>41</v>
      </c>
    </row>
    <row r="4556" spans="1:12" x14ac:dyDescent="0.25">
      <c r="A4556" s="138" t="s">
        <v>4031</v>
      </c>
      <c r="B4556" s="111" t="s">
        <v>3829</v>
      </c>
      <c r="C4556" s="112">
        <v>4.7253047621850504E-4</v>
      </c>
      <c r="E4556" s="132">
        <v>1304</v>
      </c>
      <c r="F4556" s="132">
        <v>1306</v>
      </c>
      <c r="G4556" s="133" t="s">
        <v>3830</v>
      </c>
      <c r="H4556" s="134">
        <v>715</v>
      </c>
      <c r="I4556" s="135">
        <v>0.94564347323998699</v>
      </c>
      <c r="J4556" s="135" t="s">
        <v>41</v>
      </c>
      <c r="K4556" s="133"/>
      <c r="L4556" s="136" t="s">
        <v>41</v>
      </c>
    </row>
    <row r="4557" spans="1:12" x14ac:dyDescent="0.25">
      <c r="A4557" s="138" t="s">
        <v>4031</v>
      </c>
      <c r="B4557" s="111" t="s">
        <v>3831</v>
      </c>
      <c r="C4557" s="112">
        <v>5.1683020836398993E-4</v>
      </c>
      <c r="E4557" s="132">
        <v>1278</v>
      </c>
      <c r="F4557" s="132">
        <v>1280</v>
      </c>
      <c r="G4557" s="133" t="s">
        <v>3832</v>
      </c>
      <c r="H4557" s="134">
        <v>716</v>
      </c>
      <c r="I4557" s="135">
        <v>0.946160303448351</v>
      </c>
      <c r="J4557" s="135" t="s">
        <v>41</v>
      </c>
      <c r="K4557" s="133"/>
      <c r="L4557" s="136" t="s">
        <v>41</v>
      </c>
    </row>
    <row r="4558" spans="1:12" x14ac:dyDescent="0.25">
      <c r="A4558" s="138" t="s">
        <v>4031</v>
      </c>
      <c r="B4558" s="111" t="s">
        <v>2273</v>
      </c>
      <c r="C4558" s="112">
        <v>4.7253047621850504E-4</v>
      </c>
      <c r="E4558" s="132">
        <v>1303</v>
      </c>
      <c r="F4558" s="132">
        <v>1305</v>
      </c>
      <c r="G4558" s="133" t="s">
        <v>2274</v>
      </c>
      <c r="H4558" s="134">
        <v>717</v>
      </c>
      <c r="I4558" s="135">
        <v>0.94663283392456954</v>
      </c>
      <c r="J4558" s="135" t="s">
        <v>41</v>
      </c>
      <c r="K4558" s="133"/>
      <c r="L4558" s="136" t="s">
        <v>41</v>
      </c>
    </row>
    <row r="4559" spans="1:12" x14ac:dyDescent="0.25">
      <c r="A4559" s="138" t="s">
        <v>4031</v>
      </c>
      <c r="B4559" s="111" t="s">
        <v>3833</v>
      </c>
      <c r="C4559" s="112">
        <v>4.7253047621850504E-4</v>
      </c>
      <c r="E4559" s="132">
        <v>1311</v>
      </c>
      <c r="F4559" s="132">
        <v>1313</v>
      </c>
      <c r="G4559" s="133" t="s">
        <v>3834</v>
      </c>
      <c r="H4559" s="134">
        <v>718</v>
      </c>
      <c r="I4559" s="135">
        <v>0.94710536440078807</v>
      </c>
      <c r="J4559" s="135" t="s">
        <v>41</v>
      </c>
      <c r="K4559" s="133"/>
      <c r="L4559" s="136" t="s">
        <v>41</v>
      </c>
    </row>
    <row r="4560" spans="1:12" x14ac:dyDescent="0.25">
      <c r="A4560" s="138" t="s">
        <v>4031</v>
      </c>
      <c r="B4560" s="111" t="s">
        <v>3835</v>
      </c>
      <c r="C4560" s="112">
        <v>5.1683020836398993E-4</v>
      </c>
      <c r="E4560" s="132">
        <v>1312</v>
      </c>
      <c r="F4560" s="132">
        <v>1314</v>
      </c>
      <c r="G4560" s="133" t="s">
        <v>3836</v>
      </c>
      <c r="H4560" s="134">
        <v>719</v>
      </c>
      <c r="I4560" s="135">
        <v>0.94762219460915209</v>
      </c>
      <c r="J4560" s="135" t="s">
        <v>41</v>
      </c>
      <c r="K4560" s="133"/>
      <c r="L4560" s="136" t="s">
        <v>41</v>
      </c>
    </row>
    <row r="4561" spans="1:12" x14ac:dyDescent="0.25">
      <c r="A4561" s="138" t="s">
        <v>4031</v>
      </c>
      <c r="B4561" s="111" t="s">
        <v>3837</v>
      </c>
      <c r="C4561" s="112">
        <v>5.1683020836398993E-4</v>
      </c>
      <c r="E4561" s="132">
        <v>1280</v>
      </c>
      <c r="F4561" s="132">
        <v>1282</v>
      </c>
      <c r="G4561" s="133" t="s">
        <v>3838</v>
      </c>
      <c r="H4561" s="134">
        <v>720</v>
      </c>
      <c r="I4561" s="135">
        <v>0.94813902481751611</v>
      </c>
      <c r="J4561" s="135" t="s">
        <v>41</v>
      </c>
      <c r="K4561" s="133"/>
      <c r="L4561" s="136" t="s">
        <v>41</v>
      </c>
    </row>
    <row r="4562" spans="1:12" x14ac:dyDescent="0.25">
      <c r="A4562" s="138" t="s">
        <v>4031</v>
      </c>
      <c r="B4562" s="111" t="s">
        <v>1489</v>
      </c>
      <c r="C4562" s="112">
        <v>1.2721974359728981E-3</v>
      </c>
      <c r="E4562" s="132">
        <v>1274</v>
      </c>
      <c r="F4562" s="132">
        <v>1276</v>
      </c>
      <c r="G4562" s="133" t="s">
        <v>1490</v>
      </c>
      <c r="H4562" s="134">
        <v>721</v>
      </c>
      <c r="I4562" s="135">
        <v>0.94941122225348895</v>
      </c>
      <c r="J4562" s="135" t="s">
        <v>41</v>
      </c>
      <c r="K4562" s="133"/>
      <c r="L4562" s="136" t="s">
        <v>41</v>
      </c>
    </row>
    <row r="4563" spans="1:12" x14ac:dyDescent="0.25">
      <c r="A4563" s="138" t="s">
        <v>4031</v>
      </c>
      <c r="B4563" s="111" t="s">
        <v>3025</v>
      </c>
      <c r="C4563" s="112">
        <v>4.7253047621850504E-4</v>
      </c>
      <c r="E4563" s="132">
        <v>1295</v>
      </c>
      <c r="F4563" s="132">
        <v>1297</v>
      </c>
      <c r="G4563" s="133" t="s">
        <v>3026</v>
      </c>
      <c r="H4563" s="134">
        <v>722</v>
      </c>
      <c r="I4563" s="135">
        <v>0.94988375272970749</v>
      </c>
      <c r="J4563" s="135" t="s">
        <v>41</v>
      </c>
      <c r="K4563" s="133"/>
      <c r="L4563" s="136" t="s">
        <v>41</v>
      </c>
    </row>
    <row r="4564" spans="1:12" x14ac:dyDescent="0.25">
      <c r="A4564" s="138" t="s">
        <v>4031</v>
      </c>
      <c r="B4564" s="111" t="s">
        <v>3839</v>
      </c>
      <c r="C4564" s="112">
        <v>4.7253047621850504E-4</v>
      </c>
      <c r="E4564" s="132">
        <v>1302</v>
      </c>
      <c r="F4564" s="132">
        <v>1304</v>
      </c>
      <c r="G4564" s="133" t="s">
        <v>3840</v>
      </c>
      <c r="H4564" s="134">
        <v>723</v>
      </c>
      <c r="I4564" s="135">
        <v>0.95035628320592602</v>
      </c>
      <c r="J4564" s="135" t="s">
        <v>41</v>
      </c>
      <c r="K4564" s="133"/>
      <c r="L4564" s="136" t="s">
        <v>41</v>
      </c>
    </row>
    <row r="4565" spans="1:12" x14ac:dyDescent="0.25">
      <c r="A4565" s="138" t="s">
        <v>4031</v>
      </c>
      <c r="B4565" s="111" t="s">
        <v>3027</v>
      </c>
      <c r="C4565" s="112">
        <v>4.7253047621850504E-4</v>
      </c>
      <c r="E4565" s="132">
        <v>1292</v>
      </c>
      <c r="F4565" s="132">
        <v>1294</v>
      </c>
      <c r="G4565" s="133" t="s">
        <v>3028</v>
      </c>
      <c r="H4565" s="134">
        <v>724</v>
      </c>
      <c r="I4565" s="135">
        <v>0.95082881368214456</v>
      </c>
      <c r="J4565" s="135" t="s">
        <v>41</v>
      </c>
      <c r="K4565" s="133"/>
      <c r="L4565" s="136" t="s">
        <v>41</v>
      </c>
    </row>
    <row r="4566" spans="1:12" x14ac:dyDescent="0.25">
      <c r="A4566" s="138" t="s">
        <v>4031</v>
      </c>
      <c r="B4566" s="111" t="s">
        <v>3019</v>
      </c>
      <c r="C4566" s="112">
        <v>4.7253047621850504E-4</v>
      </c>
      <c r="E4566" s="132">
        <v>1310</v>
      </c>
      <c r="F4566" s="132">
        <v>1312</v>
      </c>
      <c r="G4566" s="133" t="s">
        <v>3020</v>
      </c>
      <c r="H4566" s="134">
        <v>725</v>
      </c>
      <c r="I4566" s="135">
        <v>0.95130134415836309</v>
      </c>
      <c r="J4566" s="135" t="s">
        <v>41</v>
      </c>
      <c r="K4566" s="133"/>
      <c r="L4566" s="136" t="s">
        <v>41</v>
      </c>
    </row>
    <row r="4567" spans="1:12" x14ac:dyDescent="0.25">
      <c r="A4567" s="138" t="s">
        <v>4031</v>
      </c>
      <c r="B4567" s="111" t="s">
        <v>2894</v>
      </c>
      <c r="C4567" s="112">
        <v>5.1683020836398993E-4</v>
      </c>
      <c r="E4567" s="132">
        <v>1282</v>
      </c>
      <c r="F4567" s="132">
        <v>1284</v>
      </c>
      <c r="G4567" s="133" t="s">
        <v>2895</v>
      </c>
      <c r="H4567" s="134">
        <v>726</v>
      </c>
      <c r="I4567" s="135">
        <v>0.95181817436672711</v>
      </c>
      <c r="J4567" s="135" t="s">
        <v>41</v>
      </c>
      <c r="K4567" s="133"/>
      <c r="L4567" s="136" t="s">
        <v>41</v>
      </c>
    </row>
    <row r="4568" spans="1:12" x14ac:dyDescent="0.25">
      <c r="A4568" s="138" t="s">
        <v>4031</v>
      </c>
      <c r="B4568" s="111" t="s">
        <v>2919</v>
      </c>
      <c r="C4568" s="112">
        <v>4.7253047621850504E-4</v>
      </c>
      <c r="E4568" s="132">
        <v>1294</v>
      </c>
      <c r="F4568" s="132">
        <v>1296</v>
      </c>
      <c r="G4568" s="133" t="s">
        <v>2920</v>
      </c>
      <c r="H4568" s="134">
        <v>727</v>
      </c>
      <c r="I4568" s="135">
        <v>0.95229070484294565</v>
      </c>
      <c r="J4568" s="135" t="s">
        <v>41</v>
      </c>
      <c r="K4568" s="133"/>
      <c r="L4568" s="136" t="s">
        <v>41</v>
      </c>
    </row>
    <row r="4569" spans="1:12" x14ac:dyDescent="0.25">
      <c r="A4569" s="138" t="s">
        <v>4031</v>
      </c>
      <c r="B4569" s="111" t="s">
        <v>1486</v>
      </c>
      <c r="C4569" s="112">
        <v>1.2721974359728981E-3</v>
      </c>
      <c r="E4569" s="132">
        <v>1277</v>
      </c>
      <c r="F4569" s="132">
        <v>1279</v>
      </c>
      <c r="G4569" s="133" t="s">
        <v>1487</v>
      </c>
      <c r="H4569" s="134">
        <v>728</v>
      </c>
      <c r="I4569" s="135">
        <v>0.95356290227891849</v>
      </c>
      <c r="J4569" s="135" t="s">
        <v>41</v>
      </c>
      <c r="K4569" s="133"/>
      <c r="L4569" s="136" t="s">
        <v>41</v>
      </c>
    </row>
    <row r="4570" spans="1:12" x14ac:dyDescent="0.25">
      <c r="A4570" s="138" t="s">
        <v>4031</v>
      </c>
      <c r="B4570" s="111" t="s">
        <v>3021</v>
      </c>
      <c r="C4570" s="112">
        <v>4.7253047621850504E-4</v>
      </c>
      <c r="E4570" s="132">
        <v>1296</v>
      </c>
      <c r="F4570" s="132">
        <v>1298</v>
      </c>
      <c r="G4570" s="133" t="s">
        <v>3022</v>
      </c>
      <c r="H4570" s="134">
        <v>729</v>
      </c>
      <c r="I4570" s="135">
        <v>0.95403543275513703</v>
      </c>
      <c r="J4570" s="135" t="s">
        <v>41</v>
      </c>
      <c r="K4570" s="133"/>
      <c r="L4570" s="136" t="s">
        <v>41</v>
      </c>
    </row>
    <row r="4571" spans="1:12" x14ac:dyDescent="0.25">
      <c r="A4571" s="138" t="s">
        <v>4031</v>
      </c>
      <c r="B4571" s="111" t="s">
        <v>2050</v>
      </c>
      <c r="C4571" s="112">
        <v>4.7253047621850504E-4</v>
      </c>
      <c r="E4571" s="132">
        <v>1301</v>
      </c>
      <c r="F4571" s="132">
        <v>1303</v>
      </c>
      <c r="G4571" s="133" t="s">
        <v>2051</v>
      </c>
      <c r="H4571" s="134">
        <v>730</v>
      </c>
      <c r="I4571" s="135">
        <v>0.95450796323135556</v>
      </c>
      <c r="J4571" s="135" t="s">
        <v>41</v>
      </c>
      <c r="K4571" s="133"/>
      <c r="L4571" s="136" t="s">
        <v>41</v>
      </c>
    </row>
    <row r="4572" spans="1:12" x14ac:dyDescent="0.25">
      <c r="A4572" s="138" t="s">
        <v>4031</v>
      </c>
      <c r="B4572" s="111" t="s">
        <v>2052</v>
      </c>
      <c r="C4572" s="112">
        <v>4.7253047621850504E-4</v>
      </c>
      <c r="E4572" s="132">
        <v>1309</v>
      </c>
      <c r="F4572" s="132">
        <v>1311</v>
      </c>
      <c r="G4572" s="133" t="s">
        <v>2053</v>
      </c>
      <c r="H4572" s="134">
        <v>731</v>
      </c>
      <c r="I4572" s="135">
        <v>0.9549804937075741</v>
      </c>
      <c r="J4572" s="135" t="s">
        <v>41</v>
      </c>
      <c r="K4572" s="133"/>
      <c r="L4572" s="136" t="s">
        <v>41</v>
      </c>
    </row>
    <row r="4573" spans="1:12" x14ac:dyDescent="0.25">
      <c r="A4573" s="138" t="s">
        <v>4031</v>
      </c>
      <c r="B4573" s="111" t="s">
        <v>2054</v>
      </c>
      <c r="C4573" s="112">
        <v>4.7253047621850504E-4</v>
      </c>
      <c r="E4573" s="132">
        <v>1300</v>
      </c>
      <c r="F4573" s="132">
        <v>1302</v>
      </c>
      <c r="G4573" s="133" t="s">
        <v>80</v>
      </c>
      <c r="H4573" s="134">
        <v>732</v>
      </c>
      <c r="I4573" s="135">
        <v>0.95545302418379263</v>
      </c>
      <c r="J4573" s="135" t="s">
        <v>41</v>
      </c>
      <c r="K4573" s="133"/>
      <c r="L4573" s="136" t="s">
        <v>41</v>
      </c>
    </row>
    <row r="4574" spans="1:12" x14ac:dyDescent="0.25">
      <c r="A4574" s="138" t="s">
        <v>4031</v>
      </c>
      <c r="B4574" s="111" t="s">
        <v>3841</v>
      </c>
      <c r="C4574" s="112">
        <v>5.1683020836398993E-4</v>
      </c>
      <c r="E4574" s="132">
        <v>1284</v>
      </c>
      <c r="F4574" s="132">
        <v>1286</v>
      </c>
      <c r="G4574" s="133" t="s">
        <v>3842</v>
      </c>
      <c r="H4574" s="134">
        <v>733</v>
      </c>
      <c r="I4574" s="135">
        <v>0.95596985439215665</v>
      </c>
      <c r="J4574" s="135" t="s">
        <v>41</v>
      </c>
      <c r="K4574" s="133"/>
      <c r="L4574" s="136" t="s">
        <v>41</v>
      </c>
    </row>
    <row r="4575" spans="1:12" x14ac:dyDescent="0.25">
      <c r="A4575" s="138" t="s">
        <v>4031</v>
      </c>
      <c r="B4575" s="111" t="s">
        <v>2913</v>
      </c>
      <c r="C4575" s="112">
        <v>5.1683020836398993E-4</v>
      </c>
      <c r="E4575" s="132">
        <v>1283</v>
      </c>
      <c r="F4575" s="132">
        <v>1285</v>
      </c>
      <c r="G4575" s="133" t="s">
        <v>2914</v>
      </c>
      <c r="H4575" s="134">
        <v>734</v>
      </c>
      <c r="I4575" s="135">
        <v>0.95648668460052066</v>
      </c>
      <c r="J4575" s="135" t="s">
        <v>41</v>
      </c>
      <c r="K4575" s="133"/>
      <c r="L4575" s="136" t="s">
        <v>41</v>
      </c>
    </row>
    <row r="4576" spans="1:12" x14ac:dyDescent="0.25">
      <c r="A4576" s="138" t="s">
        <v>4031</v>
      </c>
      <c r="B4576" s="111" t="s">
        <v>1496</v>
      </c>
      <c r="C4576" s="112">
        <v>4.7253047621850498E-4</v>
      </c>
      <c r="E4576" s="132">
        <v>1291</v>
      </c>
      <c r="F4576" s="132">
        <v>1293</v>
      </c>
      <c r="G4576" s="133" t="s">
        <v>1497</v>
      </c>
      <c r="H4576" s="134">
        <v>735</v>
      </c>
      <c r="I4576" s="135">
        <v>0.9569592150767392</v>
      </c>
      <c r="J4576" s="135" t="s">
        <v>41</v>
      </c>
      <c r="K4576" s="133"/>
      <c r="L4576" s="136" t="s">
        <v>41</v>
      </c>
    </row>
    <row r="4577" spans="1:12" x14ac:dyDescent="0.25">
      <c r="A4577" s="138" t="s">
        <v>4031</v>
      </c>
      <c r="B4577" s="111" t="s">
        <v>1493</v>
      </c>
      <c r="C4577" s="112">
        <v>5.1683020836398982E-4</v>
      </c>
      <c r="E4577" s="132">
        <v>1313</v>
      </c>
      <c r="F4577" s="132">
        <v>1315</v>
      </c>
      <c r="G4577" s="133" t="s">
        <v>115</v>
      </c>
      <c r="H4577" s="134">
        <v>736</v>
      </c>
      <c r="I4577" s="135">
        <v>0.95747604528510322</v>
      </c>
      <c r="J4577" s="135" t="s">
        <v>41</v>
      </c>
      <c r="K4577" s="133"/>
      <c r="L4577" s="136" t="s">
        <v>41</v>
      </c>
    </row>
    <row r="4578" spans="1:12" x14ac:dyDescent="0.25">
      <c r="A4578" s="138" t="s">
        <v>4031</v>
      </c>
      <c r="B4578" s="111" t="s">
        <v>1491</v>
      </c>
      <c r="C4578" s="112">
        <v>4.7253047621850498E-4</v>
      </c>
      <c r="E4578" s="132">
        <v>1299</v>
      </c>
      <c r="F4578" s="132">
        <v>1301</v>
      </c>
      <c r="G4578" s="133" t="s">
        <v>1492</v>
      </c>
      <c r="H4578" s="134">
        <v>737</v>
      </c>
      <c r="I4578" s="135">
        <v>0.95794857576132175</v>
      </c>
      <c r="J4578" s="135" t="s">
        <v>41</v>
      </c>
      <c r="K4578" s="133"/>
      <c r="L4578" s="136" t="s">
        <v>41</v>
      </c>
    </row>
    <row r="4579" spans="1:12" x14ac:dyDescent="0.25">
      <c r="A4579" s="138" t="s">
        <v>4031</v>
      </c>
      <c r="B4579" s="111" t="s">
        <v>1024</v>
      </c>
      <c r="C4579" s="112">
        <v>1.0805818094022934E-4</v>
      </c>
      <c r="E4579" s="132">
        <v>1229</v>
      </c>
      <c r="F4579" s="132">
        <v>1231</v>
      </c>
      <c r="G4579" s="133" t="s">
        <v>1025</v>
      </c>
      <c r="H4579" s="134">
        <v>738</v>
      </c>
      <c r="I4579" s="135">
        <v>0.95805663394226204</v>
      </c>
      <c r="J4579" s="135" t="s">
        <v>41</v>
      </c>
      <c r="K4579" s="133"/>
      <c r="L4579" s="136" t="s">
        <v>41</v>
      </c>
    </row>
    <row r="4580" spans="1:12" x14ac:dyDescent="0.25">
      <c r="A4580" s="138" t="s">
        <v>4031</v>
      </c>
      <c r="B4580" s="111" t="s">
        <v>1173</v>
      </c>
      <c r="C4580" s="112">
        <v>1.0664632398399879E-4</v>
      </c>
      <c r="E4580" s="132">
        <v>1233</v>
      </c>
      <c r="F4580" s="132">
        <v>1235</v>
      </c>
      <c r="G4580" s="133" t="s">
        <v>1174</v>
      </c>
      <c r="H4580" s="134">
        <v>739</v>
      </c>
      <c r="I4580" s="135">
        <v>0.95816328026624609</v>
      </c>
      <c r="J4580" s="135" t="s">
        <v>41</v>
      </c>
      <c r="K4580" s="133"/>
      <c r="L4580" s="136" t="s">
        <v>41</v>
      </c>
    </row>
    <row r="4581" spans="1:12" x14ac:dyDescent="0.25">
      <c r="A4581" s="138" t="s">
        <v>4031</v>
      </c>
      <c r="B4581" s="111" t="s">
        <v>1871</v>
      </c>
      <c r="C4581" s="112">
        <v>1.0664632398399879E-4</v>
      </c>
      <c r="E4581" s="132">
        <v>1239</v>
      </c>
      <c r="F4581" s="132">
        <v>1241</v>
      </c>
      <c r="G4581" s="133" t="s">
        <v>1872</v>
      </c>
      <c r="H4581" s="134">
        <v>740</v>
      </c>
      <c r="I4581" s="135">
        <v>0.95826992659023014</v>
      </c>
      <c r="J4581" s="135" t="s">
        <v>41</v>
      </c>
      <c r="K4581" s="133"/>
      <c r="L4581" s="136" t="s">
        <v>41</v>
      </c>
    </row>
    <row r="4582" spans="1:12" x14ac:dyDescent="0.25">
      <c r="A4582" s="138" t="s">
        <v>4031</v>
      </c>
      <c r="B4582" s="111" t="s">
        <v>1259</v>
      </c>
      <c r="C4582" s="112">
        <v>1.0664632398399879E-4</v>
      </c>
      <c r="E4582" s="132">
        <v>1230</v>
      </c>
      <c r="F4582" s="132">
        <v>1232</v>
      </c>
      <c r="G4582" s="133" t="s">
        <v>1260</v>
      </c>
      <c r="H4582" s="134">
        <v>741</v>
      </c>
      <c r="I4582" s="135">
        <v>0.95837657291421419</v>
      </c>
      <c r="J4582" s="135" t="s">
        <v>41</v>
      </c>
      <c r="K4582" s="133"/>
      <c r="L4582" s="136" t="s">
        <v>41</v>
      </c>
    </row>
    <row r="4583" spans="1:12" x14ac:dyDescent="0.25">
      <c r="A4583" s="138" t="s">
        <v>4031</v>
      </c>
      <c r="B4583" s="111" t="s">
        <v>1869</v>
      </c>
      <c r="C4583" s="112">
        <v>1.0664632398399879E-4</v>
      </c>
      <c r="E4583" s="132">
        <v>1238</v>
      </c>
      <c r="F4583" s="132">
        <v>1240</v>
      </c>
      <c r="G4583" s="133" t="s">
        <v>1870</v>
      </c>
      <c r="H4583" s="134">
        <v>742</v>
      </c>
      <c r="I4583" s="135">
        <v>0.95848321923819824</v>
      </c>
      <c r="J4583" s="135" t="s">
        <v>41</v>
      </c>
      <c r="K4583" s="133"/>
      <c r="L4583" s="136" t="s">
        <v>41</v>
      </c>
    </row>
    <row r="4584" spans="1:12" x14ac:dyDescent="0.25">
      <c r="A4584" s="138" t="s">
        <v>4031</v>
      </c>
      <c r="B4584" s="111" t="s">
        <v>1257</v>
      </c>
      <c r="C4584" s="112">
        <v>1.0664632398399879E-4</v>
      </c>
      <c r="E4584" s="132">
        <v>1234</v>
      </c>
      <c r="F4584" s="132">
        <v>1236</v>
      </c>
      <c r="G4584" s="133" t="s">
        <v>1258</v>
      </c>
      <c r="H4584" s="134">
        <v>743</v>
      </c>
      <c r="I4584" s="135">
        <v>0.95858986556218229</v>
      </c>
      <c r="J4584" s="135" t="s">
        <v>41</v>
      </c>
      <c r="K4584" s="133"/>
      <c r="L4584" s="136" t="s">
        <v>41</v>
      </c>
    </row>
    <row r="4585" spans="1:12" x14ac:dyDescent="0.25">
      <c r="A4585" s="138" t="s">
        <v>4031</v>
      </c>
      <c r="B4585" s="111" t="s">
        <v>1134</v>
      </c>
      <c r="C4585" s="112">
        <v>1.0664632398399879E-4</v>
      </c>
      <c r="E4585" s="132">
        <v>1232</v>
      </c>
      <c r="F4585" s="132">
        <v>1234</v>
      </c>
      <c r="G4585" s="133" t="s">
        <v>1135</v>
      </c>
      <c r="H4585" s="134">
        <v>744</v>
      </c>
      <c r="I4585" s="135">
        <v>0.95869651188616634</v>
      </c>
      <c r="J4585" s="135" t="s">
        <v>41</v>
      </c>
      <c r="K4585" s="133"/>
      <c r="L4585" s="136" t="s">
        <v>41</v>
      </c>
    </row>
    <row r="4586" spans="1:12" x14ac:dyDescent="0.25">
      <c r="A4586" s="138" t="s">
        <v>4031</v>
      </c>
      <c r="B4586" s="111" t="s">
        <v>2078</v>
      </c>
      <c r="C4586" s="112">
        <v>2.1767537361117565E-4</v>
      </c>
      <c r="E4586" s="132">
        <v>1321</v>
      </c>
      <c r="F4586" s="132">
        <v>1323</v>
      </c>
      <c r="G4586" s="133" t="s">
        <v>2079</v>
      </c>
      <c r="H4586" s="134">
        <v>745</v>
      </c>
      <c r="I4586" s="135">
        <v>0.95891418725977751</v>
      </c>
      <c r="J4586" s="135" t="s">
        <v>41</v>
      </c>
      <c r="K4586" s="133"/>
      <c r="L4586" s="136" t="s">
        <v>41</v>
      </c>
    </row>
    <row r="4587" spans="1:12" x14ac:dyDescent="0.25">
      <c r="A4587" s="138" t="s">
        <v>4031</v>
      </c>
      <c r="B4587" s="111" t="s">
        <v>2016</v>
      </c>
      <c r="C4587" s="112">
        <v>4.6736183157693591E-4</v>
      </c>
      <c r="E4587" s="132">
        <v>1318</v>
      </c>
      <c r="F4587" s="132">
        <v>1320</v>
      </c>
      <c r="G4587" s="133" t="s">
        <v>2017</v>
      </c>
      <c r="H4587" s="134">
        <v>746</v>
      </c>
      <c r="I4587" s="135">
        <v>0.95938154909135442</v>
      </c>
      <c r="J4587" s="135" t="s">
        <v>41</v>
      </c>
      <c r="K4587" s="133"/>
      <c r="L4587" s="136" t="s">
        <v>41</v>
      </c>
    </row>
    <row r="4588" spans="1:12" x14ac:dyDescent="0.25">
      <c r="A4588" s="138" t="s">
        <v>4031</v>
      </c>
      <c r="B4588" s="111" t="s">
        <v>1170</v>
      </c>
      <c r="C4588" s="112">
        <v>1.0664632398399879E-4</v>
      </c>
      <c r="E4588" s="132">
        <v>1236</v>
      </c>
      <c r="F4588" s="132">
        <v>1238</v>
      </c>
      <c r="G4588" s="133" t="s">
        <v>1171</v>
      </c>
      <c r="H4588" s="134">
        <v>747</v>
      </c>
      <c r="I4588" s="135">
        <v>0.95948819541533847</v>
      </c>
      <c r="J4588" s="135" t="s">
        <v>41</v>
      </c>
      <c r="K4588" s="133"/>
      <c r="L4588" s="136" t="s">
        <v>41</v>
      </c>
    </row>
    <row r="4589" spans="1:12" x14ac:dyDescent="0.25">
      <c r="A4589" s="138" t="s">
        <v>4031</v>
      </c>
      <c r="B4589" s="111" t="s">
        <v>2769</v>
      </c>
      <c r="C4589" s="112">
        <v>1.0664632398399879E-4</v>
      </c>
      <c r="E4589" s="132">
        <v>1235</v>
      </c>
      <c r="F4589" s="132">
        <v>1237</v>
      </c>
      <c r="G4589" s="133" t="s">
        <v>2770</v>
      </c>
      <c r="H4589" s="134">
        <v>748</v>
      </c>
      <c r="I4589" s="135">
        <v>0.95959484173932252</v>
      </c>
      <c r="J4589" s="135" t="s">
        <v>41</v>
      </c>
      <c r="K4589" s="133"/>
      <c r="L4589" s="136" t="s">
        <v>41</v>
      </c>
    </row>
    <row r="4590" spans="1:12" x14ac:dyDescent="0.25">
      <c r="A4590" s="138" t="s">
        <v>4031</v>
      </c>
      <c r="B4590" s="111" t="s">
        <v>2909</v>
      </c>
      <c r="C4590" s="112">
        <v>1.0664632398399879E-4</v>
      </c>
      <c r="E4590" s="132">
        <v>1237</v>
      </c>
      <c r="F4590" s="132">
        <v>1239</v>
      </c>
      <c r="G4590" s="133" t="s">
        <v>2910</v>
      </c>
      <c r="H4590" s="134">
        <v>749</v>
      </c>
      <c r="I4590" s="135">
        <v>0.95970148806330657</v>
      </c>
      <c r="J4590" s="135" t="s">
        <v>41</v>
      </c>
      <c r="K4590" s="133"/>
      <c r="L4590" s="136" t="s">
        <v>41</v>
      </c>
    </row>
    <row r="4591" spans="1:12" x14ac:dyDescent="0.25">
      <c r="A4591" s="138" t="s">
        <v>4031</v>
      </c>
      <c r="B4591" s="111" t="s">
        <v>1167</v>
      </c>
      <c r="C4591" s="112">
        <v>2.1767537361117557E-4</v>
      </c>
      <c r="E4591" s="132">
        <v>1320</v>
      </c>
      <c r="F4591" s="132">
        <v>1322</v>
      </c>
      <c r="G4591" s="133" t="s">
        <v>1168</v>
      </c>
      <c r="H4591" s="134">
        <v>750</v>
      </c>
      <c r="I4591" s="135">
        <v>0.95991916343691774</v>
      </c>
      <c r="J4591" s="135" t="s">
        <v>41</v>
      </c>
      <c r="K4591" s="133"/>
      <c r="L4591" s="136" t="s">
        <v>41</v>
      </c>
    </row>
    <row r="4592" spans="1:12" x14ac:dyDescent="0.25">
      <c r="A4592" s="138" t="s">
        <v>4031</v>
      </c>
      <c r="B4592" s="111" t="s">
        <v>1164</v>
      </c>
      <c r="C4592" s="112">
        <v>4.6736183157693585E-4</v>
      </c>
      <c r="E4592" s="132">
        <v>1319</v>
      </c>
      <c r="F4592" s="132">
        <v>1321</v>
      </c>
      <c r="G4592" s="133" t="s">
        <v>1165</v>
      </c>
      <c r="H4592" s="134">
        <v>751</v>
      </c>
      <c r="I4592" s="135">
        <v>0.96038652526849466</v>
      </c>
      <c r="J4592" s="135" t="s">
        <v>41</v>
      </c>
      <c r="K4592" s="133"/>
      <c r="L4592" s="136" t="s">
        <v>41</v>
      </c>
    </row>
    <row r="4593" spans="1:12" x14ac:dyDescent="0.25">
      <c r="A4593" s="138" t="s">
        <v>4031</v>
      </c>
      <c r="B4593" s="111" t="s">
        <v>3843</v>
      </c>
      <c r="C4593" s="112">
        <v>9.4490131744166532E-5</v>
      </c>
      <c r="E4593" s="132">
        <v>1250</v>
      </c>
      <c r="F4593" s="132">
        <v>1252</v>
      </c>
      <c r="G4593" s="133" t="s">
        <v>3844</v>
      </c>
      <c r="H4593" s="134">
        <v>752</v>
      </c>
      <c r="I4593" s="135">
        <v>0.96048101540023878</v>
      </c>
      <c r="J4593" s="135" t="s">
        <v>41</v>
      </c>
      <c r="K4593" s="133"/>
      <c r="L4593" s="136" t="s">
        <v>41</v>
      </c>
    </row>
    <row r="4594" spans="1:12" x14ac:dyDescent="0.25">
      <c r="A4594" s="138" t="s">
        <v>4031</v>
      </c>
      <c r="B4594" s="111" t="s">
        <v>860</v>
      </c>
      <c r="C4594" s="112">
        <v>9.2266834526656737E-4</v>
      </c>
      <c r="E4594" s="132">
        <v>1241</v>
      </c>
      <c r="F4594" s="132">
        <v>1243</v>
      </c>
      <c r="G4594" s="133" t="s">
        <v>172</v>
      </c>
      <c r="H4594" s="134">
        <v>753</v>
      </c>
      <c r="I4594" s="135">
        <v>0.96140368374550533</v>
      </c>
      <c r="J4594" s="135" t="s">
        <v>41</v>
      </c>
      <c r="K4594" s="133"/>
      <c r="L4594" s="136" t="s">
        <v>41</v>
      </c>
    </row>
    <row r="4595" spans="1:12" x14ac:dyDescent="0.25">
      <c r="A4595" s="138" t="s">
        <v>4031</v>
      </c>
      <c r="B4595" s="111" t="s">
        <v>1071</v>
      </c>
      <c r="C4595" s="112">
        <v>9.4490131744166532E-5</v>
      </c>
      <c r="E4595" s="132">
        <v>1243</v>
      </c>
      <c r="F4595" s="132">
        <v>1245</v>
      </c>
      <c r="G4595" s="133" t="s">
        <v>1072</v>
      </c>
      <c r="H4595" s="134">
        <v>754</v>
      </c>
      <c r="I4595" s="135">
        <v>0.96149817387724945</v>
      </c>
      <c r="J4595" s="135" t="s">
        <v>41</v>
      </c>
      <c r="K4595" s="133"/>
      <c r="L4595" s="136" t="s">
        <v>41</v>
      </c>
    </row>
    <row r="4596" spans="1:12" x14ac:dyDescent="0.25">
      <c r="A4596" s="138" t="s">
        <v>4031</v>
      </c>
      <c r="B4596" s="111" t="s">
        <v>1069</v>
      </c>
      <c r="C4596" s="112">
        <v>9.4490131744166532E-5</v>
      </c>
      <c r="E4596" s="132">
        <v>1259</v>
      </c>
      <c r="F4596" s="132">
        <v>1261</v>
      </c>
      <c r="G4596" s="133" t="s">
        <v>1070</v>
      </c>
      <c r="H4596" s="134">
        <v>755</v>
      </c>
      <c r="I4596" s="135">
        <v>0.96159266400899357</v>
      </c>
      <c r="J4596" s="135" t="s">
        <v>41</v>
      </c>
      <c r="K4596" s="133"/>
      <c r="L4596" s="136" t="s">
        <v>41</v>
      </c>
    </row>
    <row r="4597" spans="1:12" x14ac:dyDescent="0.25">
      <c r="A4597" s="138" t="s">
        <v>4031</v>
      </c>
      <c r="B4597" s="111" t="s">
        <v>3845</v>
      </c>
      <c r="C4597" s="112">
        <v>9.4490131744166532E-5</v>
      </c>
      <c r="E4597" s="132">
        <v>1254</v>
      </c>
      <c r="F4597" s="132">
        <v>1256</v>
      </c>
      <c r="G4597" s="133" t="s">
        <v>3846</v>
      </c>
      <c r="H4597" s="134">
        <v>756</v>
      </c>
      <c r="I4597" s="135">
        <v>0.96168715414073769</v>
      </c>
      <c r="J4597" s="135" t="s">
        <v>41</v>
      </c>
      <c r="K4597" s="133"/>
      <c r="L4597" s="136" t="s">
        <v>41</v>
      </c>
    </row>
    <row r="4598" spans="1:12" x14ac:dyDescent="0.25">
      <c r="A4598" s="138" t="s">
        <v>4031</v>
      </c>
      <c r="B4598" s="111" t="s">
        <v>3847</v>
      </c>
      <c r="C4598" s="112">
        <v>9.4490131744166532E-5</v>
      </c>
      <c r="E4598" s="132">
        <v>1258</v>
      </c>
      <c r="F4598" s="132">
        <v>1260</v>
      </c>
      <c r="G4598" s="133" t="s">
        <v>3848</v>
      </c>
      <c r="H4598" s="134">
        <v>757</v>
      </c>
      <c r="I4598" s="135">
        <v>0.96178164427248181</v>
      </c>
      <c r="J4598" s="135" t="s">
        <v>41</v>
      </c>
      <c r="K4598" s="133"/>
      <c r="L4598" s="136" t="s">
        <v>41</v>
      </c>
    </row>
    <row r="4599" spans="1:12" x14ac:dyDescent="0.25">
      <c r="A4599" s="138" t="s">
        <v>4031</v>
      </c>
      <c r="B4599" s="111" t="s">
        <v>786</v>
      </c>
      <c r="C4599" s="112">
        <v>9.4490131744166532E-5</v>
      </c>
      <c r="E4599" s="132">
        <v>1248</v>
      </c>
      <c r="F4599" s="132">
        <v>1250</v>
      </c>
      <c r="G4599" s="133" t="s">
        <v>787</v>
      </c>
      <c r="H4599" s="134">
        <v>758</v>
      </c>
      <c r="I4599" s="135">
        <v>0.96187613440422592</v>
      </c>
      <c r="J4599" s="135" t="s">
        <v>41</v>
      </c>
      <c r="K4599" s="133"/>
      <c r="L4599" s="136" t="s">
        <v>41</v>
      </c>
    </row>
    <row r="4600" spans="1:12" x14ac:dyDescent="0.25">
      <c r="A4600" s="138" t="s">
        <v>4031</v>
      </c>
      <c r="B4600" s="111" t="s">
        <v>784</v>
      </c>
      <c r="C4600" s="112">
        <v>9.4490131744166532E-5</v>
      </c>
      <c r="E4600" s="132">
        <v>1249</v>
      </c>
      <c r="F4600" s="132">
        <v>1251</v>
      </c>
      <c r="G4600" s="133" t="s">
        <v>785</v>
      </c>
      <c r="H4600" s="134">
        <v>759</v>
      </c>
      <c r="I4600" s="135">
        <v>0.96197062453597004</v>
      </c>
      <c r="J4600" s="135" t="s">
        <v>41</v>
      </c>
      <c r="K4600" s="133"/>
      <c r="L4600" s="136" t="s">
        <v>41</v>
      </c>
    </row>
    <row r="4601" spans="1:12" x14ac:dyDescent="0.25">
      <c r="A4601" s="138" t="s">
        <v>4031</v>
      </c>
      <c r="B4601" s="111" t="s">
        <v>782</v>
      </c>
      <c r="C4601" s="112">
        <v>9.4490131744166532E-5</v>
      </c>
      <c r="E4601" s="132">
        <v>1242</v>
      </c>
      <c r="F4601" s="132">
        <v>1244</v>
      </c>
      <c r="G4601" s="133" t="s">
        <v>783</v>
      </c>
      <c r="H4601" s="134">
        <v>760</v>
      </c>
      <c r="I4601" s="135">
        <v>0.96206511466771416</v>
      </c>
      <c r="J4601" s="135" t="s">
        <v>41</v>
      </c>
      <c r="K4601" s="133"/>
      <c r="L4601" s="136" t="s">
        <v>41</v>
      </c>
    </row>
    <row r="4602" spans="1:12" x14ac:dyDescent="0.25">
      <c r="A4602" s="138" t="s">
        <v>4031</v>
      </c>
      <c r="B4602" s="111" t="s">
        <v>780</v>
      </c>
      <c r="C4602" s="112">
        <v>9.4490131744166532E-5</v>
      </c>
      <c r="E4602" s="132">
        <v>1253</v>
      </c>
      <c r="F4602" s="132">
        <v>1255</v>
      </c>
      <c r="G4602" s="133" t="s">
        <v>781</v>
      </c>
      <c r="H4602" s="134">
        <v>761</v>
      </c>
      <c r="I4602" s="135">
        <v>0.96215960479945828</v>
      </c>
      <c r="J4602" s="135" t="s">
        <v>41</v>
      </c>
      <c r="K4602" s="133"/>
      <c r="L4602" s="136" t="s">
        <v>41</v>
      </c>
    </row>
    <row r="4603" spans="1:12" x14ac:dyDescent="0.25">
      <c r="A4603" s="138" t="s">
        <v>4031</v>
      </c>
      <c r="B4603" s="111" t="s">
        <v>866</v>
      </c>
      <c r="C4603" s="112">
        <v>9.4490131744166532E-5</v>
      </c>
      <c r="E4603" s="132">
        <v>1244</v>
      </c>
      <c r="F4603" s="132">
        <v>1246</v>
      </c>
      <c r="G4603" s="133" t="s">
        <v>867</v>
      </c>
      <c r="H4603" s="134">
        <v>762</v>
      </c>
      <c r="I4603" s="135">
        <v>0.9622540949312024</v>
      </c>
      <c r="J4603" s="135" t="s">
        <v>41</v>
      </c>
      <c r="K4603" s="133"/>
      <c r="L4603" s="136" t="s">
        <v>41</v>
      </c>
    </row>
    <row r="4604" spans="1:12" x14ac:dyDescent="0.25">
      <c r="A4604" s="138" t="s">
        <v>4031</v>
      </c>
      <c r="B4604" s="111" t="s">
        <v>3849</v>
      </c>
      <c r="C4604" s="112">
        <v>9.4490131744166532E-5</v>
      </c>
      <c r="E4604" s="132">
        <v>1257</v>
      </c>
      <c r="F4604" s="132">
        <v>1259</v>
      </c>
      <c r="G4604" s="133" t="s">
        <v>3850</v>
      </c>
      <c r="H4604" s="134">
        <v>763</v>
      </c>
      <c r="I4604" s="135">
        <v>0.96234858506294652</v>
      </c>
      <c r="J4604" s="135" t="s">
        <v>41</v>
      </c>
      <c r="K4604" s="133"/>
      <c r="L4604" s="136" t="s">
        <v>41</v>
      </c>
    </row>
    <row r="4605" spans="1:12" x14ac:dyDescent="0.25">
      <c r="A4605" s="138" t="s">
        <v>4031</v>
      </c>
      <c r="B4605" s="111" t="s">
        <v>3851</v>
      </c>
      <c r="C4605" s="112">
        <v>9.4490131744166532E-5</v>
      </c>
      <c r="E4605" s="132">
        <v>1245</v>
      </c>
      <c r="F4605" s="132">
        <v>1247</v>
      </c>
      <c r="G4605" s="133" t="s">
        <v>3852</v>
      </c>
      <c r="H4605" s="134">
        <v>764</v>
      </c>
      <c r="I4605" s="135">
        <v>0.96244307519469063</v>
      </c>
      <c r="J4605" s="135" t="s">
        <v>41</v>
      </c>
      <c r="K4605" s="133"/>
      <c r="L4605" s="136" t="s">
        <v>41</v>
      </c>
    </row>
    <row r="4606" spans="1:12" x14ac:dyDescent="0.25">
      <c r="A4606" s="138" t="s">
        <v>4031</v>
      </c>
      <c r="B4606" s="111" t="s">
        <v>3853</v>
      </c>
      <c r="C4606" s="112">
        <v>9.4490131744166532E-5</v>
      </c>
      <c r="E4606" s="132">
        <v>1246</v>
      </c>
      <c r="F4606" s="132">
        <v>1248</v>
      </c>
      <c r="G4606" s="133" t="s">
        <v>3854</v>
      </c>
      <c r="H4606" s="134">
        <v>765</v>
      </c>
      <c r="I4606" s="135">
        <v>0.96253756532643475</v>
      </c>
      <c r="J4606" s="135" t="s">
        <v>41</v>
      </c>
      <c r="K4606" s="133"/>
      <c r="L4606" s="136" t="s">
        <v>41</v>
      </c>
    </row>
    <row r="4607" spans="1:12" x14ac:dyDescent="0.25">
      <c r="A4607" s="138" t="s">
        <v>4031</v>
      </c>
      <c r="B4607" s="111" t="s">
        <v>1152</v>
      </c>
      <c r="C4607" s="112">
        <v>9.4490131744166532E-5</v>
      </c>
      <c r="E4607" s="132">
        <v>1247</v>
      </c>
      <c r="F4607" s="132">
        <v>1249</v>
      </c>
      <c r="G4607" s="133" t="s">
        <v>1153</v>
      </c>
      <c r="H4607" s="134">
        <v>766</v>
      </c>
      <c r="I4607" s="135">
        <v>0.96263205545817887</v>
      </c>
      <c r="J4607" s="135" t="s">
        <v>41</v>
      </c>
      <c r="K4607" s="133"/>
      <c r="L4607" s="136" t="s">
        <v>41</v>
      </c>
    </row>
    <row r="4608" spans="1:12" x14ac:dyDescent="0.25">
      <c r="A4608" s="138" t="s">
        <v>4031</v>
      </c>
      <c r="B4608" s="111" t="s">
        <v>1066</v>
      </c>
      <c r="C4608" s="112">
        <v>9.4490131744166532E-5</v>
      </c>
      <c r="E4608" s="132">
        <v>1251</v>
      </c>
      <c r="F4608" s="132">
        <v>1253</v>
      </c>
      <c r="G4608" s="133" t="s">
        <v>1067</v>
      </c>
      <c r="H4608" s="134">
        <v>767</v>
      </c>
      <c r="I4608" s="135">
        <v>0.96272654558992299</v>
      </c>
      <c r="J4608" s="135" t="s">
        <v>41</v>
      </c>
      <c r="K4608" s="133"/>
      <c r="L4608" s="136" t="s">
        <v>41</v>
      </c>
    </row>
    <row r="4609" spans="1:12" x14ac:dyDescent="0.25">
      <c r="A4609" s="138" t="s">
        <v>4031</v>
      </c>
      <c r="B4609" s="111" t="s">
        <v>3855</v>
      </c>
      <c r="C4609" s="112">
        <v>9.4490131744166532E-5</v>
      </c>
      <c r="E4609" s="132">
        <v>1256</v>
      </c>
      <c r="F4609" s="132">
        <v>1258</v>
      </c>
      <c r="G4609" s="133" t="s">
        <v>3856</v>
      </c>
      <c r="H4609" s="134">
        <v>768</v>
      </c>
      <c r="I4609" s="135">
        <v>0.96282103572166711</v>
      </c>
      <c r="J4609" s="135" t="s">
        <v>41</v>
      </c>
      <c r="K4609" s="133"/>
      <c r="L4609" s="136" t="s">
        <v>41</v>
      </c>
    </row>
    <row r="4610" spans="1:12" x14ac:dyDescent="0.25">
      <c r="A4610" s="138" t="s">
        <v>4031</v>
      </c>
      <c r="B4610" s="111" t="s">
        <v>864</v>
      </c>
      <c r="C4610" s="112">
        <v>9.4490131744166532E-5</v>
      </c>
      <c r="E4610" s="132">
        <v>1260</v>
      </c>
      <c r="F4610" s="132">
        <v>1262</v>
      </c>
      <c r="G4610" s="133" t="s">
        <v>865</v>
      </c>
      <c r="H4610" s="134">
        <v>769</v>
      </c>
      <c r="I4610" s="135">
        <v>0.96291552585341122</v>
      </c>
      <c r="J4610" s="135" t="s">
        <v>41</v>
      </c>
      <c r="K4610" s="133"/>
      <c r="L4610" s="136" t="s">
        <v>41</v>
      </c>
    </row>
    <row r="4611" spans="1:12" x14ac:dyDescent="0.25">
      <c r="A4611" s="138" t="s">
        <v>4031</v>
      </c>
      <c r="B4611" s="111" t="s">
        <v>862</v>
      </c>
      <c r="C4611" s="112">
        <v>9.4490131744166532E-5</v>
      </c>
      <c r="E4611" s="132">
        <v>1255</v>
      </c>
      <c r="F4611" s="132">
        <v>1257</v>
      </c>
      <c r="G4611" s="133" t="s">
        <v>863</v>
      </c>
      <c r="H4611" s="134">
        <v>770</v>
      </c>
      <c r="I4611" s="135">
        <v>0.96301001598515534</v>
      </c>
      <c r="J4611" s="135" t="s">
        <v>41</v>
      </c>
      <c r="K4611" s="133"/>
      <c r="L4611" s="136" t="s">
        <v>41</v>
      </c>
    </row>
    <row r="4612" spans="1:12" x14ac:dyDescent="0.25">
      <c r="A4612" s="138" t="s">
        <v>4031</v>
      </c>
      <c r="B4612" s="111" t="s">
        <v>777</v>
      </c>
      <c r="C4612" s="112">
        <v>9.4490131744166532E-5</v>
      </c>
      <c r="E4612" s="132">
        <v>1252</v>
      </c>
      <c r="F4612" s="132">
        <v>1254</v>
      </c>
      <c r="G4612" s="133" t="s">
        <v>778</v>
      </c>
      <c r="H4612" s="134">
        <v>771</v>
      </c>
      <c r="I4612" s="135">
        <v>0.96310450611689946</v>
      </c>
      <c r="J4612" s="135" t="s">
        <v>41</v>
      </c>
      <c r="K4612" s="133"/>
      <c r="L4612" s="136" t="s">
        <v>41</v>
      </c>
    </row>
    <row r="4613" spans="1:12" x14ac:dyDescent="0.25">
      <c r="A4613" s="138" t="s">
        <v>4031</v>
      </c>
      <c r="B4613" s="111" t="s">
        <v>1012</v>
      </c>
      <c r="C4613" s="112">
        <v>1.4927548578324661E-3</v>
      </c>
      <c r="E4613" s="132">
        <v>1323</v>
      </c>
      <c r="F4613" s="132">
        <v>1325</v>
      </c>
      <c r="G4613" s="133" t="s">
        <v>1013</v>
      </c>
      <c r="H4613" s="134">
        <v>772</v>
      </c>
      <c r="I4613" s="135">
        <v>0.96459726097473197</v>
      </c>
      <c r="J4613" s="135" t="s">
        <v>41</v>
      </c>
      <c r="K4613" s="133"/>
      <c r="L4613" s="136" t="s">
        <v>41</v>
      </c>
    </row>
    <row r="4614" spans="1:12" x14ac:dyDescent="0.25">
      <c r="A4614" s="138" t="s">
        <v>4031</v>
      </c>
      <c r="B4614" s="111" t="s">
        <v>3857</v>
      </c>
      <c r="C4614" s="112">
        <v>1.1087424168357487E-3</v>
      </c>
      <c r="E4614" s="132">
        <v>1332</v>
      </c>
      <c r="F4614" s="132">
        <v>1334</v>
      </c>
      <c r="G4614" s="133" t="s">
        <v>3858</v>
      </c>
      <c r="H4614" s="134">
        <v>773</v>
      </c>
      <c r="I4614" s="135">
        <v>0.96570600339156776</v>
      </c>
      <c r="J4614" s="135" t="s">
        <v>41</v>
      </c>
      <c r="K4614" s="133"/>
      <c r="L4614" s="136" t="s">
        <v>41</v>
      </c>
    </row>
    <row r="4615" spans="1:12" x14ac:dyDescent="0.25">
      <c r="A4615" s="138" t="s">
        <v>4031</v>
      </c>
      <c r="B4615" s="111" t="s">
        <v>3859</v>
      </c>
      <c r="C4615" s="112">
        <v>3.3745974177543846E-4</v>
      </c>
      <c r="E4615" s="132">
        <v>1333</v>
      </c>
      <c r="F4615" s="132">
        <v>1335</v>
      </c>
      <c r="G4615" s="133" t="s">
        <v>3860</v>
      </c>
      <c r="H4615" s="134">
        <v>774</v>
      </c>
      <c r="I4615" s="135">
        <v>0.96604346313334322</v>
      </c>
      <c r="J4615" s="135" t="s">
        <v>41</v>
      </c>
      <c r="K4615" s="133"/>
      <c r="L4615" s="136" t="s">
        <v>41</v>
      </c>
    </row>
    <row r="4616" spans="1:12" x14ac:dyDescent="0.25">
      <c r="A4616" s="138" t="s">
        <v>4031</v>
      </c>
      <c r="B4616" s="111" t="s">
        <v>636</v>
      </c>
      <c r="C4616" s="112">
        <v>6.0361138107620314E-4</v>
      </c>
      <c r="E4616" s="132">
        <v>1392</v>
      </c>
      <c r="F4616" s="132">
        <v>1394</v>
      </c>
      <c r="G4616" s="133" t="s">
        <v>637</v>
      </c>
      <c r="H4616" s="134">
        <v>775</v>
      </c>
      <c r="I4616" s="135">
        <v>0.96664707451441945</v>
      </c>
      <c r="J4616" s="135" t="s">
        <v>41</v>
      </c>
      <c r="K4616" s="133"/>
      <c r="L4616" s="136" t="s">
        <v>41</v>
      </c>
    </row>
    <row r="4617" spans="1:12" x14ac:dyDescent="0.25">
      <c r="A4617" s="138" t="s">
        <v>4031</v>
      </c>
      <c r="B4617" s="111" t="s">
        <v>634</v>
      </c>
      <c r="C4617" s="112">
        <v>6.0361138107620314E-4</v>
      </c>
      <c r="E4617" s="132">
        <v>1391</v>
      </c>
      <c r="F4617" s="132">
        <v>1393</v>
      </c>
      <c r="G4617" s="133" t="s">
        <v>635</v>
      </c>
      <c r="H4617" s="134">
        <v>776</v>
      </c>
      <c r="I4617" s="135">
        <v>0.96725068589549568</v>
      </c>
      <c r="J4617" s="135" t="s">
        <v>41</v>
      </c>
      <c r="K4617" s="133"/>
      <c r="L4617" s="136" t="s">
        <v>41</v>
      </c>
    </row>
    <row r="4618" spans="1:12" x14ac:dyDescent="0.25">
      <c r="A4618" s="138" t="s">
        <v>4031</v>
      </c>
      <c r="B4618" s="111" t="s">
        <v>632</v>
      </c>
      <c r="C4618" s="112">
        <v>6.0361138107620314E-4</v>
      </c>
      <c r="E4618" s="132">
        <v>1390</v>
      </c>
      <c r="F4618" s="132">
        <v>1392</v>
      </c>
      <c r="G4618" s="133" t="s">
        <v>633</v>
      </c>
      <c r="H4618" s="134">
        <v>777</v>
      </c>
      <c r="I4618" s="135">
        <v>0.96785429727657191</v>
      </c>
      <c r="J4618" s="135" t="s">
        <v>41</v>
      </c>
      <c r="K4618" s="133"/>
      <c r="L4618" s="136" t="s">
        <v>41</v>
      </c>
    </row>
    <row r="4619" spans="1:12" x14ac:dyDescent="0.25">
      <c r="A4619" s="138" t="s">
        <v>4031</v>
      </c>
      <c r="B4619" s="111" t="s">
        <v>629</v>
      </c>
      <c r="C4619" s="112">
        <v>6.0361138107620314E-4</v>
      </c>
      <c r="E4619" s="132">
        <v>1393</v>
      </c>
      <c r="F4619" s="132">
        <v>1395</v>
      </c>
      <c r="G4619" s="133" t="s">
        <v>630</v>
      </c>
      <c r="H4619" s="134">
        <v>778</v>
      </c>
      <c r="I4619" s="135">
        <v>0.96845790865764814</v>
      </c>
      <c r="J4619" s="135" t="s">
        <v>41</v>
      </c>
      <c r="K4619" s="133"/>
      <c r="L4619" s="136" t="s">
        <v>41</v>
      </c>
    </row>
    <row r="4620" spans="1:12" x14ac:dyDescent="0.25">
      <c r="A4620" s="138" t="s">
        <v>4031</v>
      </c>
      <c r="B4620" s="111" t="s">
        <v>1020</v>
      </c>
      <c r="C4620" s="112">
        <v>6.0361138107620314E-4</v>
      </c>
      <c r="E4620" s="132">
        <v>1394</v>
      </c>
      <c r="F4620" s="132">
        <v>1396</v>
      </c>
      <c r="G4620" s="133" t="s">
        <v>1021</v>
      </c>
      <c r="H4620" s="134">
        <v>779</v>
      </c>
      <c r="I4620" s="135">
        <v>0.96906152003872437</v>
      </c>
      <c r="J4620" s="135" t="s">
        <v>41</v>
      </c>
      <c r="K4620" s="133"/>
      <c r="L4620" s="136" t="s">
        <v>41</v>
      </c>
    </row>
    <row r="4621" spans="1:12" x14ac:dyDescent="0.25">
      <c r="A4621" s="138" t="s">
        <v>4031</v>
      </c>
      <c r="B4621" s="111" t="s">
        <v>1053</v>
      </c>
      <c r="C4621" s="112">
        <v>5.8842505205773785E-4</v>
      </c>
      <c r="E4621" s="132">
        <v>1398</v>
      </c>
      <c r="F4621" s="132">
        <v>1400</v>
      </c>
      <c r="G4621" s="133" t="s">
        <v>1054</v>
      </c>
      <c r="H4621" s="134">
        <v>780</v>
      </c>
      <c r="I4621" s="135">
        <v>0.96964994509078206</v>
      </c>
      <c r="J4621" s="135" t="s">
        <v>41</v>
      </c>
      <c r="K4621" s="133"/>
      <c r="L4621" s="136" t="s">
        <v>41</v>
      </c>
    </row>
    <row r="4622" spans="1:12" x14ac:dyDescent="0.25">
      <c r="A4622" s="138" t="s">
        <v>4031</v>
      </c>
      <c r="B4622" s="111" t="s">
        <v>1050</v>
      </c>
      <c r="C4622" s="112">
        <v>5.8842505205773785E-4</v>
      </c>
      <c r="E4622" s="132">
        <v>1397</v>
      </c>
      <c r="F4622" s="132">
        <v>1399</v>
      </c>
      <c r="G4622" s="133" t="s">
        <v>1051</v>
      </c>
      <c r="H4622" s="134">
        <v>781</v>
      </c>
      <c r="I4622" s="135">
        <v>0.97023837014283976</v>
      </c>
      <c r="J4622" s="135" t="s">
        <v>41</v>
      </c>
      <c r="K4622" s="133"/>
      <c r="L4622" s="136" t="s">
        <v>41</v>
      </c>
    </row>
    <row r="4623" spans="1:12" x14ac:dyDescent="0.25">
      <c r="A4623" s="138" t="s">
        <v>4031</v>
      </c>
      <c r="B4623" s="111" t="s">
        <v>525</v>
      </c>
      <c r="C4623" s="112">
        <v>4.7215584288344005E-4</v>
      </c>
      <c r="E4623" s="132">
        <v>1413</v>
      </c>
      <c r="F4623" s="132">
        <v>1415</v>
      </c>
      <c r="G4623" s="133" t="s">
        <v>526</v>
      </c>
      <c r="H4623" s="134">
        <v>782</v>
      </c>
      <c r="I4623" s="135">
        <v>0.97071052598572316</v>
      </c>
      <c r="J4623" s="135" t="s">
        <v>41</v>
      </c>
      <c r="K4623" s="133"/>
      <c r="L4623" s="136" t="s">
        <v>41</v>
      </c>
    </row>
    <row r="4624" spans="1:12" x14ac:dyDescent="0.25">
      <c r="A4624" s="138" t="s">
        <v>4031</v>
      </c>
      <c r="B4624" s="111" t="s">
        <v>2067</v>
      </c>
      <c r="C4624" s="112">
        <v>4.3168534206485947E-4</v>
      </c>
      <c r="E4624" s="132">
        <v>1410</v>
      </c>
      <c r="F4624" s="132">
        <v>1412</v>
      </c>
      <c r="G4624" s="133" t="s">
        <v>2068</v>
      </c>
      <c r="H4624" s="134">
        <v>783</v>
      </c>
      <c r="I4624" s="135">
        <v>0.971142211327788</v>
      </c>
      <c r="J4624" s="135" t="s">
        <v>41</v>
      </c>
      <c r="K4624" s="133"/>
      <c r="L4624" s="136" t="s">
        <v>41</v>
      </c>
    </row>
    <row r="4625" spans="1:12" x14ac:dyDescent="0.25">
      <c r="A4625" s="138" t="s">
        <v>4031</v>
      </c>
      <c r="B4625" s="111" t="s">
        <v>1919</v>
      </c>
      <c r="C4625" s="112">
        <v>1.1622297670976986E-3</v>
      </c>
      <c r="E4625" s="132">
        <v>1401</v>
      </c>
      <c r="F4625" s="132">
        <v>1403</v>
      </c>
      <c r="G4625" s="133" t="s">
        <v>93</v>
      </c>
      <c r="H4625" s="134">
        <v>784</v>
      </c>
      <c r="I4625" s="135">
        <v>0.97230444109488567</v>
      </c>
      <c r="J4625" s="135" t="s">
        <v>41</v>
      </c>
      <c r="K4625" s="133"/>
      <c r="L4625" s="136" t="s">
        <v>41</v>
      </c>
    </row>
    <row r="4626" spans="1:12" x14ac:dyDescent="0.25">
      <c r="A4626" s="138" t="s">
        <v>4031</v>
      </c>
      <c r="B4626" s="111" t="s">
        <v>3861</v>
      </c>
      <c r="C4626" s="112">
        <v>4.7215584288344005E-4</v>
      </c>
      <c r="E4626" s="132">
        <v>1414</v>
      </c>
      <c r="F4626" s="132">
        <v>1416</v>
      </c>
      <c r="G4626" s="133" t="s">
        <v>3862</v>
      </c>
      <c r="H4626" s="134">
        <v>785</v>
      </c>
      <c r="I4626" s="135">
        <v>0.97277659693776908</v>
      </c>
      <c r="J4626" s="135" t="s">
        <v>41</v>
      </c>
      <c r="K4626" s="133"/>
      <c r="L4626" s="136" t="s">
        <v>41</v>
      </c>
    </row>
    <row r="4627" spans="1:12" x14ac:dyDescent="0.25">
      <c r="A4627" s="138" t="s">
        <v>4031</v>
      </c>
      <c r="B4627" s="111" t="s">
        <v>523</v>
      </c>
      <c r="C4627" s="112">
        <v>4.7215584288344005E-4</v>
      </c>
      <c r="E4627" s="132">
        <v>1402</v>
      </c>
      <c r="F4627" s="132">
        <v>1404</v>
      </c>
      <c r="G4627" s="133" t="s">
        <v>524</v>
      </c>
      <c r="H4627" s="134">
        <v>786</v>
      </c>
      <c r="I4627" s="135">
        <v>0.97324875278065248</v>
      </c>
      <c r="J4627" s="135" t="s">
        <v>41</v>
      </c>
      <c r="K4627" s="133"/>
      <c r="L4627" s="136" t="s">
        <v>41</v>
      </c>
    </row>
    <row r="4628" spans="1:12" x14ac:dyDescent="0.25">
      <c r="A4628" s="138" t="s">
        <v>4031</v>
      </c>
      <c r="B4628" s="111" t="s">
        <v>3863</v>
      </c>
      <c r="C4628" s="112">
        <v>4.7215584288344005E-4</v>
      </c>
      <c r="E4628" s="132">
        <v>1405</v>
      </c>
      <c r="F4628" s="132">
        <v>1407</v>
      </c>
      <c r="G4628" s="133" t="s">
        <v>3864</v>
      </c>
      <c r="H4628" s="134">
        <v>787</v>
      </c>
      <c r="I4628" s="135">
        <v>0.97372090862353589</v>
      </c>
      <c r="J4628" s="135" t="s">
        <v>41</v>
      </c>
      <c r="K4628" s="133"/>
      <c r="L4628" s="136" t="s">
        <v>41</v>
      </c>
    </row>
    <row r="4629" spans="1:12" x14ac:dyDescent="0.25">
      <c r="A4629" s="138" t="s">
        <v>4031</v>
      </c>
      <c r="B4629" s="111" t="s">
        <v>1917</v>
      </c>
      <c r="C4629" s="112">
        <v>4.3168534206485947E-4</v>
      </c>
      <c r="E4629" s="132">
        <v>1408</v>
      </c>
      <c r="F4629" s="132">
        <v>1410</v>
      </c>
      <c r="G4629" s="133" t="s">
        <v>1918</v>
      </c>
      <c r="H4629" s="134">
        <v>788</v>
      </c>
      <c r="I4629" s="135">
        <v>0.97415259396560072</v>
      </c>
      <c r="J4629" s="135" t="s">
        <v>41</v>
      </c>
      <c r="K4629" s="133"/>
      <c r="L4629" s="136" t="s">
        <v>41</v>
      </c>
    </row>
    <row r="4630" spans="1:12" x14ac:dyDescent="0.25">
      <c r="A4630" s="138" t="s">
        <v>4031</v>
      </c>
      <c r="B4630" s="111" t="s">
        <v>2065</v>
      </c>
      <c r="C4630" s="112">
        <v>4.3168534206485947E-4</v>
      </c>
      <c r="E4630" s="132">
        <v>1411</v>
      </c>
      <c r="F4630" s="132">
        <v>1413</v>
      </c>
      <c r="G4630" s="133" t="s">
        <v>2066</v>
      </c>
      <c r="H4630" s="134">
        <v>789</v>
      </c>
      <c r="I4630" s="135">
        <v>0.97458427930766556</v>
      </c>
      <c r="J4630" s="135" t="s">
        <v>41</v>
      </c>
      <c r="K4630" s="133"/>
      <c r="L4630" s="136" t="s">
        <v>41</v>
      </c>
    </row>
    <row r="4631" spans="1:12" x14ac:dyDescent="0.25">
      <c r="A4631" s="138" t="s">
        <v>4031</v>
      </c>
      <c r="B4631" s="111" t="s">
        <v>520</v>
      </c>
      <c r="C4631" s="112">
        <v>4.7215584288344005E-4</v>
      </c>
      <c r="E4631" s="132">
        <v>1412</v>
      </c>
      <c r="F4631" s="132">
        <v>1414</v>
      </c>
      <c r="G4631" s="133" t="s">
        <v>521</v>
      </c>
      <c r="H4631" s="134">
        <v>790</v>
      </c>
      <c r="I4631" s="135">
        <v>0.97505643515054896</v>
      </c>
      <c r="J4631" s="135" t="s">
        <v>41</v>
      </c>
      <c r="K4631" s="133"/>
      <c r="L4631" s="136" t="s">
        <v>41</v>
      </c>
    </row>
    <row r="4632" spans="1:12" x14ac:dyDescent="0.25">
      <c r="A4632" s="138" t="s">
        <v>4031</v>
      </c>
      <c r="B4632" s="111" t="s">
        <v>995</v>
      </c>
      <c r="C4632" s="112">
        <v>4.7215584288344005E-4</v>
      </c>
      <c r="E4632" s="132">
        <v>1404</v>
      </c>
      <c r="F4632" s="132">
        <v>1406</v>
      </c>
      <c r="G4632" s="133" t="s">
        <v>996</v>
      </c>
      <c r="H4632" s="134">
        <v>791</v>
      </c>
      <c r="I4632" s="135">
        <v>0.97552859099343237</v>
      </c>
      <c r="J4632" s="135" t="s">
        <v>41</v>
      </c>
      <c r="K4632" s="133"/>
      <c r="L4632" s="136" t="s">
        <v>41</v>
      </c>
    </row>
    <row r="4633" spans="1:12" x14ac:dyDescent="0.25">
      <c r="A4633" s="138" t="s">
        <v>4031</v>
      </c>
      <c r="B4633" s="111" t="s">
        <v>1332</v>
      </c>
      <c r="C4633" s="112">
        <v>9.8944174975100794E-5</v>
      </c>
      <c r="E4633" s="132">
        <v>1351</v>
      </c>
      <c r="F4633" s="132">
        <v>1353</v>
      </c>
      <c r="G4633" s="133" t="s">
        <v>1333</v>
      </c>
      <c r="H4633" s="134">
        <v>792</v>
      </c>
      <c r="I4633" s="135">
        <v>0.9756275351684075</v>
      </c>
      <c r="J4633" s="135" t="s">
        <v>41</v>
      </c>
      <c r="K4633" s="133"/>
      <c r="L4633" s="136" t="s">
        <v>41</v>
      </c>
    </row>
    <row r="4634" spans="1:12" x14ac:dyDescent="0.25">
      <c r="A4634" s="138" t="s">
        <v>4031</v>
      </c>
      <c r="B4634" s="111" t="s">
        <v>1299</v>
      </c>
      <c r="C4634" s="112">
        <v>4.284150122788578E-4</v>
      </c>
      <c r="E4634" s="132">
        <v>1418</v>
      </c>
      <c r="F4634" s="132">
        <v>1420</v>
      </c>
      <c r="G4634" s="133" t="s">
        <v>1300</v>
      </c>
      <c r="H4634" s="134">
        <v>793</v>
      </c>
      <c r="I4634" s="135">
        <v>0.97605595018068636</v>
      </c>
      <c r="J4634" s="135" t="s">
        <v>41</v>
      </c>
      <c r="K4634" s="133"/>
      <c r="L4634" s="136" t="s">
        <v>41</v>
      </c>
    </row>
    <row r="4635" spans="1:12" x14ac:dyDescent="0.25">
      <c r="A4635" s="138" t="s">
        <v>4031</v>
      </c>
      <c r="B4635" s="111" t="s">
        <v>2734</v>
      </c>
      <c r="C4635" s="112">
        <v>4.284150122788578E-4</v>
      </c>
      <c r="E4635" s="132">
        <v>1423</v>
      </c>
      <c r="F4635" s="132">
        <v>1425</v>
      </c>
      <c r="G4635" s="133" t="s">
        <v>2735</v>
      </c>
      <c r="H4635" s="134">
        <v>794</v>
      </c>
      <c r="I4635" s="135">
        <v>0.97648436519296522</v>
      </c>
      <c r="J4635" s="135" t="s">
        <v>41</v>
      </c>
      <c r="K4635" s="133"/>
      <c r="L4635" s="136" t="s">
        <v>41</v>
      </c>
    </row>
    <row r="4636" spans="1:12" x14ac:dyDescent="0.25">
      <c r="A4636" s="138" t="s">
        <v>4031</v>
      </c>
      <c r="B4636" s="111" t="s">
        <v>1267</v>
      </c>
      <c r="C4636" s="112">
        <v>9.7759130318665564E-5</v>
      </c>
      <c r="E4636" s="132">
        <v>1354</v>
      </c>
      <c r="F4636" s="132">
        <v>1356</v>
      </c>
      <c r="G4636" s="133" t="s">
        <v>1268</v>
      </c>
      <c r="H4636" s="134">
        <v>795</v>
      </c>
      <c r="I4636" s="135">
        <v>0.97658212432328384</v>
      </c>
      <c r="J4636" s="135" t="s">
        <v>41</v>
      </c>
      <c r="K4636" s="133"/>
      <c r="L4636" s="136" t="s">
        <v>41</v>
      </c>
    </row>
    <row r="4637" spans="1:12" x14ac:dyDescent="0.25">
      <c r="A4637" s="138" t="s">
        <v>4031</v>
      </c>
      <c r="B4637" s="111" t="s">
        <v>1265</v>
      </c>
      <c r="C4637" s="112">
        <v>9.7759130318665564E-5</v>
      </c>
      <c r="E4637" s="132">
        <v>1352</v>
      </c>
      <c r="F4637" s="132">
        <v>1354</v>
      </c>
      <c r="G4637" s="133" t="s">
        <v>1266</v>
      </c>
      <c r="H4637" s="134">
        <v>796</v>
      </c>
      <c r="I4637" s="135">
        <v>0.97667988345360246</v>
      </c>
      <c r="J4637" s="135" t="s">
        <v>41</v>
      </c>
      <c r="K4637" s="133"/>
      <c r="L4637" s="136" t="s">
        <v>41</v>
      </c>
    </row>
    <row r="4638" spans="1:12" x14ac:dyDescent="0.25">
      <c r="A4638" s="138" t="s">
        <v>4031</v>
      </c>
      <c r="B4638" s="111" t="s">
        <v>1296</v>
      </c>
      <c r="C4638" s="112">
        <v>1.9953575914357762E-4</v>
      </c>
      <c r="E4638" s="132">
        <v>1424</v>
      </c>
      <c r="F4638" s="132">
        <v>1426</v>
      </c>
      <c r="G4638" s="133" t="s">
        <v>1297</v>
      </c>
      <c r="H4638" s="134">
        <v>797</v>
      </c>
      <c r="I4638" s="135">
        <v>0.97687941921274601</v>
      </c>
      <c r="J4638" s="135" t="s">
        <v>41</v>
      </c>
      <c r="K4638" s="133"/>
      <c r="L4638" s="136" t="s">
        <v>41</v>
      </c>
    </row>
    <row r="4639" spans="1:12" x14ac:dyDescent="0.25">
      <c r="A4639" s="138" t="s">
        <v>4031</v>
      </c>
      <c r="B4639" s="111" t="s">
        <v>1262</v>
      </c>
      <c r="C4639" s="112">
        <v>9.7759130318665564E-5</v>
      </c>
      <c r="E4639" s="132">
        <v>1353</v>
      </c>
      <c r="F4639" s="132">
        <v>1355</v>
      </c>
      <c r="G4639" s="133" t="s">
        <v>1263</v>
      </c>
      <c r="H4639" s="134">
        <v>798</v>
      </c>
      <c r="I4639" s="135">
        <v>0.97697717834306463</v>
      </c>
      <c r="J4639" s="135" t="s">
        <v>41</v>
      </c>
      <c r="K4639" s="133"/>
      <c r="L4639" s="136" t="s">
        <v>41</v>
      </c>
    </row>
    <row r="4640" spans="1:12" x14ac:dyDescent="0.25">
      <c r="A4640" s="138" t="s">
        <v>4031</v>
      </c>
      <c r="B4640" s="111" t="s">
        <v>1761</v>
      </c>
      <c r="C4640" s="112">
        <v>4.284150122788578E-4</v>
      </c>
      <c r="E4640" s="132">
        <v>1422</v>
      </c>
      <c r="F4640" s="132">
        <v>1424</v>
      </c>
      <c r="G4640" s="133" t="s">
        <v>1762</v>
      </c>
      <c r="H4640" s="134">
        <v>799</v>
      </c>
      <c r="I4640" s="135">
        <v>0.97740559335534349</v>
      </c>
      <c r="J4640" s="135" t="s">
        <v>41</v>
      </c>
      <c r="K4640" s="133"/>
      <c r="L4640" s="136" t="s">
        <v>41</v>
      </c>
    </row>
    <row r="4641" spans="1:12" x14ac:dyDescent="0.25">
      <c r="A4641" s="138" t="s">
        <v>4031</v>
      </c>
      <c r="B4641" s="111" t="s">
        <v>1180</v>
      </c>
      <c r="C4641" s="112">
        <v>9.7759130318665564E-5</v>
      </c>
      <c r="E4641" s="132">
        <v>1355</v>
      </c>
      <c r="F4641" s="132">
        <v>1357</v>
      </c>
      <c r="G4641" s="133" t="s">
        <v>1181</v>
      </c>
      <c r="H4641" s="134">
        <v>800</v>
      </c>
      <c r="I4641" s="135">
        <v>0.97750335248566211</v>
      </c>
      <c r="J4641" s="135" t="s">
        <v>41</v>
      </c>
      <c r="K4641" s="133"/>
      <c r="L4641" s="136" t="s">
        <v>41</v>
      </c>
    </row>
    <row r="4642" spans="1:12" x14ac:dyDescent="0.25">
      <c r="A4642" s="138" t="s">
        <v>4031</v>
      </c>
      <c r="B4642" s="111" t="s">
        <v>1081</v>
      </c>
      <c r="C4642" s="112">
        <v>8.6709146197756849E-5</v>
      </c>
      <c r="E4642" s="132">
        <v>1360</v>
      </c>
      <c r="F4642" s="132">
        <v>1362</v>
      </c>
      <c r="G4642" s="133" t="s">
        <v>1082</v>
      </c>
      <c r="H4642" s="134">
        <v>801</v>
      </c>
      <c r="I4642" s="135">
        <v>0.97759006163185991</v>
      </c>
      <c r="J4642" s="135" t="s">
        <v>41</v>
      </c>
      <c r="K4642" s="133"/>
      <c r="L4642" s="136" t="s">
        <v>41</v>
      </c>
    </row>
    <row r="4643" spans="1:12" x14ac:dyDescent="0.25">
      <c r="A4643" s="138" t="s">
        <v>4031</v>
      </c>
      <c r="B4643" s="111" t="s">
        <v>2737</v>
      </c>
      <c r="C4643" s="112">
        <v>8.6709146197756849E-5</v>
      </c>
      <c r="E4643" s="132">
        <v>1419</v>
      </c>
      <c r="F4643" s="132">
        <v>1421</v>
      </c>
      <c r="G4643" s="133" t="s">
        <v>2738</v>
      </c>
      <c r="H4643" s="134">
        <v>802</v>
      </c>
      <c r="I4643" s="135">
        <v>0.9776767707780577</v>
      </c>
      <c r="J4643" s="135" t="s">
        <v>41</v>
      </c>
      <c r="K4643" s="133"/>
      <c r="L4643" s="136" t="s">
        <v>41</v>
      </c>
    </row>
    <row r="4644" spans="1:12" x14ac:dyDescent="0.25">
      <c r="A4644" s="138" t="s">
        <v>4031</v>
      </c>
      <c r="B4644" s="111" t="s">
        <v>2739</v>
      </c>
      <c r="C4644" s="112">
        <v>8.6709146197756849E-5</v>
      </c>
      <c r="E4644" s="132">
        <v>1420</v>
      </c>
      <c r="F4644" s="132">
        <v>1422</v>
      </c>
      <c r="G4644" s="133" t="s">
        <v>2740</v>
      </c>
      <c r="H4644" s="134">
        <v>803</v>
      </c>
      <c r="I4644" s="135">
        <v>0.9777634799242555</v>
      </c>
      <c r="J4644" s="135" t="s">
        <v>41</v>
      </c>
      <c r="K4644" s="133"/>
      <c r="L4644" s="136" t="s">
        <v>41</v>
      </c>
    </row>
    <row r="4645" spans="1:12" x14ac:dyDescent="0.25">
      <c r="A4645" s="138" t="s">
        <v>4031</v>
      </c>
      <c r="B4645" s="111" t="s">
        <v>2741</v>
      </c>
      <c r="C4645" s="112">
        <v>8.6709146197756849E-5</v>
      </c>
      <c r="E4645" s="132">
        <v>1421</v>
      </c>
      <c r="F4645" s="132">
        <v>1423</v>
      </c>
      <c r="G4645" s="133" t="s">
        <v>2742</v>
      </c>
      <c r="H4645" s="134">
        <v>804</v>
      </c>
      <c r="I4645" s="135">
        <v>0.97785018907045329</v>
      </c>
      <c r="J4645" s="135" t="s">
        <v>41</v>
      </c>
      <c r="K4645" s="133"/>
      <c r="L4645" s="136" t="s">
        <v>41</v>
      </c>
    </row>
    <row r="4646" spans="1:12" x14ac:dyDescent="0.25">
      <c r="A4646" s="138" t="s">
        <v>4031</v>
      </c>
      <c r="B4646" s="111" t="s">
        <v>869</v>
      </c>
      <c r="C4646" s="112">
        <v>8.466893099310374E-4</v>
      </c>
      <c r="E4646" s="132">
        <v>1358</v>
      </c>
      <c r="F4646" s="132">
        <v>1360</v>
      </c>
      <c r="G4646" s="133" t="s">
        <v>109</v>
      </c>
      <c r="H4646" s="134">
        <v>805</v>
      </c>
      <c r="I4646" s="135">
        <v>0.97869687838038433</v>
      </c>
      <c r="J4646" s="135" t="s">
        <v>41</v>
      </c>
      <c r="K4646" s="133"/>
      <c r="L4646" s="136" t="s">
        <v>41</v>
      </c>
    </row>
    <row r="4647" spans="1:12" x14ac:dyDescent="0.25">
      <c r="A4647" s="138" t="s">
        <v>4031</v>
      </c>
      <c r="B4647" s="111" t="s">
        <v>877</v>
      </c>
      <c r="C4647" s="112">
        <v>8.6709146197756849E-5</v>
      </c>
      <c r="E4647" s="132">
        <v>1368</v>
      </c>
      <c r="F4647" s="132">
        <v>1370</v>
      </c>
      <c r="G4647" s="133" t="s">
        <v>878</v>
      </c>
      <c r="H4647" s="134">
        <v>806</v>
      </c>
      <c r="I4647" s="135">
        <v>0.97878358752658212</v>
      </c>
      <c r="J4647" s="135" t="s">
        <v>41</v>
      </c>
      <c r="K4647" s="133"/>
      <c r="L4647" s="136" t="s">
        <v>41</v>
      </c>
    </row>
    <row r="4648" spans="1:12" x14ac:dyDescent="0.25">
      <c r="A4648" s="138" t="s">
        <v>4031</v>
      </c>
      <c r="B4648" s="111" t="s">
        <v>3865</v>
      </c>
      <c r="C4648" s="112">
        <v>8.6709146197756849E-5</v>
      </c>
      <c r="E4648" s="132">
        <v>1364</v>
      </c>
      <c r="F4648" s="132">
        <v>1366</v>
      </c>
      <c r="G4648" s="133" t="s">
        <v>3866</v>
      </c>
      <c r="H4648" s="134">
        <v>807</v>
      </c>
      <c r="I4648" s="135">
        <v>0.97887029667277992</v>
      </c>
      <c r="J4648" s="135" t="s">
        <v>41</v>
      </c>
      <c r="K4648" s="133"/>
      <c r="L4648" s="136" t="s">
        <v>41</v>
      </c>
    </row>
    <row r="4649" spans="1:12" x14ac:dyDescent="0.25">
      <c r="A4649" s="138" t="s">
        <v>4031</v>
      </c>
      <c r="B4649" s="111" t="s">
        <v>1933</v>
      </c>
      <c r="C4649" s="112">
        <v>8.6709146197756849E-5</v>
      </c>
      <c r="E4649" s="132">
        <v>1359</v>
      </c>
      <c r="F4649" s="132">
        <v>1361</v>
      </c>
      <c r="G4649" s="133" t="s">
        <v>1934</v>
      </c>
      <c r="H4649" s="134">
        <v>808</v>
      </c>
      <c r="I4649" s="135">
        <v>0.97895700581897771</v>
      </c>
      <c r="J4649" s="135" t="s">
        <v>41</v>
      </c>
      <c r="K4649" s="133"/>
      <c r="L4649" s="136" t="s">
        <v>41</v>
      </c>
    </row>
    <row r="4650" spans="1:12" x14ac:dyDescent="0.25">
      <c r="A4650" s="138" t="s">
        <v>4031</v>
      </c>
      <c r="B4650" s="111" t="s">
        <v>2890</v>
      </c>
      <c r="C4650" s="112">
        <v>8.6709146197756849E-5</v>
      </c>
      <c r="E4650" s="132">
        <v>1381</v>
      </c>
      <c r="F4650" s="132">
        <v>1383</v>
      </c>
      <c r="G4650" s="133" t="s">
        <v>2891</v>
      </c>
      <c r="H4650" s="134">
        <v>809</v>
      </c>
      <c r="I4650" s="135">
        <v>0.9790437149651755</v>
      </c>
      <c r="J4650" s="135" t="s">
        <v>41</v>
      </c>
      <c r="K4650" s="133"/>
      <c r="L4650" s="136" t="s">
        <v>41</v>
      </c>
    </row>
    <row r="4651" spans="1:12" x14ac:dyDescent="0.25">
      <c r="A4651" s="138" t="s">
        <v>4031</v>
      </c>
      <c r="B4651" s="111" t="s">
        <v>875</v>
      </c>
      <c r="C4651" s="112">
        <v>8.6709146197756849E-5</v>
      </c>
      <c r="E4651" s="132">
        <v>1376</v>
      </c>
      <c r="F4651" s="132">
        <v>1378</v>
      </c>
      <c r="G4651" s="133" t="s">
        <v>876</v>
      </c>
      <c r="H4651" s="134">
        <v>810</v>
      </c>
      <c r="I4651" s="135">
        <v>0.9791304241113733</v>
      </c>
      <c r="J4651" s="135" t="s">
        <v>41</v>
      </c>
      <c r="K4651" s="133"/>
      <c r="L4651" s="136" t="s">
        <v>41</v>
      </c>
    </row>
    <row r="4652" spans="1:12" x14ac:dyDescent="0.25">
      <c r="A4652" s="138" t="s">
        <v>4031</v>
      </c>
      <c r="B4652" s="111" t="s">
        <v>1079</v>
      </c>
      <c r="C4652" s="112">
        <v>8.6709146197756849E-5</v>
      </c>
      <c r="E4652" s="132">
        <v>1385</v>
      </c>
      <c r="F4652" s="132">
        <v>1387</v>
      </c>
      <c r="G4652" s="133" t="s">
        <v>1080</v>
      </c>
      <c r="H4652" s="134">
        <v>811</v>
      </c>
      <c r="I4652" s="135">
        <v>0.97921713325757109</v>
      </c>
      <c r="J4652" s="135" t="s">
        <v>41</v>
      </c>
      <c r="K4652" s="133"/>
      <c r="L4652" s="136" t="s">
        <v>41</v>
      </c>
    </row>
    <row r="4653" spans="1:12" x14ac:dyDescent="0.25">
      <c r="A4653" s="138" t="s">
        <v>4031</v>
      </c>
      <c r="B4653" s="111" t="s">
        <v>3867</v>
      </c>
      <c r="C4653" s="112">
        <v>8.6709146197756849E-5</v>
      </c>
      <c r="E4653" s="132">
        <v>1383</v>
      </c>
      <c r="F4653" s="132">
        <v>1385</v>
      </c>
      <c r="G4653" s="133" t="s">
        <v>3868</v>
      </c>
      <c r="H4653" s="134">
        <v>812</v>
      </c>
      <c r="I4653" s="135">
        <v>0.97930384240376889</v>
      </c>
      <c r="J4653" s="135" t="s">
        <v>41</v>
      </c>
      <c r="K4653" s="133"/>
      <c r="L4653" s="136" t="s">
        <v>41</v>
      </c>
    </row>
    <row r="4654" spans="1:12" x14ac:dyDescent="0.25">
      <c r="A4654" s="138" t="s">
        <v>4031</v>
      </c>
      <c r="B4654" s="111" t="s">
        <v>3869</v>
      </c>
      <c r="C4654" s="112">
        <v>8.6709146197756849E-5</v>
      </c>
      <c r="E4654" s="132">
        <v>1365</v>
      </c>
      <c r="F4654" s="132">
        <v>1367</v>
      </c>
      <c r="G4654" s="133" t="s">
        <v>3870</v>
      </c>
      <c r="H4654" s="134">
        <v>813</v>
      </c>
      <c r="I4654" s="135">
        <v>0.97939055154996668</v>
      </c>
      <c r="J4654" s="135" t="s">
        <v>41</v>
      </c>
      <c r="K4654" s="133"/>
      <c r="L4654" s="136" t="s">
        <v>41</v>
      </c>
    </row>
    <row r="4655" spans="1:12" x14ac:dyDescent="0.25">
      <c r="A4655" s="138" t="s">
        <v>4031</v>
      </c>
      <c r="B4655" s="111" t="s">
        <v>3871</v>
      </c>
      <c r="C4655" s="112">
        <v>8.6709146197756849E-5</v>
      </c>
      <c r="E4655" s="132">
        <v>1377</v>
      </c>
      <c r="F4655" s="132">
        <v>1379</v>
      </c>
      <c r="G4655" s="133" t="s">
        <v>3872</v>
      </c>
      <c r="H4655" s="134">
        <v>814</v>
      </c>
      <c r="I4655" s="135">
        <v>0.97947726069616448</v>
      </c>
      <c r="J4655" s="135" t="s">
        <v>41</v>
      </c>
      <c r="K4655" s="133"/>
      <c r="L4655" s="136" t="s">
        <v>41</v>
      </c>
    </row>
    <row r="4656" spans="1:12" x14ac:dyDescent="0.25">
      <c r="A4656" s="138" t="s">
        <v>4031</v>
      </c>
      <c r="B4656" s="111" t="s">
        <v>3873</v>
      </c>
      <c r="C4656" s="112">
        <v>8.6709146197756849E-5</v>
      </c>
      <c r="E4656" s="132">
        <v>1373</v>
      </c>
      <c r="F4656" s="132">
        <v>1375</v>
      </c>
      <c r="G4656" s="133" t="s">
        <v>3874</v>
      </c>
      <c r="H4656" s="134">
        <v>815</v>
      </c>
      <c r="I4656" s="135">
        <v>0.97956396984236227</v>
      </c>
      <c r="J4656" s="135" t="s">
        <v>41</v>
      </c>
      <c r="K4656" s="133"/>
      <c r="L4656" s="136" t="s">
        <v>41</v>
      </c>
    </row>
    <row r="4657" spans="1:12" x14ac:dyDescent="0.25">
      <c r="A4657" s="138" t="s">
        <v>4031</v>
      </c>
      <c r="B4657" s="111" t="s">
        <v>3875</v>
      </c>
      <c r="C4657" s="112">
        <v>8.6709146197756849E-5</v>
      </c>
      <c r="E4657" s="132">
        <v>1379</v>
      </c>
      <c r="F4657" s="132">
        <v>1381</v>
      </c>
      <c r="G4657" s="133" t="s">
        <v>3876</v>
      </c>
      <c r="H4657" s="134">
        <v>816</v>
      </c>
      <c r="I4657" s="135">
        <v>0.97965067898856006</v>
      </c>
      <c r="J4657" s="135" t="s">
        <v>41</v>
      </c>
      <c r="K4657" s="133"/>
      <c r="L4657" s="136" t="s">
        <v>41</v>
      </c>
    </row>
    <row r="4658" spans="1:12" x14ac:dyDescent="0.25">
      <c r="A4658" s="138" t="s">
        <v>4031</v>
      </c>
      <c r="B4658" s="111" t="s">
        <v>3877</v>
      </c>
      <c r="C4658" s="112">
        <v>8.6709146197756849E-5</v>
      </c>
      <c r="E4658" s="132">
        <v>1367</v>
      </c>
      <c r="F4658" s="132">
        <v>1369</v>
      </c>
      <c r="G4658" s="133" t="s">
        <v>3878</v>
      </c>
      <c r="H4658" s="134">
        <v>817</v>
      </c>
      <c r="I4658" s="135">
        <v>0.97973738813475786</v>
      </c>
      <c r="J4658" s="135" t="s">
        <v>41</v>
      </c>
      <c r="K4658" s="133"/>
      <c r="L4658" s="136" t="s">
        <v>41</v>
      </c>
    </row>
    <row r="4659" spans="1:12" x14ac:dyDescent="0.25">
      <c r="A4659" s="138" t="s">
        <v>4031</v>
      </c>
      <c r="B4659" s="111" t="s">
        <v>1101</v>
      </c>
      <c r="C4659" s="112">
        <v>8.6709146197756849E-5</v>
      </c>
      <c r="E4659" s="132">
        <v>1369</v>
      </c>
      <c r="F4659" s="132">
        <v>1371</v>
      </c>
      <c r="G4659" s="133" t="s">
        <v>1102</v>
      </c>
      <c r="H4659" s="134">
        <v>818</v>
      </c>
      <c r="I4659" s="135">
        <v>0.97982409728095565</v>
      </c>
      <c r="J4659" s="135" t="s">
        <v>41</v>
      </c>
      <c r="K4659" s="133"/>
      <c r="L4659" s="136" t="s">
        <v>41</v>
      </c>
    </row>
    <row r="4660" spans="1:12" x14ac:dyDescent="0.25">
      <c r="A4660" s="138" t="s">
        <v>4031</v>
      </c>
      <c r="B4660" s="111" t="s">
        <v>3879</v>
      </c>
      <c r="C4660" s="112">
        <v>8.6709146197756849E-5</v>
      </c>
      <c r="E4660" s="132">
        <v>1370</v>
      </c>
      <c r="F4660" s="132">
        <v>1372</v>
      </c>
      <c r="G4660" s="133" t="s">
        <v>3880</v>
      </c>
      <c r="H4660" s="134">
        <v>819</v>
      </c>
      <c r="I4660" s="135">
        <v>0.97991080642715345</v>
      </c>
      <c r="J4660" s="135" t="s">
        <v>41</v>
      </c>
      <c r="K4660" s="133"/>
      <c r="L4660" s="136" t="s">
        <v>41</v>
      </c>
    </row>
    <row r="4661" spans="1:12" x14ac:dyDescent="0.25">
      <c r="A4661" s="138" t="s">
        <v>4031</v>
      </c>
      <c r="B4661" s="111" t="s">
        <v>1099</v>
      </c>
      <c r="C4661" s="112">
        <v>8.6709146197756849E-5</v>
      </c>
      <c r="E4661" s="132">
        <v>1362</v>
      </c>
      <c r="F4661" s="132">
        <v>1364</v>
      </c>
      <c r="G4661" s="133" t="s">
        <v>1100</v>
      </c>
      <c r="H4661" s="134">
        <v>820</v>
      </c>
      <c r="I4661" s="135">
        <v>0.97999751557335124</v>
      </c>
      <c r="J4661" s="135" t="s">
        <v>41</v>
      </c>
      <c r="K4661" s="133"/>
      <c r="L4661" s="136" t="s">
        <v>41</v>
      </c>
    </row>
    <row r="4662" spans="1:12" x14ac:dyDescent="0.25">
      <c r="A4662" s="138" t="s">
        <v>4031</v>
      </c>
      <c r="B4662" s="111" t="s">
        <v>3881</v>
      </c>
      <c r="C4662" s="112">
        <v>8.6709146197756849E-5</v>
      </c>
      <c r="E4662" s="132">
        <v>1374</v>
      </c>
      <c r="F4662" s="132">
        <v>1376</v>
      </c>
      <c r="G4662" s="133" t="s">
        <v>3882</v>
      </c>
      <c r="H4662" s="134">
        <v>821</v>
      </c>
      <c r="I4662" s="135">
        <v>0.98008422471954904</v>
      </c>
      <c r="J4662" s="135" t="s">
        <v>41</v>
      </c>
      <c r="K4662" s="133"/>
      <c r="L4662" s="136" t="s">
        <v>41</v>
      </c>
    </row>
    <row r="4663" spans="1:12" x14ac:dyDescent="0.25">
      <c r="A4663" s="138" t="s">
        <v>4031</v>
      </c>
      <c r="B4663" s="111" t="s">
        <v>3883</v>
      </c>
      <c r="C4663" s="112">
        <v>8.6709146197756849E-5</v>
      </c>
      <c r="E4663" s="132">
        <v>1375</v>
      </c>
      <c r="F4663" s="132">
        <v>1377</v>
      </c>
      <c r="G4663" s="133" t="s">
        <v>3884</v>
      </c>
      <c r="H4663" s="134">
        <v>822</v>
      </c>
      <c r="I4663" s="135">
        <v>0.98017093386574683</v>
      </c>
      <c r="J4663" s="135" t="s">
        <v>41</v>
      </c>
      <c r="K4663" s="133"/>
      <c r="L4663" s="136" t="s">
        <v>41</v>
      </c>
    </row>
    <row r="4664" spans="1:12" x14ac:dyDescent="0.25">
      <c r="A4664" s="138" t="s">
        <v>4031</v>
      </c>
      <c r="B4664" s="111" t="s">
        <v>3885</v>
      </c>
      <c r="C4664" s="112">
        <v>8.6709146197756849E-5</v>
      </c>
      <c r="E4664" s="132">
        <v>1380</v>
      </c>
      <c r="F4664" s="132">
        <v>1382</v>
      </c>
      <c r="G4664" s="133" t="s">
        <v>3886</v>
      </c>
      <c r="H4664" s="134">
        <v>823</v>
      </c>
      <c r="I4664" s="135">
        <v>0.98025764301194462</v>
      </c>
      <c r="J4664" s="135" t="s">
        <v>41</v>
      </c>
      <c r="K4664" s="133"/>
      <c r="L4664" s="136" t="s">
        <v>41</v>
      </c>
    </row>
    <row r="4665" spans="1:12" x14ac:dyDescent="0.25">
      <c r="A4665" s="138" t="s">
        <v>4031</v>
      </c>
      <c r="B4665" s="111" t="s">
        <v>3887</v>
      </c>
      <c r="C4665" s="112">
        <v>8.6709146197756849E-5</v>
      </c>
      <c r="E4665" s="132">
        <v>1366</v>
      </c>
      <c r="F4665" s="132">
        <v>1368</v>
      </c>
      <c r="G4665" s="133" t="s">
        <v>3888</v>
      </c>
      <c r="H4665" s="134">
        <v>824</v>
      </c>
      <c r="I4665" s="135">
        <v>0.98034435215814242</v>
      </c>
      <c r="J4665" s="135" t="s">
        <v>41</v>
      </c>
      <c r="K4665" s="133"/>
      <c r="L4665" s="136" t="s">
        <v>41</v>
      </c>
    </row>
    <row r="4666" spans="1:12" x14ac:dyDescent="0.25">
      <c r="A4666" s="138" t="s">
        <v>4031</v>
      </c>
      <c r="B4666" s="111" t="s">
        <v>1077</v>
      </c>
      <c r="C4666" s="112">
        <v>8.6709146197756849E-5</v>
      </c>
      <c r="E4666" s="132">
        <v>1382</v>
      </c>
      <c r="F4666" s="132">
        <v>1384</v>
      </c>
      <c r="G4666" s="133" t="s">
        <v>1078</v>
      </c>
      <c r="H4666" s="134">
        <v>825</v>
      </c>
      <c r="I4666" s="135">
        <v>0.98043106130434021</v>
      </c>
      <c r="J4666" s="135" t="s">
        <v>41</v>
      </c>
      <c r="K4666" s="133"/>
      <c r="L4666" s="136" t="s">
        <v>41</v>
      </c>
    </row>
    <row r="4667" spans="1:12" x14ac:dyDescent="0.25">
      <c r="A4667" s="138" t="s">
        <v>4031</v>
      </c>
      <c r="B4667" s="111" t="s">
        <v>3889</v>
      </c>
      <c r="C4667" s="112">
        <v>8.6709146197756849E-5</v>
      </c>
      <c r="E4667" s="132">
        <v>1363</v>
      </c>
      <c r="F4667" s="132">
        <v>1365</v>
      </c>
      <c r="G4667" s="133" t="s">
        <v>3890</v>
      </c>
      <c r="H4667" s="134">
        <v>826</v>
      </c>
      <c r="I4667" s="135">
        <v>0.98051777045053801</v>
      </c>
      <c r="J4667" s="135" t="s">
        <v>41</v>
      </c>
      <c r="K4667" s="133"/>
      <c r="L4667" s="136" t="s">
        <v>41</v>
      </c>
    </row>
    <row r="4668" spans="1:12" x14ac:dyDescent="0.25">
      <c r="A4668" s="138" t="s">
        <v>4031</v>
      </c>
      <c r="B4668" s="111" t="s">
        <v>3891</v>
      </c>
      <c r="C4668" s="112">
        <v>8.6709146197756849E-5</v>
      </c>
      <c r="E4668" s="132">
        <v>1361</v>
      </c>
      <c r="F4668" s="132">
        <v>1363</v>
      </c>
      <c r="G4668" s="133" t="s">
        <v>3892</v>
      </c>
      <c r="H4668" s="134">
        <v>827</v>
      </c>
      <c r="I4668" s="135">
        <v>0.9806044795967358</v>
      </c>
      <c r="J4668" s="135" t="s">
        <v>41</v>
      </c>
      <c r="K4668" s="133"/>
      <c r="L4668" s="136" t="s">
        <v>41</v>
      </c>
    </row>
    <row r="4669" spans="1:12" x14ac:dyDescent="0.25">
      <c r="A4669" s="138" t="s">
        <v>4031</v>
      </c>
      <c r="B4669" s="111" t="s">
        <v>873</v>
      </c>
      <c r="C4669" s="112">
        <v>8.6709146197756849E-5</v>
      </c>
      <c r="E4669" s="132">
        <v>1372</v>
      </c>
      <c r="F4669" s="132">
        <v>1374</v>
      </c>
      <c r="G4669" s="133" t="s">
        <v>874</v>
      </c>
      <c r="H4669" s="134">
        <v>828</v>
      </c>
      <c r="I4669" s="135">
        <v>0.9806911887429336</v>
      </c>
      <c r="J4669" s="135" t="s">
        <v>41</v>
      </c>
      <c r="K4669" s="133"/>
      <c r="L4669" s="136" t="s">
        <v>41</v>
      </c>
    </row>
    <row r="4670" spans="1:12" x14ac:dyDescent="0.25">
      <c r="A4670" s="138" t="s">
        <v>4031</v>
      </c>
      <c r="B4670" s="111" t="s">
        <v>3893</v>
      </c>
      <c r="C4670" s="112">
        <v>8.6709146197756849E-5</v>
      </c>
      <c r="E4670" s="132">
        <v>1386</v>
      </c>
      <c r="F4670" s="132">
        <v>1388</v>
      </c>
      <c r="G4670" s="133" t="s">
        <v>3894</v>
      </c>
      <c r="H4670" s="134">
        <v>829</v>
      </c>
      <c r="I4670" s="135">
        <v>0.98077789788913139</v>
      </c>
      <c r="J4670" s="135" t="s">
        <v>41</v>
      </c>
      <c r="K4670" s="133"/>
      <c r="L4670" s="136" t="s">
        <v>41</v>
      </c>
    </row>
    <row r="4671" spans="1:12" x14ac:dyDescent="0.25">
      <c r="A4671" s="138" t="s">
        <v>4031</v>
      </c>
      <c r="B4671" s="111" t="s">
        <v>1074</v>
      </c>
      <c r="C4671" s="112">
        <v>8.6709146197756849E-5</v>
      </c>
      <c r="E4671" s="132">
        <v>1384</v>
      </c>
      <c r="F4671" s="132">
        <v>1386</v>
      </c>
      <c r="G4671" s="133" t="s">
        <v>1075</v>
      </c>
      <c r="H4671" s="134">
        <v>830</v>
      </c>
      <c r="I4671" s="135">
        <v>0.98086460703532918</v>
      </c>
      <c r="J4671" s="135" t="s">
        <v>41</v>
      </c>
      <c r="K4671" s="133"/>
      <c r="L4671" s="136" t="s">
        <v>41</v>
      </c>
    </row>
    <row r="4672" spans="1:12" x14ac:dyDescent="0.25">
      <c r="A4672" s="138" t="s">
        <v>4031</v>
      </c>
      <c r="B4672" s="111" t="s">
        <v>1096</v>
      </c>
      <c r="C4672" s="112">
        <v>8.6709146197756849E-5</v>
      </c>
      <c r="E4672" s="132">
        <v>1378</v>
      </c>
      <c r="F4672" s="132">
        <v>1380</v>
      </c>
      <c r="G4672" s="133" t="s">
        <v>1097</v>
      </c>
      <c r="H4672" s="134">
        <v>831</v>
      </c>
      <c r="I4672" s="135">
        <v>0.98095131618152698</v>
      </c>
      <c r="J4672" s="135" t="s">
        <v>41</v>
      </c>
      <c r="K4672" s="133"/>
      <c r="L4672" s="136" t="s">
        <v>41</v>
      </c>
    </row>
    <row r="4673" spans="1:12" x14ac:dyDescent="0.25">
      <c r="A4673" s="138" t="s">
        <v>4031</v>
      </c>
      <c r="B4673" s="111" t="s">
        <v>871</v>
      </c>
      <c r="C4673" s="112">
        <v>8.6709146197756849E-5</v>
      </c>
      <c r="E4673" s="132">
        <v>1371</v>
      </c>
      <c r="F4673" s="132">
        <v>1373</v>
      </c>
      <c r="G4673" s="133" t="s">
        <v>872</v>
      </c>
      <c r="H4673" s="134">
        <v>832</v>
      </c>
      <c r="I4673" s="135">
        <v>0.98103802532772477</v>
      </c>
      <c r="J4673" s="135" t="s">
        <v>41</v>
      </c>
      <c r="K4673" s="133"/>
      <c r="L4673" s="136" t="s">
        <v>41</v>
      </c>
    </row>
    <row r="4674" spans="1:12" x14ac:dyDescent="0.25">
      <c r="A4674" s="138" t="s">
        <v>4031</v>
      </c>
      <c r="B4674" s="111" t="s">
        <v>3895</v>
      </c>
      <c r="C4674" s="112">
        <v>5.3207047394136591E-4</v>
      </c>
      <c r="E4674" s="132">
        <v>1431</v>
      </c>
      <c r="F4674" s="132">
        <v>1433</v>
      </c>
      <c r="G4674" s="133" t="s">
        <v>3896</v>
      </c>
      <c r="H4674" s="134">
        <v>833</v>
      </c>
      <c r="I4674" s="135">
        <v>0.9815700958016661</v>
      </c>
      <c r="J4674" s="135" t="s">
        <v>41</v>
      </c>
      <c r="K4674" s="133"/>
      <c r="L4674" s="136" t="s">
        <v>41</v>
      </c>
    </row>
    <row r="4675" spans="1:12" x14ac:dyDescent="0.25">
      <c r="A4675" s="138" t="s">
        <v>4031</v>
      </c>
      <c r="B4675" s="111" t="s">
        <v>3897</v>
      </c>
      <c r="C4675" s="112">
        <v>3.8699560332826262E-4</v>
      </c>
      <c r="E4675" s="132">
        <v>1432</v>
      </c>
      <c r="F4675" s="132">
        <v>1434</v>
      </c>
      <c r="G4675" s="133" t="s">
        <v>3898</v>
      </c>
      <c r="H4675" s="134">
        <v>834</v>
      </c>
      <c r="I4675" s="135">
        <v>0.98195709140499432</v>
      </c>
      <c r="J4675" s="135" t="s">
        <v>41</v>
      </c>
      <c r="K4675" s="133"/>
      <c r="L4675" s="136" t="s">
        <v>41</v>
      </c>
    </row>
    <row r="4676" spans="1:12" x14ac:dyDescent="0.25">
      <c r="A4676" s="138" t="s">
        <v>4031</v>
      </c>
      <c r="B4676" s="111" t="s">
        <v>517</v>
      </c>
      <c r="C4676" s="112">
        <v>4.1978294070605651E-4</v>
      </c>
      <c r="E4676" s="132">
        <v>1448</v>
      </c>
      <c r="F4676" s="132">
        <v>1450</v>
      </c>
      <c r="G4676" s="133" t="s">
        <v>518</v>
      </c>
      <c r="H4676" s="134">
        <v>835</v>
      </c>
      <c r="I4676" s="135">
        <v>0.98237687434570042</v>
      </c>
      <c r="J4676" s="135" t="s">
        <v>41</v>
      </c>
      <c r="K4676" s="133"/>
      <c r="L4676" s="136" t="s">
        <v>41</v>
      </c>
    </row>
    <row r="4677" spans="1:12" x14ac:dyDescent="0.25">
      <c r="A4677" s="138" t="s">
        <v>4031</v>
      </c>
      <c r="B4677" s="111" t="s">
        <v>514</v>
      </c>
      <c r="C4677" s="112">
        <v>4.1978294070605651E-4</v>
      </c>
      <c r="E4677" s="132">
        <v>1449</v>
      </c>
      <c r="F4677" s="132">
        <v>1451</v>
      </c>
      <c r="G4677" s="133" t="s">
        <v>515</v>
      </c>
      <c r="H4677" s="134">
        <v>836</v>
      </c>
      <c r="I4677" s="135">
        <v>0.98279665728640653</v>
      </c>
      <c r="J4677" s="135" t="s">
        <v>41</v>
      </c>
      <c r="K4677" s="133"/>
      <c r="L4677" s="136" t="s">
        <v>41</v>
      </c>
    </row>
    <row r="4678" spans="1:12" x14ac:dyDescent="0.25">
      <c r="A4678" s="138" t="s">
        <v>4031</v>
      </c>
      <c r="B4678" s="111" t="s">
        <v>3899</v>
      </c>
      <c r="C4678" s="112">
        <v>3.9429509858207405E-4</v>
      </c>
      <c r="E4678" s="132">
        <v>1454</v>
      </c>
      <c r="F4678" s="132">
        <v>1456</v>
      </c>
      <c r="G4678" s="133" t="s">
        <v>3900</v>
      </c>
      <c r="H4678" s="134">
        <v>837</v>
      </c>
      <c r="I4678" s="135">
        <v>0.98319095238498855</v>
      </c>
      <c r="J4678" s="135" t="s">
        <v>41</v>
      </c>
      <c r="K4678" s="133"/>
      <c r="L4678" s="136" t="s">
        <v>41</v>
      </c>
    </row>
    <row r="4679" spans="1:12" x14ac:dyDescent="0.25">
      <c r="A4679" s="138" t="s">
        <v>4031</v>
      </c>
      <c r="B4679" s="111" t="s">
        <v>3901</v>
      </c>
      <c r="C4679" s="112">
        <v>3.9429509858207405E-4</v>
      </c>
      <c r="E4679" s="132">
        <v>1455</v>
      </c>
      <c r="F4679" s="132">
        <v>1457</v>
      </c>
      <c r="G4679" s="133" t="s">
        <v>3902</v>
      </c>
      <c r="H4679" s="134">
        <v>838</v>
      </c>
      <c r="I4679" s="135">
        <v>0.98358524748357057</v>
      </c>
      <c r="J4679" s="135" t="s">
        <v>41</v>
      </c>
      <c r="K4679" s="133"/>
      <c r="L4679" s="136" t="s">
        <v>41</v>
      </c>
    </row>
    <row r="4680" spans="1:12" x14ac:dyDescent="0.25">
      <c r="A4680" s="138" t="s">
        <v>4031</v>
      </c>
      <c r="B4680" s="111" t="s">
        <v>3903</v>
      </c>
      <c r="C4680" s="112">
        <v>2.5773951133998738E-4</v>
      </c>
      <c r="E4680" s="132">
        <v>1457</v>
      </c>
      <c r="F4680" s="132">
        <v>1459</v>
      </c>
      <c r="G4680" s="133" t="s">
        <v>3904</v>
      </c>
      <c r="H4680" s="134">
        <v>839</v>
      </c>
      <c r="I4680" s="135">
        <v>0.98384298699491057</v>
      </c>
      <c r="J4680" s="135" t="s">
        <v>41</v>
      </c>
      <c r="K4680" s="133"/>
      <c r="L4680" s="136" t="s">
        <v>41</v>
      </c>
    </row>
    <row r="4681" spans="1:12" x14ac:dyDescent="0.25">
      <c r="A4681" s="138" t="s">
        <v>4031</v>
      </c>
      <c r="B4681" s="111" t="s">
        <v>620</v>
      </c>
      <c r="C4681" s="112">
        <v>5.5388093649392427E-4</v>
      </c>
      <c r="E4681" s="132">
        <v>1488</v>
      </c>
      <c r="F4681" s="132">
        <v>1490</v>
      </c>
      <c r="G4681" s="133" t="s">
        <v>621</v>
      </c>
      <c r="H4681" s="134">
        <v>840</v>
      </c>
      <c r="I4681" s="135">
        <v>0.98439686793140446</v>
      </c>
      <c r="J4681" s="135" t="s">
        <v>41</v>
      </c>
      <c r="K4681" s="133"/>
      <c r="L4681" s="136" t="s">
        <v>41</v>
      </c>
    </row>
    <row r="4682" spans="1:12" x14ac:dyDescent="0.25">
      <c r="A4682" s="138" t="s">
        <v>4031</v>
      </c>
      <c r="B4682" s="111" t="s">
        <v>1852</v>
      </c>
      <c r="C4682" s="112">
        <v>5.5388093649392427E-4</v>
      </c>
      <c r="E4682" s="132">
        <v>1487</v>
      </c>
      <c r="F4682" s="132">
        <v>1489</v>
      </c>
      <c r="G4682" s="133" t="s">
        <v>1853</v>
      </c>
      <c r="H4682" s="134">
        <v>841</v>
      </c>
      <c r="I4682" s="135">
        <v>0.98495074886789835</v>
      </c>
      <c r="J4682" s="135" t="s">
        <v>41</v>
      </c>
      <c r="K4682" s="133"/>
      <c r="L4682" s="136" t="s">
        <v>41</v>
      </c>
    </row>
    <row r="4683" spans="1:12" x14ac:dyDescent="0.25">
      <c r="A4683" s="138" t="s">
        <v>4031</v>
      </c>
      <c r="B4683" s="111" t="s">
        <v>617</v>
      </c>
      <c r="C4683" s="112">
        <v>5.5388093649392427E-4</v>
      </c>
      <c r="E4683" s="132">
        <v>1486</v>
      </c>
      <c r="F4683" s="132">
        <v>1488</v>
      </c>
      <c r="G4683" s="133" t="s">
        <v>618</v>
      </c>
      <c r="H4683" s="134">
        <v>842</v>
      </c>
      <c r="I4683" s="135">
        <v>0.98550462980439224</v>
      </c>
      <c r="J4683" s="135" t="s">
        <v>41</v>
      </c>
      <c r="K4683" s="133"/>
      <c r="L4683" s="136" t="s">
        <v>41</v>
      </c>
    </row>
    <row r="4684" spans="1:12" x14ac:dyDescent="0.25">
      <c r="A4684" s="138" t="s">
        <v>4031</v>
      </c>
      <c r="B4684" s="111" t="s">
        <v>1003</v>
      </c>
      <c r="C4684" s="112">
        <v>3.9733964010208079E-4</v>
      </c>
      <c r="E4684" s="132">
        <v>1496</v>
      </c>
      <c r="F4684" s="132">
        <v>1498</v>
      </c>
      <c r="G4684" s="133" t="s">
        <v>1004</v>
      </c>
      <c r="H4684" s="134">
        <v>843</v>
      </c>
      <c r="I4684" s="135">
        <v>0.98590196944449437</v>
      </c>
      <c r="J4684" s="135" t="s">
        <v>41</v>
      </c>
      <c r="K4684" s="133"/>
      <c r="L4684" s="136" t="s">
        <v>41</v>
      </c>
    </row>
    <row r="4685" spans="1:12" x14ac:dyDescent="0.25">
      <c r="A4685" s="138" t="s">
        <v>4031</v>
      </c>
      <c r="B4685" s="111" t="s">
        <v>1001</v>
      </c>
      <c r="C4685" s="112">
        <v>1.0697605695056021E-3</v>
      </c>
      <c r="E4685" s="132">
        <v>1491</v>
      </c>
      <c r="F4685" s="132">
        <v>1493</v>
      </c>
      <c r="G4685" s="133" t="s">
        <v>1002</v>
      </c>
      <c r="H4685" s="134">
        <v>844</v>
      </c>
      <c r="I4685" s="135">
        <v>0.98697173001399996</v>
      </c>
      <c r="J4685" s="135" t="s">
        <v>41</v>
      </c>
      <c r="K4685" s="133"/>
      <c r="L4685" s="136" t="s">
        <v>41</v>
      </c>
    </row>
    <row r="4686" spans="1:12" x14ac:dyDescent="0.25">
      <c r="A4686" s="138" t="s">
        <v>4031</v>
      </c>
      <c r="B4686" s="111" t="s">
        <v>998</v>
      </c>
      <c r="C4686" s="112">
        <v>4.3459023136165081E-4</v>
      </c>
      <c r="E4686" s="132">
        <v>1494</v>
      </c>
      <c r="F4686" s="132">
        <v>1496</v>
      </c>
      <c r="G4686" s="133" t="s">
        <v>999</v>
      </c>
      <c r="H4686" s="134">
        <v>845</v>
      </c>
      <c r="I4686" s="135">
        <v>0.98740632024536157</v>
      </c>
      <c r="J4686" s="135" t="s">
        <v>41</v>
      </c>
      <c r="K4686" s="133"/>
      <c r="L4686" s="136" t="s">
        <v>41</v>
      </c>
    </row>
    <row r="4687" spans="1:12" x14ac:dyDescent="0.25">
      <c r="A4687" s="138" t="s">
        <v>4031</v>
      </c>
      <c r="B4687" s="111" t="s">
        <v>1881</v>
      </c>
      <c r="C4687" s="112">
        <v>1.8418685459407167E-4</v>
      </c>
      <c r="E4687" s="132">
        <v>1505</v>
      </c>
      <c r="F4687" s="132">
        <v>1507</v>
      </c>
      <c r="G4687" s="133" t="s">
        <v>1882</v>
      </c>
      <c r="H4687" s="134">
        <v>846</v>
      </c>
      <c r="I4687" s="135">
        <v>0.98759050709995566</v>
      </c>
      <c r="J4687" s="135" t="s">
        <v>41</v>
      </c>
      <c r="K4687" s="133"/>
      <c r="L4687" s="136" t="s">
        <v>41</v>
      </c>
    </row>
    <row r="4688" spans="1:12" x14ac:dyDescent="0.25">
      <c r="A4688" s="138" t="s">
        <v>4031</v>
      </c>
      <c r="B4688" s="111" t="s">
        <v>2020</v>
      </c>
      <c r="C4688" s="112">
        <v>3.9546001133433038E-4</v>
      </c>
      <c r="E4688" s="132">
        <v>1504</v>
      </c>
      <c r="F4688" s="132">
        <v>1506</v>
      </c>
      <c r="G4688" s="133" t="s">
        <v>2021</v>
      </c>
      <c r="H4688" s="134">
        <v>847</v>
      </c>
      <c r="I4688" s="135">
        <v>0.98798596711128994</v>
      </c>
      <c r="J4688" s="135" t="s">
        <v>41</v>
      </c>
      <c r="K4688" s="133"/>
      <c r="L4688" s="136" t="s">
        <v>41</v>
      </c>
    </row>
    <row r="4689" spans="1:12" x14ac:dyDescent="0.25">
      <c r="A4689" s="138" t="s">
        <v>4031</v>
      </c>
      <c r="B4689" s="111" t="s">
        <v>1946</v>
      </c>
      <c r="C4689" s="112">
        <v>9.0239197217229731E-5</v>
      </c>
      <c r="E4689" s="132">
        <v>1466</v>
      </c>
      <c r="F4689" s="132">
        <v>1468</v>
      </c>
      <c r="G4689" s="133" t="s">
        <v>1947</v>
      </c>
      <c r="H4689" s="134">
        <v>848</v>
      </c>
      <c r="I4689" s="135">
        <v>0.98807620630850712</v>
      </c>
      <c r="J4689" s="135" t="s">
        <v>41</v>
      </c>
      <c r="K4689" s="133"/>
      <c r="L4689" s="136" t="s">
        <v>41</v>
      </c>
    </row>
    <row r="4690" spans="1:12" x14ac:dyDescent="0.25">
      <c r="A4690" s="138" t="s">
        <v>4031</v>
      </c>
      <c r="B4690" s="111" t="s">
        <v>1948</v>
      </c>
      <c r="C4690" s="112">
        <v>9.0239197217229731E-5</v>
      </c>
      <c r="E4690" s="132">
        <v>1467</v>
      </c>
      <c r="F4690" s="132">
        <v>1469</v>
      </c>
      <c r="G4690" s="133" t="s">
        <v>1949</v>
      </c>
      <c r="H4690" s="134">
        <v>849</v>
      </c>
      <c r="I4690" s="135">
        <v>0.9881664455057243</v>
      </c>
      <c r="J4690" s="135" t="s">
        <v>41</v>
      </c>
      <c r="K4690" s="133"/>
      <c r="L4690" s="136" t="s">
        <v>41</v>
      </c>
    </row>
    <row r="4691" spans="1:12" x14ac:dyDescent="0.25">
      <c r="A4691" s="138" t="s">
        <v>4031</v>
      </c>
      <c r="B4691" s="111" t="s">
        <v>1782</v>
      </c>
      <c r="C4691" s="112">
        <v>3.9546001133433038E-4</v>
      </c>
      <c r="E4691" s="132">
        <v>1503</v>
      </c>
      <c r="F4691" s="132">
        <v>1505</v>
      </c>
      <c r="G4691" s="133" t="s">
        <v>1783</v>
      </c>
      <c r="H4691" s="134">
        <v>850</v>
      </c>
      <c r="I4691" s="135">
        <v>0.98856190551705858</v>
      </c>
      <c r="J4691" s="135" t="s">
        <v>41</v>
      </c>
      <c r="K4691" s="133"/>
      <c r="L4691" s="136" t="s">
        <v>41</v>
      </c>
    </row>
    <row r="4692" spans="1:12" x14ac:dyDescent="0.25">
      <c r="A4692" s="138" t="s">
        <v>4031</v>
      </c>
      <c r="B4692" s="111" t="s">
        <v>1779</v>
      </c>
      <c r="C4692" s="112">
        <v>1.8418685459407167E-4</v>
      </c>
      <c r="E4692" s="132">
        <v>1506</v>
      </c>
      <c r="F4692" s="132">
        <v>1508</v>
      </c>
      <c r="G4692" s="133" t="s">
        <v>1780</v>
      </c>
      <c r="H4692" s="134">
        <v>851</v>
      </c>
      <c r="I4692" s="135">
        <v>0.98874609237165267</v>
      </c>
      <c r="J4692" s="135" t="s">
        <v>41</v>
      </c>
      <c r="K4692" s="133"/>
      <c r="L4692" s="136" t="s">
        <v>41</v>
      </c>
    </row>
    <row r="4693" spans="1:12" x14ac:dyDescent="0.25">
      <c r="A4693" s="138" t="s">
        <v>4031</v>
      </c>
      <c r="B4693" s="111" t="s">
        <v>892</v>
      </c>
      <c r="C4693" s="112">
        <v>8.0112145684021021E-5</v>
      </c>
      <c r="E4693" s="132">
        <v>1472</v>
      </c>
      <c r="F4693" s="132">
        <v>1474</v>
      </c>
      <c r="G4693" s="133" t="s">
        <v>893</v>
      </c>
      <c r="H4693" s="134">
        <v>852</v>
      </c>
      <c r="I4693" s="135">
        <v>0.98882620451733672</v>
      </c>
      <c r="J4693" s="135" t="s">
        <v>41</v>
      </c>
      <c r="K4693" s="133"/>
      <c r="L4693" s="136" t="s">
        <v>41</v>
      </c>
    </row>
    <row r="4694" spans="1:12" x14ac:dyDescent="0.25">
      <c r="A4694" s="138" t="s">
        <v>4031</v>
      </c>
      <c r="B4694" s="111" t="s">
        <v>3905</v>
      </c>
      <c r="C4694" s="112">
        <v>8.0112145684021021E-5</v>
      </c>
      <c r="E4694" s="132">
        <v>1478</v>
      </c>
      <c r="F4694" s="132">
        <v>1480</v>
      </c>
      <c r="G4694" s="133" t="s">
        <v>3906</v>
      </c>
      <c r="H4694" s="134">
        <v>853</v>
      </c>
      <c r="I4694" s="135">
        <v>0.98890631666302076</v>
      </c>
      <c r="J4694" s="135" t="s">
        <v>41</v>
      </c>
      <c r="K4694" s="133"/>
      <c r="L4694" s="136" t="s">
        <v>41</v>
      </c>
    </row>
    <row r="4695" spans="1:12" x14ac:dyDescent="0.25">
      <c r="A4695" s="138" t="s">
        <v>4031</v>
      </c>
      <c r="B4695" s="111" t="s">
        <v>890</v>
      </c>
      <c r="C4695" s="112">
        <v>8.0112145684021021E-5</v>
      </c>
      <c r="E4695" s="132">
        <v>1477</v>
      </c>
      <c r="F4695" s="132">
        <v>1479</v>
      </c>
      <c r="G4695" s="133" t="s">
        <v>891</v>
      </c>
      <c r="H4695" s="134">
        <v>854</v>
      </c>
      <c r="I4695" s="135">
        <v>0.9889864288087048</v>
      </c>
      <c r="J4695" s="135" t="s">
        <v>41</v>
      </c>
      <c r="K4695" s="133"/>
      <c r="L4695" s="136" t="s">
        <v>41</v>
      </c>
    </row>
    <row r="4696" spans="1:12" x14ac:dyDescent="0.25">
      <c r="A4696" s="138" t="s">
        <v>4031</v>
      </c>
      <c r="B4696" s="111" t="s">
        <v>888</v>
      </c>
      <c r="C4696" s="112">
        <v>8.0112145684021021E-5</v>
      </c>
      <c r="E4696" s="132">
        <v>1473</v>
      </c>
      <c r="F4696" s="132">
        <v>1475</v>
      </c>
      <c r="G4696" s="133" t="s">
        <v>889</v>
      </c>
      <c r="H4696" s="134">
        <v>855</v>
      </c>
      <c r="I4696" s="135">
        <v>0.98906654095438884</v>
      </c>
      <c r="J4696" s="135" t="s">
        <v>41</v>
      </c>
      <c r="K4696" s="133"/>
      <c r="L4696" s="136" t="s">
        <v>41</v>
      </c>
    </row>
    <row r="4697" spans="1:12" x14ac:dyDescent="0.25">
      <c r="A4697" s="138" t="s">
        <v>4031</v>
      </c>
      <c r="B4697" s="111" t="s">
        <v>886</v>
      </c>
      <c r="C4697" s="112">
        <v>8.0112145684021021E-5</v>
      </c>
      <c r="E4697" s="132">
        <v>1470</v>
      </c>
      <c r="F4697" s="132">
        <v>1472</v>
      </c>
      <c r="G4697" s="133" t="s">
        <v>887</v>
      </c>
      <c r="H4697" s="134">
        <v>856</v>
      </c>
      <c r="I4697" s="135">
        <v>0.98914665310007288</v>
      </c>
      <c r="J4697" s="135" t="s">
        <v>41</v>
      </c>
      <c r="K4697" s="133"/>
      <c r="L4697" s="136" t="s">
        <v>41</v>
      </c>
    </row>
    <row r="4698" spans="1:12" x14ac:dyDescent="0.25">
      <c r="A4698" s="138" t="s">
        <v>4031</v>
      </c>
      <c r="B4698" s="111" t="s">
        <v>3907</v>
      </c>
      <c r="C4698" s="112">
        <v>8.0112145684021021E-5</v>
      </c>
      <c r="E4698" s="132">
        <v>1480</v>
      </c>
      <c r="F4698" s="132">
        <v>1482</v>
      </c>
      <c r="G4698" s="133" t="s">
        <v>3908</v>
      </c>
      <c r="H4698" s="134">
        <v>857</v>
      </c>
      <c r="I4698" s="135">
        <v>0.98922676524575692</v>
      </c>
      <c r="J4698" s="135" t="s">
        <v>41</v>
      </c>
      <c r="K4698" s="133"/>
      <c r="L4698" s="136" t="s">
        <v>41</v>
      </c>
    </row>
    <row r="4699" spans="1:12" x14ac:dyDescent="0.25">
      <c r="A4699" s="138" t="s">
        <v>4031</v>
      </c>
      <c r="B4699" s="111" t="s">
        <v>884</v>
      </c>
      <c r="C4699" s="112">
        <v>8.0112145684021021E-5</v>
      </c>
      <c r="E4699" s="132">
        <v>1471</v>
      </c>
      <c r="F4699" s="132">
        <v>1473</v>
      </c>
      <c r="G4699" s="133" t="s">
        <v>885</v>
      </c>
      <c r="H4699" s="134">
        <v>858</v>
      </c>
      <c r="I4699" s="135">
        <v>0.98930687739144096</v>
      </c>
      <c r="J4699" s="135" t="s">
        <v>41</v>
      </c>
      <c r="K4699" s="133"/>
      <c r="L4699" s="136" t="s">
        <v>41</v>
      </c>
    </row>
    <row r="4700" spans="1:12" x14ac:dyDescent="0.25">
      <c r="A4700" s="138" t="s">
        <v>4031</v>
      </c>
      <c r="B4700" s="111" t="s">
        <v>3909</v>
      </c>
      <c r="C4700" s="112">
        <v>8.0112145684021021E-5</v>
      </c>
      <c r="E4700" s="132">
        <v>1483</v>
      </c>
      <c r="F4700" s="132">
        <v>1485</v>
      </c>
      <c r="G4700" s="133" t="s">
        <v>3910</v>
      </c>
      <c r="H4700" s="134">
        <v>859</v>
      </c>
      <c r="I4700" s="135">
        <v>0.98938698953712501</v>
      </c>
      <c r="J4700" s="135" t="s">
        <v>41</v>
      </c>
      <c r="K4700" s="133"/>
      <c r="L4700" s="136" t="s">
        <v>41</v>
      </c>
    </row>
    <row r="4701" spans="1:12" x14ac:dyDescent="0.25">
      <c r="A4701" s="138" t="s">
        <v>4031</v>
      </c>
      <c r="B4701" s="111" t="s">
        <v>1725</v>
      </c>
      <c r="C4701" s="112">
        <v>8.0112145684021021E-5</v>
      </c>
      <c r="E4701" s="132">
        <v>1481</v>
      </c>
      <c r="F4701" s="132">
        <v>1483</v>
      </c>
      <c r="G4701" s="133" t="s">
        <v>1726</v>
      </c>
      <c r="H4701" s="134">
        <v>860</v>
      </c>
      <c r="I4701" s="135">
        <v>0.98946710168280905</v>
      </c>
      <c r="J4701" s="135" t="s">
        <v>41</v>
      </c>
      <c r="K4701" s="133"/>
      <c r="L4701" s="136" t="s">
        <v>41</v>
      </c>
    </row>
    <row r="4702" spans="1:12" x14ac:dyDescent="0.25">
      <c r="A4702" s="138" t="s">
        <v>4031</v>
      </c>
      <c r="B4702" s="111" t="s">
        <v>3911</v>
      </c>
      <c r="C4702" s="112">
        <v>8.0112145684021021E-5</v>
      </c>
      <c r="E4702" s="132">
        <v>1482</v>
      </c>
      <c r="F4702" s="132">
        <v>1484</v>
      </c>
      <c r="G4702" s="133" t="s">
        <v>3912</v>
      </c>
      <c r="H4702" s="134">
        <v>861</v>
      </c>
      <c r="I4702" s="135">
        <v>0.98954721382849309</v>
      </c>
      <c r="J4702" s="135" t="s">
        <v>41</v>
      </c>
      <c r="K4702" s="133"/>
      <c r="L4702" s="136" t="s">
        <v>41</v>
      </c>
    </row>
    <row r="4703" spans="1:12" x14ac:dyDescent="0.25">
      <c r="A4703" s="138" t="s">
        <v>4031</v>
      </c>
      <c r="B4703" s="111" t="s">
        <v>880</v>
      </c>
      <c r="C4703" s="112">
        <v>7.8227154020867583E-4</v>
      </c>
      <c r="E4703" s="132">
        <v>1469</v>
      </c>
      <c r="F4703" s="132">
        <v>1471</v>
      </c>
      <c r="G4703" s="133" t="s">
        <v>72</v>
      </c>
      <c r="H4703" s="134">
        <v>862</v>
      </c>
      <c r="I4703" s="135">
        <v>0.9903294853687018</v>
      </c>
      <c r="J4703" s="135" t="s">
        <v>41</v>
      </c>
      <c r="K4703" s="133"/>
      <c r="L4703" s="136" t="s">
        <v>41</v>
      </c>
    </row>
    <row r="4704" spans="1:12" x14ac:dyDescent="0.25">
      <c r="A4704" s="138" t="s">
        <v>4031</v>
      </c>
      <c r="B4704" s="111" t="s">
        <v>882</v>
      </c>
      <c r="C4704" s="112">
        <v>8.0112145684021021E-5</v>
      </c>
      <c r="E4704" s="132">
        <v>1476</v>
      </c>
      <c r="F4704" s="132">
        <v>1478</v>
      </c>
      <c r="G4704" s="133" t="s">
        <v>883</v>
      </c>
      <c r="H4704" s="134">
        <v>863</v>
      </c>
      <c r="I4704" s="135">
        <v>0.99040959751438584</v>
      </c>
      <c r="J4704" s="135" t="s">
        <v>41</v>
      </c>
      <c r="K4704" s="133"/>
      <c r="L4704" s="136" t="s">
        <v>41</v>
      </c>
    </row>
    <row r="4705" spans="1:12" x14ac:dyDescent="0.25">
      <c r="A4705" s="138" t="s">
        <v>4031</v>
      </c>
      <c r="B4705" s="111" t="s">
        <v>1156</v>
      </c>
      <c r="C4705" s="112">
        <v>8.0112145684021021E-5</v>
      </c>
      <c r="E4705" s="132">
        <v>1479</v>
      </c>
      <c r="F4705" s="132">
        <v>1481</v>
      </c>
      <c r="G4705" s="133" t="s">
        <v>1157</v>
      </c>
      <c r="H4705" s="134">
        <v>864</v>
      </c>
      <c r="I4705" s="135">
        <v>0.99048970966006988</v>
      </c>
      <c r="J4705" s="135" t="s">
        <v>41</v>
      </c>
      <c r="K4705" s="133"/>
      <c r="L4705" s="136" t="s">
        <v>41</v>
      </c>
    </row>
    <row r="4706" spans="1:12" x14ac:dyDescent="0.25">
      <c r="A4706" s="138" t="s">
        <v>4031</v>
      </c>
      <c r="B4706" s="111" t="s">
        <v>3913</v>
      </c>
      <c r="C4706" s="112">
        <v>2.9329317107759705E-4</v>
      </c>
      <c r="E4706" s="132">
        <v>1516</v>
      </c>
      <c r="F4706" s="132">
        <v>1518</v>
      </c>
      <c r="G4706" s="133" t="s">
        <v>3914</v>
      </c>
      <c r="H4706" s="134">
        <v>865</v>
      </c>
      <c r="I4706" s="135">
        <v>0.99078300283114751</v>
      </c>
      <c r="J4706" s="135" t="s">
        <v>41</v>
      </c>
      <c r="K4706" s="133"/>
      <c r="L4706" s="136" t="s">
        <v>41</v>
      </c>
    </row>
    <row r="4707" spans="1:12" x14ac:dyDescent="0.25">
      <c r="A4707" s="138" t="s">
        <v>4031</v>
      </c>
      <c r="B4707" s="111" t="s">
        <v>1942</v>
      </c>
      <c r="C4707" s="112">
        <v>3.6721286766759246E-4</v>
      </c>
      <c r="E4707" s="132">
        <v>1557</v>
      </c>
      <c r="F4707" s="132">
        <v>1559</v>
      </c>
      <c r="G4707" s="133" t="s">
        <v>1943</v>
      </c>
      <c r="H4707" s="134">
        <v>866</v>
      </c>
      <c r="I4707" s="135">
        <v>0.99115021569881512</v>
      </c>
      <c r="J4707" s="135" t="s">
        <v>41</v>
      </c>
      <c r="K4707" s="133"/>
      <c r="L4707" s="136" t="s">
        <v>41</v>
      </c>
    </row>
    <row r="4708" spans="1:12" x14ac:dyDescent="0.25">
      <c r="A4708" s="138" t="s">
        <v>4031</v>
      </c>
      <c r="B4708" s="111" t="s">
        <v>1955</v>
      </c>
      <c r="C4708" s="112">
        <v>8.3793540273141914E-5</v>
      </c>
      <c r="E4708" s="132">
        <v>1529</v>
      </c>
      <c r="F4708" s="132">
        <v>1531</v>
      </c>
      <c r="G4708" s="133" t="s">
        <v>1956</v>
      </c>
      <c r="H4708" s="134">
        <v>867</v>
      </c>
      <c r="I4708" s="135">
        <v>0.99123400923908822</v>
      </c>
      <c r="J4708" s="135" t="s">
        <v>41</v>
      </c>
      <c r="K4708" s="133"/>
      <c r="L4708" s="136" t="s">
        <v>41</v>
      </c>
    </row>
    <row r="4709" spans="1:12" x14ac:dyDescent="0.25">
      <c r="A4709" s="138" t="s">
        <v>4031</v>
      </c>
      <c r="B4709" s="111" t="s">
        <v>1953</v>
      </c>
      <c r="C4709" s="112">
        <v>8.3793540273141914E-5</v>
      </c>
      <c r="E4709" s="132">
        <v>1530</v>
      </c>
      <c r="F4709" s="132">
        <v>1532</v>
      </c>
      <c r="G4709" s="133" t="s">
        <v>1954</v>
      </c>
      <c r="H4709" s="134">
        <v>868</v>
      </c>
      <c r="I4709" s="135">
        <v>0.99131780277936132</v>
      </c>
      <c r="J4709" s="135" t="s">
        <v>41</v>
      </c>
      <c r="K4709" s="133"/>
      <c r="L4709" s="136" t="s">
        <v>41</v>
      </c>
    </row>
    <row r="4710" spans="1:12" x14ac:dyDescent="0.25">
      <c r="A4710" s="138" t="s">
        <v>4031</v>
      </c>
      <c r="B4710" s="111" t="s">
        <v>1939</v>
      </c>
      <c r="C4710" s="112">
        <v>1.7103065069449511E-4</v>
      </c>
      <c r="E4710" s="132">
        <v>1558</v>
      </c>
      <c r="F4710" s="132">
        <v>1560</v>
      </c>
      <c r="G4710" s="133" t="s">
        <v>1940</v>
      </c>
      <c r="H4710" s="134">
        <v>869</v>
      </c>
      <c r="I4710" s="135">
        <v>0.99148883343005578</v>
      </c>
      <c r="J4710" s="135" t="s">
        <v>41</v>
      </c>
      <c r="K4710" s="133"/>
      <c r="L4710" s="136" t="s">
        <v>41</v>
      </c>
    </row>
    <row r="4711" spans="1:12" x14ac:dyDescent="0.25">
      <c r="A4711" s="138" t="s">
        <v>4031</v>
      </c>
      <c r="B4711" s="111" t="s">
        <v>1951</v>
      </c>
      <c r="C4711" s="112">
        <v>8.3793540273141914E-5</v>
      </c>
      <c r="E4711" s="132">
        <v>1531</v>
      </c>
      <c r="F4711" s="132">
        <v>1533</v>
      </c>
      <c r="G4711" s="133" t="s">
        <v>1952</v>
      </c>
      <c r="H4711" s="134">
        <v>870</v>
      </c>
      <c r="I4711" s="135">
        <v>0.99157262697032889</v>
      </c>
      <c r="J4711" s="135" t="s">
        <v>41</v>
      </c>
      <c r="K4711" s="133"/>
      <c r="L4711" s="136" t="s">
        <v>41</v>
      </c>
    </row>
    <row r="4712" spans="1:12" x14ac:dyDescent="0.25">
      <c r="A4712" s="138" t="s">
        <v>4031</v>
      </c>
      <c r="B4712" s="111" t="s">
        <v>903</v>
      </c>
      <c r="C4712" s="112">
        <v>7.4447997234421912E-5</v>
      </c>
      <c r="E4712" s="132">
        <v>1533</v>
      </c>
      <c r="F4712" s="132">
        <v>1535</v>
      </c>
      <c r="G4712" s="133" t="s">
        <v>904</v>
      </c>
      <c r="H4712" s="134">
        <v>871</v>
      </c>
      <c r="I4712" s="135">
        <v>0.99164707496756332</v>
      </c>
      <c r="J4712" s="135" t="s">
        <v>41</v>
      </c>
      <c r="K4712" s="133"/>
      <c r="L4712" s="136" t="s">
        <v>41</v>
      </c>
    </row>
    <row r="4713" spans="1:12" x14ac:dyDescent="0.25">
      <c r="A4713" s="138" t="s">
        <v>4031</v>
      </c>
      <c r="B4713" s="111" t="s">
        <v>901</v>
      </c>
      <c r="C4713" s="112">
        <v>7.4447997234421912E-5</v>
      </c>
      <c r="E4713" s="132">
        <v>1538</v>
      </c>
      <c r="F4713" s="132">
        <v>1540</v>
      </c>
      <c r="G4713" s="133" t="s">
        <v>902</v>
      </c>
      <c r="H4713" s="134">
        <v>872</v>
      </c>
      <c r="I4713" s="135">
        <v>0.99172152296479776</v>
      </c>
      <c r="J4713" s="135" t="s">
        <v>41</v>
      </c>
      <c r="K4713" s="133"/>
      <c r="L4713" s="136" t="s">
        <v>41</v>
      </c>
    </row>
    <row r="4714" spans="1:12" x14ac:dyDescent="0.25">
      <c r="A4714" s="138" t="s">
        <v>4031</v>
      </c>
      <c r="B4714" s="111" t="s">
        <v>895</v>
      </c>
      <c r="C4714" s="112">
        <v>7.269627965243552E-4</v>
      </c>
      <c r="E4714" s="132">
        <v>1536</v>
      </c>
      <c r="F4714" s="132">
        <v>1538</v>
      </c>
      <c r="G4714" s="133" t="s">
        <v>36</v>
      </c>
      <c r="H4714" s="134">
        <v>873</v>
      </c>
      <c r="I4714" s="135">
        <v>0.99244848576132216</v>
      </c>
      <c r="J4714" s="135" t="s">
        <v>41</v>
      </c>
      <c r="K4714" s="133"/>
      <c r="L4714" s="136" t="s">
        <v>41</v>
      </c>
    </row>
    <row r="4715" spans="1:12" x14ac:dyDescent="0.25">
      <c r="A4715" s="138" t="s">
        <v>4031</v>
      </c>
      <c r="B4715" s="111" t="s">
        <v>899</v>
      </c>
      <c r="C4715" s="112">
        <v>7.4447997234421912E-5</v>
      </c>
      <c r="E4715" s="132">
        <v>1532</v>
      </c>
      <c r="F4715" s="132">
        <v>1534</v>
      </c>
      <c r="G4715" s="133" t="s">
        <v>900</v>
      </c>
      <c r="H4715" s="134">
        <v>874</v>
      </c>
      <c r="I4715" s="135">
        <v>0.9925229337585566</v>
      </c>
      <c r="J4715" s="135" t="s">
        <v>41</v>
      </c>
      <c r="K4715" s="133"/>
      <c r="L4715" s="136" t="s">
        <v>41</v>
      </c>
    </row>
    <row r="4716" spans="1:12" x14ac:dyDescent="0.25">
      <c r="A4716" s="138" t="s">
        <v>4031</v>
      </c>
      <c r="B4716" s="111" t="s">
        <v>3915</v>
      </c>
      <c r="C4716" s="112">
        <v>7.4447997234421912E-5</v>
      </c>
      <c r="E4716" s="132">
        <v>1539</v>
      </c>
      <c r="F4716" s="132">
        <v>1541</v>
      </c>
      <c r="G4716" s="133" t="s">
        <v>3916</v>
      </c>
      <c r="H4716" s="134">
        <v>875</v>
      </c>
      <c r="I4716" s="135">
        <v>0.99259738175579104</v>
      </c>
      <c r="J4716" s="135" t="s">
        <v>41</v>
      </c>
      <c r="K4716" s="133"/>
      <c r="L4716" s="136" t="s">
        <v>41</v>
      </c>
    </row>
    <row r="4717" spans="1:12" x14ac:dyDescent="0.25">
      <c r="A4717" s="138" t="s">
        <v>4031</v>
      </c>
      <c r="B4717" s="111" t="s">
        <v>897</v>
      </c>
      <c r="C4717" s="112">
        <v>7.4447997234421912E-5</v>
      </c>
      <c r="E4717" s="132">
        <v>1534</v>
      </c>
      <c r="F4717" s="132">
        <v>1536</v>
      </c>
      <c r="G4717" s="133" t="s">
        <v>898</v>
      </c>
      <c r="H4717" s="134">
        <v>876</v>
      </c>
      <c r="I4717" s="135">
        <v>0.99267182975302548</v>
      </c>
      <c r="J4717" s="135" t="s">
        <v>41</v>
      </c>
      <c r="K4717" s="133"/>
      <c r="L4717" s="136" t="s">
        <v>41</v>
      </c>
    </row>
    <row r="4718" spans="1:12" x14ac:dyDescent="0.25">
      <c r="A4718" s="138" t="s">
        <v>4031</v>
      </c>
      <c r="B4718" s="111" t="s">
        <v>2114</v>
      </c>
      <c r="C4718" s="112">
        <v>3.427320098230863E-4</v>
      </c>
      <c r="E4718" s="132">
        <v>1613</v>
      </c>
      <c r="F4718" s="132">
        <v>1615</v>
      </c>
      <c r="G4718" s="133" t="s">
        <v>2115</v>
      </c>
      <c r="H4718" s="134">
        <v>877</v>
      </c>
      <c r="I4718" s="135">
        <v>0.99301456176284852</v>
      </c>
      <c r="J4718" s="135" t="s">
        <v>41</v>
      </c>
      <c r="K4718" s="133"/>
      <c r="L4718" s="136" t="s">
        <v>41</v>
      </c>
    </row>
    <row r="4719" spans="1:12" x14ac:dyDescent="0.25">
      <c r="A4719" s="138" t="s">
        <v>4031</v>
      </c>
      <c r="B4719" s="111" t="s">
        <v>2167</v>
      </c>
      <c r="C4719" s="112">
        <v>7.8207304254932438E-5</v>
      </c>
      <c r="E4719" s="132">
        <v>1580</v>
      </c>
      <c r="F4719" s="132">
        <v>1582</v>
      </c>
      <c r="G4719" s="133" t="s">
        <v>2168</v>
      </c>
      <c r="H4719" s="134">
        <v>878</v>
      </c>
      <c r="I4719" s="135">
        <v>0.99309276906710342</v>
      </c>
      <c r="J4719" s="135" t="s">
        <v>41</v>
      </c>
      <c r="K4719" s="133"/>
      <c r="L4719" s="136" t="s">
        <v>41</v>
      </c>
    </row>
    <row r="4720" spans="1:12" x14ac:dyDescent="0.25">
      <c r="A4720" s="138" t="s">
        <v>4031</v>
      </c>
      <c r="B4720" s="111" t="s">
        <v>2088</v>
      </c>
      <c r="C4720" s="112">
        <v>1.5962860731486209E-4</v>
      </c>
      <c r="E4720" s="132">
        <v>1614</v>
      </c>
      <c r="F4720" s="132">
        <v>1616</v>
      </c>
      <c r="G4720" s="133" t="s">
        <v>2089</v>
      </c>
      <c r="H4720" s="134">
        <v>879</v>
      </c>
      <c r="I4720" s="135">
        <v>0.99325239767441831</v>
      </c>
      <c r="J4720" s="135" t="s">
        <v>41</v>
      </c>
      <c r="K4720" s="133"/>
      <c r="L4720" s="136" t="s">
        <v>41</v>
      </c>
    </row>
    <row r="4721" spans="1:12" x14ac:dyDescent="0.25">
      <c r="A4721" s="138" t="s">
        <v>4031</v>
      </c>
      <c r="B4721" s="111" t="s">
        <v>2169</v>
      </c>
      <c r="C4721" s="112">
        <v>7.8207304254932438E-5</v>
      </c>
      <c r="E4721" s="132">
        <v>1582</v>
      </c>
      <c r="F4721" s="132">
        <v>1584</v>
      </c>
      <c r="G4721" s="133" t="s">
        <v>2170</v>
      </c>
      <c r="H4721" s="134">
        <v>880</v>
      </c>
      <c r="I4721" s="135">
        <v>0.9933306049786732</v>
      </c>
      <c r="J4721" s="135" t="s">
        <v>41</v>
      </c>
      <c r="K4721" s="133"/>
      <c r="L4721" s="136" t="s">
        <v>41</v>
      </c>
    </row>
    <row r="4722" spans="1:12" x14ac:dyDescent="0.25">
      <c r="A4722" s="138" t="s">
        <v>4031</v>
      </c>
      <c r="B4722" s="111" t="s">
        <v>2171</v>
      </c>
      <c r="C4722" s="112">
        <v>7.8207304254932438E-5</v>
      </c>
      <c r="E4722" s="132">
        <v>1581</v>
      </c>
      <c r="F4722" s="132">
        <v>1583</v>
      </c>
      <c r="G4722" s="133" t="s">
        <v>2172</v>
      </c>
      <c r="H4722" s="134">
        <v>881</v>
      </c>
      <c r="I4722" s="135">
        <v>0.9934088122829281</v>
      </c>
      <c r="J4722" s="135" t="s">
        <v>41</v>
      </c>
      <c r="K4722" s="133"/>
      <c r="L4722" s="136" t="s">
        <v>41</v>
      </c>
    </row>
    <row r="4723" spans="1:12" x14ac:dyDescent="0.25">
      <c r="A4723" s="138" t="s">
        <v>4031</v>
      </c>
      <c r="B4723" s="111" t="s">
        <v>912</v>
      </c>
      <c r="C4723" s="112">
        <v>6.9531901098883385E-5</v>
      </c>
      <c r="E4723" s="132">
        <v>1588</v>
      </c>
      <c r="F4723" s="132">
        <v>1590</v>
      </c>
      <c r="G4723" s="133" t="s">
        <v>913</v>
      </c>
      <c r="H4723" s="134">
        <v>882</v>
      </c>
      <c r="I4723" s="135">
        <v>0.99347834418402703</v>
      </c>
      <c r="J4723" s="135" t="s">
        <v>41</v>
      </c>
      <c r="K4723" s="133"/>
      <c r="L4723" s="136" t="s">
        <v>41</v>
      </c>
    </row>
    <row r="4724" spans="1:12" x14ac:dyDescent="0.25">
      <c r="A4724" s="138" t="s">
        <v>4031</v>
      </c>
      <c r="B4724" s="111" t="s">
        <v>910</v>
      </c>
      <c r="C4724" s="112">
        <v>6.9531901098883385E-5</v>
      </c>
      <c r="E4724" s="132">
        <v>1584</v>
      </c>
      <c r="F4724" s="132">
        <v>1586</v>
      </c>
      <c r="G4724" s="133" t="s">
        <v>911</v>
      </c>
      <c r="H4724" s="134">
        <v>883</v>
      </c>
      <c r="I4724" s="135">
        <v>0.99354787608512596</v>
      </c>
      <c r="J4724" s="135" t="s">
        <v>41</v>
      </c>
      <c r="K4724" s="133"/>
      <c r="L4724" s="136" t="s">
        <v>41</v>
      </c>
    </row>
    <row r="4725" spans="1:12" x14ac:dyDescent="0.25">
      <c r="A4725" s="138" t="s">
        <v>4031</v>
      </c>
      <c r="B4725" s="111" t="s">
        <v>908</v>
      </c>
      <c r="C4725" s="112">
        <v>6.9531901098883385E-5</v>
      </c>
      <c r="E4725" s="132">
        <v>1585</v>
      </c>
      <c r="F4725" s="132">
        <v>1587</v>
      </c>
      <c r="G4725" s="133" t="s">
        <v>909</v>
      </c>
      <c r="H4725" s="134">
        <v>884</v>
      </c>
      <c r="I4725" s="135">
        <v>0.99361740798622489</v>
      </c>
      <c r="J4725" s="135" t="s">
        <v>41</v>
      </c>
      <c r="K4725" s="133"/>
      <c r="L4725" s="136" t="s">
        <v>41</v>
      </c>
    </row>
    <row r="4726" spans="1:12" x14ac:dyDescent="0.25">
      <c r="A4726" s="138" t="s">
        <v>4031</v>
      </c>
      <c r="B4726" s="111" t="s">
        <v>906</v>
      </c>
      <c r="C4726" s="112">
        <v>6.7895856367144937E-4</v>
      </c>
      <c r="E4726" s="132">
        <v>1589</v>
      </c>
      <c r="F4726" s="132">
        <v>1591</v>
      </c>
      <c r="G4726" s="133" t="s">
        <v>155</v>
      </c>
      <c r="H4726" s="134">
        <v>885</v>
      </c>
      <c r="I4726" s="135">
        <v>0.99429636654989628</v>
      </c>
      <c r="J4726" s="135" t="s">
        <v>41</v>
      </c>
      <c r="K4726" s="133"/>
      <c r="L4726" s="136" t="s">
        <v>41</v>
      </c>
    </row>
    <row r="4727" spans="1:12" x14ac:dyDescent="0.25">
      <c r="A4727" s="138" t="s">
        <v>4031</v>
      </c>
      <c r="B4727" s="111" t="s">
        <v>3005</v>
      </c>
      <c r="C4727" s="112">
        <v>2.593496164740351E-4</v>
      </c>
      <c r="E4727" s="132">
        <v>1624</v>
      </c>
      <c r="F4727" s="132">
        <v>1626</v>
      </c>
      <c r="G4727" s="133" t="s">
        <v>3006</v>
      </c>
      <c r="H4727" s="134">
        <v>886</v>
      </c>
      <c r="I4727" s="135">
        <v>0.99455571616637028</v>
      </c>
      <c r="J4727" s="135" t="s">
        <v>41</v>
      </c>
      <c r="K4727" s="133"/>
      <c r="L4727" s="136" t="s">
        <v>41</v>
      </c>
    </row>
    <row r="4728" spans="1:12" x14ac:dyDescent="0.25">
      <c r="A4728" s="138" t="s">
        <v>4031</v>
      </c>
      <c r="B4728" s="111" t="s">
        <v>3917</v>
      </c>
      <c r="C4728" s="112">
        <v>2.4493002514927608E-3</v>
      </c>
      <c r="E4728" s="132">
        <v>1630</v>
      </c>
      <c r="F4728" s="132">
        <v>1632</v>
      </c>
      <c r="G4728" s="133" t="s">
        <v>3918</v>
      </c>
      <c r="H4728" s="134">
        <v>887</v>
      </c>
      <c r="I4728" s="135">
        <v>0.9970050164178631</v>
      </c>
      <c r="J4728" s="135" t="s">
        <v>41</v>
      </c>
      <c r="K4728" s="133"/>
      <c r="L4728" s="136" t="s">
        <v>41</v>
      </c>
    </row>
    <row r="4729" spans="1:12" x14ac:dyDescent="0.25">
      <c r="A4729" s="138" t="s">
        <v>4031</v>
      </c>
      <c r="B4729" s="111" t="s">
        <v>2174</v>
      </c>
      <c r="C4729" s="112">
        <v>7.331934773899917E-5</v>
      </c>
      <c r="E4729" s="132">
        <v>1637</v>
      </c>
      <c r="F4729" s="132">
        <v>1639</v>
      </c>
      <c r="G4729" s="133" t="s">
        <v>2175</v>
      </c>
      <c r="H4729" s="134">
        <v>888</v>
      </c>
      <c r="I4729" s="135">
        <v>0.99707833576560212</v>
      </c>
      <c r="J4729" s="135" t="s">
        <v>41</v>
      </c>
      <c r="K4729" s="133"/>
      <c r="L4729" s="136" t="s">
        <v>41</v>
      </c>
    </row>
    <row r="4730" spans="1:12" x14ac:dyDescent="0.25">
      <c r="A4730" s="138" t="s">
        <v>4031</v>
      </c>
      <c r="B4730" s="111" t="s">
        <v>2176</v>
      </c>
      <c r="C4730" s="112">
        <v>7.331934773899917E-5</v>
      </c>
      <c r="E4730" s="132">
        <v>1638</v>
      </c>
      <c r="F4730" s="132">
        <v>1640</v>
      </c>
      <c r="G4730" s="133" t="s">
        <v>2177</v>
      </c>
      <c r="H4730" s="134">
        <v>889</v>
      </c>
      <c r="I4730" s="135">
        <v>0.99715165511334114</v>
      </c>
      <c r="J4730" s="135" t="s">
        <v>41</v>
      </c>
      <c r="K4730" s="133"/>
      <c r="L4730" s="136" t="s">
        <v>41</v>
      </c>
    </row>
    <row r="4731" spans="1:12" x14ac:dyDescent="0.25">
      <c r="A4731" s="138" t="s">
        <v>4031</v>
      </c>
      <c r="B4731" s="111" t="s">
        <v>2178</v>
      </c>
      <c r="C4731" s="112">
        <v>7.331934773899917E-5</v>
      </c>
      <c r="E4731" s="132">
        <v>1639</v>
      </c>
      <c r="F4731" s="132">
        <v>1641</v>
      </c>
      <c r="G4731" s="133" t="s">
        <v>2179</v>
      </c>
      <c r="H4731" s="134">
        <v>890</v>
      </c>
      <c r="I4731" s="135">
        <v>0.99722497446108016</v>
      </c>
      <c r="J4731" s="135" t="s">
        <v>41</v>
      </c>
      <c r="K4731" s="133"/>
      <c r="L4731" s="136" t="s">
        <v>41</v>
      </c>
    </row>
    <row r="4732" spans="1:12" x14ac:dyDescent="0.25">
      <c r="A4732" s="138" t="s">
        <v>4031</v>
      </c>
      <c r="B4732" s="111" t="s">
        <v>1275</v>
      </c>
      <c r="C4732" s="112">
        <v>6.5224846160380774E-5</v>
      </c>
      <c r="E4732" s="132">
        <v>1642</v>
      </c>
      <c r="F4732" s="132">
        <v>1644</v>
      </c>
      <c r="G4732" s="133" t="s">
        <v>1276</v>
      </c>
      <c r="H4732" s="134">
        <v>891</v>
      </c>
      <c r="I4732" s="135">
        <v>0.9972901993072405</v>
      </c>
      <c r="J4732" s="135" t="s">
        <v>41</v>
      </c>
      <c r="K4732" s="133"/>
      <c r="L4732" s="136" t="s">
        <v>41</v>
      </c>
    </row>
    <row r="4733" spans="1:12" x14ac:dyDescent="0.25">
      <c r="A4733" s="138" t="s">
        <v>4031</v>
      </c>
      <c r="B4733" s="111" t="s">
        <v>1273</v>
      </c>
      <c r="C4733" s="112">
        <v>6.5224846160380774E-5</v>
      </c>
      <c r="E4733" s="132">
        <v>1640</v>
      </c>
      <c r="F4733" s="132">
        <v>1642</v>
      </c>
      <c r="G4733" s="133" t="s">
        <v>1274</v>
      </c>
      <c r="H4733" s="134">
        <v>892</v>
      </c>
      <c r="I4733" s="135">
        <v>0.99735542415340084</v>
      </c>
      <c r="J4733" s="135" t="s">
        <v>41</v>
      </c>
      <c r="K4733" s="133"/>
      <c r="L4733" s="136" t="s">
        <v>41</v>
      </c>
    </row>
    <row r="4734" spans="1:12" x14ac:dyDescent="0.25">
      <c r="A4734" s="138" t="s">
        <v>4031</v>
      </c>
      <c r="B4734" s="111" t="s">
        <v>3219</v>
      </c>
      <c r="C4734" s="112">
        <v>6.369014389778359E-4</v>
      </c>
      <c r="E4734" s="132">
        <v>1644</v>
      </c>
      <c r="F4734" s="132">
        <v>1646</v>
      </c>
      <c r="G4734" s="133" t="s">
        <v>9</v>
      </c>
      <c r="H4734" s="134">
        <v>893</v>
      </c>
      <c r="I4734" s="135">
        <v>0.99799232559237872</v>
      </c>
      <c r="J4734" s="135" t="s">
        <v>41</v>
      </c>
      <c r="K4734" s="133"/>
      <c r="L4734" s="136" t="s">
        <v>41</v>
      </c>
    </row>
    <row r="4735" spans="1:12" x14ac:dyDescent="0.25">
      <c r="A4735" s="138" t="s">
        <v>4031</v>
      </c>
      <c r="B4735" s="111" t="s">
        <v>1270</v>
      </c>
      <c r="C4735" s="112">
        <v>6.5224846160380774E-5</v>
      </c>
      <c r="E4735" s="132">
        <v>1641</v>
      </c>
      <c r="F4735" s="132">
        <v>1643</v>
      </c>
      <c r="G4735" s="133" t="s">
        <v>1271</v>
      </c>
      <c r="H4735" s="134">
        <v>894</v>
      </c>
      <c r="I4735" s="135">
        <v>0.99805755043853905</v>
      </c>
      <c r="J4735" s="135" t="s">
        <v>41</v>
      </c>
      <c r="K4735" s="133"/>
      <c r="L4735" s="136" t="s">
        <v>41</v>
      </c>
    </row>
    <row r="4736" spans="1:12" x14ac:dyDescent="0.25">
      <c r="A4736" s="138" t="s">
        <v>4031</v>
      </c>
      <c r="B4736" s="111" t="s">
        <v>1348</v>
      </c>
      <c r="C4736" s="112">
        <v>6.1420255591333422E-5</v>
      </c>
      <c r="E4736" s="132">
        <v>1688</v>
      </c>
      <c r="F4736" s="132">
        <v>1690</v>
      </c>
      <c r="G4736" s="133" t="s">
        <v>1349</v>
      </c>
      <c r="H4736" s="134">
        <v>895</v>
      </c>
      <c r="I4736" s="135">
        <v>0.99811897069413036</v>
      </c>
      <c r="J4736" s="135" t="s">
        <v>41</v>
      </c>
      <c r="K4736" s="133"/>
      <c r="L4736" s="136" t="s">
        <v>41</v>
      </c>
    </row>
    <row r="4737" spans="1:12" x14ac:dyDescent="0.25">
      <c r="A4737" s="138" t="s">
        <v>4031</v>
      </c>
      <c r="B4737" s="111" t="s">
        <v>1347</v>
      </c>
      <c r="C4737" s="112">
        <v>5.9975073106831463E-4</v>
      </c>
      <c r="E4737" s="132">
        <v>1686</v>
      </c>
      <c r="F4737" s="132">
        <v>1688</v>
      </c>
      <c r="G4737" s="133" t="s">
        <v>2</v>
      </c>
      <c r="H4737" s="134">
        <v>896</v>
      </c>
      <c r="I4737" s="135">
        <v>0.99871872142519869</v>
      </c>
      <c r="J4737" s="135" t="s">
        <v>41</v>
      </c>
      <c r="K4737" s="133"/>
      <c r="L4737" s="136" t="s">
        <v>41</v>
      </c>
    </row>
    <row r="4738" spans="1:12" x14ac:dyDescent="0.25">
      <c r="A4738" s="138" t="s">
        <v>4031</v>
      </c>
      <c r="B4738" s="111" t="s">
        <v>1344</v>
      </c>
      <c r="C4738" s="112">
        <v>6.1420255591333422E-5</v>
      </c>
      <c r="E4738" s="132">
        <v>1687</v>
      </c>
      <c r="F4738" s="132">
        <v>1689</v>
      </c>
      <c r="G4738" s="133" t="s">
        <v>1345</v>
      </c>
      <c r="H4738" s="134">
        <v>897</v>
      </c>
      <c r="I4738" s="135">
        <v>0.99878014168078999</v>
      </c>
      <c r="J4738" s="135" t="s">
        <v>41</v>
      </c>
      <c r="K4738" s="133"/>
      <c r="L4738" s="136" t="s">
        <v>41</v>
      </c>
    </row>
    <row r="4739" spans="1:12" x14ac:dyDescent="0.25">
      <c r="A4739" s="138" t="s">
        <v>4031</v>
      </c>
      <c r="B4739" s="111" t="s">
        <v>1356</v>
      </c>
      <c r="C4739" s="112">
        <v>5.6669518138817356E-4</v>
      </c>
      <c r="E4739" s="132">
        <v>1708</v>
      </c>
      <c r="F4739" s="132">
        <v>1710</v>
      </c>
      <c r="G4739" s="133" t="s">
        <v>1357</v>
      </c>
      <c r="H4739" s="134">
        <v>898</v>
      </c>
      <c r="I4739" s="135">
        <v>0.99934683686217818</v>
      </c>
      <c r="J4739" s="135" t="s">
        <v>41</v>
      </c>
      <c r="K4739" s="133"/>
      <c r="L4739" s="136" t="s">
        <v>41</v>
      </c>
    </row>
    <row r="4740" spans="1:12" x14ac:dyDescent="0.25">
      <c r="A4740" s="138" t="s">
        <v>4031</v>
      </c>
      <c r="B4740" s="111" t="s">
        <v>1354</v>
      </c>
      <c r="C4740" s="112">
        <v>5.8035048696379221E-5</v>
      </c>
      <c r="E4740" s="132">
        <v>1710</v>
      </c>
      <c r="F4740" s="132">
        <v>1712</v>
      </c>
      <c r="G4740" s="133" t="s">
        <v>1355</v>
      </c>
      <c r="H4740" s="134">
        <v>899</v>
      </c>
      <c r="I4740" s="135">
        <v>0.99940487191087457</v>
      </c>
      <c r="J4740" s="135" t="s">
        <v>41</v>
      </c>
      <c r="K4740" s="133"/>
      <c r="L4740" s="136" t="s">
        <v>41</v>
      </c>
    </row>
    <row r="4741" spans="1:12" x14ac:dyDescent="0.25">
      <c r="A4741" s="138" t="s">
        <v>4031</v>
      </c>
      <c r="B4741" s="111" t="s">
        <v>1351</v>
      </c>
      <c r="C4741" s="112">
        <v>5.8035048696379221E-5</v>
      </c>
      <c r="E4741" s="132">
        <v>1709</v>
      </c>
      <c r="F4741" s="132">
        <v>1711</v>
      </c>
      <c r="G4741" s="133" t="s">
        <v>1352</v>
      </c>
      <c r="H4741" s="134">
        <v>900</v>
      </c>
      <c r="I4741" s="135">
        <v>0.99946290695957096</v>
      </c>
      <c r="J4741" s="135" t="s">
        <v>41</v>
      </c>
      <c r="K4741" s="133"/>
      <c r="L4741" s="136" t="s">
        <v>41</v>
      </c>
    </row>
    <row r="4742" spans="1:12" x14ac:dyDescent="0.25">
      <c r="A4742" s="138" t="s">
        <v>4031</v>
      </c>
      <c r="B4742" s="111" t="s">
        <v>3919</v>
      </c>
      <c r="C4742" s="112">
        <v>5.3709304043009481E-4</v>
      </c>
      <c r="E4742" s="132">
        <v>1740</v>
      </c>
      <c r="F4742" s="132">
        <v>1742</v>
      </c>
      <c r="G4742" s="133" t="s">
        <v>3920</v>
      </c>
      <c r="H4742" s="134">
        <v>901</v>
      </c>
      <c r="I4742" s="135">
        <v>1</v>
      </c>
      <c r="J4742" s="135">
        <v>1</v>
      </c>
      <c r="K4742" s="133"/>
      <c r="L4742" s="136" t="s">
        <v>41</v>
      </c>
    </row>
    <row r="4743" spans="1:12" x14ac:dyDescent="0.25">
      <c r="A4743" s="138" t="s">
        <v>4033</v>
      </c>
      <c r="B4743" s="111" t="s">
        <v>4034</v>
      </c>
      <c r="C4743" s="112">
        <v>0.5</v>
      </c>
      <c r="E4743" s="132">
        <v>1121</v>
      </c>
      <c r="F4743" s="132">
        <v>1123</v>
      </c>
      <c r="G4743" s="133" t="s">
        <v>4035</v>
      </c>
      <c r="H4743" s="134">
        <v>1</v>
      </c>
      <c r="I4743" s="135">
        <v>0.5</v>
      </c>
      <c r="J4743" s="135" t="s">
        <v>41</v>
      </c>
      <c r="K4743" s="133" t="s">
        <v>4036</v>
      </c>
      <c r="L4743" s="136" t="s">
        <v>41</v>
      </c>
    </row>
    <row r="4744" spans="1:12" x14ac:dyDescent="0.25">
      <c r="A4744" s="138" t="s">
        <v>4033</v>
      </c>
      <c r="B4744" s="111" t="s">
        <v>3749</v>
      </c>
      <c r="C4744" s="112">
        <v>0.5</v>
      </c>
      <c r="E4744" s="132">
        <v>1124</v>
      </c>
      <c r="F4744" s="132">
        <v>1126</v>
      </c>
      <c r="G4744" s="133" t="s">
        <v>3750</v>
      </c>
      <c r="H4744" s="134">
        <v>2</v>
      </c>
      <c r="I4744" s="135">
        <v>1</v>
      </c>
      <c r="J4744" s="135">
        <v>1</v>
      </c>
      <c r="K4744" s="133"/>
      <c r="L4744" s="136" t="s">
        <v>41</v>
      </c>
    </row>
    <row r="4745" spans="1:12" x14ac:dyDescent="0.25">
      <c r="A4745" s="138" t="s">
        <v>4037</v>
      </c>
      <c r="B4745" s="111" t="s">
        <v>4038</v>
      </c>
      <c r="C4745" s="112">
        <v>0.5</v>
      </c>
      <c r="E4745" s="132">
        <v>1126</v>
      </c>
      <c r="F4745" s="132">
        <v>1128</v>
      </c>
      <c r="G4745" s="133" t="s">
        <v>4039</v>
      </c>
      <c r="H4745" s="134">
        <v>1</v>
      </c>
      <c r="I4745" s="135">
        <v>0.5</v>
      </c>
      <c r="J4745" s="135" t="s">
        <v>41</v>
      </c>
      <c r="K4745" s="133" t="s">
        <v>4040</v>
      </c>
      <c r="L4745" s="136" t="s">
        <v>41</v>
      </c>
    </row>
    <row r="4746" spans="1:12" x14ac:dyDescent="0.25">
      <c r="A4746" s="138" t="s">
        <v>4037</v>
      </c>
      <c r="B4746" s="111" t="s">
        <v>4041</v>
      </c>
      <c r="C4746" s="112">
        <v>0.25</v>
      </c>
      <c r="E4746" s="132">
        <v>1127</v>
      </c>
      <c r="F4746" s="132">
        <v>1129</v>
      </c>
      <c r="G4746" s="133" t="s">
        <v>4042</v>
      </c>
      <c r="H4746" s="134">
        <v>2</v>
      </c>
      <c r="I4746" s="135">
        <v>0.75</v>
      </c>
      <c r="J4746" s="135" t="s">
        <v>41</v>
      </c>
      <c r="K4746" s="133"/>
      <c r="L4746" s="136" t="s">
        <v>41</v>
      </c>
    </row>
    <row r="4747" spans="1:12" x14ac:dyDescent="0.25">
      <c r="A4747" s="138" t="s">
        <v>4037</v>
      </c>
      <c r="B4747" s="111" t="s">
        <v>4043</v>
      </c>
      <c r="C4747" s="112">
        <v>0.25</v>
      </c>
      <c r="E4747" s="132">
        <v>1115</v>
      </c>
      <c r="F4747" s="132">
        <v>1117</v>
      </c>
      <c r="G4747" s="133" t="s">
        <v>4044</v>
      </c>
      <c r="H4747" s="134">
        <v>3</v>
      </c>
      <c r="I4747" s="135">
        <v>1</v>
      </c>
      <c r="J4747" s="135">
        <v>1</v>
      </c>
      <c r="K4747" s="133"/>
      <c r="L4747" s="136" t="s">
        <v>41</v>
      </c>
    </row>
    <row r="4748" spans="1:12" x14ac:dyDescent="0.25">
      <c r="A4748" s="111" t="s">
        <v>4045</v>
      </c>
      <c r="B4748" s="111" t="s">
        <v>843</v>
      </c>
      <c r="C4748" s="112">
        <v>6.9199999999999998E-2</v>
      </c>
      <c r="E4748" s="132">
        <v>859</v>
      </c>
      <c r="F4748" s="132">
        <v>861</v>
      </c>
      <c r="G4748" s="133" t="s">
        <v>92</v>
      </c>
      <c r="H4748" s="134">
        <v>1</v>
      </c>
      <c r="I4748" s="135">
        <v>6.9199999999999998E-2</v>
      </c>
      <c r="J4748" s="135" t="s">
        <v>41</v>
      </c>
      <c r="K4748" s="133" t="s">
        <v>4046</v>
      </c>
      <c r="L4748" s="136" t="s">
        <v>41</v>
      </c>
    </row>
    <row r="4749" spans="1:12" x14ac:dyDescent="0.25">
      <c r="A4749" s="111" t="s">
        <v>4045</v>
      </c>
      <c r="B4749" s="111" t="s">
        <v>578</v>
      </c>
      <c r="C4749" s="112">
        <v>5.9900000000000002E-2</v>
      </c>
      <c r="E4749" s="132">
        <v>1024</v>
      </c>
      <c r="F4749" s="132">
        <v>1026</v>
      </c>
      <c r="G4749" s="133" t="s">
        <v>579</v>
      </c>
      <c r="H4749" s="134">
        <v>2</v>
      </c>
      <c r="I4749" s="135">
        <v>0.12909999999999999</v>
      </c>
      <c r="J4749" s="135" t="s">
        <v>41</v>
      </c>
      <c r="K4749" s="133"/>
      <c r="L4749" s="136" t="s">
        <v>41</v>
      </c>
    </row>
    <row r="4750" spans="1:12" x14ac:dyDescent="0.25">
      <c r="A4750" s="111" t="s">
        <v>4045</v>
      </c>
      <c r="B4750" s="111" t="s">
        <v>856</v>
      </c>
      <c r="C4750" s="112">
        <v>4.4475000000000001E-2</v>
      </c>
      <c r="E4750" s="132">
        <v>1037</v>
      </c>
      <c r="F4750" s="132">
        <v>1039</v>
      </c>
      <c r="G4750" s="133" t="s">
        <v>857</v>
      </c>
      <c r="H4750" s="134">
        <v>3</v>
      </c>
      <c r="I4750" s="135">
        <v>0.17357499999999998</v>
      </c>
      <c r="J4750" s="135" t="s">
        <v>41</v>
      </c>
      <c r="K4750" s="133"/>
      <c r="L4750" s="136" t="s">
        <v>41</v>
      </c>
    </row>
    <row r="4751" spans="1:12" x14ac:dyDescent="0.25">
      <c r="A4751" s="111" t="s">
        <v>4045</v>
      </c>
      <c r="B4751" s="111" t="s">
        <v>983</v>
      </c>
      <c r="C4751" s="112">
        <v>3.5159999999999997E-2</v>
      </c>
      <c r="E4751" s="132">
        <v>1089</v>
      </c>
      <c r="F4751" s="132">
        <v>1091</v>
      </c>
      <c r="G4751" s="133" t="s">
        <v>151</v>
      </c>
      <c r="H4751" s="134">
        <v>4</v>
      </c>
      <c r="I4751" s="135">
        <v>0.20873499999999998</v>
      </c>
      <c r="J4751" s="135" t="s">
        <v>41</v>
      </c>
      <c r="K4751" s="133"/>
      <c r="L4751" s="136" t="s">
        <v>41</v>
      </c>
    </row>
    <row r="4752" spans="1:12" x14ac:dyDescent="0.25">
      <c r="A4752" s="111" t="s">
        <v>4045</v>
      </c>
      <c r="B4752" s="111" t="s">
        <v>1721</v>
      </c>
      <c r="C4752" s="112">
        <v>2.945E-2</v>
      </c>
      <c r="E4752" s="132">
        <v>1056</v>
      </c>
      <c r="F4752" s="132">
        <v>1058</v>
      </c>
      <c r="G4752" s="133" t="s">
        <v>1722</v>
      </c>
      <c r="H4752" s="134">
        <v>5</v>
      </c>
      <c r="I4752" s="135">
        <v>0.23818499999999998</v>
      </c>
      <c r="J4752" s="135" t="s">
        <v>41</v>
      </c>
      <c r="K4752" s="133"/>
      <c r="L4752" s="136" t="s">
        <v>41</v>
      </c>
    </row>
    <row r="4753" spans="1:12" x14ac:dyDescent="0.25">
      <c r="A4753" s="111" t="s">
        <v>4045</v>
      </c>
      <c r="B4753" s="111" t="s">
        <v>860</v>
      </c>
      <c r="C4753" s="112">
        <v>2.64E-2</v>
      </c>
      <c r="E4753" s="132">
        <v>1241</v>
      </c>
      <c r="F4753" s="132">
        <v>1243</v>
      </c>
      <c r="G4753" s="133" t="s">
        <v>172</v>
      </c>
      <c r="H4753" s="134">
        <v>6</v>
      </c>
      <c r="I4753" s="135">
        <v>0.26458499999999996</v>
      </c>
      <c r="J4753" s="135" t="s">
        <v>41</v>
      </c>
      <c r="K4753" s="133"/>
      <c r="L4753" s="136" t="s">
        <v>41</v>
      </c>
    </row>
    <row r="4754" spans="1:12" x14ac:dyDescent="0.25">
      <c r="A4754" s="111" t="s">
        <v>4045</v>
      </c>
      <c r="B4754" s="111" t="s">
        <v>740</v>
      </c>
      <c r="C4754" s="112">
        <v>2.545E-2</v>
      </c>
      <c r="E4754" s="132">
        <v>1064</v>
      </c>
      <c r="F4754" s="132">
        <v>1066</v>
      </c>
      <c r="G4754" s="133" t="s">
        <v>741</v>
      </c>
      <c r="H4754" s="134">
        <v>7</v>
      </c>
      <c r="I4754" s="135">
        <v>0.29003499999999993</v>
      </c>
      <c r="J4754" s="135" t="s">
        <v>41</v>
      </c>
      <c r="K4754" s="133"/>
      <c r="L4754" s="136" t="s">
        <v>41</v>
      </c>
    </row>
    <row r="4755" spans="1:12" x14ac:dyDescent="0.25">
      <c r="A4755" s="111" t="s">
        <v>4045</v>
      </c>
      <c r="B4755" s="111" t="s">
        <v>866</v>
      </c>
      <c r="C4755" s="112">
        <v>2.3675000000000002E-2</v>
      </c>
      <c r="E4755" s="132">
        <v>1244</v>
      </c>
      <c r="F4755" s="132">
        <v>1246</v>
      </c>
      <c r="G4755" s="133" t="s">
        <v>867</v>
      </c>
      <c r="H4755" s="134">
        <v>8</v>
      </c>
      <c r="I4755" s="135">
        <v>0.31370999999999993</v>
      </c>
      <c r="J4755" s="135" t="s">
        <v>41</v>
      </c>
      <c r="K4755" s="133"/>
      <c r="L4755" s="136" t="s">
        <v>41</v>
      </c>
    </row>
    <row r="4756" spans="1:12" x14ac:dyDescent="0.25">
      <c r="A4756" s="111" t="s">
        <v>4045</v>
      </c>
      <c r="B4756" s="111" t="s">
        <v>934</v>
      </c>
      <c r="C4756" s="112">
        <v>2.1350000000000001E-2</v>
      </c>
      <c r="E4756" s="132">
        <v>819</v>
      </c>
      <c r="F4756" s="132">
        <v>821</v>
      </c>
      <c r="G4756" s="133" t="s">
        <v>935</v>
      </c>
      <c r="H4756" s="134">
        <v>9</v>
      </c>
      <c r="I4756" s="135">
        <v>0.33505999999999991</v>
      </c>
      <c r="J4756" s="135" t="s">
        <v>41</v>
      </c>
      <c r="K4756" s="133"/>
      <c r="L4756" s="136" t="s">
        <v>41</v>
      </c>
    </row>
    <row r="4757" spans="1:12" x14ac:dyDescent="0.25">
      <c r="A4757" s="111" t="s">
        <v>4045</v>
      </c>
      <c r="B4757" s="111" t="s">
        <v>1119</v>
      </c>
      <c r="C4757" s="112">
        <v>2.1350000000000001E-2</v>
      </c>
      <c r="E4757" s="132">
        <v>824</v>
      </c>
      <c r="F4757" s="132">
        <v>826</v>
      </c>
      <c r="G4757" s="133" t="s">
        <v>1120</v>
      </c>
      <c r="H4757" s="134">
        <v>10</v>
      </c>
      <c r="I4757" s="135">
        <v>0.35640999999999989</v>
      </c>
      <c r="J4757" s="135" t="s">
        <v>41</v>
      </c>
      <c r="K4757" s="133"/>
      <c r="L4757" s="136" t="s">
        <v>41</v>
      </c>
    </row>
    <row r="4758" spans="1:12" x14ac:dyDescent="0.25">
      <c r="A4758" s="111" t="s">
        <v>4045</v>
      </c>
      <c r="B4758" s="111" t="s">
        <v>940</v>
      </c>
      <c r="C4758" s="112">
        <v>2.1100000000000001E-2</v>
      </c>
      <c r="E4758" s="132">
        <v>812</v>
      </c>
      <c r="F4758" s="132">
        <v>814</v>
      </c>
      <c r="G4758" s="133" t="s">
        <v>941</v>
      </c>
      <c r="H4758" s="134">
        <v>11</v>
      </c>
      <c r="I4758" s="135">
        <v>0.3775099999999999</v>
      </c>
      <c r="J4758" s="135" t="s">
        <v>41</v>
      </c>
      <c r="K4758" s="133"/>
      <c r="L4758" s="136" t="s">
        <v>41</v>
      </c>
    </row>
    <row r="4759" spans="1:12" x14ac:dyDescent="0.25">
      <c r="A4759" s="111" t="s">
        <v>4045</v>
      </c>
      <c r="B4759" s="111" t="s">
        <v>668</v>
      </c>
      <c r="C4759" s="112">
        <v>2.01E-2</v>
      </c>
      <c r="E4759" s="132">
        <v>810</v>
      </c>
      <c r="F4759" s="132">
        <v>812</v>
      </c>
      <c r="G4759" s="133" t="s">
        <v>669</v>
      </c>
      <c r="H4759" s="134">
        <v>12</v>
      </c>
      <c r="I4759" s="135">
        <v>0.39760999999999991</v>
      </c>
      <c r="J4759" s="135" t="s">
        <v>41</v>
      </c>
      <c r="K4759" s="133"/>
      <c r="L4759" s="136" t="s">
        <v>41</v>
      </c>
    </row>
    <row r="4760" spans="1:12" x14ac:dyDescent="0.25">
      <c r="A4760" s="111" t="s">
        <v>4045</v>
      </c>
      <c r="B4760" s="111" t="s">
        <v>784</v>
      </c>
      <c r="C4760" s="112">
        <v>1.8159999999999999E-2</v>
      </c>
      <c r="E4760" s="132">
        <v>1249</v>
      </c>
      <c r="F4760" s="132">
        <v>1251</v>
      </c>
      <c r="G4760" s="133" t="s">
        <v>785</v>
      </c>
      <c r="H4760" s="134">
        <v>13</v>
      </c>
      <c r="I4760" s="135">
        <v>0.41576999999999992</v>
      </c>
      <c r="J4760" s="135" t="s">
        <v>41</v>
      </c>
      <c r="K4760" s="133"/>
      <c r="L4760" s="136" t="s">
        <v>41</v>
      </c>
    </row>
    <row r="4761" spans="1:12" x14ac:dyDescent="0.25">
      <c r="A4761" s="111" t="s">
        <v>4045</v>
      </c>
      <c r="B4761" s="111" t="s">
        <v>845</v>
      </c>
      <c r="C4761" s="112">
        <v>1.7125000000000001E-2</v>
      </c>
      <c r="E4761" s="132">
        <v>1061</v>
      </c>
      <c r="F4761" s="132">
        <v>1063</v>
      </c>
      <c r="G4761" s="133" t="s">
        <v>846</v>
      </c>
      <c r="H4761" s="134">
        <v>14</v>
      </c>
      <c r="I4761" s="135">
        <v>0.43289499999999992</v>
      </c>
      <c r="J4761" s="135" t="s">
        <v>41</v>
      </c>
      <c r="K4761" s="133"/>
      <c r="L4761" s="136" t="s">
        <v>41</v>
      </c>
    </row>
    <row r="4762" spans="1:12" x14ac:dyDescent="0.25">
      <c r="A4762" s="111" t="s">
        <v>4045</v>
      </c>
      <c r="B4762" s="111" t="s">
        <v>1253</v>
      </c>
      <c r="C4762" s="112">
        <v>1.6799999999999999E-2</v>
      </c>
      <c r="E4762" s="132">
        <v>992</v>
      </c>
      <c r="F4762" s="132">
        <v>994</v>
      </c>
      <c r="G4762" s="133" t="s">
        <v>1254</v>
      </c>
      <c r="H4762" s="134">
        <v>15</v>
      </c>
      <c r="I4762" s="135">
        <v>0.4496949999999999</v>
      </c>
      <c r="J4762" s="135" t="s">
        <v>41</v>
      </c>
      <c r="K4762" s="133"/>
      <c r="L4762" s="136" t="s">
        <v>41</v>
      </c>
    </row>
    <row r="4763" spans="1:12" x14ac:dyDescent="0.25">
      <c r="A4763" s="111" t="s">
        <v>4045</v>
      </c>
      <c r="B4763" s="111" t="s">
        <v>468</v>
      </c>
      <c r="C4763" s="112">
        <v>1.5599999999999999E-2</v>
      </c>
      <c r="E4763" s="132">
        <v>686</v>
      </c>
      <c r="F4763" s="132">
        <v>688</v>
      </c>
      <c r="G4763" s="133" t="s">
        <v>85</v>
      </c>
      <c r="H4763" s="134">
        <v>16</v>
      </c>
      <c r="I4763" s="135">
        <v>0.4652949999999999</v>
      </c>
      <c r="J4763" s="135" t="s">
        <v>41</v>
      </c>
      <c r="K4763" s="133"/>
      <c r="L4763" s="136" t="s">
        <v>41</v>
      </c>
    </row>
    <row r="4764" spans="1:12" x14ac:dyDescent="0.25">
      <c r="A4764" s="111" t="s">
        <v>4045</v>
      </c>
      <c r="B4764" s="111" t="s">
        <v>848</v>
      </c>
      <c r="C4764" s="112">
        <v>1.5025E-2</v>
      </c>
      <c r="E4764" s="132">
        <v>1048</v>
      </c>
      <c r="F4764" s="132">
        <v>1050</v>
      </c>
      <c r="G4764" s="133" t="s">
        <v>849</v>
      </c>
      <c r="H4764" s="134">
        <v>17</v>
      </c>
      <c r="I4764" s="135">
        <v>0.48031999999999991</v>
      </c>
      <c r="J4764" s="135" t="s">
        <v>41</v>
      </c>
      <c r="K4764" s="133"/>
      <c r="L4764" s="136" t="s">
        <v>41</v>
      </c>
    </row>
    <row r="4765" spans="1:12" x14ac:dyDescent="0.25">
      <c r="A4765" s="111" t="s">
        <v>4045</v>
      </c>
      <c r="B4765" s="111" t="s">
        <v>850</v>
      </c>
      <c r="C4765" s="112">
        <v>1.5025E-2</v>
      </c>
      <c r="E4765" s="132">
        <v>1031</v>
      </c>
      <c r="F4765" s="132">
        <v>1033</v>
      </c>
      <c r="G4765" s="133" t="s">
        <v>851</v>
      </c>
      <c r="H4765" s="134">
        <v>18</v>
      </c>
      <c r="I4765" s="135">
        <v>0.49534499999999992</v>
      </c>
      <c r="J4765" s="135" t="s">
        <v>41</v>
      </c>
      <c r="K4765" s="133"/>
      <c r="L4765" s="136" t="s">
        <v>41</v>
      </c>
    </row>
    <row r="4766" spans="1:12" x14ac:dyDescent="0.25">
      <c r="A4766" s="111" t="s">
        <v>4045</v>
      </c>
      <c r="B4766" s="111" t="s">
        <v>852</v>
      </c>
      <c r="C4766" s="112">
        <v>1.5025E-2</v>
      </c>
      <c r="E4766" s="132">
        <v>1058</v>
      </c>
      <c r="F4766" s="132">
        <v>1060</v>
      </c>
      <c r="G4766" s="133" t="s">
        <v>853</v>
      </c>
      <c r="H4766" s="134">
        <v>19</v>
      </c>
      <c r="I4766" s="135">
        <v>0.51036999999999988</v>
      </c>
      <c r="J4766" s="135" t="s">
        <v>41</v>
      </c>
      <c r="K4766" s="133"/>
      <c r="L4766" s="136" t="s">
        <v>41</v>
      </c>
    </row>
    <row r="4767" spans="1:12" x14ac:dyDescent="0.25">
      <c r="A4767" s="111" t="s">
        <v>4045</v>
      </c>
      <c r="B4767" s="111" t="s">
        <v>854</v>
      </c>
      <c r="C4767" s="112">
        <v>1.5025E-2</v>
      </c>
      <c r="E4767" s="132">
        <v>1044</v>
      </c>
      <c r="F4767" s="132">
        <v>1046</v>
      </c>
      <c r="G4767" s="133" t="s">
        <v>855</v>
      </c>
      <c r="H4767" s="134">
        <v>20</v>
      </c>
      <c r="I4767" s="135">
        <v>0.52539499999999983</v>
      </c>
      <c r="J4767" s="135" t="s">
        <v>41</v>
      </c>
      <c r="K4767" s="133"/>
      <c r="L4767" s="136" t="s">
        <v>41</v>
      </c>
    </row>
    <row r="4768" spans="1:12" x14ac:dyDescent="0.25">
      <c r="A4768" s="111" t="s">
        <v>4045</v>
      </c>
      <c r="B4768" s="111" t="s">
        <v>858</v>
      </c>
      <c r="C4768" s="112">
        <v>1.5025E-2</v>
      </c>
      <c r="E4768" s="132">
        <v>1039</v>
      </c>
      <c r="F4768" s="132">
        <v>1041</v>
      </c>
      <c r="G4768" s="133" t="s">
        <v>87</v>
      </c>
      <c r="H4768" s="134">
        <v>21</v>
      </c>
      <c r="I4768" s="135">
        <v>0.54041999999999979</v>
      </c>
      <c r="J4768" s="135" t="s">
        <v>41</v>
      </c>
      <c r="K4768" s="133"/>
      <c r="L4768" s="136" t="s">
        <v>41</v>
      </c>
    </row>
    <row r="4769" spans="1:12" x14ac:dyDescent="0.25">
      <c r="A4769" s="111" t="s">
        <v>4045</v>
      </c>
      <c r="B4769" s="111" t="s">
        <v>862</v>
      </c>
      <c r="C4769" s="112">
        <v>1.32E-2</v>
      </c>
      <c r="E4769" s="132">
        <v>1255</v>
      </c>
      <c r="F4769" s="132">
        <v>1257</v>
      </c>
      <c r="G4769" s="133" t="s">
        <v>863</v>
      </c>
      <c r="H4769" s="134">
        <v>22</v>
      </c>
      <c r="I4769" s="135">
        <v>0.55361999999999978</v>
      </c>
      <c r="J4769" s="135" t="s">
        <v>41</v>
      </c>
      <c r="K4769" s="133"/>
      <c r="L4769" s="136" t="s">
        <v>41</v>
      </c>
    </row>
    <row r="4770" spans="1:12" x14ac:dyDescent="0.25">
      <c r="A4770" s="111" t="s">
        <v>4045</v>
      </c>
      <c r="B4770" s="111" t="s">
        <v>864</v>
      </c>
      <c r="C4770" s="112">
        <v>1.32E-2</v>
      </c>
      <c r="E4770" s="132">
        <v>1260</v>
      </c>
      <c r="F4770" s="132">
        <v>1262</v>
      </c>
      <c r="G4770" s="133" t="s">
        <v>865</v>
      </c>
      <c r="H4770" s="134">
        <v>23</v>
      </c>
      <c r="I4770" s="135">
        <v>0.56681999999999977</v>
      </c>
      <c r="J4770" s="135" t="s">
        <v>41</v>
      </c>
      <c r="K4770" s="133"/>
      <c r="L4770" s="136" t="s">
        <v>41</v>
      </c>
    </row>
    <row r="4771" spans="1:12" x14ac:dyDescent="0.25">
      <c r="A4771" s="111" t="s">
        <v>4045</v>
      </c>
      <c r="B4771" s="111" t="s">
        <v>470</v>
      </c>
      <c r="C4771" s="112">
        <v>1.1299999999999999E-2</v>
      </c>
      <c r="E4771" s="132">
        <v>685</v>
      </c>
      <c r="F4771" s="132">
        <v>687</v>
      </c>
      <c r="G4771" s="133" t="s">
        <v>169</v>
      </c>
      <c r="H4771" s="134">
        <v>24</v>
      </c>
      <c r="I4771" s="135">
        <v>0.57811999999999975</v>
      </c>
      <c r="J4771" s="135" t="s">
        <v>41</v>
      </c>
      <c r="K4771" s="133"/>
      <c r="L4771" s="136" t="s">
        <v>41</v>
      </c>
    </row>
    <row r="4772" spans="1:12" x14ac:dyDescent="0.25">
      <c r="A4772" s="111" t="s">
        <v>4045</v>
      </c>
      <c r="B4772" s="111" t="s">
        <v>471</v>
      </c>
      <c r="C4772" s="112">
        <v>1.1299999999999999E-2</v>
      </c>
      <c r="E4772" s="132">
        <v>687</v>
      </c>
      <c r="F4772" s="132">
        <v>689</v>
      </c>
      <c r="G4772" s="133" t="s">
        <v>86</v>
      </c>
      <c r="H4772" s="134">
        <v>25</v>
      </c>
      <c r="I4772" s="135">
        <v>0.58941999999999972</v>
      </c>
      <c r="J4772" s="135" t="s">
        <v>41</v>
      </c>
      <c r="K4772" s="133"/>
      <c r="L4772" s="136" t="s">
        <v>41</v>
      </c>
    </row>
    <row r="4773" spans="1:12" x14ac:dyDescent="0.25">
      <c r="A4773" s="111" t="s">
        <v>4045</v>
      </c>
      <c r="B4773" s="111" t="s">
        <v>1697</v>
      </c>
      <c r="C4773" s="112">
        <v>1.081667E-2</v>
      </c>
      <c r="E4773" s="132">
        <v>1043</v>
      </c>
      <c r="F4773" s="132">
        <v>1045</v>
      </c>
      <c r="G4773" s="133" t="s">
        <v>1698</v>
      </c>
      <c r="H4773" s="134">
        <v>26</v>
      </c>
      <c r="I4773" s="135">
        <v>0.60023666999999969</v>
      </c>
      <c r="J4773" s="135" t="s">
        <v>41</v>
      </c>
      <c r="K4773" s="133"/>
      <c r="L4773" s="136" t="s">
        <v>41</v>
      </c>
    </row>
    <row r="4774" spans="1:12" x14ac:dyDescent="0.25">
      <c r="A4774" s="111" t="s">
        <v>4045</v>
      </c>
      <c r="B4774" s="111" t="s">
        <v>1700</v>
      </c>
      <c r="C4774" s="112">
        <v>1.081667E-2</v>
      </c>
      <c r="E4774" s="132">
        <v>1034</v>
      </c>
      <c r="F4774" s="132">
        <v>1036</v>
      </c>
      <c r="G4774" s="133" t="s">
        <v>1701</v>
      </c>
      <c r="H4774" s="134">
        <v>27</v>
      </c>
      <c r="I4774" s="135">
        <v>0.61105333999999967</v>
      </c>
      <c r="J4774" s="135" t="s">
        <v>41</v>
      </c>
      <c r="K4774" s="133"/>
      <c r="L4774" s="136" t="s">
        <v>41</v>
      </c>
    </row>
    <row r="4775" spans="1:12" x14ac:dyDescent="0.25">
      <c r="A4775" s="111" t="s">
        <v>4045</v>
      </c>
      <c r="B4775" s="111" t="s">
        <v>1702</v>
      </c>
      <c r="C4775" s="112">
        <v>1.081667E-2</v>
      </c>
      <c r="E4775" s="132">
        <v>1042</v>
      </c>
      <c r="F4775" s="132">
        <v>1044</v>
      </c>
      <c r="G4775" s="133" t="s">
        <v>1703</v>
      </c>
      <c r="H4775" s="134">
        <v>28</v>
      </c>
      <c r="I4775" s="135">
        <v>0.62187000999999964</v>
      </c>
      <c r="J4775" s="135" t="s">
        <v>41</v>
      </c>
      <c r="K4775" s="133"/>
      <c r="L4775" s="136" t="s">
        <v>41</v>
      </c>
    </row>
    <row r="4776" spans="1:12" x14ac:dyDescent="0.25">
      <c r="A4776" s="111" t="s">
        <v>4045</v>
      </c>
      <c r="B4776" s="111" t="s">
        <v>1704</v>
      </c>
      <c r="C4776" s="112">
        <v>1.081667E-2</v>
      </c>
      <c r="E4776" s="132">
        <v>1059</v>
      </c>
      <c r="F4776" s="132">
        <v>1061</v>
      </c>
      <c r="G4776" s="133" t="s">
        <v>1705</v>
      </c>
      <c r="H4776" s="134">
        <v>29</v>
      </c>
      <c r="I4776" s="135">
        <v>0.63268667999999961</v>
      </c>
      <c r="J4776" s="135" t="s">
        <v>41</v>
      </c>
      <c r="K4776" s="133"/>
      <c r="L4776" s="136" t="s">
        <v>41</v>
      </c>
    </row>
    <row r="4777" spans="1:12" x14ac:dyDescent="0.25">
      <c r="A4777" s="111" t="s">
        <v>4045</v>
      </c>
      <c r="B4777" s="111" t="s">
        <v>1706</v>
      </c>
      <c r="C4777" s="112">
        <v>1.081667E-2</v>
      </c>
      <c r="E4777" s="132">
        <v>1036</v>
      </c>
      <c r="F4777" s="132">
        <v>1038</v>
      </c>
      <c r="G4777" s="133" t="s">
        <v>1707</v>
      </c>
      <c r="H4777" s="134">
        <v>30</v>
      </c>
      <c r="I4777" s="135">
        <v>0.64350334999999959</v>
      </c>
      <c r="J4777" s="135" t="s">
        <v>41</v>
      </c>
      <c r="K4777" s="133"/>
      <c r="L4777" s="136" t="s">
        <v>41</v>
      </c>
    </row>
    <row r="4778" spans="1:12" x14ac:dyDescent="0.25">
      <c r="A4778" s="111" t="s">
        <v>4045</v>
      </c>
      <c r="B4778" s="111" t="s">
        <v>1708</v>
      </c>
      <c r="C4778" s="112">
        <v>1.081667E-2</v>
      </c>
      <c r="E4778" s="132">
        <v>1055</v>
      </c>
      <c r="F4778" s="132">
        <v>1057</v>
      </c>
      <c r="G4778" s="133" t="s">
        <v>1709</v>
      </c>
      <c r="H4778" s="134">
        <v>31</v>
      </c>
      <c r="I4778" s="135">
        <v>0.65432001999999956</v>
      </c>
      <c r="J4778" s="135" t="s">
        <v>41</v>
      </c>
      <c r="K4778" s="133"/>
      <c r="L4778" s="136" t="s">
        <v>41</v>
      </c>
    </row>
    <row r="4779" spans="1:12" x14ac:dyDescent="0.25">
      <c r="A4779" s="111" t="s">
        <v>4045</v>
      </c>
      <c r="B4779" s="111" t="s">
        <v>1066</v>
      </c>
      <c r="C4779" s="112">
        <v>1.0475E-2</v>
      </c>
      <c r="E4779" s="132">
        <v>1251</v>
      </c>
      <c r="F4779" s="132">
        <v>1253</v>
      </c>
      <c r="G4779" s="133" t="s">
        <v>1067</v>
      </c>
      <c r="H4779" s="134">
        <v>32</v>
      </c>
      <c r="I4779" s="135">
        <v>0.66479501999999957</v>
      </c>
      <c r="J4779" s="135" t="s">
        <v>41</v>
      </c>
      <c r="K4779" s="133"/>
      <c r="L4779" s="136" t="s">
        <v>41</v>
      </c>
    </row>
    <row r="4780" spans="1:12" x14ac:dyDescent="0.25">
      <c r="A4780" s="111" t="s">
        <v>4045</v>
      </c>
      <c r="B4780" s="111" t="s">
        <v>1069</v>
      </c>
      <c r="C4780" s="112">
        <v>1.0475E-2</v>
      </c>
      <c r="E4780" s="132">
        <v>1259</v>
      </c>
      <c r="F4780" s="132">
        <v>1261</v>
      </c>
      <c r="G4780" s="133" t="s">
        <v>1070</v>
      </c>
      <c r="H4780" s="134">
        <v>33</v>
      </c>
      <c r="I4780" s="135">
        <v>0.67527001999999958</v>
      </c>
      <c r="J4780" s="135" t="s">
        <v>41</v>
      </c>
      <c r="K4780" s="133"/>
      <c r="L4780" s="136" t="s">
        <v>41</v>
      </c>
    </row>
    <row r="4781" spans="1:12" x14ac:dyDescent="0.25">
      <c r="A4781" s="111" t="s">
        <v>4045</v>
      </c>
      <c r="B4781" s="111" t="s">
        <v>1071</v>
      </c>
      <c r="C4781" s="112">
        <v>1.0475E-2</v>
      </c>
      <c r="E4781" s="132">
        <v>1243</v>
      </c>
      <c r="F4781" s="132">
        <v>1245</v>
      </c>
      <c r="G4781" s="133" t="s">
        <v>1072</v>
      </c>
      <c r="H4781" s="134">
        <v>34</v>
      </c>
      <c r="I4781" s="135">
        <v>0.68574501999999959</v>
      </c>
      <c r="J4781" s="135" t="s">
        <v>41</v>
      </c>
      <c r="K4781" s="133"/>
      <c r="L4781" s="136" t="s">
        <v>41</v>
      </c>
    </row>
    <row r="4782" spans="1:12" x14ac:dyDescent="0.25">
      <c r="A4782" s="111" t="s">
        <v>4045</v>
      </c>
      <c r="B4782" s="111" t="s">
        <v>733</v>
      </c>
      <c r="C4782" s="112">
        <v>1.0425E-2</v>
      </c>
      <c r="E4782" s="132">
        <v>1050</v>
      </c>
      <c r="F4782" s="132">
        <v>1052</v>
      </c>
      <c r="G4782" s="133" t="s">
        <v>734</v>
      </c>
      <c r="H4782" s="134">
        <v>35</v>
      </c>
      <c r="I4782" s="135">
        <v>0.69617001999999961</v>
      </c>
      <c r="J4782" s="135" t="s">
        <v>41</v>
      </c>
      <c r="K4782" s="133"/>
      <c r="L4782" s="136" t="s">
        <v>41</v>
      </c>
    </row>
    <row r="4783" spans="1:12" x14ac:dyDescent="0.25">
      <c r="A4783" s="111" t="s">
        <v>4045</v>
      </c>
      <c r="B4783" s="111" t="s">
        <v>736</v>
      </c>
      <c r="C4783" s="112">
        <v>1.0425E-2</v>
      </c>
      <c r="E4783" s="132">
        <v>1045</v>
      </c>
      <c r="F4783" s="132">
        <v>1047</v>
      </c>
      <c r="G4783" s="133" t="s">
        <v>737</v>
      </c>
      <c r="H4783" s="134">
        <v>36</v>
      </c>
      <c r="I4783" s="135">
        <v>0.70659501999999963</v>
      </c>
      <c r="J4783" s="135" t="s">
        <v>41</v>
      </c>
      <c r="K4783" s="133"/>
      <c r="L4783" s="136" t="s">
        <v>41</v>
      </c>
    </row>
    <row r="4784" spans="1:12" x14ac:dyDescent="0.25">
      <c r="A4784" s="111" t="s">
        <v>4045</v>
      </c>
      <c r="B4784" s="111" t="s">
        <v>738</v>
      </c>
      <c r="C4784" s="112">
        <v>1.0425E-2</v>
      </c>
      <c r="E4784" s="132">
        <v>1046</v>
      </c>
      <c r="F4784" s="132">
        <v>1048</v>
      </c>
      <c r="G4784" s="133" t="s">
        <v>739</v>
      </c>
      <c r="H4784" s="134">
        <v>37</v>
      </c>
      <c r="I4784" s="135">
        <v>0.71702001999999965</v>
      </c>
      <c r="J4784" s="135" t="s">
        <v>41</v>
      </c>
      <c r="K4784" s="133"/>
      <c r="L4784" s="136" t="s">
        <v>41</v>
      </c>
    </row>
    <row r="4785" spans="1:12" x14ac:dyDescent="0.25">
      <c r="A4785" s="111" t="s">
        <v>4045</v>
      </c>
      <c r="B4785" s="111" t="s">
        <v>561</v>
      </c>
      <c r="C4785" s="112">
        <v>8.5211330000000002E-3</v>
      </c>
      <c r="E4785" s="132">
        <v>890</v>
      </c>
      <c r="F4785" s="132">
        <v>892</v>
      </c>
      <c r="G4785" s="133" t="s">
        <v>43</v>
      </c>
      <c r="H4785" s="134">
        <v>38</v>
      </c>
      <c r="I4785" s="135">
        <v>0.72554115299999966</v>
      </c>
      <c r="J4785" s="135" t="s">
        <v>41</v>
      </c>
      <c r="K4785" s="133"/>
      <c r="L4785" s="136" t="s">
        <v>41</v>
      </c>
    </row>
    <row r="4786" spans="1:12" x14ac:dyDescent="0.25">
      <c r="A4786" s="111" t="s">
        <v>4045</v>
      </c>
      <c r="B4786" s="111" t="s">
        <v>563</v>
      </c>
      <c r="C4786" s="112">
        <v>8.5211330000000002E-3</v>
      </c>
      <c r="E4786" s="132">
        <v>889</v>
      </c>
      <c r="F4786" s="132">
        <v>891</v>
      </c>
      <c r="G4786" s="133" t="s">
        <v>42</v>
      </c>
      <c r="H4786" s="134">
        <v>39</v>
      </c>
      <c r="I4786" s="135">
        <v>0.73406228599999968</v>
      </c>
      <c r="J4786" s="135" t="s">
        <v>41</v>
      </c>
      <c r="K4786" s="133"/>
      <c r="L4786" s="136" t="s">
        <v>41</v>
      </c>
    </row>
    <row r="4787" spans="1:12" x14ac:dyDescent="0.25">
      <c r="A4787" s="111" t="s">
        <v>4045</v>
      </c>
      <c r="B4787" s="111" t="s">
        <v>564</v>
      </c>
      <c r="C4787" s="112">
        <v>8.5211330000000002E-3</v>
      </c>
      <c r="E4787" s="132">
        <v>891</v>
      </c>
      <c r="F4787" s="132">
        <v>893</v>
      </c>
      <c r="G4787" s="133" t="s">
        <v>44</v>
      </c>
      <c r="H4787" s="134">
        <v>40</v>
      </c>
      <c r="I4787" s="135">
        <v>0.74258341899999969</v>
      </c>
      <c r="J4787" s="135" t="s">
        <v>41</v>
      </c>
      <c r="K4787" s="133"/>
      <c r="L4787" s="136" t="s">
        <v>41</v>
      </c>
    </row>
    <row r="4788" spans="1:12" x14ac:dyDescent="0.25">
      <c r="A4788" s="111" t="s">
        <v>4045</v>
      </c>
      <c r="B4788" s="111" t="s">
        <v>1164</v>
      </c>
      <c r="C4788" s="112">
        <v>8.2500000000000004E-3</v>
      </c>
      <c r="E4788" s="132">
        <v>1319</v>
      </c>
      <c r="F4788" s="132">
        <v>1321</v>
      </c>
      <c r="G4788" s="133" t="s">
        <v>1165</v>
      </c>
      <c r="H4788" s="134">
        <v>41</v>
      </c>
      <c r="I4788" s="135">
        <v>0.75083341899999967</v>
      </c>
      <c r="J4788" s="135" t="s">
        <v>41</v>
      </c>
      <c r="K4788" s="133"/>
      <c r="L4788" s="136" t="s">
        <v>41</v>
      </c>
    </row>
    <row r="4789" spans="1:12" x14ac:dyDescent="0.25">
      <c r="A4789" s="111" t="s">
        <v>4045</v>
      </c>
      <c r="B4789" s="111" t="s">
        <v>1167</v>
      </c>
      <c r="C4789" s="112">
        <v>8.2500000000000004E-3</v>
      </c>
      <c r="E4789" s="132">
        <v>1320</v>
      </c>
      <c r="F4789" s="132">
        <v>1322</v>
      </c>
      <c r="G4789" s="133" t="s">
        <v>1168</v>
      </c>
      <c r="H4789" s="134">
        <v>42</v>
      </c>
      <c r="I4789" s="135">
        <v>0.75908341899999965</v>
      </c>
      <c r="J4789" s="135" t="s">
        <v>41</v>
      </c>
      <c r="K4789" s="133"/>
      <c r="L4789" s="136" t="s">
        <v>41</v>
      </c>
    </row>
    <row r="4790" spans="1:12" x14ac:dyDescent="0.25">
      <c r="A4790" s="111" t="s">
        <v>4045</v>
      </c>
      <c r="B4790" s="111" t="s">
        <v>1303</v>
      </c>
      <c r="C4790" s="112">
        <v>7.7000000000000002E-3</v>
      </c>
      <c r="E4790" s="132">
        <v>892</v>
      </c>
      <c r="F4790" s="132">
        <v>894</v>
      </c>
      <c r="G4790" s="133" t="s">
        <v>1304</v>
      </c>
      <c r="H4790" s="134">
        <v>43</v>
      </c>
      <c r="I4790" s="135">
        <v>0.76678341899999969</v>
      </c>
      <c r="J4790" s="135" t="s">
        <v>41</v>
      </c>
      <c r="K4790" s="133"/>
      <c r="L4790" s="136" t="s">
        <v>41</v>
      </c>
    </row>
    <row r="4791" spans="1:12" x14ac:dyDescent="0.25">
      <c r="A4791" s="111" t="s">
        <v>4045</v>
      </c>
      <c r="B4791" s="111" t="s">
        <v>1977</v>
      </c>
      <c r="C4791" s="112">
        <v>6.8399999999999997E-3</v>
      </c>
      <c r="E4791" s="132">
        <v>1086</v>
      </c>
      <c r="F4791" s="132">
        <v>1088</v>
      </c>
      <c r="G4791" s="133" t="s">
        <v>1978</v>
      </c>
      <c r="H4791" s="134">
        <v>44</v>
      </c>
      <c r="I4791" s="135">
        <v>0.77362341899999965</v>
      </c>
      <c r="J4791" s="135" t="s">
        <v>41</v>
      </c>
      <c r="K4791" s="133"/>
      <c r="L4791" s="136" t="s">
        <v>41</v>
      </c>
    </row>
    <row r="4792" spans="1:12" x14ac:dyDescent="0.25">
      <c r="A4792" s="111" t="s">
        <v>4045</v>
      </c>
      <c r="B4792" s="111" t="s">
        <v>1024</v>
      </c>
      <c r="C4792" s="112">
        <v>6.566667E-3</v>
      </c>
      <c r="E4792" s="132">
        <v>1229</v>
      </c>
      <c r="F4792" s="132">
        <v>1231</v>
      </c>
      <c r="G4792" s="133" t="s">
        <v>1025</v>
      </c>
      <c r="H4792" s="134">
        <v>45</v>
      </c>
      <c r="I4792" s="135">
        <v>0.78019008599999962</v>
      </c>
      <c r="J4792" s="135" t="s">
        <v>41</v>
      </c>
      <c r="K4792" s="133"/>
      <c r="L4792" s="136" t="s">
        <v>41</v>
      </c>
    </row>
    <row r="4793" spans="1:12" x14ac:dyDescent="0.25">
      <c r="A4793" s="111" t="s">
        <v>4045</v>
      </c>
      <c r="B4793" s="111" t="s">
        <v>3163</v>
      </c>
      <c r="C4793" s="112">
        <v>6.4000000000000003E-3</v>
      </c>
      <c r="E4793" s="132">
        <v>930</v>
      </c>
      <c r="F4793" s="132">
        <v>932</v>
      </c>
      <c r="G4793" s="133" t="s">
        <v>3164</v>
      </c>
      <c r="H4793" s="134">
        <v>46</v>
      </c>
      <c r="I4793" s="135">
        <v>0.78659008599999958</v>
      </c>
      <c r="J4793" s="135" t="s">
        <v>41</v>
      </c>
      <c r="K4793" s="133"/>
      <c r="L4793" s="136" t="s">
        <v>41</v>
      </c>
    </row>
    <row r="4794" spans="1:12" x14ac:dyDescent="0.25">
      <c r="A4794" s="111" t="s">
        <v>4045</v>
      </c>
      <c r="B4794" s="111" t="s">
        <v>1227</v>
      </c>
      <c r="C4794" s="112">
        <v>6.333333E-3</v>
      </c>
      <c r="E4794" s="132">
        <v>1145</v>
      </c>
      <c r="F4794" s="132">
        <v>1147</v>
      </c>
      <c r="G4794" s="133" t="s">
        <v>1228</v>
      </c>
      <c r="H4794" s="134">
        <v>47</v>
      </c>
      <c r="I4794" s="135">
        <v>0.79292341899999963</v>
      </c>
      <c r="J4794" s="135" t="s">
        <v>41</v>
      </c>
      <c r="K4794" s="133"/>
      <c r="L4794" s="136" t="s">
        <v>41</v>
      </c>
    </row>
    <row r="4795" spans="1:12" x14ac:dyDescent="0.25">
      <c r="A4795" s="111" t="s">
        <v>4045</v>
      </c>
      <c r="B4795" s="111" t="s">
        <v>1229</v>
      </c>
      <c r="C4795" s="112">
        <v>6.333333E-3</v>
      </c>
      <c r="E4795" s="132">
        <v>1134</v>
      </c>
      <c r="F4795" s="132">
        <v>1136</v>
      </c>
      <c r="G4795" s="133" t="s">
        <v>1230</v>
      </c>
      <c r="H4795" s="134">
        <v>48</v>
      </c>
      <c r="I4795" s="135">
        <v>0.79925675199999968</v>
      </c>
      <c r="J4795" s="135" t="s">
        <v>41</v>
      </c>
      <c r="K4795" s="133"/>
      <c r="L4795" s="136" t="s">
        <v>41</v>
      </c>
    </row>
    <row r="4796" spans="1:12" x14ac:dyDescent="0.25">
      <c r="A4796" s="111" t="s">
        <v>4045</v>
      </c>
      <c r="B4796" s="111" t="s">
        <v>1237</v>
      </c>
      <c r="C4796" s="112">
        <v>5.8999999999999999E-3</v>
      </c>
      <c r="E4796" s="132">
        <v>649</v>
      </c>
      <c r="F4796" s="132">
        <v>651</v>
      </c>
      <c r="G4796" s="133" t="s">
        <v>1238</v>
      </c>
      <c r="H4796" s="134">
        <v>49</v>
      </c>
      <c r="I4796" s="135">
        <v>0.8051567519999997</v>
      </c>
      <c r="J4796" s="135" t="s">
        <v>41</v>
      </c>
      <c r="K4796" s="133"/>
      <c r="L4796" s="136" t="s">
        <v>41</v>
      </c>
    </row>
    <row r="4797" spans="1:12" x14ac:dyDescent="0.25">
      <c r="A4797" s="111" t="s">
        <v>4045</v>
      </c>
      <c r="B4797" s="111" t="s">
        <v>1160</v>
      </c>
      <c r="C4797" s="112">
        <v>5.4999999999999997E-3</v>
      </c>
      <c r="E4797" s="132">
        <v>820</v>
      </c>
      <c r="F4797" s="132">
        <v>822</v>
      </c>
      <c r="G4797" s="133" t="s">
        <v>1161</v>
      </c>
      <c r="H4797" s="134">
        <v>50</v>
      </c>
      <c r="I4797" s="135">
        <v>0.81065675199999965</v>
      </c>
      <c r="J4797" s="135" t="s">
        <v>41</v>
      </c>
      <c r="K4797" s="133"/>
      <c r="L4797" s="136" t="s">
        <v>41</v>
      </c>
    </row>
    <row r="4798" spans="1:12" x14ac:dyDescent="0.25">
      <c r="A4798" s="111" t="s">
        <v>4045</v>
      </c>
      <c r="B4798" s="111" t="s">
        <v>1451</v>
      </c>
      <c r="C4798" s="112">
        <v>5.0365999999999996E-3</v>
      </c>
      <c r="E4798" s="132">
        <v>885</v>
      </c>
      <c r="F4798" s="132">
        <v>887</v>
      </c>
      <c r="G4798" s="133" t="s">
        <v>103</v>
      </c>
      <c r="H4798" s="134">
        <v>51</v>
      </c>
      <c r="I4798" s="135">
        <v>0.81569335199999959</v>
      </c>
      <c r="J4798" s="135" t="s">
        <v>41</v>
      </c>
      <c r="K4798" s="133"/>
      <c r="L4798" s="136" t="s">
        <v>41</v>
      </c>
    </row>
    <row r="4799" spans="1:12" x14ac:dyDescent="0.25">
      <c r="A4799" s="111" t="s">
        <v>4045</v>
      </c>
      <c r="B4799" s="111" t="s">
        <v>1134</v>
      </c>
      <c r="C4799" s="112">
        <v>5.0000000000000001E-3</v>
      </c>
      <c r="E4799" s="132">
        <v>1232</v>
      </c>
      <c r="F4799" s="132">
        <v>1234</v>
      </c>
      <c r="G4799" s="133" t="s">
        <v>1135</v>
      </c>
      <c r="H4799" s="134">
        <v>52</v>
      </c>
      <c r="I4799" s="135">
        <v>0.8206933519999996</v>
      </c>
      <c r="J4799" s="135" t="s">
        <v>41</v>
      </c>
      <c r="K4799" s="133"/>
      <c r="L4799" s="136" t="s">
        <v>41</v>
      </c>
    </row>
    <row r="4800" spans="1:12" x14ac:dyDescent="0.25">
      <c r="A4800" s="111" t="s">
        <v>4045</v>
      </c>
      <c r="B4800" s="111" t="s">
        <v>2849</v>
      </c>
      <c r="C4800" s="112">
        <v>5.0000000000000001E-3</v>
      </c>
      <c r="E4800" s="132">
        <v>525</v>
      </c>
      <c r="F4800" s="132">
        <v>527</v>
      </c>
      <c r="G4800" s="133" t="s">
        <v>117</v>
      </c>
      <c r="H4800" s="134">
        <v>53</v>
      </c>
      <c r="I4800" s="135">
        <v>0.8256933519999996</v>
      </c>
      <c r="J4800" s="135" t="s">
        <v>41</v>
      </c>
      <c r="K4800" s="133"/>
      <c r="L4800" s="136" t="s">
        <v>41</v>
      </c>
    </row>
    <row r="4801" spans="1:12" x14ac:dyDescent="0.25">
      <c r="A4801" s="111" t="s">
        <v>4045</v>
      </c>
      <c r="B4801" s="111" t="s">
        <v>833</v>
      </c>
      <c r="C4801" s="112">
        <v>4.9666670000000001E-3</v>
      </c>
      <c r="E4801" s="132">
        <v>864</v>
      </c>
      <c r="F4801" s="132">
        <v>866</v>
      </c>
      <c r="G4801" s="133" t="s">
        <v>834</v>
      </c>
      <c r="H4801" s="134">
        <v>54</v>
      </c>
      <c r="I4801" s="135">
        <v>0.83066001899999964</v>
      </c>
      <c r="J4801" s="135" t="s">
        <v>41</v>
      </c>
      <c r="K4801" s="133"/>
      <c r="L4801" s="136" t="s">
        <v>41</v>
      </c>
    </row>
    <row r="4802" spans="1:12" x14ac:dyDescent="0.25">
      <c r="A4802" s="111" t="s">
        <v>4045</v>
      </c>
      <c r="B4802" s="111" t="s">
        <v>839</v>
      </c>
      <c r="C4802" s="112">
        <v>4.9666670000000001E-3</v>
      </c>
      <c r="E4802" s="132">
        <v>857</v>
      </c>
      <c r="F4802" s="132">
        <v>859</v>
      </c>
      <c r="G4802" s="133" t="s">
        <v>840</v>
      </c>
      <c r="H4802" s="134">
        <v>55</v>
      </c>
      <c r="I4802" s="135">
        <v>0.83562668599999967</v>
      </c>
      <c r="J4802" s="135" t="s">
        <v>41</v>
      </c>
      <c r="K4802" s="133"/>
      <c r="L4802" s="136" t="s">
        <v>41</v>
      </c>
    </row>
    <row r="4803" spans="1:12" x14ac:dyDescent="0.25">
      <c r="A4803" s="111" t="s">
        <v>4045</v>
      </c>
      <c r="B4803" s="111" t="s">
        <v>841</v>
      </c>
      <c r="C4803" s="112">
        <v>4.9666670000000001E-3</v>
      </c>
      <c r="E4803" s="132">
        <v>863</v>
      </c>
      <c r="F4803" s="132">
        <v>865</v>
      </c>
      <c r="G4803" s="133" t="s">
        <v>842</v>
      </c>
      <c r="H4803" s="134">
        <v>56</v>
      </c>
      <c r="I4803" s="135">
        <v>0.84059335299999971</v>
      </c>
      <c r="J4803" s="135" t="s">
        <v>41</v>
      </c>
      <c r="K4803" s="133"/>
      <c r="L4803" s="136" t="s">
        <v>41</v>
      </c>
    </row>
    <row r="4804" spans="1:12" x14ac:dyDescent="0.25">
      <c r="A4804" s="111" t="s">
        <v>4045</v>
      </c>
      <c r="B4804" s="111" t="s">
        <v>777</v>
      </c>
      <c r="C4804" s="112">
        <v>4.96E-3</v>
      </c>
      <c r="E4804" s="132">
        <v>1252</v>
      </c>
      <c r="F4804" s="132">
        <v>1254</v>
      </c>
      <c r="G4804" s="133" t="s">
        <v>778</v>
      </c>
      <c r="H4804" s="134">
        <v>57</v>
      </c>
      <c r="I4804" s="135">
        <v>0.84555335299999967</v>
      </c>
      <c r="J4804" s="135" t="s">
        <v>41</v>
      </c>
      <c r="K4804" s="133"/>
      <c r="L4804" s="136" t="s">
        <v>41</v>
      </c>
    </row>
    <row r="4805" spans="1:12" x14ac:dyDescent="0.25">
      <c r="A4805" s="111" t="s">
        <v>4045</v>
      </c>
      <c r="B4805" s="111" t="s">
        <v>780</v>
      </c>
      <c r="C4805" s="112">
        <v>4.96E-3</v>
      </c>
      <c r="E4805" s="132">
        <v>1253</v>
      </c>
      <c r="F4805" s="132">
        <v>1255</v>
      </c>
      <c r="G4805" s="133" t="s">
        <v>781</v>
      </c>
      <c r="H4805" s="134">
        <v>58</v>
      </c>
      <c r="I4805" s="135">
        <v>0.85051335299999964</v>
      </c>
      <c r="J4805" s="135" t="s">
        <v>41</v>
      </c>
      <c r="K4805" s="133"/>
      <c r="L4805" s="136" t="s">
        <v>41</v>
      </c>
    </row>
    <row r="4806" spans="1:12" x14ac:dyDescent="0.25">
      <c r="A4806" s="111" t="s">
        <v>4045</v>
      </c>
      <c r="B4806" s="111" t="s">
        <v>782</v>
      </c>
      <c r="C4806" s="112">
        <v>4.96E-3</v>
      </c>
      <c r="E4806" s="132">
        <v>1242</v>
      </c>
      <c r="F4806" s="132">
        <v>1244</v>
      </c>
      <c r="G4806" s="133" t="s">
        <v>783</v>
      </c>
      <c r="H4806" s="134">
        <v>59</v>
      </c>
      <c r="I4806" s="135">
        <v>0.8554733529999996</v>
      </c>
      <c r="J4806" s="135" t="s">
        <v>41</v>
      </c>
      <c r="K4806" s="133"/>
      <c r="L4806" s="136" t="s">
        <v>41</v>
      </c>
    </row>
    <row r="4807" spans="1:12" x14ac:dyDescent="0.25">
      <c r="A4807" s="111" t="s">
        <v>4045</v>
      </c>
      <c r="B4807" s="111" t="s">
        <v>786</v>
      </c>
      <c r="C4807" s="112">
        <v>4.96E-3</v>
      </c>
      <c r="E4807" s="132">
        <v>1248</v>
      </c>
      <c r="F4807" s="132">
        <v>1250</v>
      </c>
      <c r="G4807" s="133" t="s">
        <v>787</v>
      </c>
      <c r="H4807" s="134">
        <v>60</v>
      </c>
      <c r="I4807" s="135">
        <v>0.86043335299999957</v>
      </c>
      <c r="J4807" s="135" t="s">
        <v>41</v>
      </c>
      <c r="K4807" s="133"/>
      <c r="L4807" s="136" t="s">
        <v>41</v>
      </c>
    </row>
    <row r="4808" spans="1:12" x14ac:dyDescent="0.25">
      <c r="A4808" s="111" t="s">
        <v>4045</v>
      </c>
      <c r="B4808" s="111" t="s">
        <v>1088</v>
      </c>
      <c r="C4808" s="112">
        <v>4.7499999999999999E-3</v>
      </c>
      <c r="E4808" s="132">
        <v>1005</v>
      </c>
      <c r="F4808" s="132">
        <v>1007</v>
      </c>
      <c r="G4808" s="133" t="s">
        <v>1089</v>
      </c>
      <c r="H4808" s="134">
        <v>61</v>
      </c>
      <c r="I4808" s="135">
        <v>0.8651833529999996</v>
      </c>
      <c r="J4808" s="135" t="s">
        <v>41</v>
      </c>
      <c r="K4808" s="133"/>
      <c r="L4808" s="136" t="s">
        <v>41</v>
      </c>
    </row>
    <row r="4809" spans="1:12" x14ac:dyDescent="0.25">
      <c r="A4809" s="111" t="s">
        <v>4045</v>
      </c>
      <c r="B4809" s="111" t="s">
        <v>1091</v>
      </c>
      <c r="C4809" s="112">
        <v>4.7499999999999999E-3</v>
      </c>
      <c r="E4809" s="132">
        <v>1002</v>
      </c>
      <c r="F4809" s="132">
        <v>1004</v>
      </c>
      <c r="G4809" s="133" t="s">
        <v>1092</v>
      </c>
      <c r="H4809" s="134">
        <v>62</v>
      </c>
      <c r="I4809" s="135">
        <v>0.86993335299999963</v>
      </c>
      <c r="J4809" s="135" t="s">
        <v>41</v>
      </c>
      <c r="K4809" s="133"/>
      <c r="L4809" s="136" t="s">
        <v>41</v>
      </c>
    </row>
    <row r="4810" spans="1:12" x14ac:dyDescent="0.25">
      <c r="A4810" s="111" t="s">
        <v>4045</v>
      </c>
      <c r="B4810" s="111" t="s">
        <v>3751</v>
      </c>
      <c r="C4810" s="112">
        <v>4.4999999999999997E-3</v>
      </c>
      <c r="E4810" s="132">
        <v>1018</v>
      </c>
      <c r="F4810" s="132">
        <v>1020</v>
      </c>
      <c r="G4810" s="133" t="s">
        <v>3752</v>
      </c>
      <c r="H4810" s="134">
        <v>63</v>
      </c>
      <c r="I4810" s="135">
        <v>0.87443335299999958</v>
      </c>
      <c r="J4810" s="135" t="s">
        <v>41</v>
      </c>
      <c r="K4810" s="133"/>
      <c r="L4810" s="136" t="s">
        <v>41</v>
      </c>
    </row>
    <row r="4811" spans="1:12" x14ac:dyDescent="0.25">
      <c r="A4811" s="111" t="s">
        <v>4045</v>
      </c>
      <c r="B4811" s="111" t="s">
        <v>1259</v>
      </c>
      <c r="C4811" s="112">
        <v>4.3E-3</v>
      </c>
      <c r="E4811" s="132">
        <v>1230</v>
      </c>
      <c r="F4811" s="132">
        <v>1232</v>
      </c>
      <c r="G4811" s="133" t="s">
        <v>1260</v>
      </c>
      <c r="H4811" s="134">
        <v>64</v>
      </c>
      <c r="I4811" s="135">
        <v>0.87873335299999955</v>
      </c>
      <c r="J4811" s="135" t="s">
        <v>41</v>
      </c>
      <c r="K4811" s="133"/>
      <c r="L4811" s="136" t="s">
        <v>41</v>
      </c>
    </row>
    <row r="4812" spans="1:12" x14ac:dyDescent="0.25">
      <c r="A4812" s="111" t="s">
        <v>4045</v>
      </c>
      <c r="B4812" s="111" t="s">
        <v>1176</v>
      </c>
      <c r="C4812" s="112">
        <v>4.3E-3</v>
      </c>
      <c r="E4812" s="132">
        <v>993</v>
      </c>
      <c r="F4812" s="132">
        <v>995</v>
      </c>
      <c r="G4812" s="133" t="s">
        <v>1177</v>
      </c>
      <c r="H4812" s="134">
        <v>65</v>
      </c>
      <c r="I4812" s="135">
        <v>0.88303335299999952</v>
      </c>
      <c r="J4812" s="135" t="s">
        <v>41</v>
      </c>
      <c r="K4812" s="133"/>
      <c r="L4812" s="136" t="s">
        <v>41</v>
      </c>
    </row>
    <row r="4813" spans="1:12" x14ac:dyDescent="0.25">
      <c r="A4813" s="111" t="s">
        <v>4045</v>
      </c>
      <c r="B4813" s="111" t="s">
        <v>869</v>
      </c>
      <c r="C4813" s="112">
        <v>3.7333330000000001E-3</v>
      </c>
      <c r="E4813" s="132">
        <v>1358</v>
      </c>
      <c r="F4813" s="132">
        <v>1360</v>
      </c>
      <c r="G4813" s="133" t="s">
        <v>109</v>
      </c>
      <c r="H4813" s="134">
        <v>66</v>
      </c>
      <c r="I4813" s="135">
        <v>0.88676668599999953</v>
      </c>
      <c r="J4813" s="135" t="s">
        <v>41</v>
      </c>
      <c r="K4813" s="133"/>
      <c r="L4813" s="136" t="s">
        <v>41</v>
      </c>
    </row>
    <row r="4814" spans="1:12" x14ac:dyDescent="0.25">
      <c r="A4814" s="111" t="s">
        <v>4045</v>
      </c>
      <c r="B4814" s="111" t="s">
        <v>873</v>
      </c>
      <c r="C4814" s="112">
        <v>3.6866669999999998E-3</v>
      </c>
      <c r="E4814" s="132">
        <v>1372</v>
      </c>
      <c r="F4814" s="132">
        <v>1374</v>
      </c>
      <c r="G4814" s="133" t="s">
        <v>874</v>
      </c>
      <c r="H4814" s="134">
        <v>67</v>
      </c>
      <c r="I4814" s="135">
        <v>0.8904533529999995</v>
      </c>
      <c r="J4814" s="135" t="s">
        <v>41</v>
      </c>
      <c r="K4814" s="133"/>
      <c r="L4814" s="136" t="s">
        <v>41</v>
      </c>
    </row>
    <row r="4815" spans="1:12" x14ac:dyDescent="0.25">
      <c r="A4815" s="111" t="s">
        <v>4045</v>
      </c>
      <c r="B4815" s="111" t="s">
        <v>1222</v>
      </c>
      <c r="C4815" s="112">
        <v>3.5833330000000002E-3</v>
      </c>
      <c r="E4815" s="132">
        <v>1132</v>
      </c>
      <c r="F4815" s="132">
        <v>1134</v>
      </c>
      <c r="G4815" s="133" t="s">
        <v>1223</v>
      </c>
      <c r="H4815" s="134">
        <v>68</v>
      </c>
      <c r="I4815" s="135">
        <v>0.89403668599999953</v>
      </c>
      <c r="J4815" s="135" t="s">
        <v>41</v>
      </c>
      <c r="K4815" s="133"/>
      <c r="L4815" s="136" t="s">
        <v>41</v>
      </c>
    </row>
    <row r="4816" spans="1:12" x14ac:dyDescent="0.25">
      <c r="A4816" s="111" t="s">
        <v>4045</v>
      </c>
      <c r="B4816" s="111" t="s">
        <v>1225</v>
      </c>
      <c r="C4816" s="112">
        <v>3.5833330000000002E-3</v>
      </c>
      <c r="E4816" s="132">
        <v>1137</v>
      </c>
      <c r="F4816" s="132">
        <v>1139</v>
      </c>
      <c r="G4816" s="133" t="s">
        <v>1226</v>
      </c>
      <c r="H4816" s="134">
        <v>69</v>
      </c>
      <c r="I4816" s="135">
        <v>0.89762001899999955</v>
      </c>
      <c r="J4816" s="135" t="s">
        <v>41</v>
      </c>
      <c r="K4816" s="133"/>
      <c r="L4816" s="136" t="s">
        <v>41</v>
      </c>
    </row>
    <row r="4817" spans="1:12" x14ac:dyDescent="0.25">
      <c r="A4817" s="111" t="s">
        <v>4045</v>
      </c>
      <c r="B4817" s="111" t="s">
        <v>1231</v>
      </c>
      <c r="C4817" s="112">
        <v>3.5833330000000002E-3</v>
      </c>
      <c r="E4817" s="132">
        <v>1144</v>
      </c>
      <c r="F4817" s="132">
        <v>1146</v>
      </c>
      <c r="G4817" s="133" t="s">
        <v>1232</v>
      </c>
      <c r="H4817" s="134">
        <v>70</v>
      </c>
      <c r="I4817" s="135">
        <v>0.90120335199999957</v>
      </c>
      <c r="J4817" s="135" t="s">
        <v>41</v>
      </c>
      <c r="K4817" s="133"/>
      <c r="L4817" s="136" t="s">
        <v>41</v>
      </c>
    </row>
    <row r="4818" spans="1:12" x14ac:dyDescent="0.25">
      <c r="A4818" s="111" t="s">
        <v>4045</v>
      </c>
      <c r="B4818" s="111" t="s">
        <v>1233</v>
      </c>
      <c r="C4818" s="112">
        <v>3.5833330000000002E-3</v>
      </c>
      <c r="E4818" s="132">
        <v>1138</v>
      </c>
      <c r="F4818" s="132">
        <v>1140</v>
      </c>
      <c r="G4818" s="133" t="s">
        <v>1234</v>
      </c>
      <c r="H4818" s="134">
        <v>71</v>
      </c>
      <c r="I4818" s="135">
        <v>0.90478668499999959</v>
      </c>
      <c r="J4818" s="135" t="s">
        <v>41</v>
      </c>
      <c r="K4818" s="133"/>
      <c r="L4818" s="136" t="s">
        <v>41</v>
      </c>
    </row>
    <row r="4819" spans="1:12" x14ac:dyDescent="0.25">
      <c r="A4819" s="111" t="s">
        <v>4045</v>
      </c>
      <c r="B4819" s="111" t="s">
        <v>2884</v>
      </c>
      <c r="C4819" s="112">
        <v>3.5000000000000001E-3</v>
      </c>
      <c r="E4819" s="132">
        <v>1068</v>
      </c>
      <c r="F4819" s="132">
        <v>1070</v>
      </c>
      <c r="G4819" s="133" t="s">
        <v>133</v>
      </c>
      <c r="H4819" s="134">
        <v>72</v>
      </c>
      <c r="I4819" s="135">
        <v>0.90828668499999954</v>
      </c>
      <c r="J4819" s="135" t="s">
        <v>41</v>
      </c>
      <c r="K4819" s="133"/>
      <c r="L4819" s="136" t="s">
        <v>41</v>
      </c>
    </row>
    <row r="4820" spans="1:12" x14ac:dyDescent="0.25">
      <c r="A4820" s="111" t="s">
        <v>4045</v>
      </c>
      <c r="B4820" s="111" t="s">
        <v>1152</v>
      </c>
      <c r="C4820" s="112">
        <v>3.5000000000000001E-3</v>
      </c>
      <c r="E4820" s="132">
        <v>1247</v>
      </c>
      <c r="F4820" s="132">
        <v>1249</v>
      </c>
      <c r="G4820" s="133" t="s">
        <v>1153</v>
      </c>
      <c r="H4820" s="134">
        <v>73</v>
      </c>
      <c r="I4820" s="135">
        <v>0.91178668499999949</v>
      </c>
      <c r="J4820" s="135" t="s">
        <v>41</v>
      </c>
      <c r="K4820" s="133"/>
      <c r="L4820" s="136" t="s">
        <v>41</v>
      </c>
    </row>
    <row r="4821" spans="1:12" x14ac:dyDescent="0.25">
      <c r="A4821" s="111" t="s">
        <v>4045</v>
      </c>
      <c r="B4821" s="111" t="s">
        <v>472</v>
      </c>
      <c r="C4821" s="112">
        <v>3.5000000000000001E-3</v>
      </c>
      <c r="E4821" s="132">
        <v>684</v>
      </c>
      <c r="F4821" s="132">
        <v>686</v>
      </c>
      <c r="G4821" s="133" t="s">
        <v>168</v>
      </c>
      <c r="H4821" s="134">
        <v>74</v>
      </c>
      <c r="I4821" s="135">
        <v>0.91528668499999943</v>
      </c>
      <c r="J4821" s="135" t="s">
        <v>41</v>
      </c>
      <c r="K4821" s="133"/>
      <c r="L4821" s="136" t="s">
        <v>41</v>
      </c>
    </row>
    <row r="4822" spans="1:12" x14ac:dyDescent="0.25">
      <c r="A4822" s="111" t="s">
        <v>4045</v>
      </c>
      <c r="B4822" s="111" t="s">
        <v>1006</v>
      </c>
      <c r="C4822" s="112">
        <v>3.4199999999999999E-3</v>
      </c>
      <c r="E4822" s="132">
        <v>1150</v>
      </c>
      <c r="F4822" s="132">
        <v>1152</v>
      </c>
      <c r="G4822" s="133" t="s">
        <v>1007</v>
      </c>
      <c r="H4822" s="134">
        <v>75</v>
      </c>
      <c r="I4822" s="135">
        <v>0.91870668499999941</v>
      </c>
      <c r="J4822" s="135" t="s">
        <v>41</v>
      </c>
      <c r="K4822" s="133"/>
      <c r="L4822" s="136" t="s">
        <v>41</v>
      </c>
    </row>
    <row r="4823" spans="1:12" x14ac:dyDescent="0.25">
      <c r="A4823" s="111" t="s">
        <v>4045</v>
      </c>
      <c r="B4823" s="111" t="s">
        <v>813</v>
      </c>
      <c r="C4823" s="112">
        <v>3.3999999999999998E-3</v>
      </c>
      <c r="E4823" s="132">
        <v>681</v>
      </c>
      <c r="F4823" s="132">
        <v>683</v>
      </c>
      <c r="G4823" s="133" t="s">
        <v>814</v>
      </c>
      <c r="H4823" s="134">
        <v>76</v>
      </c>
      <c r="I4823" s="135">
        <v>0.92210668499999937</v>
      </c>
      <c r="J4823" s="135" t="s">
        <v>41</v>
      </c>
      <c r="K4823" s="133"/>
      <c r="L4823" s="136" t="s">
        <v>41</v>
      </c>
    </row>
    <row r="4824" spans="1:12" x14ac:dyDescent="0.25">
      <c r="A4824" s="111" t="s">
        <v>4045</v>
      </c>
      <c r="B4824" s="111" t="s">
        <v>774</v>
      </c>
      <c r="C4824" s="112">
        <v>3.1749999999999999E-3</v>
      </c>
      <c r="E4824" s="132">
        <v>990</v>
      </c>
      <c r="F4824" s="132">
        <v>992</v>
      </c>
      <c r="G4824" s="133" t="s">
        <v>775</v>
      </c>
      <c r="H4824" s="134">
        <v>77</v>
      </c>
      <c r="I4824" s="135">
        <v>0.92528168499999941</v>
      </c>
      <c r="J4824" s="135" t="s">
        <v>41</v>
      </c>
      <c r="K4824" s="133"/>
      <c r="L4824" s="136" t="s">
        <v>41</v>
      </c>
    </row>
    <row r="4825" spans="1:12" x14ac:dyDescent="0.25">
      <c r="A4825" s="111" t="s">
        <v>4045</v>
      </c>
      <c r="B4825" s="111" t="s">
        <v>771</v>
      </c>
      <c r="C4825" s="112">
        <v>3.0000000000000001E-3</v>
      </c>
      <c r="E4825" s="132">
        <v>991</v>
      </c>
      <c r="F4825" s="132">
        <v>993</v>
      </c>
      <c r="G4825" s="133" t="s">
        <v>772</v>
      </c>
      <c r="H4825" s="134">
        <v>78</v>
      </c>
      <c r="I4825" s="135">
        <v>0.92828168499999941</v>
      </c>
      <c r="J4825" s="135" t="s">
        <v>41</v>
      </c>
      <c r="K4825" s="133"/>
      <c r="L4825" s="136" t="s">
        <v>41</v>
      </c>
    </row>
    <row r="4826" spans="1:12" x14ac:dyDescent="0.25">
      <c r="A4826" s="111" t="s">
        <v>4045</v>
      </c>
      <c r="B4826" s="111" t="s">
        <v>1326</v>
      </c>
      <c r="C4826" s="112">
        <v>2.766667E-3</v>
      </c>
      <c r="E4826" s="132">
        <v>1317</v>
      </c>
      <c r="F4826" s="132">
        <v>1319</v>
      </c>
      <c r="G4826" s="133" t="s">
        <v>1327</v>
      </c>
      <c r="H4826" s="134">
        <v>79</v>
      </c>
      <c r="I4826" s="135">
        <v>0.93104835199999936</v>
      </c>
      <c r="J4826" s="135" t="s">
        <v>41</v>
      </c>
      <c r="K4826" s="133"/>
      <c r="L4826" s="136" t="s">
        <v>41</v>
      </c>
    </row>
    <row r="4827" spans="1:12" x14ac:dyDescent="0.25">
      <c r="A4827" s="111" t="s">
        <v>4045</v>
      </c>
      <c r="B4827" s="111" t="s">
        <v>1170</v>
      </c>
      <c r="C4827" s="112">
        <v>2.7499999999999998E-3</v>
      </c>
      <c r="E4827" s="132">
        <v>1236</v>
      </c>
      <c r="F4827" s="132">
        <v>1238</v>
      </c>
      <c r="G4827" s="133" t="s">
        <v>1171</v>
      </c>
      <c r="H4827" s="134">
        <v>80</v>
      </c>
      <c r="I4827" s="135">
        <v>0.93379835199999939</v>
      </c>
      <c r="J4827" s="135" t="s">
        <v>41</v>
      </c>
      <c r="K4827" s="133"/>
      <c r="L4827" s="136" t="s">
        <v>41</v>
      </c>
    </row>
    <row r="4828" spans="1:12" x14ac:dyDescent="0.25">
      <c r="A4828" s="111" t="s">
        <v>4045</v>
      </c>
      <c r="B4828" s="111" t="s">
        <v>1173</v>
      </c>
      <c r="C4828" s="112">
        <v>2.7499999999999998E-3</v>
      </c>
      <c r="E4828" s="132">
        <v>1233</v>
      </c>
      <c r="F4828" s="132">
        <v>1235</v>
      </c>
      <c r="G4828" s="133" t="s">
        <v>1174</v>
      </c>
      <c r="H4828" s="134">
        <v>81</v>
      </c>
      <c r="I4828" s="135">
        <v>0.93654835199999942</v>
      </c>
      <c r="J4828" s="135" t="s">
        <v>41</v>
      </c>
      <c r="K4828" s="133"/>
      <c r="L4828" s="136" t="s">
        <v>41</v>
      </c>
    </row>
    <row r="4829" spans="1:12" x14ac:dyDescent="0.25">
      <c r="A4829" s="111" t="s">
        <v>4045</v>
      </c>
      <c r="B4829" s="111" t="s">
        <v>3209</v>
      </c>
      <c r="C4829" s="112">
        <v>2.5999999999999999E-3</v>
      </c>
      <c r="E4829" s="132">
        <v>433</v>
      </c>
      <c r="F4829" s="132">
        <v>435</v>
      </c>
      <c r="G4829" s="133" t="s">
        <v>3210</v>
      </c>
      <c r="H4829" s="134">
        <v>82</v>
      </c>
      <c r="I4829" s="135">
        <v>0.93914835199999946</v>
      </c>
      <c r="J4829" s="135" t="s">
        <v>41</v>
      </c>
      <c r="K4829" s="133"/>
      <c r="L4829" s="136" t="s">
        <v>41</v>
      </c>
    </row>
    <row r="4830" spans="1:12" x14ac:dyDescent="0.25">
      <c r="A4830" s="111" t="s">
        <v>4045</v>
      </c>
      <c r="B4830" s="111" t="s">
        <v>877</v>
      </c>
      <c r="C4830" s="112">
        <v>2.5916670000000002E-3</v>
      </c>
      <c r="E4830" s="132">
        <v>1368</v>
      </c>
      <c r="F4830" s="132">
        <v>1370</v>
      </c>
      <c r="G4830" s="133" t="s">
        <v>878</v>
      </c>
      <c r="H4830" s="134">
        <v>83</v>
      </c>
      <c r="I4830" s="135">
        <v>0.94174001899999948</v>
      </c>
      <c r="J4830" s="135" t="s">
        <v>41</v>
      </c>
      <c r="K4830" s="133"/>
      <c r="L4830" s="136" t="s">
        <v>41</v>
      </c>
    </row>
    <row r="4831" spans="1:12" x14ac:dyDescent="0.25">
      <c r="A4831" s="111" t="s">
        <v>4045</v>
      </c>
      <c r="B4831" s="111" t="s">
        <v>552</v>
      </c>
      <c r="C4831" s="112">
        <v>2.3544669999999998E-3</v>
      </c>
      <c r="E4831" s="132">
        <v>888</v>
      </c>
      <c r="F4831" s="132">
        <v>890</v>
      </c>
      <c r="G4831" s="133" t="s">
        <v>122</v>
      </c>
      <c r="H4831" s="134">
        <v>84</v>
      </c>
      <c r="I4831" s="135">
        <v>0.94409448599999946</v>
      </c>
      <c r="J4831" s="135" t="s">
        <v>41</v>
      </c>
      <c r="K4831" s="133"/>
      <c r="L4831" s="136" t="s">
        <v>41</v>
      </c>
    </row>
    <row r="4832" spans="1:12" x14ac:dyDescent="0.25">
      <c r="A4832" s="111" t="s">
        <v>4045</v>
      </c>
      <c r="B4832" s="111" t="s">
        <v>554</v>
      </c>
      <c r="C4832" s="112">
        <v>2.3544669999999998E-3</v>
      </c>
      <c r="E4832" s="132">
        <v>886</v>
      </c>
      <c r="F4832" s="132">
        <v>888</v>
      </c>
      <c r="G4832" s="133" t="s">
        <v>154</v>
      </c>
      <c r="H4832" s="134">
        <v>85</v>
      </c>
      <c r="I4832" s="135">
        <v>0.94644895299999943</v>
      </c>
      <c r="J4832" s="135" t="s">
        <v>41</v>
      </c>
      <c r="K4832" s="133"/>
      <c r="L4832" s="136" t="s">
        <v>41</v>
      </c>
    </row>
    <row r="4833" spans="1:12" x14ac:dyDescent="0.25">
      <c r="A4833" s="111" t="s">
        <v>4045</v>
      </c>
      <c r="B4833" s="111" t="s">
        <v>555</v>
      </c>
      <c r="C4833" s="112">
        <v>2.3544669999999998E-3</v>
      </c>
      <c r="E4833" s="132">
        <v>887</v>
      </c>
      <c r="F4833" s="132">
        <v>889</v>
      </c>
      <c r="G4833" s="133" t="s">
        <v>20</v>
      </c>
      <c r="H4833" s="134">
        <v>86</v>
      </c>
      <c r="I4833" s="135">
        <v>0.9488034199999994</v>
      </c>
      <c r="J4833" s="135" t="s">
        <v>41</v>
      </c>
      <c r="K4833" s="133"/>
      <c r="L4833" s="136" t="s">
        <v>41</v>
      </c>
    </row>
    <row r="4834" spans="1:12" x14ac:dyDescent="0.25">
      <c r="A4834" s="111" t="s">
        <v>4045</v>
      </c>
      <c r="B4834" s="111" t="s">
        <v>871</v>
      </c>
      <c r="C4834" s="112">
        <v>1.866667E-3</v>
      </c>
      <c r="E4834" s="132">
        <v>1371</v>
      </c>
      <c r="F4834" s="132">
        <v>1373</v>
      </c>
      <c r="G4834" s="133" t="s">
        <v>872</v>
      </c>
      <c r="H4834" s="134">
        <v>87</v>
      </c>
      <c r="I4834" s="135">
        <v>0.95067008699999944</v>
      </c>
      <c r="J4834" s="135" t="s">
        <v>41</v>
      </c>
      <c r="K4834" s="133"/>
      <c r="L4834" s="136" t="s">
        <v>41</v>
      </c>
    </row>
    <row r="4835" spans="1:12" x14ac:dyDescent="0.25">
      <c r="A4835" s="111" t="s">
        <v>4045</v>
      </c>
      <c r="B4835" s="111" t="s">
        <v>875</v>
      </c>
      <c r="C4835" s="112">
        <v>1.866667E-3</v>
      </c>
      <c r="E4835" s="132">
        <v>1376</v>
      </c>
      <c r="F4835" s="132">
        <v>1378</v>
      </c>
      <c r="G4835" s="133" t="s">
        <v>876</v>
      </c>
      <c r="H4835" s="134">
        <v>88</v>
      </c>
      <c r="I4835" s="135">
        <v>0.95253675399999949</v>
      </c>
      <c r="J4835" s="135" t="s">
        <v>41</v>
      </c>
      <c r="K4835" s="133"/>
      <c r="L4835" s="136" t="s">
        <v>41</v>
      </c>
    </row>
    <row r="4836" spans="1:12" x14ac:dyDescent="0.25">
      <c r="A4836" s="111" t="s">
        <v>4045</v>
      </c>
      <c r="B4836" s="111" t="s">
        <v>1074</v>
      </c>
      <c r="C4836" s="112">
        <v>1.82E-3</v>
      </c>
      <c r="E4836" s="132">
        <v>1384</v>
      </c>
      <c r="F4836" s="132">
        <v>1386</v>
      </c>
      <c r="G4836" s="133" t="s">
        <v>1075</v>
      </c>
      <c r="H4836" s="134">
        <v>89</v>
      </c>
      <c r="I4836" s="135">
        <v>0.95435675399999953</v>
      </c>
      <c r="J4836" s="135" t="s">
        <v>41</v>
      </c>
      <c r="K4836" s="133"/>
      <c r="L4836" s="136" t="s">
        <v>41</v>
      </c>
    </row>
    <row r="4837" spans="1:12" x14ac:dyDescent="0.25">
      <c r="A4837" s="111" t="s">
        <v>4045</v>
      </c>
      <c r="B4837" s="111" t="s">
        <v>1077</v>
      </c>
      <c r="C4837" s="112">
        <v>1.82E-3</v>
      </c>
      <c r="E4837" s="132">
        <v>1382</v>
      </c>
      <c r="F4837" s="132">
        <v>1384</v>
      </c>
      <c r="G4837" s="133" t="s">
        <v>1078</v>
      </c>
      <c r="H4837" s="134">
        <v>90</v>
      </c>
      <c r="I4837" s="135">
        <v>0.95617675399999957</v>
      </c>
      <c r="J4837" s="135" t="s">
        <v>41</v>
      </c>
      <c r="K4837" s="133"/>
      <c r="L4837" s="136" t="s">
        <v>41</v>
      </c>
    </row>
    <row r="4838" spans="1:12" x14ac:dyDescent="0.25">
      <c r="A4838" s="111" t="s">
        <v>4045</v>
      </c>
      <c r="B4838" s="111" t="s">
        <v>1079</v>
      </c>
      <c r="C4838" s="112">
        <v>1.82E-3</v>
      </c>
      <c r="E4838" s="132">
        <v>1385</v>
      </c>
      <c r="F4838" s="132">
        <v>1387</v>
      </c>
      <c r="G4838" s="133" t="s">
        <v>1080</v>
      </c>
      <c r="H4838" s="134">
        <v>91</v>
      </c>
      <c r="I4838" s="135">
        <v>0.95799675399999962</v>
      </c>
      <c r="J4838" s="135" t="s">
        <v>41</v>
      </c>
      <c r="K4838" s="133"/>
      <c r="L4838" s="136" t="s">
        <v>41</v>
      </c>
    </row>
    <row r="4839" spans="1:12" x14ac:dyDescent="0.25">
      <c r="A4839" s="111" t="s">
        <v>4045</v>
      </c>
      <c r="B4839" s="111" t="s">
        <v>1081</v>
      </c>
      <c r="C4839" s="112">
        <v>1.82E-3</v>
      </c>
      <c r="E4839" s="132">
        <v>1360</v>
      </c>
      <c r="F4839" s="132">
        <v>1362</v>
      </c>
      <c r="G4839" s="133" t="s">
        <v>1082</v>
      </c>
      <c r="H4839" s="134">
        <v>92</v>
      </c>
      <c r="I4839" s="135">
        <v>0.95981675399999966</v>
      </c>
      <c r="J4839" s="135" t="s">
        <v>41</v>
      </c>
      <c r="K4839" s="133"/>
      <c r="L4839" s="136" t="s">
        <v>41</v>
      </c>
    </row>
    <row r="4840" spans="1:12" x14ac:dyDescent="0.25">
      <c r="A4840" s="111" t="s">
        <v>4045</v>
      </c>
      <c r="B4840" s="111" t="s">
        <v>1149</v>
      </c>
      <c r="C4840" s="112">
        <v>1.783333E-3</v>
      </c>
      <c r="E4840" s="132">
        <v>900</v>
      </c>
      <c r="F4840" s="132">
        <v>902</v>
      </c>
      <c r="G4840" s="133" t="s">
        <v>1150</v>
      </c>
      <c r="H4840" s="134">
        <v>93</v>
      </c>
      <c r="I4840" s="135">
        <v>0.96160008699999966</v>
      </c>
      <c r="J4840" s="135" t="s">
        <v>41</v>
      </c>
      <c r="K4840" s="133"/>
      <c r="L4840" s="136" t="s">
        <v>41</v>
      </c>
    </row>
    <row r="4841" spans="1:12" x14ac:dyDescent="0.25">
      <c r="A4841" s="111" t="s">
        <v>4045</v>
      </c>
      <c r="B4841" s="111" t="s">
        <v>1146</v>
      </c>
      <c r="C4841" s="112">
        <v>1.75E-3</v>
      </c>
      <c r="E4841" s="132">
        <v>901</v>
      </c>
      <c r="F4841" s="132">
        <v>903</v>
      </c>
      <c r="G4841" s="133" t="s">
        <v>1147</v>
      </c>
      <c r="H4841" s="134">
        <v>94</v>
      </c>
      <c r="I4841" s="135">
        <v>0.96335008699999969</v>
      </c>
      <c r="J4841" s="135" t="s">
        <v>41</v>
      </c>
      <c r="K4841" s="133"/>
      <c r="L4841" s="136" t="s">
        <v>41</v>
      </c>
    </row>
    <row r="4842" spans="1:12" x14ac:dyDescent="0.25">
      <c r="A4842" s="111" t="s">
        <v>4045</v>
      </c>
      <c r="B4842" s="111" t="s">
        <v>1012</v>
      </c>
      <c r="C4842" s="112">
        <v>1.6999999999999999E-3</v>
      </c>
      <c r="E4842" s="132">
        <v>1323</v>
      </c>
      <c r="F4842" s="132">
        <v>1325</v>
      </c>
      <c r="G4842" s="133" t="s">
        <v>1013</v>
      </c>
      <c r="H4842" s="134">
        <v>95</v>
      </c>
      <c r="I4842" s="135">
        <v>0.96505008699999972</v>
      </c>
      <c r="J4842" s="135" t="s">
        <v>41</v>
      </c>
      <c r="K4842" s="133"/>
      <c r="L4842" s="136" t="s">
        <v>41</v>
      </c>
    </row>
    <row r="4843" spans="1:12" x14ac:dyDescent="0.25">
      <c r="A4843" s="111" t="s">
        <v>4045</v>
      </c>
      <c r="B4843" s="111" t="s">
        <v>1084</v>
      </c>
      <c r="C4843" s="112">
        <v>1.6999999999999999E-3</v>
      </c>
      <c r="E4843" s="132">
        <v>893</v>
      </c>
      <c r="F4843" s="132">
        <v>895</v>
      </c>
      <c r="G4843" s="133" t="s">
        <v>1085</v>
      </c>
      <c r="H4843" s="134">
        <v>96</v>
      </c>
      <c r="I4843" s="135">
        <v>0.96675008699999976</v>
      </c>
      <c r="J4843" s="135" t="s">
        <v>41</v>
      </c>
      <c r="K4843" s="133"/>
      <c r="L4843" s="136" t="s">
        <v>41</v>
      </c>
    </row>
    <row r="4844" spans="1:12" x14ac:dyDescent="0.25">
      <c r="A4844" s="111" t="s">
        <v>4045</v>
      </c>
      <c r="B4844" s="111" t="s">
        <v>695</v>
      </c>
      <c r="C4844" s="112">
        <v>1.6999999999999999E-3</v>
      </c>
      <c r="E4844" s="132">
        <v>806</v>
      </c>
      <c r="F4844" s="132">
        <v>808</v>
      </c>
      <c r="G4844" s="133" t="s">
        <v>696</v>
      </c>
      <c r="H4844" s="134">
        <v>97</v>
      </c>
      <c r="I4844" s="135">
        <v>0.96845008699999979</v>
      </c>
      <c r="J4844" s="135" t="s">
        <v>41</v>
      </c>
      <c r="K4844" s="133"/>
      <c r="L4844" s="136" t="s">
        <v>41</v>
      </c>
    </row>
    <row r="4845" spans="1:12" x14ac:dyDescent="0.25">
      <c r="A4845" s="111" t="s">
        <v>4045</v>
      </c>
      <c r="B4845" s="111" t="s">
        <v>3051</v>
      </c>
      <c r="C4845" s="112">
        <v>1.6999999999999999E-3</v>
      </c>
      <c r="E4845" s="132">
        <v>933</v>
      </c>
      <c r="F4845" s="132">
        <v>935</v>
      </c>
      <c r="G4845" s="133" t="s">
        <v>3052</v>
      </c>
      <c r="H4845" s="134">
        <v>98</v>
      </c>
      <c r="I4845" s="135">
        <v>0.97015008699999983</v>
      </c>
      <c r="J4845" s="135" t="s">
        <v>41</v>
      </c>
      <c r="K4845" s="133"/>
      <c r="L4845" s="136" t="s">
        <v>41</v>
      </c>
    </row>
    <row r="4846" spans="1:12" x14ac:dyDescent="0.25">
      <c r="A4846" s="111" t="s">
        <v>4045</v>
      </c>
      <c r="B4846" s="111" t="s">
        <v>1452</v>
      </c>
      <c r="C4846" s="112">
        <v>1.6366E-3</v>
      </c>
      <c r="E4846" s="132">
        <v>884</v>
      </c>
      <c r="F4846" s="132">
        <v>886</v>
      </c>
      <c r="G4846" s="133" t="s">
        <v>110</v>
      </c>
      <c r="H4846" s="134">
        <v>99</v>
      </c>
      <c r="I4846" s="135">
        <v>0.97178668699999982</v>
      </c>
      <c r="J4846" s="135" t="s">
        <v>41</v>
      </c>
      <c r="K4846" s="133"/>
      <c r="L4846" s="136" t="s">
        <v>41</v>
      </c>
    </row>
    <row r="4847" spans="1:12" x14ac:dyDescent="0.25">
      <c r="A4847" s="111" t="s">
        <v>4045</v>
      </c>
      <c r="B4847" s="111" t="s">
        <v>976</v>
      </c>
      <c r="C4847" s="112">
        <v>1.5E-3</v>
      </c>
      <c r="E4847" s="132">
        <v>732</v>
      </c>
      <c r="F4847" s="132">
        <v>734</v>
      </c>
      <c r="G4847" s="133" t="s">
        <v>977</v>
      </c>
      <c r="H4847" s="134">
        <v>100</v>
      </c>
      <c r="I4847" s="135">
        <v>0.97328668699999976</v>
      </c>
      <c r="J4847" s="135" t="s">
        <v>41</v>
      </c>
      <c r="K4847" s="133"/>
      <c r="L4847" s="136" t="s">
        <v>41</v>
      </c>
    </row>
    <row r="4848" spans="1:12" x14ac:dyDescent="0.25">
      <c r="A4848" s="111" t="s">
        <v>4045</v>
      </c>
      <c r="B4848" s="111" t="s">
        <v>888</v>
      </c>
      <c r="C4848" s="112">
        <v>1.2625E-3</v>
      </c>
      <c r="E4848" s="132">
        <v>1473</v>
      </c>
      <c r="F4848" s="132">
        <v>1475</v>
      </c>
      <c r="G4848" s="133" t="s">
        <v>889</v>
      </c>
      <c r="H4848" s="134">
        <v>101</v>
      </c>
      <c r="I4848" s="135">
        <v>0.97454918699999982</v>
      </c>
      <c r="J4848" s="135" t="s">
        <v>41</v>
      </c>
      <c r="K4848" s="133"/>
      <c r="L4848" s="136" t="s">
        <v>41</v>
      </c>
    </row>
    <row r="4849" spans="1:12" x14ac:dyDescent="0.25">
      <c r="A4849" s="111" t="s">
        <v>4045</v>
      </c>
      <c r="B4849" s="111" t="s">
        <v>890</v>
      </c>
      <c r="C4849" s="112">
        <v>1.2625E-3</v>
      </c>
      <c r="E4849" s="132">
        <v>1477</v>
      </c>
      <c r="F4849" s="132">
        <v>1479</v>
      </c>
      <c r="G4849" s="133" t="s">
        <v>891</v>
      </c>
      <c r="H4849" s="134">
        <v>102</v>
      </c>
      <c r="I4849" s="135">
        <v>0.97581168699999987</v>
      </c>
      <c r="J4849" s="135" t="s">
        <v>41</v>
      </c>
      <c r="K4849" s="133"/>
      <c r="L4849" s="136" t="s">
        <v>41</v>
      </c>
    </row>
    <row r="4850" spans="1:12" x14ac:dyDescent="0.25">
      <c r="A4850" s="111" t="s">
        <v>4045</v>
      </c>
      <c r="B4850" s="111" t="s">
        <v>1318</v>
      </c>
      <c r="C4850" s="112">
        <v>1.175E-3</v>
      </c>
      <c r="E4850" s="132">
        <v>1130</v>
      </c>
      <c r="F4850" s="132">
        <v>1132</v>
      </c>
      <c r="G4850" s="133" t="s">
        <v>1319</v>
      </c>
      <c r="H4850" s="134">
        <v>103</v>
      </c>
      <c r="I4850" s="135">
        <v>0.97698668699999991</v>
      </c>
      <c r="J4850" s="135" t="s">
        <v>41</v>
      </c>
      <c r="K4850" s="133"/>
      <c r="L4850" s="136" t="s">
        <v>41</v>
      </c>
    </row>
    <row r="4851" spans="1:12" x14ac:dyDescent="0.25">
      <c r="A4851" s="111" t="s">
        <v>4045</v>
      </c>
      <c r="B4851" s="111" t="s">
        <v>1329</v>
      </c>
      <c r="C4851" s="112">
        <v>1.0666670000000001E-3</v>
      </c>
      <c r="E4851" s="132">
        <v>1316</v>
      </c>
      <c r="F4851" s="132">
        <v>1318</v>
      </c>
      <c r="G4851" s="133" t="s">
        <v>1330</v>
      </c>
      <c r="H4851" s="134">
        <v>104</v>
      </c>
      <c r="I4851" s="135">
        <v>0.97805335399999993</v>
      </c>
      <c r="J4851" s="135" t="s">
        <v>41</v>
      </c>
      <c r="K4851" s="133"/>
      <c r="L4851" s="136" t="s">
        <v>41</v>
      </c>
    </row>
    <row r="4852" spans="1:12" x14ac:dyDescent="0.25">
      <c r="A4852" s="111" t="s">
        <v>4045</v>
      </c>
      <c r="B4852" s="111" t="s">
        <v>1306</v>
      </c>
      <c r="C4852" s="112">
        <v>1E-3</v>
      </c>
      <c r="E4852" s="132">
        <v>635</v>
      </c>
      <c r="F4852" s="132">
        <v>637</v>
      </c>
      <c r="G4852" s="133" t="s">
        <v>1307</v>
      </c>
      <c r="H4852" s="134">
        <v>105</v>
      </c>
      <c r="I4852" s="135">
        <v>0.97905335399999993</v>
      </c>
      <c r="J4852" s="135" t="s">
        <v>41</v>
      </c>
      <c r="K4852" s="133"/>
      <c r="L4852" s="136" t="s">
        <v>41</v>
      </c>
    </row>
    <row r="4853" spans="1:12" x14ac:dyDescent="0.25">
      <c r="A4853" s="111" t="s">
        <v>4045</v>
      </c>
      <c r="B4853" s="111" t="s">
        <v>835</v>
      </c>
      <c r="C4853" s="112">
        <v>1E-3</v>
      </c>
      <c r="E4853" s="132">
        <v>873</v>
      </c>
      <c r="F4853" s="132">
        <v>875</v>
      </c>
      <c r="G4853" s="133" t="s">
        <v>836</v>
      </c>
      <c r="H4853" s="134">
        <v>106</v>
      </c>
      <c r="I4853" s="135">
        <v>0.98005335399999993</v>
      </c>
      <c r="J4853" s="135" t="s">
        <v>41</v>
      </c>
      <c r="K4853" s="133"/>
      <c r="L4853" s="136" t="s">
        <v>41</v>
      </c>
    </row>
    <row r="4854" spans="1:12" x14ac:dyDescent="0.25">
      <c r="A4854" s="111" t="s">
        <v>4045</v>
      </c>
      <c r="B4854" s="111" t="s">
        <v>646</v>
      </c>
      <c r="C4854" s="112">
        <v>1E-3</v>
      </c>
      <c r="E4854" s="132">
        <v>742</v>
      </c>
      <c r="F4854" s="132">
        <v>744</v>
      </c>
      <c r="G4854" s="133" t="s">
        <v>647</v>
      </c>
      <c r="H4854" s="134">
        <v>107</v>
      </c>
      <c r="I4854" s="135">
        <v>0.98105335399999993</v>
      </c>
      <c r="J4854" s="135" t="s">
        <v>41</v>
      </c>
      <c r="K4854" s="133"/>
      <c r="L4854" s="136" t="s">
        <v>41</v>
      </c>
    </row>
    <row r="4855" spans="1:12" x14ac:dyDescent="0.25">
      <c r="A4855" s="111" t="s">
        <v>4045</v>
      </c>
      <c r="B4855" s="111" t="s">
        <v>1202</v>
      </c>
      <c r="C4855" s="112">
        <v>9.1666670000000003E-4</v>
      </c>
      <c r="E4855" s="132">
        <v>865</v>
      </c>
      <c r="F4855" s="132">
        <v>867</v>
      </c>
      <c r="G4855" s="133" t="s">
        <v>1203</v>
      </c>
      <c r="H4855" s="134">
        <v>108</v>
      </c>
      <c r="I4855" s="135">
        <v>0.98197002069999995</v>
      </c>
      <c r="J4855" s="135" t="s">
        <v>41</v>
      </c>
      <c r="K4855" s="133"/>
      <c r="L4855" s="136" t="s">
        <v>41</v>
      </c>
    </row>
    <row r="4856" spans="1:12" x14ac:dyDescent="0.25">
      <c r="A4856" s="111" t="s">
        <v>4045</v>
      </c>
      <c r="B4856" s="111" t="s">
        <v>1205</v>
      </c>
      <c r="C4856" s="112">
        <v>9.1666670000000003E-4</v>
      </c>
      <c r="E4856" s="132">
        <v>866</v>
      </c>
      <c r="F4856" s="132">
        <v>868</v>
      </c>
      <c r="G4856" s="133" t="s">
        <v>1206</v>
      </c>
      <c r="H4856" s="134">
        <v>109</v>
      </c>
      <c r="I4856" s="135">
        <v>0.98288668739999996</v>
      </c>
      <c r="J4856" s="135" t="s">
        <v>41</v>
      </c>
      <c r="K4856" s="133"/>
      <c r="L4856" s="136" t="s">
        <v>41</v>
      </c>
    </row>
    <row r="4857" spans="1:12" x14ac:dyDescent="0.25">
      <c r="A4857" s="111" t="s">
        <v>4045</v>
      </c>
      <c r="B4857" s="111" t="s">
        <v>831</v>
      </c>
      <c r="C4857" s="112">
        <v>9.1666670000000003E-4</v>
      </c>
      <c r="E4857" s="132">
        <v>851</v>
      </c>
      <c r="F4857" s="132">
        <v>853</v>
      </c>
      <c r="G4857" s="133" t="s">
        <v>832</v>
      </c>
      <c r="H4857" s="134">
        <v>110</v>
      </c>
      <c r="I4857" s="135">
        <v>0.98380335409999997</v>
      </c>
      <c r="J4857" s="135" t="s">
        <v>41</v>
      </c>
      <c r="K4857" s="133"/>
      <c r="L4857" s="136" t="s">
        <v>41</v>
      </c>
    </row>
    <row r="4858" spans="1:12" x14ac:dyDescent="0.25">
      <c r="A4858" s="111" t="s">
        <v>4045</v>
      </c>
      <c r="B4858" s="111" t="s">
        <v>837</v>
      </c>
      <c r="C4858" s="112">
        <v>9.1666670000000003E-4</v>
      </c>
      <c r="E4858" s="132">
        <v>862</v>
      </c>
      <c r="F4858" s="132">
        <v>864</v>
      </c>
      <c r="G4858" s="133" t="s">
        <v>838</v>
      </c>
      <c r="H4858" s="134">
        <v>111</v>
      </c>
      <c r="I4858" s="135">
        <v>0.98472002079999998</v>
      </c>
      <c r="J4858" s="135" t="s">
        <v>41</v>
      </c>
      <c r="K4858" s="133"/>
      <c r="L4858" s="136" t="s">
        <v>41</v>
      </c>
    </row>
    <row r="4859" spans="1:12" x14ac:dyDescent="0.25">
      <c r="A4859" s="111" t="s">
        <v>4045</v>
      </c>
      <c r="B4859" s="111" t="s">
        <v>1207</v>
      </c>
      <c r="C4859" s="112">
        <v>9.1666670000000003E-4</v>
      </c>
      <c r="E4859" s="132">
        <v>860</v>
      </c>
      <c r="F4859" s="132">
        <v>862</v>
      </c>
      <c r="G4859" s="133" t="s">
        <v>1208</v>
      </c>
      <c r="H4859" s="134">
        <v>112</v>
      </c>
      <c r="I4859" s="135">
        <v>0.9856366875</v>
      </c>
      <c r="J4859" s="135" t="s">
        <v>41</v>
      </c>
      <c r="K4859" s="133"/>
      <c r="L4859" s="136" t="s">
        <v>41</v>
      </c>
    </row>
    <row r="4860" spans="1:12" x14ac:dyDescent="0.25">
      <c r="A4860" s="111" t="s">
        <v>4045</v>
      </c>
      <c r="B4860" s="111" t="s">
        <v>1209</v>
      </c>
      <c r="C4860" s="112">
        <v>9.1666670000000003E-4</v>
      </c>
      <c r="E4860" s="132">
        <v>854</v>
      </c>
      <c r="F4860" s="132">
        <v>856</v>
      </c>
      <c r="G4860" s="133" t="s">
        <v>1210</v>
      </c>
      <c r="H4860" s="134">
        <v>113</v>
      </c>
      <c r="I4860" s="135">
        <v>0.98655335420000001</v>
      </c>
      <c r="J4860" s="135" t="s">
        <v>41</v>
      </c>
      <c r="K4860" s="133"/>
      <c r="L4860" s="136" t="s">
        <v>41</v>
      </c>
    </row>
    <row r="4861" spans="1:12" x14ac:dyDescent="0.25">
      <c r="A4861" s="111" t="s">
        <v>4045</v>
      </c>
      <c r="B4861" s="111" t="s">
        <v>585</v>
      </c>
      <c r="C4861" s="112">
        <v>7.8333329999999998E-4</v>
      </c>
      <c r="E4861" s="132">
        <v>647</v>
      </c>
      <c r="F4861" s="132">
        <v>649</v>
      </c>
      <c r="G4861" s="133" t="s">
        <v>586</v>
      </c>
      <c r="H4861" s="134">
        <v>114</v>
      </c>
      <c r="I4861" s="135">
        <v>0.98733668750000003</v>
      </c>
      <c r="J4861" s="135" t="s">
        <v>41</v>
      </c>
      <c r="K4861" s="133"/>
      <c r="L4861" s="136" t="s">
        <v>41</v>
      </c>
    </row>
    <row r="4862" spans="1:12" x14ac:dyDescent="0.25">
      <c r="A4862" s="111" t="s">
        <v>4045</v>
      </c>
      <c r="B4862" s="111" t="s">
        <v>588</v>
      </c>
      <c r="C4862" s="112">
        <v>7.8333329999999998E-4</v>
      </c>
      <c r="E4862" s="132">
        <v>644</v>
      </c>
      <c r="F4862" s="132">
        <v>646</v>
      </c>
      <c r="G4862" s="133" t="s">
        <v>589</v>
      </c>
      <c r="H4862" s="134">
        <v>115</v>
      </c>
      <c r="I4862" s="135">
        <v>0.98812002080000005</v>
      </c>
      <c r="J4862" s="135" t="s">
        <v>41</v>
      </c>
      <c r="K4862" s="133"/>
      <c r="L4862" s="136" t="s">
        <v>41</v>
      </c>
    </row>
    <row r="4863" spans="1:12" x14ac:dyDescent="0.25">
      <c r="A4863" s="111" t="s">
        <v>4045</v>
      </c>
      <c r="B4863" s="111" t="s">
        <v>590</v>
      </c>
      <c r="C4863" s="112">
        <v>7.8333329999999998E-4</v>
      </c>
      <c r="E4863" s="132">
        <v>653</v>
      </c>
      <c r="F4863" s="132">
        <v>655</v>
      </c>
      <c r="G4863" s="133" t="s">
        <v>591</v>
      </c>
      <c r="H4863" s="134">
        <v>116</v>
      </c>
      <c r="I4863" s="135">
        <v>0.98890335410000008</v>
      </c>
      <c r="J4863" s="135" t="s">
        <v>41</v>
      </c>
      <c r="K4863" s="133"/>
      <c r="L4863" s="136" t="s">
        <v>41</v>
      </c>
    </row>
    <row r="4864" spans="1:12" x14ac:dyDescent="0.25">
      <c r="A4864" s="111" t="s">
        <v>4045</v>
      </c>
      <c r="B4864" s="111" t="s">
        <v>592</v>
      </c>
      <c r="C4864" s="112">
        <v>7.8333329999999998E-4</v>
      </c>
      <c r="E4864" s="132">
        <v>646</v>
      </c>
      <c r="F4864" s="132">
        <v>648</v>
      </c>
      <c r="G4864" s="133" t="s">
        <v>593</v>
      </c>
      <c r="H4864" s="134">
        <v>117</v>
      </c>
      <c r="I4864" s="135">
        <v>0.9896866874000001</v>
      </c>
      <c r="J4864" s="135" t="s">
        <v>41</v>
      </c>
      <c r="K4864" s="133"/>
      <c r="L4864" s="136" t="s">
        <v>41</v>
      </c>
    </row>
    <row r="4865" spans="1:12" x14ac:dyDescent="0.25">
      <c r="A4865" s="111" t="s">
        <v>4045</v>
      </c>
      <c r="B4865" s="111" t="s">
        <v>594</v>
      </c>
      <c r="C4865" s="112">
        <v>7.8333329999999998E-4</v>
      </c>
      <c r="E4865" s="132">
        <v>645</v>
      </c>
      <c r="F4865" s="132">
        <v>647</v>
      </c>
      <c r="G4865" s="133" t="s">
        <v>595</v>
      </c>
      <c r="H4865" s="134">
        <v>118</v>
      </c>
      <c r="I4865" s="135">
        <v>0.99047002070000012</v>
      </c>
      <c r="J4865" s="135" t="s">
        <v>41</v>
      </c>
      <c r="K4865" s="133"/>
      <c r="L4865" s="136" t="s">
        <v>41</v>
      </c>
    </row>
    <row r="4866" spans="1:12" x14ac:dyDescent="0.25">
      <c r="A4866" s="111" t="s">
        <v>4045</v>
      </c>
      <c r="B4866" s="111" t="s">
        <v>596</v>
      </c>
      <c r="C4866" s="112">
        <v>7.8333329999999998E-4</v>
      </c>
      <c r="E4866" s="132">
        <v>648</v>
      </c>
      <c r="F4866" s="132">
        <v>650</v>
      </c>
      <c r="G4866" s="133" t="s">
        <v>597</v>
      </c>
      <c r="H4866" s="134">
        <v>119</v>
      </c>
      <c r="I4866" s="135">
        <v>0.99125335400000014</v>
      </c>
      <c r="J4866" s="135" t="s">
        <v>41</v>
      </c>
      <c r="K4866" s="133"/>
      <c r="L4866" s="136" t="s">
        <v>41</v>
      </c>
    </row>
    <row r="4867" spans="1:12" x14ac:dyDescent="0.25">
      <c r="A4867" s="111" t="s">
        <v>4045</v>
      </c>
      <c r="B4867" s="111" t="s">
        <v>1096</v>
      </c>
      <c r="C4867" s="112">
        <v>7.2499999999999995E-4</v>
      </c>
      <c r="E4867" s="132">
        <v>1378</v>
      </c>
      <c r="F4867" s="132">
        <v>1380</v>
      </c>
      <c r="G4867" s="133" t="s">
        <v>1097</v>
      </c>
      <c r="H4867" s="134">
        <v>120</v>
      </c>
      <c r="I4867" s="135">
        <v>0.99197835400000012</v>
      </c>
      <c r="J4867" s="135" t="s">
        <v>41</v>
      </c>
      <c r="K4867" s="133"/>
      <c r="L4867" s="136" t="s">
        <v>41</v>
      </c>
    </row>
    <row r="4868" spans="1:12" x14ac:dyDescent="0.25">
      <c r="A4868" s="111" t="s">
        <v>4045</v>
      </c>
      <c r="B4868" s="111" t="s">
        <v>1099</v>
      </c>
      <c r="C4868" s="112">
        <v>7.2499999999999995E-4</v>
      </c>
      <c r="E4868" s="132">
        <v>1362</v>
      </c>
      <c r="F4868" s="132">
        <v>1364</v>
      </c>
      <c r="G4868" s="133" t="s">
        <v>1100</v>
      </c>
      <c r="H4868" s="134">
        <v>121</v>
      </c>
      <c r="I4868" s="135">
        <v>0.99270335400000009</v>
      </c>
      <c r="J4868" s="135" t="s">
        <v>41</v>
      </c>
      <c r="K4868" s="133"/>
      <c r="L4868" s="136" t="s">
        <v>41</v>
      </c>
    </row>
    <row r="4869" spans="1:12" x14ac:dyDescent="0.25">
      <c r="A4869" s="111" t="s">
        <v>4045</v>
      </c>
      <c r="B4869" s="111" t="s">
        <v>1101</v>
      </c>
      <c r="C4869" s="112">
        <v>7.2499999999999995E-4</v>
      </c>
      <c r="E4869" s="132">
        <v>1369</v>
      </c>
      <c r="F4869" s="132">
        <v>1371</v>
      </c>
      <c r="G4869" s="133" t="s">
        <v>1102</v>
      </c>
      <c r="H4869" s="134">
        <v>122</v>
      </c>
      <c r="I4869" s="135">
        <v>0.99342835400000007</v>
      </c>
      <c r="J4869" s="135" t="s">
        <v>41</v>
      </c>
      <c r="K4869" s="133"/>
      <c r="L4869" s="136" t="s">
        <v>41</v>
      </c>
    </row>
    <row r="4870" spans="1:12" x14ac:dyDescent="0.25">
      <c r="A4870" s="111" t="s">
        <v>4045</v>
      </c>
      <c r="B4870" s="111" t="s">
        <v>1296</v>
      </c>
      <c r="C4870" s="112">
        <v>5.9999999999999995E-4</v>
      </c>
      <c r="E4870" s="132">
        <v>1424</v>
      </c>
      <c r="F4870" s="132">
        <v>1426</v>
      </c>
      <c r="G4870" s="133" t="s">
        <v>1297</v>
      </c>
      <c r="H4870" s="134">
        <v>123</v>
      </c>
      <c r="I4870" s="135">
        <v>0.99402835400000011</v>
      </c>
      <c r="J4870" s="135" t="s">
        <v>41</v>
      </c>
      <c r="K4870" s="133"/>
      <c r="L4870" s="136" t="s">
        <v>41</v>
      </c>
    </row>
    <row r="4871" spans="1:12" x14ac:dyDescent="0.25">
      <c r="A4871" s="111" t="s">
        <v>4045</v>
      </c>
      <c r="B4871" s="111" t="s">
        <v>1299</v>
      </c>
      <c r="C4871" s="112">
        <v>5.9999999999999995E-4</v>
      </c>
      <c r="E4871" s="132">
        <v>1418</v>
      </c>
      <c r="F4871" s="132">
        <v>1420</v>
      </c>
      <c r="G4871" s="133" t="s">
        <v>1300</v>
      </c>
      <c r="H4871" s="134">
        <v>124</v>
      </c>
      <c r="I4871" s="135">
        <v>0.99462835400000016</v>
      </c>
      <c r="J4871" s="135" t="s">
        <v>41</v>
      </c>
      <c r="K4871" s="133"/>
      <c r="L4871" s="136" t="s">
        <v>41</v>
      </c>
    </row>
    <row r="4872" spans="1:12" x14ac:dyDescent="0.25">
      <c r="A4872" s="111" t="s">
        <v>4045</v>
      </c>
      <c r="B4872" s="111" t="s">
        <v>1180</v>
      </c>
      <c r="C4872" s="112">
        <v>5.0000000000000001E-4</v>
      </c>
      <c r="E4872" s="132">
        <v>1355</v>
      </c>
      <c r="F4872" s="132">
        <v>1357</v>
      </c>
      <c r="G4872" s="133" t="s">
        <v>1181</v>
      </c>
      <c r="H4872" s="134">
        <v>125</v>
      </c>
      <c r="I4872" s="135">
        <v>0.9951283540000001</v>
      </c>
      <c r="J4872" s="135" t="s">
        <v>41</v>
      </c>
      <c r="K4872" s="133"/>
      <c r="L4872" s="136" t="s">
        <v>41</v>
      </c>
    </row>
    <row r="4873" spans="1:12" x14ac:dyDescent="0.25">
      <c r="A4873" s="111" t="s">
        <v>4045</v>
      </c>
      <c r="B4873" s="111" t="s">
        <v>4047</v>
      </c>
      <c r="C4873" s="112">
        <v>5.0000000000000001E-4</v>
      </c>
      <c r="E4873" s="132">
        <v>616</v>
      </c>
      <c r="F4873" s="132">
        <v>618</v>
      </c>
      <c r="G4873" s="133" t="s">
        <v>4048</v>
      </c>
      <c r="H4873" s="134">
        <v>126</v>
      </c>
      <c r="I4873" s="135">
        <v>0.99562835400000005</v>
      </c>
      <c r="J4873" s="135" t="s">
        <v>41</v>
      </c>
      <c r="K4873" s="133"/>
      <c r="L4873" s="136" t="s">
        <v>41</v>
      </c>
    </row>
    <row r="4874" spans="1:12" x14ac:dyDescent="0.25">
      <c r="A4874" s="111" t="s">
        <v>4045</v>
      </c>
      <c r="B4874" s="111" t="s">
        <v>4049</v>
      </c>
      <c r="C4874" s="112">
        <v>5.0000000000000001E-4</v>
      </c>
      <c r="E4874" s="132">
        <v>341</v>
      </c>
      <c r="F4874" s="132">
        <v>343</v>
      </c>
      <c r="G4874" s="133" t="s">
        <v>4050</v>
      </c>
      <c r="H4874" s="134">
        <v>127</v>
      </c>
      <c r="I4874" s="135">
        <v>0.99612835399999999</v>
      </c>
      <c r="J4874" s="135" t="s">
        <v>41</v>
      </c>
      <c r="K4874" s="133"/>
      <c r="L4874" s="136" t="s">
        <v>41</v>
      </c>
    </row>
    <row r="4875" spans="1:12" x14ac:dyDescent="0.25">
      <c r="A4875" s="111" t="s">
        <v>4045</v>
      </c>
      <c r="B4875" s="111" t="s">
        <v>1906</v>
      </c>
      <c r="C4875" s="112">
        <v>4.0000000000000002E-4</v>
      </c>
      <c r="E4875" s="132">
        <v>1110</v>
      </c>
      <c r="F4875" s="132">
        <v>1112</v>
      </c>
      <c r="G4875" s="133" t="s">
        <v>1907</v>
      </c>
      <c r="H4875" s="134">
        <v>128</v>
      </c>
      <c r="I4875" s="135">
        <v>0.99652835399999995</v>
      </c>
      <c r="J4875" s="135" t="s">
        <v>41</v>
      </c>
      <c r="K4875" s="133"/>
      <c r="L4875" s="136" t="s">
        <v>41</v>
      </c>
    </row>
    <row r="4876" spans="1:12" x14ac:dyDescent="0.25">
      <c r="A4876" s="111" t="s">
        <v>4045</v>
      </c>
      <c r="B4876" s="111" t="s">
        <v>1009</v>
      </c>
      <c r="C4876" s="112">
        <v>3.8000000000000002E-4</v>
      </c>
      <c r="E4876" s="132">
        <v>1149</v>
      </c>
      <c r="F4876" s="132">
        <v>1151</v>
      </c>
      <c r="G4876" s="133" t="s">
        <v>1010</v>
      </c>
      <c r="H4876" s="134">
        <v>129</v>
      </c>
      <c r="I4876" s="135">
        <v>0.996908354</v>
      </c>
      <c r="J4876" s="135" t="s">
        <v>41</v>
      </c>
      <c r="K4876" s="133"/>
      <c r="L4876" s="136" t="s">
        <v>41</v>
      </c>
    </row>
    <row r="4877" spans="1:12" x14ac:dyDescent="0.25">
      <c r="A4877" s="111" t="s">
        <v>4045</v>
      </c>
      <c r="B4877" s="111" t="s">
        <v>1909</v>
      </c>
      <c r="C4877" s="112">
        <v>2.5000000000000001E-4</v>
      </c>
      <c r="E4877" s="132">
        <v>1111</v>
      </c>
      <c r="F4877" s="132">
        <v>1113</v>
      </c>
      <c r="G4877" s="133" t="s">
        <v>1910</v>
      </c>
      <c r="H4877" s="134">
        <v>130</v>
      </c>
      <c r="I4877" s="135">
        <v>0.99715835399999997</v>
      </c>
      <c r="J4877" s="135" t="s">
        <v>41</v>
      </c>
      <c r="K4877" s="133"/>
      <c r="L4877" s="136" t="s">
        <v>41</v>
      </c>
    </row>
    <row r="4878" spans="1:12" x14ac:dyDescent="0.25">
      <c r="A4878" s="111" t="s">
        <v>4045</v>
      </c>
      <c r="B4878" s="111" t="s">
        <v>1156</v>
      </c>
      <c r="C4878" s="112">
        <v>2.0000000000000001E-4</v>
      </c>
      <c r="E4878" s="132">
        <v>1479</v>
      </c>
      <c r="F4878" s="132">
        <v>1481</v>
      </c>
      <c r="G4878" s="133" t="s">
        <v>1157</v>
      </c>
      <c r="H4878" s="134">
        <v>131</v>
      </c>
      <c r="I4878" s="135">
        <v>0.99735835399999995</v>
      </c>
      <c r="J4878" s="135" t="s">
        <v>41</v>
      </c>
      <c r="K4878" s="133"/>
      <c r="L4878" s="136" t="s">
        <v>41</v>
      </c>
    </row>
    <row r="4879" spans="1:12" x14ac:dyDescent="0.25">
      <c r="A4879" s="111" t="s">
        <v>4045</v>
      </c>
      <c r="B4879" s="111" t="s">
        <v>922</v>
      </c>
      <c r="C4879" s="112">
        <v>2.0000000000000001E-4</v>
      </c>
      <c r="E4879" s="132">
        <v>514</v>
      </c>
      <c r="F4879" s="132">
        <v>516</v>
      </c>
      <c r="G4879" s="133" t="s">
        <v>923</v>
      </c>
      <c r="H4879" s="134">
        <v>132</v>
      </c>
      <c r="I4879" s="135">
        <v>0.99755835399999992</v>
      </c>
      <c r="J4879" s="135" t="s">
        <v>41</v>
      </c>
      <c r="K4879" s="133"/>
      <c r="L4879" s="136" t="s">
        <v>41</v>
      </c>
    </row>
    <row r="4880" spans="1:12" x14ac:dyDescent="0.25">
      <c r="A4880" s="111" t="s">
        <v>4045</v>
      </c>
      <c r="B4880" s="111" t="s">
        <v>1321</v>
      </c>
      <c r="C4880" s="112">
        <v>1.75E-4</v>
      </c>
      <c r="E4880" s="132">
        <v>1129</v>
      </c>
      <c r="F4880" s="132">
        <v>1131</v>
      </c>
      <c r="G4880" s="133" t="s">
        <v>1322</v>
      </c>
      <c r="H4880" s="134">
        <v>133</v>
      </c>
      <c r="I4880" s="135">
        <v>0.99773335399999996</v>
      </c>
      <c r="J4880" s="135" t="s">
        <v>41</v>
      </c>
      <c r="K4880" s="133"/>
      <c r="L4880" s="136" t="s">
        <v>41</v>
      </c>
    </row>
    <row r="4881" spans="1:12" x14ac:dyDescent="0.25">
      <c r="A4881" s="111" t="s">
        <v>4045</v>
      </c>
      <c r="B4881" s="111" t="s">
        <v>1323</v>
      </c>
      <c r="C4881" s="112">
        <v>1.75E-4</v>
      </c>
      <c r="E4881" s="132">
        <v>1131</v>
      </c>
      <c r="F4881" s="132">
        <v>1133</v>
      </c>
      <c r="G4881" s="133" t="s">
        <v>1324</v>
      </c>
      <c r="H4881" s="134">
        <v>134</v>
      </c>
      <c r="I4881" s="135">
        <v>0.997908354</v>
      </c>
      <c r="J4881" s="135" t="s">
        <v>41</v>
      </c>
      <c r="K4881" s="133"/>
      <c r="L4881" s="136" t="s">
        <v>41</v>
      </c>
    </row>
    <row r="4882" spans="1:12" x14ac:dyDescent="0.25">
      <c r="A4882" s="111" t="s">
        <v>4045</v>
      </c>
      <c r="B4882" s="111" t="s">
        <v>1486</v>
      </c>
      <c r="C4882" s="112">
        <v>1.6699999999999999E-4</v>
      </c>
      <c r="E4882" s="132">
        <v>1277</v>
      </c>
      <c r="F4882" s="132">
        <v>1279</v>
      </c>
      <c r="G4882" s="133" t="s">
        <v>1487</v>
      </c>
      <c r="H4882" s="134">
        <v>135</v>
      </c>
      <c r="I4882" s="135">
        <v>0.99807535400000003</v>
      </c>
      <c r="J4882" s="135" t="s">
        <v>41</v>
      </c>
      <c r="K4882" s="133"/>
      <c r="L4882" s="136" t="s">
        <v>41</v>
      </c>
    </row>
    <row r="4883" spans="1:12" x14ac:dyDescent="0.25">
      <c r="A4883" s="111" t="s">
        <v>4045</v>
      </c>
      <c r="B4883" s="111" t="s">
        <v>1489</v>
      </c>
      <c r="C4883" s="112">
        <v>1.6699999999999999E-4</v>
      </c>
      <c r="E4883" s="132">
        <v>1274</v>
      </c>
      <c r="F4883" s="132">
        <v>1276</v>
      </c>
      <c r="G4883" s="133" t="s">
        <v>1490</v>
      </c>
      <c r="H4883" s="134">
        <v>136</v>
      </c>
      <c r="I4883" s="135">
        <v>0.99824235400000005</v>
      </c>
      <c r="J4883" s="135" t="s">
        <v>41</v>
      </c>
      <c r="K4883" s="133"/>
      <c r="L4883" s="136" t="s">
        <v>41</v>
      </c>
    </row>
    <row r="4884" spans="1:12" x14ac:dyDescent="0.25">
      <c r="A4884" s="111" t="s">
        <v>4045</v>
      </c>
      <c r="B4884" s="111" t="s">
        <v>1494</v>
      </c>
      <c r="C4884" s="112">
        <v>1.6699999999999999E-4</v>
      </c>
      <c r="E4884" s="132">
        <v>1308</v>
      </c>
      <c r="F4884" s="132">
        <v>1310</v>
      </c>
      <c r="G4884" s="133" t="s">
        <v>1495</v>
      </c>
      <c r="H4884" s="134">
        <v>137</v>
      </c>
      <c r="I4884" s="135">
        <v>0.99840935400000008</v>
      </c>
      <c r="J4884" s="135" t="s">
        <v>41</v>
      </c>
      <c r="K4884" s="133"/>
      <c r="L4884" s="136" t="s">
        <v>41</v>
      </c>
    </row>
    <row r="4885" spans="1:12" x14ac:dyDescent="0.25">
      <c r="A4885" s="111" t="s">
        <v>4045</v>
      </c>
      <c r="B4885" s="111" t="s">
        <v>1496</v>
      </c>
      <c r="C4885" s="112">
        <v>1.6699999999999999E-4</v>
      </c>
      <c r="E4885" s="132">
        <v>1291</v>
      </c>
      <c r="F4885" s="132">
        <v>1293</v>
      </c>
      <c r="G4885" s="133" t="s">
        <v>1497</v>
      </c>
      <c r="H4885" s="134">
        <v>138</v>
      </c>
      <c r="I4885" s="135">
        <v>0.99857635400000011</v>
      </c>
      <c r="J4885" s="135" t="s">
        <v>41</v>
      </c>
      <c r="K4885" s="133"/>
      <c r="L4885" s="136" t="s">
        <v>41</v>
      </c>
    </row>
    <row r="4886" spans="1:12" x14ac:dyDescent="0.25">
      <c r="A4886" s="111" t="s">
        <v>4045</v>
      </c>
      <c r="B4886" s="111" t="s">
        <v>1491</v>
      </c>
      <c r="C4886" s="112">
        <v>1.66E-4</v>
      </c>
      <c r="E4886" s="132">
        <v>1299</v>
      </c>
      <c r="F4886" s="132">
        <v>1301</v>
      </c>
      <c r="G4886" s="133" t="s">
        <v>1492</v>
      </c>
      <c r="H4886" s="134">
        <v>139</v>
      </c>
      <c r="I4886" s="135">
        <v>0.99874235400000011</v>
      </c>
      <c r="J4886" s="135" t="s">
        <v>41</v>
      </c>
      <c r="K4886" s="133"/>
      <c r="L4886" s="136" t="s">
        <v>41</v>
      </c>
    </row>
    <row r="4887" spans="1:12" x14ac:dyDescent="0.25">
      <c r="A4887" s="111" t="s">
        <v>4045</v>
      </c>
      <c r="B4887" s="111" t="s">
        <v>1493</v>
      </c>
      <c r="C4887" s="112">
        <v>1.66E-4</v>
      </c>
      <c r="E4887" s="132">
        <v>1313</v>
      </c>
      <c r="F4887" s="132">
        <v>1315</v>
      </c>
      <c r="G4887" s="133" t="s">
        <v>115</v>
      </c>
      <c r="H4887" s="134">
        <v>140</v>
      </c>
      <c r="I4887" s="135">
        <v>0.99890835400000011</v>
      </c>
      <c r="J4887" s="135" t="s">
        <v>41</v>
      </c>
      <c r="K4887" s="133"/>
      <c r="L4887" s="136" t="s">
        <v>41</v>
      </c>
    </row>
    <row r="4888" spans="1:12" x14ac:dyDescent="0.25">
      <c r="A4888" s="111" t="s">
        <v>4045</v>
      </c>
      <c r="B4888" s="111" t="s">
        <v>1911</v>
      </c>
      <c r="C4888" s="112">
        <v>1.4999999999999999E-4</v>
      </c>
      <c r="E4888" s="132">
        <v>1108</v>
      </c>
      <c r="F4888" s="132">
        <v>1110</v>
      </c>
      <c r="G4888" s="133" t="s">
        <v>1912</v>
      </c>
      <c r="H4888" s="134">
        <v>141</v>
      </c>
      <c r="I4888" s="135">
        <v>0.99905835400000009</v>
      </c>
      <c r="J4888" s="135" t="s">
        <v>41</v>
      </c>
      <c r="K4888" s="133"/>
      <c r="L4888" s="136" t="s">
        <v>41</v>
      </c>
    </row>
    <row r="4889" spans="1:12" x14ac:dyDescent="0.25">
      <c r="A4889" s="111" t="s">
        <v>4045</v>
      </c>
      <c r="B4889" s="111" t="s">
        <v>880</v>
      </c>
      <c r="C4889" s="112">
        <v>1.25E-4</v>
      </c>
      <c r="E4889" s="132">
        <v>1469</v>
      </c>
      <c r="F4889" s="132">
        <v>1471</v>
      </c>
      <c r="G4889" s="133" t="s">
        <v>72</v>
      </c>
      <c r="H4889" s="134">
        <v>142</v>
      </c>
      <c r="I4889" s="135">
        <v>0.99918335400000013</v>
      </c>
      <c r="J4889" s="135" t="s">
        <v>41</v>
      </c>
      <c r="K4889" s="133"/>
      <c r="L4889" s="136" t="s">
        <v>41</v>
      </c>
    </row>
    <row r="4890" spans="1:12" x14ac:dyDescent="0.25">
      <c r="A4890" s="111" t="s">
        <v>4045</v>
      </c>
      <c r="B4890" s="111" t="s">
        <v>490</v>
      </c>
      <c r="C4890" s="112">
        <v>1E-4</v>
      </c>
      <c r="E4890" s="132">
        <v>1112</v>
      </c>
      <c r="F4890" s="132">
        <v>1114</v>
      </c>
      <c r="G4890" s="133" t="s">
        <v>491</v>
      </c>
      <c r="H4890" s="134">
        <v>143</v>
      </c>
      <c r="I4890" s="135">
        <v>0.99928335400000012</v>
      </c>
      <c r="J4890" s="135" t="s">
        <v>41</v>
      </c>
      <c r="K4890" s="133"/>
      <c r="L4890" s="136" t="s">
        <v>41</v>
      </c>
    </row>
    <row r="4891" spans="1:12" x14ac:dyDescent="0.25">
      <c r="A4891" s="111" t="s">
        <v>4045</v>
      </c>
      <c r="B4891" s="111" t="s">
        <v>1913</v>
      </c>
      <c r="C4891" s="112">
        <v>1E-4</v>
      </c>
      <c r="E4891" s="132">
        <v>1113</v>
      </c>
      <c r="F4891" s="132">
        <v>1115</v>
      </c>
      <c r="G4891" s="133" t="s">
        <v>1914</v>
      </c>
      <c r="H4891" s="134">
        <v>144</v>
      </c>
      <c r="I4891" s="135">
        <v>0.99938335400000011</v>
      </c>
      <c r="J4891" s="135" t="s">
        <v>41</v>
      </c>
      <c r="K4891" s="133"/>
      <c r="L4891" s="136" t="s">
        <v>41</v>
      </c>
    </row>
    <row r="4892" spans="1:12" x14ac:dyDescent="0.25">
      <c r="A4892" s="111" t="s">
        <v>4045</v>
      </c>
      <c r="B4892" s="111" t="s">
        <v>818</v>
      </c>
      <c r="C4892" s="112">
        <v>6.6666669999999994E-5</v>
      </c>
      <c r="E4892" s="132">
        <v>674</v>
      </c>
      <c r="F4892" s="132">
        <v>676</v>
      </c>
      <c r="G4892" s="133" t="s">
        <v>819</v>
      </c>
      <c r="H4892" s="134">
        <v>145</v>
      </c>
      <c r="I4892" s="135">
        <v>0.99945002067000011</v>
      </c>
      <c r="J4892" s="135" t="s">
        <v>41</v>
      </c>
      <c r="K4892" s="133"/>
      <c r="L4892" s="136" t="s">
        <v>41</v>
      </c>
    </row>
    <row r="4893" spans="1:12" x14ac:dyDescent="0.25">
      <c r="A4893" s="111" t="s">
        <v>4045</v>
      </c>
      <c r="B4893" s="111" t="s">
        <v>1658</v>
      </c>
      <c r="C4893" s="112">
        <v>6.6666669999999994E-5</v>
      </c>
      <c r="E4893" s="132">
        <v>677</v>
      </c>
      <c r="F4893" s="132">
        <v>679</v>
      </c>
      <c r="G4893" s="133" t="s">
        <v>1659</v>
      </c>
      <c r="H4893" s="134">
        <v>146</v>
      </c>
      <c r="I4893" s="135">
        <v>0.9995166873400001</v>
      </c>
      <c r="J4893" s="135" t="s">
        <v>41</v>
      </c>
      <c r="K4893" s="133"/>
      <c r="L4893" s="136" t="s">
        <v>41</v>
      </c>
    </row>
    <row r="4894" spans="1:12" x14ac:dyDescent="0.25">
      <c r="A4894" s="111" t="s">
        <v>4045</v>
      </c>
      <c r="B4894" s="111" t="s">
        <v>1660</v>
      </c>
      <c r="C4894" s="112">
        <v>6.6666669999999994E-5</v>
      </c>
      <c r="E4894" s="132">
        <v>678</v>
      </c>
      <c r="F4894" s="132">
        <v>680</v>
      </c>
      <c r="G4894" s="133" t="s">
        <v>1661</v>
      </c>
      <c r="H4894" s="134">
        <v>147</v>
      </c>
      <c r="I4894" s="135">
        <v>0.99958335401000009</v>
      </c>
      <c r="J4894" s="135" t="s">
        <v>41</v>
      </c>
      <c r="K4894" s="133"/>
      <c r="L4894" s="136" t="s">
        <v>41</v>
      </c>
    </row>
    <row r="4895" spans="1:12" x14ac:dyDescent="0.25">
      <c r="A4895" s="111" t="s">
        <v>4045</v>
      </c>
      <c r="B4895" s="111" t="s">
        <v>882</v>
      </c>
      <c r="C4895" s="112">
        <v>6.2500000000000001E-5</v>
      </c>
      <c r="E4895" s="132">
        <v>1476</v>
      </c>
      <c r="F4895" s="132">
        <v>1478</v>
      </c>
      <c r="G4895" s="133" t="s">
        <v>883</v>
      </c>
      <c r="H4895" s="134">
        <v>148</v>
      </c>
      <c r="I4895" s="135">
        <v>0.99964585401000006</v>
      </c>
      <c r="J4895" s="135" t="s">
        <v>41</v>
      </c>
      <c r="K4895" s="133"/>
      <c r="L4895" s="136" t="s">
        <v>41</v>
      </c>
    </row>
    <row r="4896" spans="1:12" x14ac:dyDescent="0.25">
      <c r="A4896" s="111" t="s">
        <v>4045</v>
      </c>
      <c r="B4896" s="111" t="s">
        <v>884</v>
      </c>
      <c r="C4896" s="112">
        <v>6.2500000000000001E-5</v>
      </c>
      <c r="E4896" s="132">
        <v>1471</v>
      </c>
      <c r="F4896" s="132">
        <v>1473</v>
      </c>
      <c r="G4896" s="133" t="s">
        <v>885</v>
      </c>
      <c r="H4896" s="134">
        <v>149</v>
      </c>
      <c r="I4896" s="135">
        <v>0.99970835401000002</v>
      </c>
      <c r="J4896" s="135" t="s">
        <v>41</v>
      </c>
      <c r="K4896" s="133"/>
      <c r="L4896" s="136" t="s">
        <v>41</v>
      </c>
    </row>
    <row r="4897" spans="1:12" x14ac:dyDescent="0.25">
      <c r="A4897" s="111" t="s">
        <v>4045</v>
      </c>
      <c r="B4897" s="111" t="s">
        <v>886</v>
      </c>
      <c r="C4897" s="112">
        <v>6.2500000000000001E-5</v>
      </c>
      <c r="E4897" s="132">
        <v>1470</v>
      </c>
      <c r="F4897" s="132">
        <v>1472</v>
      </c>
      <c r="G4897" s="133" t="s">
        <v>887</v>
      </c>
      <c r="H4897" s="134">
        <v>150</v>
      </c>
      <c r="I4897" s="135">
        <v>0.99977085400999999</v>
      </c>
      <c r="J4897" s="135" t="s">
        <v>41</v>
      </c>
      <c r="K4897" s="133"/>
      <c r="L4897" s="136" t="s">
        <v>41</v>
      </c>
    </row>
    <row r="4898" spans="1:12" x14ac:dyDescent="0.25">
      <c r="A4898" s="111" t="s">
        <v>4045</v>
      </c>
      <c r="B4898" s="111" t="s">
        <v>892</v>
      </c>
      <c r="C4898" s="112">
        <v>6.2500000000000001E-5</v>
      </c>
      <c r="E4898" s="132">
        <v>1472</v>
      </c>
      <c r="F4898" s="132">
        <v>1474</v>
      </c>
      <c r="G4898" s="133" t="s">
        <v>893</v>
      </c>
      <c r="H4898" s="134">
        <v>151</v>
      </c>
      <c r="I4898" s="135">
        <v>0.99983335400999995</v>
      </c>
      <c r="J4898" s="135" t="s">
        <v>41</v>
      </c>
      <c r="K4898" s="133"/>
      <c r="L4898" s="136" t="s">
        <v>41</v>
      </c>
    </row>
    <row r="4899" spans="1:12" x14ac:dyDescent="0.25">
      <c r="A4899" s="111" t="s">
        <v>4045</v>
      </c>
      <c r="B4899" s="111" t="s">
        <v>1212</v>
      </c>
      <c r="C4899" s="112">
        <v>3.3333329999999997E-5</v>
      </c>
      <c r="E4899" s="132">
        <v>910</v>
      </c>
      <c r="F4899" s="132">
        <v>912</v>
      </c>
      <c r="G4899" s="133" t="s">
        <v>1213</v>
      </c>
      <c r="H4899" s="134">
        <v>152</v>
      </c>
      <c r="I4899" s="135">
        <v>0.99986668733999995</v>
      </c>
      <c r="J4899" s="135" t="s">
        <v>41</v>
      </c>
      <c r="K4899" s="133"/>
      <c r="L4899" s="136" t="s">
        <v>41</v>
      </c>
    </row>
    <row r="4900" spans="1:12" x14ac:dyDescent="0.25">
      <c r="A4900" s="111" t="s">
        <v>4045</v>
      </c>
      <c r="B4900" s="111" t="s">
        <v>1215</v>
      </c>
      <c r="C4900" s="112">
        <v>3.3333329999999997E-5</v>
      </c>
      <c r="E4900" s="132">
        <v>904</v>
      </c>
      <c r="F4900" s="132">
        <v>906</v>
      </c>
      <c r="G4900" s="133" t="s">
        <v>1216</v>
      </c>
      <c r="H4900" s="134">
        <v>153</v>
      </c>
      <c r="I4900" s="135">
        <v>0.99990002066999994</v>
      </c>
      <c r="J4900" s="135" t="s">
        <v>41</v>
      </c>
      <c r="K4900" s="133"/>
      <c r="L4900" s="136" t="s">
        <v>41</v>
      </c>
    </row>
    <row r="4901" spans="1:12" x14ac:dyDescent="0.25">
      <c r="A4901" s="111" t="s">
        <v>4045</v>
      </c>
      <c r="B4901" s="111" t="s">
        <v>1190</v>
      </c>
      <c r="C4901" s="112">
        <v>3.3333329999999997E-5</v>
      </c>
      <c r="E4901" s="132">
        <v>894</v>
      </c>
      <c r="F4901" s="132">
        <v>896</v>
      </c>
      <c r="G4901" s="133" t="s">
        <v>1191</v>
      </c>
      <c r="H4901" s="134">
        <v>154</v>
      </c>
      <c r="I4901" s="135">
        <v>0.99993335399999994</v>
      </c>
      <c r="J4901" s="135" t="s">
        <v>41</v>
      </c>
      <c r="K4901" s="133"/>
      <c r="L4901" s="136" t="s">
        <v>41</v>
      </c>
    </row>
    <row r="4902" spans="1:12" x14ac:dyDescent="0.25">
      <c r="A4902" s="111" t="s">
        <v>4045</v>
      </c>
      <c r="B4902" s="111" t="s">
        <v>1217</v>
      </c>
      <c r="C4902" s="112">
        <v>3.3333329999999997E-5</v>
      </c>
      <c r="E4902" s="132">
        <v>896</v>
      </c>
      <c r="F4902" s="132">
        <v>898</v>
      </c>
      <c r="G4902" s="133" t="s">
        <v>1218</v>
      </c>
      <c r="H4902" s="134">
        <v>155</v>
      </c>
      <c r="I4902" s="135">
        <v>0.99996668732999994</v>
      </c>
      <c r="J4902" s="135" t="s">
        <v>41</v>
      </c>
      <c r="K4902" s="133"/>
      <c r="L4902" s="136" t="s">
        <v>41</v>
      </c>
    </row>
    <row r="4903" spans="1:12" x14ac:dyDescent="0.25">
      <c r="A4903" s="111" t="s">
        <v>4045</v>
      </c>
      <c r="B4903" s="111" t="s">
        <v>1219</v>
      </c>
      <c r="C4903" s="112">
        <v>3.3333329999999997E-5</v>
      </c>
      <c r="E4903" s="132">
        <v>909</v>
      </c>
      <c r="F4903" s="132">
        <v>911</v>
      </c>
      <c r="G4903" s="133" t="s">
        <v>1220</v>
      </c>
      <c r="H4903" s="134">
        <v>156</v>
      </c>
      <c r="I4903" s="135">
        <v>1.0000000206599999</v>
      </c>
      <c r="J4903" s="135">
        <v>1.0000000206599999</v>
      </c>
      <c r="K4903" s="133"/>
      <c r="L4903" s="136" t="s">
        <v>41</v>
      </c>
    </row>
    <row r="4904" spans="1:12" x14ac:dyDescent="0.25">
      <c r="A4904" s="111" t="s">
        <v>4051</v>
      </c>
      <c r="B4904" s="111" t="s">
        <v>746</v>
      </c>
      <c r="C4904" s="112">
        <v>0.36042765084944356</v>
      </c>
      <c r="E4904" s="132">
        <v>169</v>
      </c>
      <c r="F4904" s="132">
        <v>171</v>
      </c>
      <c r="G4904" s="133" t="s">
        <v>747</v>
      </c>
      <c r="H4904" s="134">
        <v>1</v>
      </c>
      <c r="I4904" s="135">
        <v>0.36042765084944356</v>
      </c>
      <c r="J4904" s="135" t="s">
        <v>41</v>
      </c>
      <c r="K4904" s="133" t="s">
        <v>4052</v>
      </c>
      <c r="L4904" s="136" t="s">
        <v>41</v>
      </c>
    </row>
    <row r="4905" spans="1:12" x14ac:dyDescent="0.25">
      <c r="A4905" s="111" t="s">
        <v>4051</v>
      </c>
      <c r="B4905" s="111" t="s">
        <v>743</v>
      </c>
      <c r="C4905" s="112">
        <v>0.15099589923843001</v>
      </c>
      <c r="E4905" s="132">
        <v>170</v>
      </c>
      <c r="F4905" s="132">
        <v>172</v>
      </c>
      <c r="G4905" s="133" t="s">
        <v>744</v>
      </c>
      <c r="H4905" s="134">
        <v>2</v>
      </c>
      <c r="I4905" s="135">
        <v>0.51142355008787355</v>
      </c>
      <c r="J4905" s="135" t="s">
        <v>41</v>
      </c>
      <c r="K4905" s="133"/>
      <c r="L4905" s="136" t="s">
        <v>41</v>
      </c>
    </row>
    <row r="4906" spans="1:12" x14ac:dyDescent="0.25">
      <c r="A4906" s="111" t="s">
        <v>4051</v>
      </c>
      <c r="B4906" s="111" t="s">
        <v>960</v>
      </c>
      <c r="C4906" s="112">
        <v>0.10427650849443471</v>
      </c>
      <c r="E4906" s="132">
        <v>265</v>
      </c>
      <c r="F4906" s="132">
        <v>267</v>
      </c>
      <c r="G4906" s="133" t="s">
        <v>88</v>
      </c>
      <c r="H4906" s="134">
        <v>3</v>
      </c>
      <c r="I4906" s="135">
        <v>0.61570005858230825</v>
      </c>
      <c r="J4906" s="135" t="s">
        <v>41</v>
      </c>
      <c r="K4906" s="133"/>
      <c r="L4906" s="136" t="s">
        <v>41</v>
      </c>
    </row>
    <row r="4907" spans="1:12" x14ac:dyDescent="0.25">
      <c r="A4907" s="111" t="s">
        <v>4051</v>
      </c>
      <c r="B4907" s="111" t="s">
        <v>2941</v>
      </c>
      <c r="C4907" s="112">
        <v>5.8289396602226144E-2</v>
      </c>
      <c r="E4907" s="132">
        <v>103</v>
      </c>
      <c r="F4907" s="132">
        <v>105</v>
      </c>
      <c r="G4907" s="133" t="s">
        <v>2942</v>
      </c>
      <c r="H4907" s="134">
        <v>4</v>
      </c>
      <c r="I4907" s="135">
        <v>0.67398945518453435</v>
      </c>
      <c r="J4907" s="135" t="s">
        <v>41</v>
      </c>
      <c r="K4907" s="133"/>
      <c r="L4907" s="136" t="s">
        <v>41</v>
      </c>
    </row>
    <row r="4908" spans="1:12" x14ac:dyDescent="0.25">
      <c r="A4908" s="111" t="s">
        <v>4051</v>
      </c>
      <c r="B4908" s="111" t="s">
        <v>789</v>
      </c>
      <c r="C4908" s="112">
        <v>4.5547744581136508E-2</v>
      </c>
      <c r="E4908" s="132">
        <v>355</v>
      </c>
      <c r="F4908" s="132">
        <v>357</v>
      </c>
      <c r="G4908" s="133" t="s">
        <v>77</v>
      </c>
      <c r="H4908" s="134">
        <v>5</v>
      </c>
      <c r="I4908" s="135">
        <v>0.71953719976567088</v>
      </c>
      <c r="J4908" s="135" t="s">
        <v>41</v>
      </c>
      <c r="K4908" s="133"/>
      <c r="L4908" s="136" t="s">
        <v>41</v>
      </c>
    </row>
    <row r="4909" spans="1:12" x14ac:dyDescent="0.25">
      <c r="A4909" s="111" t="s">
        <v>4051</v>
      </c>
      <c r="B4909" s="111" t="s">
        <v>2849</v>
      </c>
      <c r="C4909" s="112">
        <v>2.9730521382542476E-2</v>
      </c>
      <c r="E4909" s="132">
        <v>525</v>
      </c>
      <c r="F4909" s="132">
        <v>527</v>
      </c>
      <c r="G4909" s="133" t="s">
        <v>117</v>
      </c>
      <c r="H4909" s="134">
        <v>6</v>
      </c>
      <c r="I4909" s="135">
        <v>0.74926772114821338</v>
      </c>
      <c r="J4909" s="135" t="s">
        <v>41</v>
      </c>
      <c r="K4909" s="133"/>
      <c r="L4909" s="136" t="s">
        <v>41</v>
      </c>
    </row>
    <row r="4910" spans="1:12" x14ac:dyDescent="0.25">
      <c r="A4910" s="111" t="s">
        <v>4051</v>
      </c>
      <c r="B4910" s="111" t="s">
        <v>3492</v>
      </c>
      <c r="C4910" s="112">
        <v>2.5190392501464563E-2</v>
      </c>
      <c r="E4910" s="132">
        <v>360</v>
      </c>
      <c r="F4910" s="132">
        <v>362</v>
      </c>
      <c r="G4910" s="133" t="s">
        <v>116</v>
      </c>
      <c r="H4910" s="134">
        <v>7</v>
      </c>
      <c r="I4910" s="135">
        <v>0.77445811364967798</v>
      </c>
      <c r="J4910" s="135" t="s">
        <v>41</v>
      </c>
      <c r="K4910" s="133"/>
      <c r="L4910" s="136" t="s">
        <v>41</v>
      </c>
    </row>
    <row r="4911" spans="1:12" x14ac:dyDescent="0.25">
      <c r="A4911" s="111" t="s">
        <v>4051</v>
      </c>
      <c r="B4911" s="111" t="s">
        <v>791</v>
      </c>
      <c r="C4911" s="112">
        <v>2.5043936731107212E-2</v>
      </c>
      <c r="E4911" s="132">
        <v>357</v>
      </c>
      <c r="F4911" s="132">
        <v>359</v>
      </c>
      <c r="G4911" s="133" t="s">
        <v>792</v>
      </c>
      <c r="H4911" s="134">
        <v>8</v>
      </c>
      <c r="I4911" s="135">
        <v>0.79950205038078515</v>
      </c>
      <c r="J4911" s="135" t="s">
        <v>41</v>
      </c>
      <c r="K4911" s="133"/>
      <c r="L4911" s="136" t="s">
        <v>41</v>
      </c>
    </row>
    <row r="4912" spans="1:12" x14ac:dyDescent="0.25">
      <c r="A4912" s="111" t="s">
        <v>4051</v>
      </c>
      <c r="B4912" s="111" t="s">
        <v>2933</v>
      </c>
      <c r="C4912" s="112">
        <v>2.1089630931458703E-2</v>
      </c>
      <c r="E4912" s="132">
        <v>353</v>
      </c>
      <c r="F4912" s="132">
        <v>355</v>
      </c>
      <c r="G4912" s="133" t="s">
        <v>2934</v>
      </c>
      <c r="H4912" s="134">
        <v>9</v>
      </c>
      <c r="I4912" s="135">
        <v>0.8205916813122438</v>
      </c>
      <c r="J4912" s="135" t="s">
        <v>41</v>
      </c>
      <c r="K4912" s="133"/>
      <c r="L4912" s="136" t="s">
        <v>41</v>
      </c>
    </row>
    <row r="4913" spans="1:12" x14ac:dyDescent="0.25">
      <c r="A4913" s="111" t="s">
        <v>4051</v>
      </c>
      <c r="B4913" s="111" t="s">
        <v>957</v>
      </c>
      <c r="C4913" s="112">
        <v>2.1089630931458703E-2</v>
      </c>
      <c r="E4913" s="132">
        <v>266</v>
      </c>
      <c r="F4913" s="132">
        <v>268</v>
      </c>
      <c r="G4913" s="133" t="s">
        <v>958</v>
      </c>
      <c r="H4913" s="134">
        <v>10</v>
      </c>
      <c r="I4913" s="135">
        <v>0.84168131224370246</v>
      </c>
      <c r="J4913" s="135" t="s">
        <v>41</v>
      </c>
      <c r="K4913" s="133"/>
      <c r="L4913" s="136" t="s">
        <v>41</v>
      </c>
    </row>
    <row r="4914" spans="1:12" x14ac:dyDescent="0.25">
      <c r="A4914" s="111" t="s">
        <v>4051</v>
      </c>
      <c r="B4914" s="111" t="s">
        <v>2943</v>
      </c>
      <c r="C4914" s="112">
        <v>2.0503807850029296E-2</v>
      </c>
      <c r="E4914" s="132">
        <v>106</v>
      </c>
      <c r="F4914" s="132">
        <v>108</v>
      </c>
      <c r="G4914" s="133" t="s">
        <v>2944</v>
      </c>
      <c r="H4914" s="134">
        <v>11</v>
      </c>
      <c r="I4914" s="135">
        <v>0.86218512009373172</v>
      </c>
      <c r="J4914" s="135" t="s">
        <v>41</v>
      </c>
      <c r="K4914" s="133"/>
      <c r="L4914" s="136" t="s">
        <v>41</v>
      </c>
    </row>
    <row r="4915" spans="1:12" x14ac:dyDescent="0.25">
      <c r="A4915" s="111" t="s">
        <v>4051</v>
      </c>
      <c r="B4915" s="111" t="s">
        <v>432</v>
      </c>
      <c r="C4915" s="112">
        <v>1.4206209724663155E-2</v>
      </c>
      <c r="E4915" s="132">
        <v>284</v>
      </c>
      <c r="F4915" s="132">
        <v>286</v>
      </c>
      <c r="G4915" s="133" t="s">
        <v>433</v>
      </c>
      <c r="H4915" s="134">
        <v>12</v>
      </c>
      <c r="I4915" s="135">
        <v>0.87639132981839485</v>
      </c>
      <c r="J4915" s="135" t="s">
        <v>41</v>
      </c>
      <c r="K4915" s="133"/>
      <c r="L4915" s="136" t="s">
        <v>41</v>
      </c>
    </row>
    <row r="4916" spans="1:12" x14ac:dyDescent="0.25">
      <c r="A4916" s="111" t="s">
        <v>4051</v>
      </c>
      <c r="B4916" s="111" t="s">
        <v>945</v>
      </c>
      <c r="C4916" s="112">
        <v>1.186291739894552E-2</v>
      </c>
      <c r="E4916" s="132">
        <v>180</v>
      </c>
      <c r="F4916" s="132">
        <v>182</v>
      </c>
      <c r="G4916" s="133" t="s">
        <v>946</v>
      </c>
      <c r="H4916" s="134">
        <v>13</v>
      </c>
      <c r="I4916" s="135">
        <v>0.88825424721734036</v>
      </c>
      <c r="J4916" s="135" t="s">
        <v>41</v>
      </c>
      <c r="K4916" s="133"/>
      <c r="L4916" s="136" t="s">
        <v>41</v>
      </c>
    </row>
    <row r="4917" spans="1:12" x14ac:dyDescent="0.25">
      <c r="A4917" s="111" t="s">
        <v>4051</v>
      </c>
      <c r="B4917" s="111" t="s">
        <v>800</v>
      </c>
      <c r="C4917" s="112">
        <v>1.1423550087873465E-2</v>
      </c>
      <c r="E4917" s="132">
        <v>520</v>
      </c>
      <c r="F4917" s="132">
        <v>522</v>
      </c>
      <c r="G4917" s="133" t="s">
        <v>35</v>
      </c>
      <c r="H4917" s="134">
        <v>14</v>
      </c>
      <c r="I4917" s="135">
        <v>0.8996777973052138</v>
      </c>
      <c r="J4917" s="135" t="s">
        <v>41</v>
      </c>
      <c r="K4917" s="133"/>
      <c r="L4917" s="136" t="s">
        <v>41</v>
      </c>
    </row>
    <row r="4918" spans="1:12" x14ac:dyDescent="0.25">
      <c r="A4918" s="111" t="s">
        <v>4051</v>
      </c>
      <c r="B4918" s="111" t="s">
        <v>795</v>
      </c>
      <c r="C4918" s="112">
        <v>1.0984182776801408E-2</v>
      </c>
      <c r="E4918" s="132">
        <v>358</v>
      </c>
      <c r="F4918" s="132">
        <v>360</v>
      </c>
      <c r="G4918" s="133" t="s">
        <v>796</v>
      </c>
      <c r="H4918" s="134">
        <v>15</v>
      </c>
      <c r="I4918" s="135">
        <v>0.91066198008201515</v>
      </c>
      <c r="J4918" s="135" t="s">
        <v>41</v>
      </c>
      <c r="K4918" s="133"/>
      <c r="L4918" s="136" t="s">
        <v>41</v>
      </c>
    </row>
    <row r="4919" spans="1:12" x14ac:dyDescent="0.25">
      <c r="A4919" s="111" t="s">
        <v>4051</v>
      </c>
      <c r="B4919" s="111" t="s">
        <v>2160</v>
      </c>
      <c r="C4919" s="112">
        <v>9.2267135325131838E-3</v>
      </c>
      <c r="E4919" s="132">
        <v>179</v>
      </c>
      <c r="F4919" s="132">
        <v>181</v>
      </c>
      <c r="G4919" s="133" t="s">
        <v>2161</v>
      </c>
      <c r="H4919" s="134">
        <v>16</v>
      </c>
      <c r="I4919" s="135">
        <v>0.9198886936145283</v>
      </c>
      <c r="J4919" s="135" t="s">
        <v>41</v>
      </c>
      <c r="K4919" s="133"/>
      <c r="L4919" s="136" t="s">
        <v>41</v>
      </c>
    </row>
    <row r="4920" spans="1:12" x14ac:dyDescent="0.25">
      <c r="A4920" s="111" t="s">
        <v>4051</v>
      </c>
      <c r="B4920" s="111" t="s">
        <v>542</v>
      </c>
      <c r="C4920" s="112">
        <v>8.93380199179848E-3</v>
      </c>
      <c r="E4920" s="132">
        <v>279</v>
      </c>
      <c r="F4920" s="132">
        <v>281</v>
      </c>
      <c r="G4920" s="133" t="s">
        <v>543</v>
      </c>
      <c r="H4920" s="134">
        <v>17</v>
      </c>
      <c r="I4920" s="135">
        <v>0.92882249560632679</v>
      </c>
      <c r="J4920" s="135" t="s">
        <v>41</v>
      </c>
      <c r="K4920" s="133"/>
      <c r="L4920" s="136" t="s">
        <v>41</v>
      </c>
    </row>
    <row r="4921" spans="1:12" x14ac:dyDescent="0.25">
      <c r="A4921" s="111" t="s">
        <v>4051</v>
      </c>
      <c r="B4921" s="111" t="s">
        <v>2938</v>
      </c>
      <c r="C4921" s="112">
        <v>8.0550673696543652E-3</v>
      </c>
      <c r="E4921" s="132">
        <v>39</v>
      </c>
      <c r="F4921" s="132">
        <v>41</v>
      </c>
      <c r="G4921" s="133" t="s">
        <v>2939</v>
      </c>
      <c r="H4921" s="134">
        <v>18</v>
      </c>
      <c r="I4921" s="135">
        <v>0.93687756297598113</v>
      </c>
      <c r="J4921" s="135" t="s">
        <v>41</v>
      </c>
      <c r="K4921" s="133"/>
      <c r="L4921" s="136" t="s">
        <v>41</v>
      </c>
    </row>
    <row r="4922" spans="1:12" x14ac:dyDescent="0.25">
      <c r="A4922" s="111" t="s">
        <v>4051</v>
      </c>
      <c r="B4922" s="111" t="s">
        <v>549</v>
      </c>
      <c r="C4922" s="112">
        <v>7.3227885178676058E-3</v>
      </c>
      <c r="E4922" s="132">
        <v>523</v>
      </c>
      <c r="F4922" s="132">
        <v>525</v>
      </c>
      <c r="G4922" s="133" t="s">
        <v>550</v>
      </c>
      <c r="H4922" s="134">
        <v>19</v>
      </c>
      <c r="I4922" s="135">
        <v>0.94420035149384873</v>
      </c>
      <c r="J4922" s="135" t="s">
        <v>41</v>
      </c>
      <c r="K4922" s="133"/>
      <c r="L4922" s="136" t="s">
        <v>41</v>
      </c>
    </row>
    <row r="4923" spans="1:12" x14ac:dyDescent="0.25">
      <c r="A4923" s="111" t="s">
        <v>4051</v>
      </c>
      <c r="B4923" s="111" t="s">
        <v>435</v>
      </c>
      <c r="C4923" s="112">
        <v>7.0298769771529011E-3</v>
      </c>
      <c r="E4923" s="132">
        <v>281</v>
      </c>
      <c r="F4923" s="132">
        <v>283</v>
      </c>
      <c r="G4923" s="133" t="s">
        <v>436</v>
      </c>
      <c r="H4923" s="134">
        <v>20</v>
      </c>
      <c r="I4923" s="135">
        <v>0.95123022847100158</v>
      </c>
      <c r="J4923" s="135" t="s">
        <v>41</v>
      </c>
      <c r="K4923" s="133"/>
      <c r="L4923" s="136" t="s">
        <v>41</v>
      </c>
    </row>
    <row r="4924" spans="1:12" x14ac:dyDescent="0.25">
      <c r="A4924" s="111" t="s">
        <v>4051</v>
      </c>
      <c r="B4924" s="111" t="s">
        <v>2757</v>
      </c>
      <c r="C4924" s="112">
        <v>7.0298769771529011E-3</v>
      </c>
      <c r="E4924" s="132">
        <v>264</v>
      </c>
      <c r="F4924" s="132">
        <v>266</v>
      </c>
      <c r="G4924" s="133" t="s">
        <v>10</v>
      </c>
      <c r="H4924" s="134">
        <v>21</v>
      </c>
      <c r="I4924" s="135">
        <v>0.95826010544815443</v>
      </c>
      <c r="J4924" s="135" t="s">
        <v>41</v>
      </c>
      <c r="K4924" s="133"/>
      <c r="L4924" s="136" t="s">
        <v>41</v>
      </c>
    </row>
    <row r="4925" spans="1:12" x14ac:dyDescent="0.25">
      <c r="A4925" s="111" t="s">
        <v>4051</v>
      </c>
      <c r="B4925" s="111" t="s">
        <v>810</v>
      </c>
      <c r="C4925" s="112">
        <v>5.8582308142940843E-3</v>
      </c>
      <c r="E4925" s="132">
        <v>519</v>
      </c>
      <c r="F4925" s="132">
        <v>521</v>
      </c>
      <c r="G4925" s="133" t="s">
        <v>811</v>
      </c>
      <c r="H4925" s="134">
        <v>22</v>
      </c>
      <c r="I4925" s="135">
        <v>0.96411833626244847</v>
      </c>
      <c r="J4925" s="135" t="s">
        <v>41</v>
      </c>
      <c r="K4925" s="133"/>
      <c r="L4925" s="136" t="s">
        <v>41</v>
      </c>
    </row>
    <row r="4926" spans="1:12" x14ac:dyDescent="0.25">
      <c r="A4926" s="111" t="s">
        <v>4051</v>
      </c>
      <c r="B4926" s="111" t="s">
        <v>468</v>
      </c>
      <c r="C4926" s="112">
        <v>5.2724077328646759E-3</v>
      </c>
      <c r="E4926" s="132">
        <v>686</v>
      </c>
      <c r="F4926" s="132">
        <v>688</v>
      </c>
      <c r="G4926" s="133" t="s">
        <v>85</v>
      </c>
      <c r="H4926" s="134">
        <v>23</v>
      </c>
      <c r="I4926" s="135">
        <v>0.96939074399531311</v>
      </c>
      <c r="J4926" s="135" t="s">
        <v>41</v>
      </c>
      <c r="K4926" s="133"/>
      <c r="L4926" s="136" t="s">
        <v>41</v>
      </c>
    </row>
    <row r="4927" spans="1:12" x14ac:dyDescent="0.25">
      <c r="A4927" s="111" t="s">
        <v>4051</v>
      </c>
      <c r="B4927" s="111" t="s">
        <v>561</v>
      </c>
      <c r="C4927" s="112">
        <v>4.5401288810779155E-3</v>
      </c>
      <c r="E4927" s="132">
        <v>890</v>
      </c>
      <c r="F4927" s="132">
        <v>892</v>
      </c>
      <c r="G4927" s="133" t="s">
        <v>43</v>
      </c>
      <c r="H4927" s="134">
        <v>24</v>
      </c>
      <c r="I4927" s="135">
        <v>0.97393087287639102</v>
      </c>
      <c r="J4927" s="135" t="s">
        <v>41</v>
      </c>
      <c r="K4927" s="133"/>
      <c r="L4927" s="136" t="s">
        <v>41</v>
      </c>
    </row>
    <row r="4928" spans="1:12" x14ac:dyDescent="0.25">
      <c r="A4928" s="111" t="s">
        <v>4051</v>
      </c>
      <c r="B4928" s="111" t="s">
        <v>2132</v>
      </c>
      <c r="C4928" s="112">
        <v>4.2472173403632109E-3</v>
      </c>
      <c r="E4928" s="132">
        <v>354</v>
      </c>
      <c r="F4928" s="132">
        <v>356</v>
      </c>
      <c r="G4928" s="133" t="s">
        <v>2133</v>
      </c>
      <c r="H4928" s="134">
        <v>25</v>
      </c>
      <c r="I4928" s="135">
        <v>0.97817809021675428</v>
      </c>
      <c r="J4928" s="135" t="s">
        <v>41</v>
      </c>
      <c r="K4928" s="133"/>
      <c r="L4928" s="136" t="s">
        <v>41</v>
      </c>
    </row>
    <row r="4929" spans="1:12" x14ac:dyDescent="0.25">
      <c r="A4929" s="111" t="s">
        <v>4051</v>
      </c>
      <c r="B4929" s="111" t="s">
        <v>797</v>
      </c>
      <c r="C4929" s="112">
        <v>3.6613942589338029E-3</v>
      </c>
      <c r="E4929" s="132">
        <v>356</v>
      </c>
      <c r="F4929" s="132">
        <v>358</v>
      </c>
      <c r="G4929" s="133" t="s">
        <v>798</v>
      </c>
      <c r="H4929" s="134">
        <v>26</v>
      </c>
      <c r="I4929" s="135">
        <v>0.98183948447568803</v>
      </c>
      <c r="J4929" s="135" t="s">
        <v>41</v>
      </c>
      <c r="K4929" s="133"/>
      <c r="L4929" s="136" t="s">
        <v>41</v>
      </c>
    </row>
    <row r="4930" spans="1:12" x14ac:dyDescent="0.25">
      <c r="A4930" s="111" t="s">
        <v>4051</v>
      </c>
      <c r="B4930" s="111" t="s">
        <v>472</v>
      </c>
      <c r="C4930" s="112">
        <v>3.3684827182190987E-3</v>
      </c>
      <c r="E4930" s="132">
        <v>684</v>
      </c>
      <c r="F4930" s="132">
        <v>686</v>
      </c>
      <c r="G4930" s="133" t="s">
        <v>168</v>
      </c>
      <c r="H4930" s="134">
        <v>27</v>
      </c>
      <c r="I4930" s="135">
        <v>0.98520796719390713</v>
      </c>
      <c r="J4930" s="135" t="s">
        <v>41</v>
      </c>
      <c r="K4930" s="133"/>
      <c r="L4930" s="136" t="s">
        <v>41</v>
      </c>
    </row>
    <row r="4931" spans="1:12" x14ac:dyDescent="0.25">
      <c r="A4931" s="111" t="s">
        <v>4051</v>
      </c>
      <c r="B4931" s="111" t="s">
        <v>654</v>
      </c>
      <c r="C4931" s="112">
        <v>2.9291154071470421E-3</v>
      </c>
      <c r="E4931" s="132">
        <v>665</v>
      </c>
      <c r="F4931" s="132">
        <v>667</v>
      </c>
      <c r="G4931" s="133" t="s">
        <v>655</v>
      </c>
      <c r="H4931" s="134">
        <v>28</v>
      </c>
      <c r="I4931" s="135">
        <v>0.98813708260105415</v>
      </c>
      <c r="J4931" s="135" t="s">
        <v>41</v>
      </c>
      <c r="K4931" s="133"/>
      <c r="L4931" s="136" t="s">
        <v>41</v>
      </c>
    </row>
    <row r="4932" spans="1:12" x14ac:dyDescent="0.25">
      <c r="A4932" s="111" t="s">
        <v>4051</v>
      </c>
      <c r="B4932" s="111" t="s">
        <v>922</v>
      </c>
      <c r="C4932" s="112">
        <v>2.9291154071470421E-3</v>
      </c>
      <c r="E4932" s="132">
        <v>514</v>
      </c>
      <c r="F4932" s="132">
        <v>516</v>
      </c>
      <c r="G4932" s="133" t="s">
        <v>923</v>
      </c>
      <c r="H4932" s="134">
        <v>29</v>
      </c>
      <c r="I4932" s="135">
        <v>0.99106619800820117</v>
      </c>
      <c r="J4932" s="135" t="s">
        <v>41</v>
      </c>
      <c r="K4932" s="133"/>
      <c r="L4932" s="136" t="s">
        <v>41</v>
      </c>
    </row>
    <row r="4933" spans="1:12" x14ac:dyDescent="0.25">
      <c r="A4933" s="111" t="s">
        <v>4051</v>
      </c>
      <c r="B4933" s="111" t="s">
        <v>1451</v>
      </c>
      <c r="C4933" s="112">
        <v>2.1968365553602818E-3</v>
      </c>
      <c r="E4933" s="132">
        <v>885</v>
      </c>
      <c r="F4933" s="132">
        <v>887</v>
      </c>
      <c r="G4933" s="133" t="s">
        <v>103</v>
      </c>
      <c r="H4933" s="134">
        <v>30</v>
      </c>
      <c r="I4933" s="135">
        <v>0.99326303456356146</v>
      </c>
      <c r="J4933" s="135" t="s">
        <v>41</v>
      </c>
      <c r="K4933" s="133"/>
      <c r="L4933" s="136" t="s">
        <v>41</v>
      </c>
    </row>
    <row r="4934" spans="1:12" x14ac:dyDescent="0.25">
      <c r="A4934" s="111" t="s">
        <v>4051</v>
      </c>
      <c r="B4934" s="111" t="s">
        <v>546</v>
      </c>
      <c r="C4934" s="112">
        <v>2.0503807850029295E-3</v>
      </c>
      <c r="E4934" s="132">
        <v>521</v>
      </c>
      <c r="F4934" s="132">
        <v>523</v>
      </c>
      <c r="G4934" s="133" t="s">
        <v>547</v>
      </c>
      <c r="H4934" s="134">
        <v>31</v>
      </c>
      <c r="I4934" s="135">
        <v>0.99531341534856443</v>
      </c>
      <c r="J4934" s="135" t="s">
        <v>41</v>
      </c>
      <c r="K4934" s="133"/>
      <c r="L4934" s="136" t="s">
        <v>41</v>
      </c>
    </row>
    <row r="4935" spans="1:12" x14ac:dyDescent="0.25">
      <c r="A4935" s="111" t="s">
        <v>4051</v>
      </c>
      <c r="B4935" s="111" t="s">
        <v>1658</v>
      </c>
      <c r="C4935" s="112">
        <v>2.0503807850029295E-3</v>
      </c>
      <c r="E4935" s="132">
        <v>677</v>
      </c>
      <c r="F4935" s="132">
        <v>679</v>
      </c>
      <c r="G4935" s="133" t="s">
        <v>1659</v>
      </c>
      <c r="H4935" s="134">
        <v>32</v>
      </c>
      <c r="I4935" s="135">
        <v>0.9973637961335674</v>
      </c>
      <c r="J4935" s="135" t="s">
        <v>41</v>
      </c>
      <c r="K4935" s="133"/>
      <c r="L4935" s="136" t="s">
        <v>41</v>
      </c>
    </row>
    <row r="4936" spans="1:12" x14ac:dyDescent="0.25">
      <c r="A4936" s="111" t="s">
        <v>4051</v>
      </c>
      <c r="B4936" s="111" t="s">
        <v>824</v>
      </c>
      <c r="C4936" s="112">
        <v>1.0251903925014647E-3</v>
      </c>
      <c r="E4936" s="132">
        <v>671</v>
      </c>
      <c r="F4936" s="132">
        <v>673</v>
      </c>
      <c r="G4936" s="133" t="s">
        <v>825</v>
      </c>
      <c r="H4936" s="134">
        <v>33</v>
      </c>
      <c r="I4936" s="135">
        <v>0.99838898652606889</v>
      </c>
      <c r="J4936" s="135" t="s">
        <v>41</v>
      </c>
      <c r="K4936" s="133"/>
      <c r="L4936" s="136" t="s">
        <v>41</v>
      </c>
    </row>
    <row r="4937" spans="1:12" x14ac:dyDescent="0.25">
      <c r="A4937" s="111" t="s">
        <v>4051</v>
      </c>
      <c r="B4937" s="111" t="s">
        <v>826</v>
      </c>
      <c r="C4937" s="112">
        <v>1.0251903925014647E-3</v>
      </c>
      <c r="E4937" s="132">
        <v>672</v>
      </c>
      <c r="F4937" s="132">
        <v>674</v>
      </c>
      <c r="G4937" s="133" t="s">
        <v>101</v>
      </c>
      <c r="H4937" s="134">
        <v>34</v>
      </c>
      <c r="I4937" s="135">
        <v>0.99941417691857037</v>
      </c>
      <c r="J4937" s="135" t="s">
        <v>41</v>
      </c>
      <c r="K4937" s="133"/>
      <c r="L4937" s="136" t="s">
        <v>41</v>
      </c>
    </row>
    <row r="4938" spans="1:12" x14ac:dyDescent="0.25">
      <c r="A4938" s="111" t="s">
        <v>4051</v>
      </c>
      <c r="B4938" s="111" t="s">
        <v>564</v>
      </c>
      <c r="C4938" s="112">
        <v>2.9291154071470421E-4</v>
      </c>
      <c r="E4938" s="132">
        <v>891</v>
      </c>
      <c r="F4938" s="132">
        <v>893</v>
      </c>
      <c r="G4938" s="133" t="s">
        <v>44</v>
      </c>
      <c r="H4938" s="134">
        <v>35</v>
      </c>
      <c r="I4938" s="135">
        <v>0.99970708845928513</v>
      </c>
      <c r="J4938" s="135" t="s">
        <v>41</v>
      </c>
      <c r="K4938" s="133"/>
      <c r="L4938" s="136" t="s">
        <v>41</v>
      </c>
    </row>
    <row r="4939" spans="1:12" x14ac:dyDescent="0.25">
      <c r="A4939" s="111" t="s">
        <v>4051</v>
      </c>
      <c r="B4939" s="111" t="s">
        <v>843</v>
      </c>
      <c r="C4939" s="112">
        <v>1.4645577035735211E-4</v>
      </c>
      <c r="E4939" s="132">
        <v>859</v>
      </c>
      <c r="F4939" s="132">
        <v>861</v>
      </c>
      <c r="G4939" s="133" t="s">
        <v>92</v>
      </c>
      <c r="H4939" s="134">
        <v>36</v>
      </c>
      <c r="I4939" s="135">
        <v>0.99985354422964245</v>
      </c>
      <c r="J4939" s="135" t="s">
        <v>41</v>
      </c>
      <c r="K4939" s="133"/>
      <c r="L4939" s="136" t="s">
        <v>41</v>
      </c>
    </row>
    <row r="4940" spans="1:12" x14ac:dyDescent="0.25">
      <c r="A4940" s="111" t="s">
        <v>4051</v>
      </c>
      <c r="B4940" s="111" t="s">
        <v>1452</v>
      </c>
      <c r="C4940" s="112">
        <v>1.4645577035735211E-4</v>
      </c>
      <c r="E4940" s="132">
        <v>884</v>
      </c>
      <c r="F4940" s="132">
        <v>886</v>
      </c>
      <c r="G4940" s="133" t="s">
        <v>110</v>
      </c>
      <c r="H4940" s="134">
        <v>37</v>
      </c>
      <c r="I4940" s="135">
        <v>1</v>
      </c>
      <c r="J4940" s="135">
        <v>1</v>
      </c>
      <c r="K4940" s="133"/>
      <c r="L4940" s="136" t="s">
        <v>41</v>
      </c>
    </row>
    <row r="4941" spans="1:12" x14ac:dyDescent="0.25">
      <c r="A4941" s="111" t="s">
        <v>4053</v>
      </c>
      <c r="B4941" s="111" t="s">
        <v>789</v>
      </c>
      <c r="C4941" s="112">
        <v>0.26</v>
      </c>
      <c r="E4941" s="132">
        <v>355</v>
      </c>
      <c r="F4941" s="132">
        <v>357</v>
      </c>
      <c r="G4941" s="133" t="s">
        <v>77</v>
      </c>
      <c r="H4941" s="134">
        <v>1</v>
      </c>
      <c r="I4941" s="135">
        <v>0.26</v>
      </c>
      <c r="J4941" s="135" t="s">
        <v>41</v>
      </c>
      <c r="K4941" s="133" t="s">
        <v>4054</v>
      </c>
      <c r="L4941" s="136" t="s">
        <v>41</v>
      </c>
    </row>
    <row r="4942" spans="1:12" x14ac:dyDescent="0.25">
      <c r="A4942" s="111" t="s">
        <v>4053</v>
      </c>
      <c r="B4942" s="111" t="s">
        <v>797</v>
      </c>
      <c r="C4942" s="112">
        <v>0.25</v>
      </c>
      <c r="E4942" s="132">
        <v>356</v>
      </c>
      <c r="F4942" s="132">
        <v>358</v>
      </c>
      <c r="G4942" s="133" t="s">
        <v>798</v>
      </c>
      <c r="H4942" s="134">
        <v>2</v>
      </c>
      <c r="I4942" s="135">
        <v>0.51</v>
      </c>
      <c r="J4942" s="135" t="s">
        <v>41</v>
      </c>
      <c r="K4942" s="133"/>
      <c r="L4942" s="136" t="s">
        <v>41</v>
      </c>
    </row>
    <row r="4943" spans="1:12" x14ac:dyDescent="0.25">
      <c r="A4943" s="111" t="s">
        <v>4053</v>
      </c>
      <c r="B4943" s="111" t="s">
        <v>800</v>
      </c>
      <c r="C4943" s="112">
        <v>0.22</v>
      </c>
      <c r="E4943" s="132">
        <v>520</v>
      </c>
      <c r="F4943" s="132">
        <v>522</v>
      </c>
      <c r="G4943" s="133" t="s">
        <v>35</v>
      </c>
      <c r="H4943" s="134">
        <v>3</v>
      </c>
      <c r="I4943" s="135">
        <v>0.73</v>
      </c>
      <c r="J4943" s="135" t="s">
        <v>41</v>
      </c>
      <c r="K4943" s="133"/>
      <c r="L4943" s="136" t="s">
        <v>41</v>
      </c>
    </row>
    <row r="4944" spans="1:12" x14ac:dyDescent="0.25">
      <c r="A4944" s="111" t="s">
        <v>4053</v>
      </c>
      <c r="B4944" s="111" t="s">
        <v>957</v>
      </c>
      <c r="C4944" s="112">
        <v>0.14499999999999999</v>
      </c>
      <c r="E4944" s="132">
        <v>266</v>
      </c>
      <c r="F4944" s="132">
        <v>268</v>
      </c>
      <c r="G4944" s="133" t="s">
        <v>958</v>
      </c>
      <c r="H4944" s="134">
        <v>4</v>
      </c>
      <c r="I4944" s="135">
        <v>0.875</v>
      </c>
      <c r="J4944" s="135" t="s">
        <v>41</v>
      </c>
      <c r="K4944" s="133"/>
      <c r="L4944" s="136" t="s">
        <v>41</v>
      </c>
    </row>
    <row r="4945" spans="1:12" x14ac:dyDescent="0.25">
      <c r="A4945" s="111" t="s">
        <v>4053</v>
      </c>
      <c r="B4945" s="111" t="s">
        <v>960</v>
      </c>
      <c r="C4945" s="112">
        <v>0.125</v>
      </c>
      <c r="E4945" s="132">
        <v>265</v>
      </c>
      <c r="F4945" s="132">
        <v>267</v>
      </c>
      <c r="G4945" s="133" t="s">
        <v>88</v>
      </c>
      <c r="H4945" s="134">
        <v>5</v>
      </c>
      <c r="I4945" s="135">
        <v>1</v>
      </c>
      <c r="J4945" s="135">
        <v>1</v>
      </c>
      <c r="K4945" s="133"/>
      <c r="L4945" s="136" t="s">
        <v>41</v>
      </c>
    </row>
    <row r="4946" spans="1:12" x14ac:dyDescent="0.25">
      <c r="A4946" s="111" t="s">
        <v>4055</v>
      </c>
      <c r="B4946" s="111" t="s">
        <v>3446</v>
      </c>
      <c r="C4946" s="112">
        <v>0.26032315978456022</v>
      </c>
      <c r="E4946" s="132">
        <v>267</v>
      </c>
      <c r="F4946" s="132">
        <v>269</v>
      </c>
      <c r="G4946" s="133" t="s">
        <v>3447</v>
      </c>
      <c r="H4946" s="134">
        <v>1</v>
      </c>
      <c r="I4946" s="135">
        <v>0.26032315978456022</v>
      </c>
      <c r="J4946" s="135" t="s">
        <v>41</v>
      </c>
      <c r="K4946" s="133" t="s">
        <v>4056</v>
      </c>
      <c r="L4946" s="136" t="s">
        <v>41</v>
      </c>
    </row>
    <row r="4947" spans="1:12" x14ac:dyDescent="0.25">
      <c r="A4947" s="111" t="s">
        <v>4055</v>
      </c>
      <c r="B4947" s="111" t="s">
        <v>3458</v>
      </c>
      <c r="C4947" s="112">
        <v>0.18188958707360867</v>
      </c>
      <c r="E4947" s="132">
        <v>301</v>
      </c>
      <c r="F4947" s="132">
        <v>303</v>
      </c>
      <c r="G4947" s="133" t="s">
        <v>3459</v>
      </c>
      <c r="H4947" s="134">
        <v>2</v>
      </c>
      <c r="I4947" s="135">
        <v>0.44221274685816891</v>
      </c>
      <c r="J4947" s="135" t="s">
        <v>41</v>
      </c>
      <c r="K4947" s="133"/>
      <c r="L4947" s="136" t="s">
        <v>41</v>
      </c>
    </row>
    <row r="4948" spans="1:12" x14ac:dyDescent="0.25">
      <c r="A4948" s="111" t="s">
        <v>4055</v>
      </c>
      <c r="B4948" s="111" t="s">
        <v>960</v>
      </c>
      <c r="C4948" s="112">
        <v>6.8671454219030537E-2</v>
      </c>
      <c r="E4948" s="132">
        <v>265</v>
      </c>
      <c r="F4948" s="132">
        <v>267</v>
      </c>
      <c r="G4948" s="133" t="s">
        <v>88</v>
      </c>
      <c r="H4948" s="134">
        <v>3</v>
      </c>
      <c r="I4948" s="135">
        <v>0.51088420107719945</v>
      </c>
      <c r="J4948" s="135" t="s">
        <v>41</v>
      </c>
      <c r="K4948" s="133"/>
      <c r="L4948" s="136" t="s">
        <v>41</v>
      </c>
    </row>
    <row r="4949" spans="1:12" x14ac:dyDescent="0.25">
      <c r="A4949" s="111" t="s">
        <v>4055</v>
      </c>
      <c r="B4949" s="111" t="s">
        <v>797</v>
      </c>
      <c r="C4949" s="112">
        <v>5.8460502692998219E-2</v>
      </c>
      <c r="E4949" s="132">
        <v>356</v>
      </c>
      <c r="F4949" s="132">
        <v>358</v>
      </c>
      <c r="G4949" s="133" t="s">
        <v>798</v>
      </c>
      <c r="H4949" s="134">
        <v>4</v>
      </c>
      <c r="I4949" s="135">
        <v>0.56934470377019764</v>
      </c>
      <c r="J4949" s="135" t="s">
        <v>41</v>
      </c>
      <c r="K4949" s="133"/>
      <c r="L4949" s="136" t="s">
        <v>41</v>
      </c>
    </row>
    <row r="4950" spans="1:12" x14ac:dyDescent="0.25">
      <c r="A4950" s="111" t="s">
        <v>4055</v>
      </c>
      <c r="B4950" s="111" t="s">
        <v>746</v>
      </c>
      <c r="C4950" s="112">
        <v>5.6777378815080805E-2</v>
      </c>
      <c r="E4950" s="132">
        <v>169</v>
      </c>
      <c r="F4950" s="132">
        <v>171</v>
      </c>
      <c r="G4950" s="133" t="s">
        <v>747</v>
      </c>
      <c r="H4950" s="134">
        <v>5</v>
      </c>
      <c r="I4950" s="135">
        <v>0.62612208258527846</v>
      </c>
      <c r="J4950" s="135" t="s">
        <v>41</v>
      </c>
      <c r="K4950" s="133"/>
      <c r="L4950" s="136" t="s">
        <v>41</v>
      </c>
    </row>
    <row r="4951" spans="1:12" x14ac:dyDescent="0.25">
      <c r="A4951" s="111" t="s">
        <v>4055</v>
      </c>
      <c r="B4951" s="111" t="s">
        <v>791</v>
      </c>
      <c r="C4951" s="112">
        <v>3.4784560143626582E-2</v>
      </c>
      <c r="E4951" s="132">
        <v>357</v>
      </c>
      <c r="F4951" s="132">
        <v>359</v>
      </c>
      <c r="G4951" s="133" t="s">
        <v>792</v>
      </c>
      <c r="H4951" s="134">
        <v>6</v>
      </c>
      <c r="I4951" s="135">
        <v>0.66090664272890509</v>
      </c>
      <c r="J4951" s="135" t="s">
        <v>41</v>
      </c>
      <c r="K4951" s="133"/>
      <c r="L4951" s="136" t="s">
        <v>41</v>
      </c>
    </row>
    <row r="4952" spans="1:12" x14ac:dyDescent="0.25">
      <c r="A4952" s="111" t="s">
        <v>4055</v>
      </c>
      <c r="B4952" s="111" t="s">
        <v>654</v>
      </c>
      <c r="C4952" s="112">
        <v>2.9735188509874333E-2</v>
      </c>
      <c r="E4952" s="132">
        <v>665</v>
      </c>
      <c r="F4952" s="132">
        <v>667</v>
      </c>
      <c r="G4952" s="133" t="s">
        <v>655</v>
      </c>
      <c r="H4952" s="134">
        <v>7</v>
      </c>
      <c r="I4952" s="135">
        <v>0.69064183123877942</v>
      </c>
      <c r="J4952" s="135" t="s">
        <v>41</v>
      </c>
      <c r="K4952" s="133"/>
      <c r="L4952" s="136" t="s">
        <v>41</v>
      </c>
    </row>
    <row r="4953" spans="1:12" x14ac:dyDescent="0.25">
      <c r="A4953" s="111" t="s">
        <v>4055</v>
      </c>
      <c r="B4953" s="111" t="s">
        <v>2849</v>
      </c>
      <c r="C4953" s="112">
        <v>2.8613105924596056E-2</v>
      </c>
      <c r="E4953" s="132">
        <v>525</v>
      </c>
      <c r="F4953" s="132">
        <v>527</v>
      </c>
      <c r="G4953" s="133" t="s">
        <v>117</v>
      </c>
      <c r="H4953" s="134">
        <v>8</v>
      </c>
      <c r="I4953" s="135">
        <v>0.71925493716337552</v>
      </c>
      <c r="J4953" s="135" t="s">
        <v>41</v>
      </c>
      <c r="K4953" s="133"/>
      <c r="L4953" s="136" t="s">
        <v>41</v>
      </c>
    </row>
    <row r="4954" spans="1:12" x14ac:dyDescent="0.25">
      <c r="A4954" s="111" t="s">
        <v>4055</v>
      </c>
      <c r="B4954" s="111" t="s">
        <v>954</v>
      </c>
      <c r="C4954" s="112">
        <v>2.8276481149012576E-2</v>
      </c>
      <c r="E4954" s="132">
        <v>283</v>
      </c>
      <c r="F4954" s="132">
        <v>285</v>
      </c>
      <c r="G4954" s="133" t="s">
        <v>955</v>
      </c>
      <c r="H4954" s="134">
        <v>9</v>
      </c>
      <c r="I4954" s="135">
        <v>0.74753141831238812</v>
      </c>
      <c r="J4954" s="135" t="s">
        <v>41</v>
      </c>
      <c r="K4954" s="133"/>
      <c r="L4954" s="136" t="s">
        <v>41</v>
      </c>
    </row>
    <row r="4955" spans="1:12" x14ac:dyDescent="0.25">
      <c r="A4955" s="111" t="s">
        <v>4055</v>
      </c>
      <c r="B4955" s="111" t="s">
        <v>789</v>
      </c>
      <c r="C4955" s="112">
        <v>2.8052064631956922E-2</v>
      </c>
      <c r="E4955" s="132">
        <v>355</v>
      </c>
      <c r="F4955" s="132">
        <v>357</v>
      </c>
      <c r="G4955" s="133" t="s">
        <v>77</v>
      </c>
      <c r="H4955" s="134">
        <v>10</v>
      </c>
      <c r="I4955" s="135">
        <v>0.77558348294434509</v>
      </c>
      <c r="J4955" s="135" t="s">
        <v>41</v>
      </c>
      <c r="K4955" s="133"/>
      <c r="L4955" s="136" t="s">
        <v>41</v>
      </c>
    </row>
    <row r="4956" spans="1:12" x14ac:dyDescent="0.25">
      <c r="A4956" s="111" t="s">
        <v>4055</v>
      </c>
      <c r="B4956" s="111" t="s">
        <v>952</v>
      </c>
      <c r="C4956" s="112">
        <v>1.6831238779174151E-2</v>
      </c>
      <c r="E4956" s="132">
        <v>282</v>
      </c>
      <c r="F4956" s="132">
        <v>284</v>
      </c>
      <c r="G4956" s="133" t="s">
        <v>953</v>
      </c>
      <c r="H4956" s="134">
        <v>11</v>
      </c>
      <c r="I4956" s="135">
        <v>0.79241472172351923</v>
      </c>
      <c r="J4956" s="135" t="s">
        <v>41</v>
      </c>
      <c r="K4956" s="133"/>
      <c r="L4956" s="136" t="s">
        <v>41</v>
      </c>
    </row>
    <row r="4957" spans="1:12" x14ac:dyDescent="0.25">
      <c r="A4957" s="111" t="s">
        <v>4055</v>
      </c>
      <c r="B4957" s="111" t="s">
        <v>2933</v>
      </c>
      <c r="C4957" s="112">
        <v>1.6045780969479357E-2</v>
      </c>
      <c r="E4957" s="132">
        <v>353</v>
      </c>
      <c r="F4957" s="132">
        <v>355</v>
      </c>
      <c r="G4957" s="133" t="s">
        <v>2934</v>
      </c>
      <c r="H4957" s="134">
        <v>12</v>
      </c>
      <c r="I4957" s="135">
        <v>0.80846050269299863</v>
      </c>
      <c r="J4957" s="135" t="s">
        <v>41</v>
      </c>
      <c r="K4957" s="133"/>
      <c r="L4957" s="136" t="s">
        <v>41</v>
      </c>
    </row>
    <row r="4958" spans="1:12" x14ac:dyDescent="0.25">
      <c r="A4958" s="111" t="s">
        <v>4055</v>
      </c>
      <c r="B4958" s="111" t="s">
        <v>432</v>
      </c>
      <c r="C4958" s="112">
        <v>1.2903949730700182E-2</v>
      </c>
      <c r="E4958" s="132">
        <v>284</v>
      </c>
      <c r="F4958" s="132">
        <v>286</v>
      </c>
      <c r="G4958" s="133" t="s">
        <v>433</v>
      </c>
      <c r="H4958" s="134">
        <v>13</v>
      </c>
      <c r="I4958" s="135">
        <v>0.82136445242369882</v>
      </c>
      <c r="J4958" s="135" t="s">
        <v>41</v>
      </c>
      <c r="K4958" s="133"/>
      <c r="L4958" s="136" t="s">
        <v>41</v>
      </c>
    </row>
    <row r="4959" spans="1:12" x14ac:dyDescent="0.25">
      <c r="A4959" s="111" t="s">
        <v>4055</v>
      </c>
      <c r="B4959" s="111" t="s">
        <v>435</v>
      </c>
      <c r="C4959" s="112">
        <v>1.2903949730700182E-2</v>
      </c>
      <c r="E4959" s="132">
        <v>281</v>
      </c>
      <c r="F4959" s="132">
        <v>283</v>
      </c>
      <c r="G4959" s="133" t="s">
        <v>436</v>
      </c>
      <c r="H4959" s="134">
        <v>14</v>
      </c>
      <c r="I4959" s="135">
        <v>0.83426840215439901</v>
      </c>
      <c r="J4959" s="135" t="s">
        <v>41</v>
      </c>
      <c r="K4959" s="133"/>
      <c r="L4959" s="136" t="s">
        <v>41</v>
      </c>
    </row>
    <row r="4960" spans="1:12" x14ac:dyDescent="0.25">
      <c r="A4960" s="111" t="s">
        <v>4055</v>
      </c>
      <c r="B4960" s="111" t="s">
        <v>546</v>
      </c>
      <c r="C4960" s="112">
        <v>1.2903949730700182E-2</v>
      </c>
      <c r="E4960" s="132">
        <v>521</v>
      </c>
      <c r="F4960" s="132">
        <v>523</v>
      </c>
      <c r="G4960" s="133" t="s">
        <v>547</v>
      </c>
      <c r="H4960" s="134">
        <v>15</v>
      </c>
      <c r="I4960" s="135">
        <v>0.84717235188509921</v>
      </c>
      <c r="J4960" s="135" t="s">
        <v>41</v>
      </c>
      <c r="K4960" s="133"/>
      <c r="L4960" s="136" t="s">
        <v>41</v>
      </c>
    </row>
    <row r="4961" spans="1:12" x14ac:dyDescent="0.25">
      <c r="A4961" s="111" t="s">
        <v>4055</v>
      </c>
      <c r="B4961" s="111" t="s">
        <v>549</v>
      </c>
      <c r="C4961" s="112">
        <v>1.2903949730700182E-2</v>
      </c>
      <c r="E4961" s="132">
        <v>523</v>
      </c>
      <c r="F4961" s="132">
        <v>525</v>
      </c>
      <c r="G4961" s="133" t="s">
        <v>550</v>
      </c>
      <c r="H4961" s="134">
        <v>16</v>
      </c>
      <c r="I4961" s="135">
        <v>0.8600763016157994</v>
      </c>
      <c r="J4961" s="135" t="s">
        <v>41</v>
      </c>
      <c r="K4961" s="133"/>
      <c r="L4961" s="136" t="s">
        <v>41</v>
      </c>
    </row>
    <row r="4962" spans="1:12" x14ac:dyDescent="0.25">
      <c r="A4962" s="111" t="s">
        <v>4055</v>
      </c>
      <c r="B4962" s="111" t="s">
        <v>542</v>
      </c>
      <c r="C4962" s="112">
        <v>1.211849192100539E-2</v>
      </c>
      <c r="E4962" s="132">
        <v>279</v>
      </c>
      <c r="F4962" s="132">
        <v>281</v>
      </c>
      <c r="G4962" s="133" t="s">
        <v>543</v>
      </c>
      <c r="H4962" s="134">
        <v>17</v>
      </c>
      <c r="I4962" s="135">
        <v>0.87219479353680474</v>
      </c>
      <c r="J4962" s="135" t="s">
        <v>41</v>
      </c>
      <c r="K4962" s="133"/>
      <c r="L4962" s="136" t="s">
        <v>41</v>
      </c>
    </row>
    <row r="4963" spans="1:12" x14ac:dyDescent="0.25">
      <c r="A4963" s="111" t="s">
        <v>4055</v>
      </c>
      <c r="B4963" s="111" t="s">
        <v>2160</v>
      </c>
      <c r="C4963" s="112">
        <v>1.200628366247756E-2</v>
      </c>
      <c r="E4963" s="132">
        <v>179</v>
      </c>
      <c r="F4963" s="132">
        <v>181</v>
      </c>
      <c r="G4963" s="133" t="s">
        <v>2161</v>
      </c>
      <c r="H4963" s="134">
        <v>18</v>
      </c>
      <c r="I4963" s="135">
        <v>0.88420107719928231</v>
      </c>
      <c r="J4963" s="135" t="s">
        <v>41</v>
      </c>
      <c r="K4963" s="133"/>
      <c r="L4963" s="136" t="s">
        <v>41</v>
      </c>
    </row>
    <row r="4964" spans="1:12" x14ac:dyDescent="0.25">
      <c r="A4964" s="111" t="s">
        <v>4055</v>
      </c>
      <c r="B4964" s="111" t="s">
        <v>945</v>
      </c>
      <c r="C4964" s="112">
        <v>1.1894075403949734E-2</v>
      </c>
      <c r="E4964" s="132">
        <v>180</v>
      </c>
      <c r="F4964" s="132">
        <v>182</v>
      </c>
      <c r="G4964" s="133" t="s">
        <v>946</v>
      </c>
      <c r="H4964" s="134">
        <v>19</v>
      </c>
      <c r="I4964" s="135">
        <v>0.89609515260323203</v>
      </c>
      <c r="J4964" s="135" t="s">
        <v>41</v>
      </c>
      <c r="K4964" s="133"/>
      <c r="L4964" s="136" t="s">
        <v>41</v>
      </c>
    </row>
    <row r="4965" spans="1:12" x14ac:dyDescent="0.25">
      <c r="A4965" s="111" t="s">
        <v>4055</v>
      </c>
      <c r="B4965" s="111" t="s">
        <v>800</v>
      </c>
      <c r="C4965" s="112">
        <v>1.1669658886894078E-2</v>
      </c>
      <c r="E4965" s="132">
        <v>520</v>
      </c>
      <c r="F4965" s="132">
        <v>522</v>
      </c>
      <c r="G4965" s="133" t="s">
        <v>35</v>
      </c>
      <c r="H4965" s="134">
        <v>20</v>
      </c>
      <c r="I4965" s="135">
        <v>0.90776481149012611</v>
      </c>
      <c r="J4965" s="135" t="s">
        <v>41</v>
      </c>
      <c r="K4965" s="133"/>
      <c r="L4965" s="136" t="s">
        <v>41</v>
      </c>
    </row>
    <row r="4966" spans="1:12" x14ac:dyDescent="0.25">
      <c r="A4966" s="111" t="s">
        <v>4055</v>
      </c>
      <c r="B4966" s="111" t="s">
        <v>743</v>
      </c>
      <c r="C4966" s="112">
        <v>1.1333034111310595E-2</v>
      </c>
      <c r="E4966" s="132">
        <v>170</v>
      </c>
      <c r="F4966" s="132">
        <v>172</v>
      </c>
      <c r="G4966" s="133" t="s">
        <v>744</v>
      </c>
      <c r="H4966" s="134">
        <v>21</v>
      </c>
      <c r="I4966" s="135">
        <v>0.9190978456014367</v>
      </c>
      <c r="J4966" s="135" t="s">
        <v>41</v>
      </c>
      <c r="K4966" s="133"/>
      <c r="L4966" s="136" t="s">
        <v>41</v>
      </c>
    </row>
    <row r="4967" spans="1:12" x14ac:dyDescent="0.25">
      <c r="A4967" s="111" t="s">
        <v>4055</v>
      </c>
      <c r="B4967" s="111" t="s">
        <v>824</v>
      </c>
      <c r="C4967" s="112">
        <v>1.0210951526032319E-2</v>
      </c>
      <c r="E4967" s="132">
        <v>671</v>
      </c>
      <c r="F4967" s="132">
        <v>673</v>
      </c>
      <c r="G4967" s="133" t="s">
        <v>825</v>
      </c>
      <c r="H4967" s="134">
        <v>22</v>
      </c>
      <c r="I4967" s="135">
        <v>0.92930879712746906</v>
      </c>
      <c r="J4967" s="135" t="s">
        <v>41</v>
      </c>
      <c r="K4967" s="133"/>
      <c r="L4967" s="136" t="s">
        <v>41</v>
      </c>
    </row>
    <row r="4968" spans="1:12" x14ac:dyDescent="0.25">
      <c r="A4968" s="111" t="s">
        <v>4055</v>
      </c>
      <c r="B4968" s="111" t="s">
        <v>3492</v>
      </c>
      <c r="C4968" s="112">
        <v>7.9667863554757651E-3</v>
      </c>
      <c r="E4968" s="132">
        <v>360</v>
      </c>
      <c r="F4968" s="132">
        <v>362</v>
      </c>
      <c r="G4968" s="133" t="s">
        <v>116</v>
      </c>
      <c r="H4968" s="134">
        <v>23</v>
      </c>
      <c r="I4968" s="135">
        <v>0.93727558348294482</v>
      </c>
      <c r="J4968" s="135" t="s">
        <v>41</v>
      </c>
      <c r="K4968" s="133"/>
      <c r="L4968" s="136" t="s">
        <v>41</v>
      </c>
    </row>
    <row r="4969" spans="1:12" x14ac:dyDescent="0.25">
      <c r="A4969" s="111" t="s">
        <v>4055</v>
      </c>
      <c r="B4969" s="111" t="s">
        <v>810</v>
      </c>
      <c r="C4969" s="112">
        <v>6.9569120287253155E-3</v>
      </c>
      <c r="E4969" s="132">
        <v>519</v>
      </c>
      <c r="F4969" s="132">
        <v>521</v>
      </c>
      <c r="G4969" s="133" t="s">
        <v>811</v>
      </c>
      <c r="H4969" s="134">
        <v>24</v>
      </c>
      <c r="I4969" s="135">
        <v>0.9442324955116701</v>
      </c>
      <c r="J4969" s="135" t="s">
        <v>41</v>
      </c>
      <c r="K4969" s="133"/>
      <c r="L4969" s="136" t="s">
        <v>41</v>
      </c>
    </row>
    <row r="4970" spans="1:12" x14ac:dyDescent="0.25">
      <c r="A4970" s="111" t="s">
        <v>4055</v>
      </c>
      <c r="B4970" s="111" t="s">
        <v>2757</v>
      </c>
      <c r="C4970" s="112">
        <v>6.8447037701974888E-3</v>
      </c>
      <c r="E4970" s="132">
        <v>264</v>
      </c>
      <c r="F4970" s="132">
        <v>266</v>
      </c>
      <c r="G4970" s="133" t="s">
        <v>10</v>
      </c>
      <c r="H4970" s="134">
        <v>25</v>
      </c>
      <c r="I4970" s="135">
        <v>0.95107719928186762</v>
      </c>
      <c r="J4970" s="135" t="s">
        <v>41</v>
      </c>
      <c r="K4970" s="133"/>
      <c r="L4970" s="136" t="s">
        <v>41</v>
      </c>
    </row>
    <row r="4971" spans="1:12" x14ac:dyDescent="0.25">
      <c r="A4971" s="111" t="s">
        <v>4055</v>
      </c>
      <c r="B4971" s="111" t="s">
        <v>795</v>
      </c>
      <c r="C4971" s="112">
        <v>6.5080789946140045E-3</v>
      </c>
      <c r="E4971" s="132">
        <v>358</v>
      </c>
      <c r="F4971" s="132">
        <v>360</v>
      </c>
      <c r="G4971" s="133" t="s">
        <v>796</v>
      </c>
      <c r="H4971" s="134">
        <v>26</v>
      </c>
      <c r="I4971" s="135">
        <v>0.95758527827648166</v>
      </c>
      <c r="J4971" s="135" t="s">
        <v>41</v>
      </c>
      <c r="K4971" s="133"/>
      <c r="L4971" s="136" t="s">
        <v>41</v>
      </c>
    </row>
    <row r="4972" spans="1:12" x14ac:dyDescent="0.25">
      <c r="A4972" s="111" t="s">
        <v>4055</v>
      </c>
      <c r="B4972" s="111" t="s">
        <v>1626</v>
      </c>
      <c r="C4972" s="112">
        <v>5.6104129263913841E-3</v>
      </c>
      <c r="E4972" s="132">
        <v>280</v>
      </c>
      <c r="F4972" s="132">
        <v>282</v>
      </c>
      <c r="G4972" s="133" t="s">
        <v>1627</v>
      </c>
      <c r="H4972" s="134">
        <v>27</v>
      </c>
      <c r="I4972" s="135">
        <v>0.96319569120287307</v>
      </c>
      <c r="J4972" s="135" t="s">
        <v>41</v>
      </c>
      <c r="K4972" s="133"/>
      <c r="L4972" s="136" t="s">
        <v>41</v>
      </c>
    </row>
    <row r="4973" spans="1:12" x14ac:dyDescent="0.25">
      <c r="A4973" s="111" t="s">
        <v>4055</v>
      </c>
      <c r="B4973" s="111" t="s">
        <v>922</v>
      </c>
      <c r="C4973" s="112">
        <v>5.0493716337522447E-3</v>
      </c>
      <c r="E4973" s="132">
        <v>514</v>
      </c>
      <c r="F4973" s="132">
        <v>516</v>
      </c>
      <c r="G4973" s="133" t="s">
        <v>923</v>
      </c>
      <c r="H4973" s="134">
        <v>28</v>
      </c>
      <c r="I4973" s="135">
        <v>0.96824506283662537</v>
      </c>
      <c r="J4973" s="135" t="s">
        <v>41</v>
      </c>
      <c r="K4973" s="133"/>
      <c r="L4973" s="136" t="s">
        <v>41</v>
      </c>
    </row>
    <row r="4974" spans="1:12" x14ac:dyDescent="0.25">
      <c r="A4974" s="111" t="s">
        <v>4055</v>
      </c>
      <c r="B4974" s="111" t="s">
        <v>3444</v>
      </c>
      <c r="C4974" s="112">
        <v>3.5906642728904857E-3</v>
      </c>
      <c r="E4974" s="132">
        <v>275</v>
      </c>
      <c r="F4974" s="132">
        <v>277</v>
      </c>
      <c r="G4974" s="133" t="s">
        <v>3445</v>
      </c>
      <c r="H4974" s="134">
        <v>29</v>
      </c>
      <c r="I4974" s="135">
        <v>0.97183572710951582</v>
      </c>
      <c r="J4974" s="135" t="s">
        <v>41</v>
      </c>
      <c r="K4974" s="133"/>
      <c r="L4974" s="136" t="s">
        <v>41</v>
      </c>
    </row>
    <row r="4975" spans="1:12" x14ac:dyDescent="0.25">
      <c r="A4975" s="111" t="s">
        <v>4055</v>
      </c>
      <c r="B4975" s="111" t="s">
        <v>1658</v>
      </c>
      <c r="C4975" s="112">
        <v>3.2540394973070022E-3</v>
      </c>
      <c r="E4975" s="132">
        <v>677</v>
      </c>
      <c r="F4975" s="132">
        <v>679</v>
      </c>
      <c r="G4975" s="133" t="s">
        <v>1659</v>
      </c>
      <c r="H4975" s="134">
        <v>30</v>
      </c>
      <c r="I4975" s="135">
        <v>0.97508976660682278</v>
      </c>
      <c r="J4975" s="135" t="s">
        <v>41</v>
      </c>
      <c r="K4975" s="133"/>
      <c r="L4975" s="136" t="s">
        <v>41</v>
      </c>
    </row>
    <row r="4976" spans="1:12" x14ac:dyDescent="0.25">
      <c r="A4976" s="111" t="s">
        <v>4055</v>
      </c>
      <c r="B4976" s="111" t="s">
        <v>2945</v>
      </c>
      <c r="C4976" s="112">
        <v>3.2540394973070022E-3</v>
      </c>
      <c r="E4976" s="132">
        <v>178</v>
      </c>
      <c r="F4976" s="132">
        <v>180</v>
      </c>
      <c r="G4976" s="133" t="s">
        <v>2946</v>
      </c>
      <c r="H4976" s="134">
        <v>31</v>
      </c>
      <c r="I4976" s="135">
        <v>0.97834380610412974</v>
      </c>
      <c r="J4976" s="135" t="s">
        <v>41</v>
      </c>
      <c r="K4976" s="133"/>
      <c r="L4976" s="136" t="s">
        <v>41</v>
      </c>
    </row>
    <row r="4977" spans="1:12" x14ac:dyDescent="0.25">
      <c r="A4977" s="111" t="s">
        <v>4055</v>
      </c>
      <c r="B4977" s="111" t="s">
        <v>2132</v>
      </c>
      <c r="C4977" s="112">
        <v>3.1418312387791751E-3</v>
      </c>
      <c r="E4977" s="132">
        <v>354</v>
      </c>
      <c r="F4977" s="132">
        <v>356</v>
      </c>
      <c r="G4977" s="133" t="s">
        <v>2133</v>
      </c>
      <c r="H4977" s="134">
        <v>32</v>
      </c>
      <c r="I4977" s="135">
        <v>0.98148563734290895</v>
      </c>
      <c r="J4977" s="135" t="s">
        <v>41</v>
      </c>
      <c r="K4977" s="133"/>
      <c r="L4977" s="136" t="s">
        <v>41</v>
      </c>
    </row>
    <row r="4978" spans="1:12" x14ac:dyDescent="0.25">
      <c r="A4978" s="111" t="s">
        <v>4055</v>
      </c>
      <c r="B4978" s="111" t="s">
        <v>948</v>
      </c>
      <c r="C4978" s="112">
        <v>3.1418312387791751E-3</v>
      </c>
      <c r="E4978" s="132">
        <v>177</v>
      </c>
      <c r="F4978" s="132">
        <v>179</v>
      </c>
      <c r="G4978" s="133" t="s">
        <v>949</v>
      </c>
      <c r="H4978" s="134">
        <v>33</v>
      </c>
      <c r="I4978" s="135">
        <v>0.98462746858168815</v>
      </c>
      <c r="J4978" s="135" t="s">
        <v>41</v>
      </c>
      <c r="K4978" s="133"/>
      <c r="L4978" s="136" t="s">
        <v>41</v>
      </c>
    </row>
    <row r="4979" spans="1:12" x14ac:dyDescent="0.25">
      <c r="A4979" s="111" t="s">
        <v>4055</v>
      </c>
      <c r="B4979" s="111" t="s">
        <v>468</v>
      </c>
      <c r="C4979" s="112">
        <v>2.8052064631956921E-3</v>
      </c>
      <c r="E4979" s="132">
        <v>686</v>
      </c>
      <c r="F4979" s="132">
        <v>688</v>
      </c>
      <c r="G4979" s="133" t="s">
        <v>85</v>
      </c>
      <c r="H4979" s="134">
        <v>34</v>
      </c>
      <c r="I4979" s="135">
        <v>0.98743267504488386</v>
      </c>
      <c r="J4979" s="135" t="s">
        <v>41</v>
      </c>
      <c r="K4979" s="133"/>
      <c r="L4979" s="136" t="s">
        <v>41</v>
      </c>
    </row>
    <row r="4980" spans="1:12" x14ac:dyDescent="0.25">
      <c r="A4980" s="111" t="s">
        <v>4055</v>
      </c>
      <c r="B4980" s="111" t="s">
        <v>472</v>
      </c>
      <c r="C4980" s="112">
        <v>2.5807899461400365E-3</v>
      </c>
      <c r="E4980" s="132">
        <v>684</v>
      </c>
      <c r="F4980" s="132">
        <v>686</v>
      </c>
      <c r="G4980" s="133" t="s">
        <v>168</v>
      </c>
      <c r="H4980" s="134">
        <v>35</v>
      </c>
      <c r="I4980" s="135">
        <v>0.99001346499102394</v>
      </c>
      <c r="J4980" s="135" t="s">
        <v>41</v>
      </c>
      <c r="K4980" s="133"/>
      <c r="L4980" s="136" t="s">
        <v>41</v>
      </c>
    </row>
    <row r="4981" spans="1:12" x14ac:dyDescent="0.25">
      <c r="A4981" s="111" t="s">
        <v>4055</v>
      </c>
      <c r="B4981" s="111" t="s">
        <v>826</v>
      </c>
      <c r="C4981" s="112">
        <v>2.356373429084381E-3</v>
      </c>
      <c r="E4981" s="132">
        <v>672</v>
      </c>
      <c r="F4981" s="132">
        <v>674</v>
      </c>
      <c r="G4981" s="133" t="s">
        <v>101</v>
      </c>
      <c r="H4981" s="134">
        <v>36</v>
      </c>
      <c r="I4981" s="135">
        <v>0.99236983842010829</v>
      </c>
      <c r="J4981" s="135" t="s">
        <v>41</v>
      </c>
      <c r="K4981" s="133"/>
      <c r="L4981" s="136" t="s">
        <v>41</v>
      </c>
    </row>
    <row r="4982" spans="1:12" x14ac:dyDescent="0.25">
      <c r="A4982" s="111" t="s">
        <v>4055</v>
      </c>
      <c r="B4982" s="111" t="s">
        <v>561</v>
      </c>
      <c r="C4982" s="112">
        <v>1.7953321364452429E-3</v>
      </c>
      <c r="E4982" s="132">
        <v>890</v>
      </c>
      <c r="F4982" s="132">
        <v>892</v>
      </c>
      <c r="G4982" s="133" t="s">
        <v>43</v>
      </c>
      <c r="H4982" s="134">
        <v>37</v>
      </c>
      <c r="I4982" s="135">
        <v>0.99416517055655351</v>
      </c>
      <c r="J4982" s="135" t="s">
        <v>41</v>
      </c>
      <c r="K4982" s="133"/>
      <c r="L4982" s="136" t="s">
        <v>41</v>
      </c>
    </row>
    <row r="4983" spans="1:12" x14ac:dyDescent="0.25">
      <c r="A4983" s="111" t="s">
        <v>4055</v>
      </c>
      <c r="B4983" s="111" t="s">
        <v>2941</v>
      </c>
      <c r="C4983" s="112">
        <v>1.1220825852782767E-3</v>
      </c>
      <c r="E4983" s="132">
        <v>103</v>
      </c>
      <c r="F4983" s="132">
        <v>105</v>
      </c>
      <c r="G4983" s="133" t="s">
        <v>2942</v>
      </c>
      <c r="H4983" s="134">
        <v>38</v>
      </c>
      <c r="I4983" s="135">
        <v>0.99528725314183175</v>
      </c>
      <c r="J4983" s="135" t="s">
        <v>41</v>
      </c>
      <c r="K4983" s="133"/>
      <c r="L4983" s="136" t="s">
        <v>41</v>
      </c>
    </row>
    <row r="4984" spans="1:12" x14ac:dyDescent="0.25">
      <c r="A4984" s="111" t="s">
        <v>4055</v>
      </c>
      <c r="B4984" s="111" t="s">
        <v>564</v>
      </c>
      <c r="C4984" s="112">
        <v>7.8545780969479378E-4</v>
      </c>
      <c r="E4984" s="132">
        <v>891</v>
      </c>
      <c r="F4984" s="132">
        <v>893</v>
      </c>
      <c r="G4984" s="133" t="s">
        <v>44</v>
      </c>
      <c r="H4984" s="134">
        <v>39</v>
      </c>
      <c r="I4984" s="135">
        <v>0.9960727109515265</v>
      </c>
      <c r="J4984" s="135" t="s">
        <v>41</v>
      </c>
      <c r="K4984" s="133"/>
      <c r="L4984" s="136" t="s">
        <v>41</v>
      </c>
    </row>
    <row r="4985" spans="1:12" x14ac:dyDescent="0.25">
      <c r="A4985" s="111" t="s">
        <v>4055</v>
      </c>
      <c r="B4985" s="111" t="s">
        <v>1629</v>
      </c>
      <c r="C4985" s="112">
        <v>7.8545780969479378E-4</v>
      </c>
      <c r="E4985" s="132">
        <v>270</v>
      </c>
      <c r="F4985" s="132">
        <v>272</v>
      </c>
      <c r="G4985" s="133" t="s">
        <v>1630</v>
      </c>
      <c r="H4985" s="134">
        <v>40</v>
      </c>
      <c r="I4985" s="135">
        <v>0.99685816876122124</v>
      </c>
      <c r="J4985" s="135" t="s">
        <v>41</v>
      </c>
      <c r="K4985" s="133"/>
      <c r="L4985" s="136" t="s">
        <v>41</v>
      </c>
    </row>
    <row r="4986" spans="1:12" x14ac:dyDescent="0.25">
      <c r="A4986" s="111" t="s">
        <v>4055</v>
      </c>
      <c r="B4986" s="111" t="s">
        <v>843</v>
      </c>
      <c r="C4986" s="112">
        <v>6.7324955116696602E-4</v>
      </c>
      <c r="E4986" s="132">
        <v>859</v>
      </c>
      <c r="F4986" s="132">
        <v>861</v>
      </c>
      <c r="G4986" s="133" t="s">
        <v>92</v>
      </c>
      <c r="H4986" s="134">
        <v>41</v>
      </c>
      <c r="I4986" s="135">
        <v>0.99753141831238823</v>
      </c>
      <c r="J4986" s="135" t="s">
        <v>41</v>
      </c>
      <c r="K4986" s="133"/>
      <c r="L4986" s="136" t="s">
        <v>41</v>
      </c>
    </row>
    <row r="4987" spans="1:12" x14ac:dyDescent="0.25">
      <c r="A4987" s="111" t="s">
        <v>4055</v>
      </c>
      <c r="B4987" s="111" t="s">
        <v>3222</v>
      </c>
      <c r="C4987" s="112">
        <v>6.7324955116696602E-4</v>
      </c>
      <c r="E4987" s="132">
        <v>702</v>
      </c>
      <c r="F4987" s="132">
        <v>704</v>
      </c>
      <c r="G4987" s="133" t="s">
        <v>3223</v>
      </c>
      <c r="H4987" s="134">
        <v>42</v>
      </c>
      <c r="I4987" s="135">
        <v>0.99820466786355522</v>
      </c>
      <c r="J4987" s="135" t="s">
        <v>41</v>
      </c>
      <c r="K4987" s="133"/>
      <c r="L4987" s="136" t="s">
        <v>41</v>
      </c>
    </row>
    <row r="4988" spans="1:12" x14ac:dyDescent="0.25">
      <c r="A4988" s="111" t="s">
        <v>4055</v>
      </c>
      <c r="B4988" s="111" t="s">
        <v>2943</v>
      </c>
      <c r="C4988" s="112">
        <v>5.6104129263913837E-4</v>
      </c>
      <c r="E4988" s="132">
        <v>106</v>
      </c>
      <c r="F4988" s="132">
        <v>108</v>
      </c>
      <c r="G4988" s="133" t="s">
        <v>2944</v>
      </c>
      <c r="H4988" s="134">
        <v>43</v>
      </c>
      <c r="I4988" s="135">
        <v>0.99876570915619434</v>
      </c>
      <c r="J4988" s="135" t="s">
        <v>41</v>
      </c>
      <c r="K4988" s="133"/>
      <c r="L4988" s="136" t="s">
        <v>41</v>
      </c>
    </row>
    <row r="4989" spans="1:12" x14ac:dyDescent="0.25">
      <c r="A4989" s="111" t="s">
        <v>4055</v>
      </c>
      <c r="B4989" s="111" t="s">
        <v>555</v>
      </c>
      <c r="C4989" s="112">
        <v>4.4883303411131072E-4</v>
      </c>
      <c r="E4989" s="132">
        <v>887</v>
      </c>
      <c r="F4989" s="132">
        <v>889</v>
      </c>
      <c r="G4989" s="133" t="s">
        <v>20</v>
      </c>
      <c r="H4989" s="134">
        <v>44</v>
      </c>
      <c r="I4989" s="135">
        <v>0.9992145421903057</v>
      </c>
      <c r="J4989" s="135" t="s">
        <v>41</v>
      </c>
      <c r="K4989" s="133"/>
      <c r="L4989" s="136" t="s">
        <v>41</v>
      </c>
    </row>
    <row r="4990" spans="1:12" x14ac:dyDescent="0.25">
      <c r="A4990" s="111" t="s">
        <v>4055</v>
      </c>
      <c r="B4990" s="111" t="s">
        <v>1451</v>
      </c>
      <c r="C4990" s="112">
        <v>2.2441651705565536E-4</v>
      </c>
      <c r="E4990" s="132">
        <v>885</v>
      </c>
      <c r="F4990" s="132">
        <v>887</v>
      </c>
      <c r="G4990" s="133" t="s">
        <v>103</v>
      </c>
      <c r="H4990" s="134">
        <v>45</v>
      </c>
      <c r="I4990" s="135">
        <v>0.99943895870736132</v>
      </c>
      <c r="J4990" s="135" t="s">
        <v>41</v>
      </c>
      <c r="K4990" s="133"/>
      <c r="L4990" s="136" t="s">
        <v>41</v>
      </c>
    </row>
    <row r="4991" spans="1:12" x14ac:dyDescent="0.25">
      <c r="A4991" s="111" t="s">
        <v>4055</v>
      </c>
      <c r="B4991" s="111" t="s">
        <v>563</v>
      </c>
      <c r="C4991" s="112">
        <v>1.1220825852782768E-4</v>
      </c>
      <c r="E4991" s="132">
        <v>889</v>
      </c>
      <c r="F4991" s="132">
        <v>891</v>
      </c>
      <c r="G4991" s="133" t="s">
        <v>42</v>
      </c>
      <c r="H4991" s="134">
        <v>46</v>
      </c>
      <c r="I4991" s="135">
        <v>0.99955116696588919</v>
      </c>
      <c r="J4991" s="135" t="s">
        <v>41</v>
      </c>
      <c r="K4991" s="133"/>
      <c r="L4991" s="136" t="s">
        <v>41</v>
      </c>
    </row>
    <row r="4992" spans="1:12" x14ac:dyDescent="0.25">
      <c r="A4992" s="111" t="s">
        <v>4055</v>
      </c>
      <c r="B4992" s="111" t="s">
        <v>2884</v>
      </c>
      <c r="C4992" s="112">
        <v>1.1220825852782768E-4</v>
      </c>
      <c r="E4992" s="132">
        <v>1068</v>
      </c>
      <c r="F4992" s="132">
        <v>1070</v>
      </c>
      <c r="G4992" s="133" t="s">
        <v>133</v>
      </c>
      <c r="H4992" s="134">
        <v>47</v>
      </c>
      <c r="I4992" s="135">
        <v>0.99966337522441706</v>
      </c>
      <c r="J4992" s="135" t="s">
        <v>41</v>
      </c>
      <c r="K4992" s="133"/>
      <c r="L4992" s="136" t="s">
        <v>41</v>
      </c>
    </row>
    <row r="4993" spans="1:12" x14ac:dyDescent="0.25">
      <c r="A4993" s="111" t="s">
        <v>4055</v>
      </c>
      <c r="B4993" s="111" t="s">
        <v>858</v>
      </c>
      <c r="C4993" s="112">
        <v>1.1220825852782768E-4</v>
      </c>
      <c r="E4993" s="132">
        <v>1039</v>
      </c>
      <c r="F4993" s="132">
        <v>1041</v>
      </c>
      <c r="G4993" s="133" t="s">
        <v>87</v>
      </c>
      <c r="H4993" s="134">
        <v>48</v>
      </c>
      <c r="I4993" s="135">
        <v>0.99977558348294493</v>
      </c>
      <c r="J4993" s="135" t="s">
        <v>41</v>
      </c>
      <c r="K4993" s="133"/>
      <c r="L4993" s="136" t="s">
        <v>41</v>
      </c>
    </row>
    <row r="4994" spans="1:12" x14ac:dyDescent="0.25">
      <c r="A4994" s="111" t="s">
        <v>4055</v>
      </c>
      <c r="B4994" s="111" t="s">
        <v>860</v>
      </c>
      <c r="C4994" s="112">
        <v>1.1220825852782768E-4</v>
      </c>
      <c r="E4994" s="132">
        <v>1241</v>
      </c>
      <c r="F4994" s="132">
        <v>1243</v>
      </c>
      <c r="G4994" s="133" t="s">
        <v>172</v>
      </c>
      <c r="H4994" s="134">
        <v>49</v>
      </c>
      <c r="I4994" s="135">
        <v>0.9998877917414728</v>
      </c>
      <c r="J4994" s="135" t="s">
        <v>41</v>
      </c>
      <c r="K4994" s="133"/>
      <c r="L4994" s="136" t="s">
        <v>41</v>
      </c>
    </row>
    <row r="4995" spans="1:12" x14ac:dyDescent="0.25">
      <c r="A4995" s="111" t="s">
        <v>4055</v>
      </c>
      <c r="B4995" s="111" t="s">
        <v>869</v>
      </c>
      <c r="C4995" s="112">
        <v>1.1220825852782768E-4</v>
      </c>
      <c r="E4995" s="132">
        <v>1358</v>
      </c>
      <c r="F4995" s="132">
        <v>1360</v>
      </c>
      <c r="G4995" s="133" t="s">
        <v>109</v>
      </c>
      <c r="H4995" s="134">
        <v>50</v>
      </c>
      <c r="I4995" s="135">
        <v>1</v>
      </c>
      <c r="J4995" s="135">
        <v>1</v>
      </c>
      <c r="K4995" s="133"/>
      <c r="L4995" s="136" t="s">
        <v>41</v>
      </c>
    </row>
    <row r="4996" spans="1:12" x14ac:dyDescent="0.25">
      <c r="A4996" s="111" t="s">
        <v>4057</v>
      </c>
      <c r="B4996" s="111" t="s">
        <v>746</v>
      </c>
      <c r="C4996" s="112">
        <v>0.29639487055407687</v>
      </c>
      <c r="E4996" s="132">
        <v>169</v>
      </c>
      <c r="F4996" s="132">
        <v>171</v>
      </c>
      <c r="G4996" s="133" t="s">
        <v>747</v>
      </c>
      <c r="H4996" s="134">
        <v>1</v>
      </c>
      <c r="I4996" s="135">
        <v>0.29639487055407687</v>
      </c>
      <c r="J4996" s="135" t="s">
        <v>41</v>
      </c>
      <c r="K4996" s="133" t="s">
        <v>4058</v>
      </c>
      <c r="L4996" s="136" t="s">
        <v>41</v>
      </c>
    </row>
    <row r="4997" spans="1:12" x14ac:dyDescent="0.25">
      <c r="A4997" s="111" t="s">
        <v>4057</v>
      </c>
      <c r="B4997" s="111" t="s">
        <v>2941</v>
      </c>
      <c r="C4997" s="112">
        <v>0.2044519719332204</v>
      </c>
      <c r="E4997" s="132">
        <v>103</v>
      </c>
      <c r="F4997" s="132">
        <v>105</v>
      </c>
      <c r="G4997" s="133" t="s">
        <v>2942</v>
      </c>
      <c r="H4997" s="134">
        <v>2</v>
      </c>
      <c r="I4997" s="135">
        <v>0.50084684248729727</v>
      </c>
      <c r="J4997" s="135" t="s">
        <v>41</v>
      </c>
      <c r="K4997" s="133"/>
      <c r="L4997" s="136" t="s">
        <v>41</v>
      </c>
    </row>
    <row r="4998" spans="1:12" x14ac:dyDescent="0.25">
      <c r="A4998" s="111" t="s">
        <v>4057</v>
      </c>
      <c r="B4998" s="111" t="s">
        <v>960</v>
      </c>
      <c r="C4998" s="112">
        <v>0.154488265182676</v>
      </c>
      <c r="E4998" s="132">
        <v>265</v>
      </c>
      <c r="F4998" s="132">
        <v>267</v>
      </c>
      <c r="G4998" s="133" t="s">
        <v>88</v>
      </c>
      <c r="H4998" s="134">
        <v>3</v>
      </c>
      <c r="I4998" s="135">
        <v>0.65533510766997327</v>
      </c>
      <c r="J4998" s="135" t="s">
        <v>41</v>
      </c>
      <c r="K4998" s="133"/>
      <c r="L4998" s="136" t="s">
        <v>41</v>
      </c>
    </row>
    <row r="4999" spans="1:12" x14ac:dyDescent="0.25">
      <c r="A4999" s="111" t="s">
        <v>4057</v>
      </c>
      <c r="B4999" s="111" t="s">
        <v>800</v>
      </c>
      <c r="C4999" s="112">
        <v>7.7062666344060005E-2</v>
      </c>
      <c r="E4999" s="132">
        <v>520</v>
      </c>
      <c r="F4999" s="132">
        <v>522</v>
      </c>
      <c r="G4999" s="133" t="s">
        <v>35</v>
      </c>
      <c r="H4999" s="134">
        <v>4</v>
      </c>
      <c r="I4999" s="135">
        <v>0.73239777401403328</v>
      </c>
      <c r="J4999" s="135" t="s">
        <v>41</v>
      </c>
      <c r="K4999" s="133"/>
      <c r="L4999" s="136" t="s">
        <v>41</v>
      </c>
    </row>
    <row r="5000" spans="1:12" x14ac:dyDescent="0.25">
      <c r="A5000" s="111" t="s">
        <v>4057</v>
      </c>
      <c r="B5000" s="111" t="s">
        <v>789</v>
      </c>
      <c r="C5000" s="112">
        <v>7.6215823856762635E-2</v>
      </c>
      <c r="E5000" s="132">
        <v>355</v>
      </c>
      <c r="F5000" s="132">
        <v>357</v>
      </c>
      <c r="G5000" s="133" t="s">
        <v>77</v>
      </c>
      <c r="H5000" s="134">
        <v>5</v>
      </c>
      <c r="I5000" s="135">
        <v>0.8086135978707959</v>
      </c>
      <c r="J5000" s="135" t="s">
        <v>41</v>
      </c>
      <c r="K5000" s="133"/>
      <c r="L5000" s="136" t="s">
        <v>41</v>
      </c>
    </row>
    <row r="5001" spans="1:12" x14ac:dyDescent="0.25">
      <c r="A5001" s="111" t="s">
        <v>4057</v>
      </c>
      <c r="B5001" s="111" t="s">
        <v>743</v>
      </c>
      <c r="C5001" s="112">
        <v>5.3472054197919186E-2</v>
      </c>
      <c r="E5001" s="132">
        <v>170</v>
      </c>
      <c r="F5001" s="132">
        <v>172</v>
      </c>
      <c r="G5001" s="133" t="s">
        <v>744</v>
      </c>
      <c r="H5001" s="134">
        <v>6</v>
      </c>
      <c r="I5001" s="135">
        <v>0.86208565206871512</v>
      </c>
      <c r="J5001" s="135" t="s">
        <v>41</v>
      </c>
      <c r="K5001" s="133"/>
      <c r="L5001" s="136" t="s">
        <v>41</v>
      </c>
    </row>
    <row r="5002" spans="1:12" x14ac:dyDescent="0.25">
      <c r="A5002" s="111" t="s">
        <v>4057</v>
      </c>
      <c r="B5002" s="111" t="s">
        <v>826</v>
      </c>
      <c r="C5002" s="112">
        <v>5.0810549237841757E-2</v>
      </c>
      <c r="E5002" s="132">
        <v>672</v>
      </c>
      <c r="F5002" s="132">
        <v>674</v>
      </c>
      <c r="G5002" s="133" t="s">
        <v>101</v>
      </c>
      <c r="H5002" s="134">
        <v>7</v>
      </c>
      <c r="I5002" s="135">
        <v>0.91289620130655691</v>
      </c>
      <c r="J5002" s="135" t="s">
        <v>41</v>
      </c>
      <c r="K5002" s="133"/>
      <c r="L5002" s="136" t="s">
        <v>41</v>
      </c>
    </row>
    <row r="5003" spans="1:12" x14ac:dyDescent="0.25">
      <c r="A5003" s="111" t="s">
        <v>4057</v>
      </c>
      <c r="B5003" s="111" t="s">
        <v>2938</v>
      </c>
      <c r="C5003" s="112">
        <v>5.0447616743285746E-2</v>
      </c>
      <c r="E5003" s="132">
        <v>39</v>
      </c>
      <c r="F5003" s="132">
        <v>41</v>
      </c>
      <c r="G5003" s="133" t="s">
        <v>2939</v>
      </c>
      <c r="H5003" s="134">
        <v>8</v>
      </c>
      <c r="I5003" s="135">
        <v>0.9633438180498427</v>
      </c>
      <c r="J5003" s="135" t="s">
        <v>41</v>
      </c>
      <c r="K5003" s="133"/>
      <c r="L5003" s="136" t="s">
        <v>41</v>
      </c>
    </row>
    <row r="5004" spans="1:12" x14ac:dyDescent="0.25">
      <c r="A5004" s="111" t="s">
        <v>4057</v>
      </c>
      <c r="B5004" s="111" t="s">
        <v>3492</v>
      </c>
      <c r="C5004" s="112">
        <v>1.2581659811275101E-2</v>
      </c>
      <c r="E5004" s="132">
        <v>360</v>
      </c>
      <c r="F5004" s="132">
        <v>362</v>
      </c>
      <c r="G5004" s="133" t="s">
        <v>116</v>
      </c>
      <c r="H5004" s="134">
        <v>9</v>
      </c>
      <c r="I5004" s="135">
        <v>0.97592547786111783</v>
      </c>
      <c r="J5004" s="135" t="s">
        <v>41</v>
      </c>
      <c r="K5004" s="133"/>
      <c r="L5004" s="136" t="s">
        <v>41</v>
      </c>
    </row>
    <row r="5005" spans="1:12" x14ac:dyDescent="0.25">
      <c r="A5005" s="111" t="s">
        <v>4057</v>
      </c>
      <c r="B5005" s="111" t="s">
        <v>2849</v>
      </c>
      <c r="C5005" s="112">
        <v>9.5572223566416648E-3</v>
      </c>
      <c r="E5005" s="132">
        <v>525</v>
      </c>
      <c r="F5005" s="132">
        <v>527</v>
      </c>
      <c r="G5005" s="133" t="s">
        <v>117</v>
      </c>
      <c r="H5005" s="134">
        <v>10</v>
      </c>
      <c r="I5005" s="135">
        <v>0.98548270021775952</v>
      </c>
      <c r="J5005" s="135" t="s">
        <v>41</v>
      </c>
      <c r="K5005" s="133"/>
      <c r="L5005" s="136" t="s">
        <v>41</v>
      </c>
    </row>
    <row r="5006" spans="1:12" x14ac:dyDescent="0.25">
      <c r="A5006" s="111" t="s">
        <v>4057</v>
      </c>
      <c r="B5006" s="111" t="s">
        <v>2132</v>
      </c>
      <c r="C5006" s="112">
        <v>7.9845148802322758E-3</v>
      </c>
      <c r="E5006" s="132">
        <v>354</v>
      </c>
      <c r="F5006" s="132">
        <v>356</v>
      </c>
      <c r="G5006" s="133" t="s">
        <v>2133</v>
      </c>
      <c r="H5006" s="134">
        <v>11</v>
      </c>
      <c r="I5006" s="135">
        <v>0.99346721509799185</v>
      </c>
      <c r="J5006" s="135" t="s">
        <v>41</v>
      </c>
      <c r="K5006" s="133"/>
      <c r="L5006" s="136" t="s">
        <v>41</v>
      </c>
    </row>
    <row r="5007" spans="1:12" x14ac:dyDescent="0.25">
      <c r="A5007" s="111" t="s">
        <v>4057</v>
      </c>
      <c r="B5007" s="111" t="s">
        <v>2943</v>
      </c>
      <c r="C5007" s="112">
        <v>4.7181224292281625E-3</v>
      </c>
      <c r="E5007" s="132">
        <v>106</v>
      </c>
      <c r="F5007" s="132">
        <v>108</v>
      </c>
      <c r="G5007" s="133" t="s">
        <v>2944</v>
      </c>
      <c r="H5007" s="134">
        <v>12</v>
      </c>
      <c r="I5007" s="135">
        <v>0.99818533752722005</v>
      </c>
      <c r="J5007" s="135" t="s">
        <v>41</v>
      </c>
      <c r="K5007" s="133"/>
      <c r="L5007" s="136" t="s">
        <v>41</v>
      </c>
    </row>
    <row r="5008" spans="1:12" x14ac:dyDescent="0.25">
      <c r="A5008" s="111" t="s">
        <v>4057</v>
      </c>
      <c r="B5008" s="111" t="s">
        <v>472</v>
      </c>
      <c r="C5008" s="112">
        <v>8.4684248729736261E-4</v>
      </c>
      <c r="E5008" s="132">
        <v>684</v>
      </c>
      <c r="F5008" s="132">
        <v>686</v>
      </c>
      <c r="G5008" s="133" t="s">
        <v>168</v>
      </c>
      <c r="H5008" s="134">
        <v>13</v>
      </c>
      <c r="I5008" s="135">
        <v>0.99903218001451743</v>
      </c>
      <c r="J5008" s="135" t="s">
        <v>41</v>
      </c>
      <c r="K5008" s="133"/>
      <c r="L5008" s="136" t="s">
        <v>41</v>
      </c>
    </row>
    <row r="5009" spans="1:12" x14ac:dyDescent="0.25">
      <c r="A5009" s="111" t="s">
        <v>4057</v>
      </c>
      <c r="B5009" s="111" t="s">
        <v>1451</v>
      </c>
      <c r="C5009" s="112">
        <v>4.8390999274135004E-4</v>
      </c>
      <c r="E5009" s="132">
        <v>885</v>
      </c>
      <c r="F5009" s="132">
        <v>887</v>
      </c>
      <c r="G5009" s="133" t="s">
        <v>103</v>
      </c>
      <c r="H5009" s="134">
        <v>14</v>
      </c>
      <c r="I5009" s="135">
        <v>0.99951609000725883</v>
      </c>
      <c r="J5009" s="135" t="s">
        <v>41</v>
      </c>
      <c r="K5009" s="133"/>
      <c r="L5009" s="136" t="s">
        <v>41</v>
      </c>
    </row>
    <row r="5010" spans="1:12" x14ac:dyDescent="0.25">
      <c r="A5010" s="111" t="s">
        <v>4057</v>
      </c>
      <c r="B5010" s="111" t="s">
        <v>468</v>
      </c>
      <c r="C5010" s="112">
        <v>3.6293249455601252E-4</v>
      </c>
      <c r="E5010" s="132">
        <v>686</v>
      </c>
      <c r="F5010" s="132">
        <v>688</v>
      </c>
      <c r="G5010" s="133" t="s">
        <v>85</v>
      </c>
      <c r="H5010" s="134">
        <v>15</v>
      </c>
      <c r="I5010" s="135">
        <v>0.99987902250181482</v>
      </c>
      <c r="J5010" s="135" t="s">
        <v>41</v>
      </c>
      <c r="K5010" s="133"/>
      <c r="L5010" s="136" t="s">
        <v>41</v>
      </c>
    </row>
    <row r="5011" spans="1:12" x14ac:dyDescent="0.25">
      <c r="A5011" s="111" t="s">
        <v>4057</v>
      </c>
      <c r="B5011" s="111" t="s">
        <v>561</v>
      </c>
      <c r="C5011" s="112">
        <v>1.2097749818533751E-4</v>
      </c>
      <c r="E5011" s="132">
        <v>890</v>
      </c>
      <c r="F5011" s="132">
        <v>892</v>
      </c>
      <c r="G5011" s="133" t="s">
        <v>43</v>
      </c>
      <c r="H5011" s="134">
        <v>16</v>
      </c>
      <c r="I5011" s="135">
        <v>1</v>
      </c>
      <c r="J5011" s="135">
        <v>1</v>
      </c>
      <c r="K5011" s="133"/>
      <c r="L5011" s="136" t="s">
        <v>41</v>
      </c>
    </row>
    <row r="5012" spans="1:12" x14ac:dyDescent="0.25">
      <c r="A5012" s="138" t="s">
        <v>4059</v>
      </c>
      <c r="B5012" s="111" t="s">
        <v>4060</v>
      </c>
      <c r="C5012" s="112">
        <v>0.16711846983918471</v>
      </c>
      <c r="E5012" s="132">
        <v>400</v>
      </c>
      <c r="F5012" s="132">
        <v>402</v>
      </c>
      <c r="G5012" s="133" t="s">
        <v>4061</v>
      </c>
      <c r="H5012" s="134">
        <v>1</v>
      </c>
      <c r="I5012" s="135">
        <v>0.16711846983918471</v>
      </c>
      <c r="J5012" s="135" t="s">
        <v>41</v>
      </c>
      <c r="K5012" s="133" t="s">
        <v>4062</v>
      </c>
      <c r="L5012" s="136" t="s">
        <v>41</v>
      </c>
    </row>
    <row r="5013" spans="1:12" x14ac:dyDescent="0.25">
      <c r="A5013" s="138" t="s">
        <v>4059</v>
      </c>
      <c r="B5013" s="111" t="s">
        <v>699</v>
      </c>
      <c r="C5013" s="112">
        <v>0.10027108190351082</v>
      </c>
      <c r="E5013" s="132">
        <v>404</v>
      </c>
      <c r="F5013" s="132">
        <v>406</v>
      </c>
      <c r="G5013" s="133" t="s">
        <v>700</v>
      </c>
      <c r="H5013" s="134">
        <v>2</v>
      </c>
      <c r="I5013" s="135">
        <v>0.26738955174269552</v>
      </c>
      <c r="J5013" s="135" t="s">
        <v>41</v>
      </c>
      <c r="K5013" s="133"/>
      <c r="L5013" s="136" t="s">
        <v>41</v>
      </c>
    </row>
    <row r="5014" spans="1:12" x14ac:dyDescent="0.25">
      <c r="A5014" s="138" t="s">
        <v>4059</v>
      </c>
      <c r="B5014" s="111" t="s">
        <v>4063</v>
      </c>
      <c r="C5014" s="112">
        <v>9.9162377220284731E-2</v>
      </c>
      <c r="E5014" s="132">
        <v>1161</v>
      </c>
      <c r="F5014" s="132">
        <v>1163</v>
      </c>
      <c r="G5014" s="133" t="s">
        <v>4064</v>
      </c>
      <c r="H5014" s="134">
        <v>3</v>
      </c>
      <c r="I5014" s="135">
        <v>0.36655192896298028</v>
      </c>
      <c r="J5014" s="135" t="s">
        <v>41</v>
      </c>
      <c r="K5014" s="133"/>
      <c r="L5014" s="136" t="s">
        <v>41</v>
      </c>
    </row>
    <row r="5015" spans="1:12" x14ac:dyDescent="0.25">
      <c r="A5015" s="138" t="s">
        <v>4059</v>
      </c>
      <c r="B5015" s="111" t="s">
        <v>4065</v>
      </c>
      <c r="C5015" s="112">
        <v>6.7905099770099134E-2</v>
      </c>
      <c r="E5015" s="132">
        <v>1677</v>
      </c>
      <c r="F5015" s="132">
        <v>1679</v>
      </c>
      <c r="G5015" s="133" t="s">
        <v>4066</v>
      </c>
      <c r="H5015" s="134">
        <v>4</v>
      </c>
      <c r="I5015" s="135">
        <v>0.4344570287330794</v>
      </c>
      <c r="J5015" s="135" t="s">
        <v>41</v>
      </c>
      <c r="K5015" s="133"/>
      <c r="L5015" s="136" t="s">
        <v>41</v>
      </c>
    </row>
    <row r="5016" spans="1:12" x14ac:dyDescent="0.25">
      <c r="A5016" s="138" t="s">
        <v>4059</v>
      </c>
      <c r="B5016" s="111" t="s">
        <v>3280</v>
      </c>
      <c r="C5016" s="112">
        <v>5.6587583141749269E-2</v>
      </c>
      <c r="E5016" s="132">
        <v>59</v>
      </c>
      <c r="F5016" s="132">
        <v>61</v>
      </c>
      <c r="G5016" s="133" t="s">
        <v>3281</v>
      </c>
      <c r="H5016" s="134">
        <v>5</v>
      </c>
      <c r="I5016" s="135">
        <v>0.49104461187482867</v>
      </c>
      <c r="J5016" s="135" t="s">
        <v>41</v>
      </c>
      <c r="K5016" s="133"/>
      <c r="L5016" s="136" t="s">
        <v>41</v>
      </c>
    </row>
    <row r="5017" spans="1:12" x14ac:dyDescent="0.25">
      <c r="A5017" s="138" t="s">
        <v>4059</v>
      </c>
      <c r="B5017" s="111" t="s">
        <v>2849</v>
      </c>
      <c r="C5017" s="112">
        <v>5.013554095175541E-2</v>
      </c>
      <c r="E5017" s="132">
        <v>525</v>
      </c>
      <c r="F5017" s="132">
        <v>527</v>
      </c>
      <c r="G5017" s="133" t="s">
        <v>117</v>
      </c>
      <c r="H5017" s="134">
        <v>6</v>
      </c>
      <c r="I5017" s="135">
        <v>0.54118015282658405</v>
      </c>
      <c r="J5017" s="135" t="s">
        <v>41</v>
      </c>
      <c r="K5017" s="133"/>
      <c r="L5017" s="136" t="s">
        <v>41</v>
      </c>
    </row>
    <row r="5018" spans="1:12" x14ac:dyDescent="0.25">
      <c r="A5018" s="138" t="s">
        <v>4059</v>
      </c>
      <c r="B5018" s="111" t="s">
        <v>4067</v>
      </c>
      <c r="C5018" s="112">
        <v>5.013554095175541E-2</v>
      </c>
      <c r="E5018" s="132">
        <v>1315</v>
      </c>
      <c r="F5018" s="132">
        <v>1317</v>
      </c>
      <c r="G5018" s="133" t="s">
        <v>4068</v>
      </c>
      <c r="H5018" s="134">
        <v>7</v>
      </c>
      <c r="I5018" s="135">
        <v>0.59131569377833948</v>
      </c>
      <c r="J5018" s="135" t="s">
        <v>41</v>
      </c>
      <c r="K5018" s="133"/>
      <c r="L5018" s="136" t="s">
        <v>41</v>
      </c>
    </row>
    <row r="5019" spans="1:12" x14ac:dyDescent="0.25">
      <c r="A5019" s="138" t="s">
        <v>4059</v>
      </c>
      <c r="B5019" s="111" t="s">
        <v>4069</v>
      </c>
      <c r="C5019" s="112">
        <v>5.013554095175541E-2</v>
      </c>
      <c r="E5019" s="132">
        <v>783</v>
      </c>
      <c r="F5019" s="132">
        <v>785</v>
      </c>
      <c r="G5019" s="133" t="s">
        <v>4070</v>
      </c>
      <c r="H5019" s="134">
        <v>8</v>
      </c>
      <c r="I5019" s="135">
        <v>0.64145123473009491</v>
      </c>
      <c r="J5019" s="135" t="s">
        <v>41</v>
      </c>
      <c r="K5019" s="133"/>
      <c r="L5019" s="136" t="s">
        <v>41</v>
      </c>
    </row>
    <row r="5020" spans="1:12" x14ac:dyDescent="0.25">
      <c r="A5020" s="138" t="s">
        <v>4059</v>
      </c>
      <c r="B5020" s="111" t="s">
        <v>4071</v>
      </c>
      <c r="C5020" s="112">
        <v>3.9633333436499489E-2</v>
      </c>
      <c r="E5020" s="132">
        <v>1160</v>
      </c>
      <c r="F5020" s="132">
        <v>1162</v>
      </c>
      <c r="G5020" s="133" t="s">
        <v>4072</v>
      </c>
      <c r="H5020" s="134">
        <v>9</v>
      </c>
      <c r="I5020" s="135">
        <v>0.68108456816659435</v>
      </c>
      <c r="J5020" s="135" t="s">
        <v>41</v>
      </c>
      <c r="K5020" s="133"/>
      <c r="L5020" s="136" t="s">
        <v>41</v>
      </c>
    </row>
    <row r="5021" spans="1:12" x14ac:dyDescent="0.25">
      <c r="A5021" s="138" t="s">
        <v>4059</v>
      </c>
      <c r="B5021" s="111" t="s">
        <v>4073</v>
      </c>
      <c r="C5021" s="112">
        <v>3.3952549885049567E-2</v>
      </c>
      <c r="E5021" s="132">
        <v>1631</v>
      </c>
      <c r="F5021" s="132">
        <v>1633</v>
      </c>
      <c r="G5021" s="133" t="s">
        <v>4074</v>
      </c>
      <c r="H5021" s="134">
        <v>10</v>
      </c>
      <c r="I5021" s="135">
        <v>0.71503711805164394</v>
      </c>
      <c r="J5021" s="135" t="s">
        <v>41</v>
      </c>
      <c r="K5021" s="133"/>
      <c r="L5021" s="136" t="s">
        <v>41</v>
      </c>
    </row>
    <row r="5022" spans="1:12" x14ac:dyDescent="0.25">
      <c r="A5022" s="138" t="s">
        <v>4059</v>
      </c>
      <c r="B5022" s="111" t="s">
        <v>4075</v>
      </c>
      <c r="C5022" s="112">
        <v>2.8293791570874634E-2</v>
      </c>
      <c r="E5022" s="132">
        <v>1507</v>
      </c>
      <c r="F5022" s="132">
        <v>1509</v>
      </c>
      <c r="G5022" s="133" t="s">
        <v>4076</v>
      </c>
      <c r="H5022" s="134">
        <v>11</v>
      </c>
      <c r="I5022" s="135">
        <v>0.74333090962251858</v>
      </c>
      <c r="J5022" s="135" t="s">
        <v>41</v>
      </c>
      <c r="K5022" s="133"/>
      <c r="L5022" s="136" t="s">
        <v>41</v>
      </c>
    </row>
    <row r="5023" spans="1:12" x14ac:dyDescent="0.25">
      <c r="A5023" s="138" t="s">
        <v>4059</v>
      </c>
      <c r="B5023" s="111" t="s">
        <v>1383</v>
      </c>
      <c r="C5023" s="112">
        <v>2.6434367137997239E-2</v>
      </c>
      <c r="E5023" s="132">
        <v>1153</v>
      </c>
      <c r="F5023" s="132">
        <v>1155</v>
      </c>
      <c r="G5023" s="133" t="s">
        <v>1384</v>
      </c>
      <c r="H5023" s="134">
        <v>12</v>
      </c>
      <c r="I5023" s="135">
        <v>0.76976527676051587</v>
      </c>
      <c r="J5023" s="135" t="s">
        <v>41</v>
      </c>
      <c r="K5023" s="133"/>
      <c r="L5023" s="136" t="s">
        <v>41</v>
      </c>
    </row>
    <row r="5024" spans="1:12" x14ac:dyDescent="0.25">
      <c r="A5024" s="138" t="s">
        <v>4059</v>
      </c>
      <c r="B5024" s="111" t="s">
        <v>4077</v>
      </c>
      <c r="C5024" s="112">
        <v>2.5067770475877705E-2</v>
      </c>
      <c r="E5024" s="132">
        <v>2</v>
      </c>
      <c r="F5024" s="132">
        <v>4</v>
      </c>
      <c r="G5024" s="133" t="s">
        <v>4078</v>
      </c>
      <c r="H5024" s="134">
        <v>13</v>
      </c>
      <c r="I5024" s="135">
        <v>0.79483304723639359</v>
      </c>
      <c r="J5024" s="135" t="s">
        <v>41</v>
      </c>
      <c r="K5024" s="133"/>
      <c r="L5024" s="136" t="s">
        <v>41</v>
      </c>
    </row>
    <row r="5025" spans="1:12" x14ac:dyDescent="0.25">
      <c r="A5025" s="138" t="s">
        <v>4059</v>
      </c>
      <c r="B5025" s="111" t="s">
        <v>2693</v>
      </c>
      <c r="C5025" s="112">
        <v>2.4608586568921734E-2</v>
      </c>
      <c r="E5025" s="132">
        <v>1104</v>
      </c>
      <c r="F5025" s="132">
        <v>1106</v>
      </c>
      <c r="G5025" s="133" t="s">
        <v>2694</v>
      </c>
      <c r="H5025" s="134">
        <v>14</v>
      </c>
      <c r="I5025" s="135">
        <v>0.81944163380531532</v>
      </c>
      <c r="J5025" s="135" t="s">
        <v>41</v>
      </c>
      <c r="K5025" s="133"/>
      <c r="L5025" s="136" t="s">
        <v>41</v>
      </c>
    </row>
    <row r="5026" spans="1:12" x14ac:dyDescent="0.25">
      <c r="A5026" s="138" t="s">
        <v>4059</v>
      </c>
      <c r="B5026" s="111" t="s">
        <v>759</v>
      </c>
      <c r="C5026" s="112">
        <v>2.4608586568921734E-2</v>
      </c>
      <c r="E5026" s="132">
        <v>1163</v>
      </c>
      <c r="F5026" s="132">
        <v>1165</v>
      </c>
      <c r="G5026" s="133" t="s">
        <v>760</v>
      </c>
      <c r="H5026" s="134">
        <v>15</v>
      </c>
      <c r="I5026" s="135">
        <v>0.84405022037423705</v>
      </c>
      <c r="J5026" s="135" t="s">
        <v>41</v>
      </c>
      <c r="K5026" s="133"/>
      <c r="L5026" s="136" t="s">
        <v>41</v>
      </c>
    </row>
    <row r="5027" spans="1:12" x14ac:dyDescent="0.25">
      <c r="A5027" s="138" t="s">
        <v>4059</v>
      </c>
      <c r="B5027" s="111" t="s">
        <v>4079</v>
      </c>
      <c r="C5027" s="112">
        <v>2.1822216160994546E-2</v>
      </c>
      <c r="E5027" s="132">
        <v>1186</v>
      </c>
      <c r="F5027" s="132">
        <v>1188</v>
      </c>
      <c r="G5027" s="133" t="s">
        <v>4080</v>
      </c>
      <c r="H5027" s="134">
        <v>16</v>
      </c>
      <c r="I5027" s="135">
        <v>0.8658724365352316</v>
      </c>
      <c r="J5027" s="135" t="s">
        <v>41</v>
      </c>
      <c r="K5027" s="133"/>
      <c r="L5027" s="136" t="s">
        <v>41</v>
      </c>
    </row>
    <row r="5028" spans="1:12" x14ac:dyDescent="0.25">
      <c r="A5028" s="138" t="s">
        <v>4059</v>
      </c>
      <c r="B5028" s="111" t="s">
        <v>4081</v>
      </c>
      <c r="C5028" s="112">
        <v>1.6976274942524783E-2</v>
      </c>
      <c r="E5028" s="132">
        <v>133</v>
      </c>
      <c r="F5028" s="132">
        <v>135</v>
      </c>
      <c r="G5028" s="133" t="s">
        <v>4082</v>
      </c>
      <c r="H5028" s="134">
        <v>17</v>
      </c>
      <c r="I5028" s="135">
        <v>0.88284871147775634</v>
      </c>
      <c r="J5028" s="135" t="s">
        <v>41</v>
      </c>
      <c r="K5028" s="133"/>
      <c r="L5028" s="136" t="s">
        <v>41</v>
      </c>
    </row>
    <row r="5029" spans="1:12" x14ac:dyDescent="0.25">
      <c r="A5029" s="138" t="s">
        <v>4059</v>
      </c>
      <c r="B5029" s="111" t="s">
        <v>4083</v>
      </c>
      <c r="C5029" s="112">
        <v>1.671184698391847E-2</v>
      </c>
      <c r="E5029" s="132">
        <v>1522</v>
      </c>
      <c r="F5029" s="132">
        <v>1524</v>
      </c>
      <c r="G5029" s="133" t="s">
        <v>4084</v>
      </c>
      <c r="H5029" s="134">
        <v>18</v>
      </c>
      <c r="I5029" s="135">
        <v>0.89956055846167482</v>
      </c>
      <c r="J5029" s="135" t="s">
        <v>41</v>
      </c>
      <c r="K5029" s="133"/>
      <c r="L5029" s="136" t="s">
        <v>41</v>
      </c>
    </row>
    <row r="5030" spans="1:12" x14ac:dyDescent="0.25">
      <c r="A5030" s="138" t="s">
        <v>4059</v>
      </c>
      <c r="B5030" s="111" t="s">
        <v>3041</v>
      </c>
      <c r="C5030" s="112">
        <v>1.671184698391847E-2</v>
      </c>
      <c r="E5030" s="132">
        <v>422</v>
      </c>
      <c r="F5030" s="132">
        <v>424</v>
      </c>
      <c r="G5030" s="133" t="s">
        <v>3042</v>
      </c>
      <c r="H5030" s="134">
        <v>19</v>
      </c>
      <c r="I5030" s="135">
        <v>0.9162724054455933</v>
      </c>
      <c r="J5030" s="135" t="s">
        <v>41</v>
      </c>
      <c r="K5030" s="133"/>
      <c r="L5030" s="136" t="s">
        <v>41</v>
      </c>
    </row>
    <row r="5031" spans="1:12" x14ac:dyDescent="0.25">
      <c r="A5031" s="138" t="s">
        <v>4059</v>
      </c>
      <c r="B5031" s="111" t="s">
        <v>2935</v>
      </c>
      <c r="C5031" s="112">
        <v>1.1317516628349851E-2</v>
      </c>
      <c r="E5031" s="132">
        <v>192</v>
      </c>
      <c r="F5031" s="132">
        <v>194</v>
      </c>
      <c r="G5031" s="133" t="s">
        <v>2936</v>
      </c>
      <c r="H5031" s="134">
        <v>20</v>
      </c>
      <c r="I5031" s="135">
        <v>0.9275899220739432</v>
      </c>
      <c r="J5031" s="135" t="s">
        <v>41</v>
      </c>
      <c r="K5031" s="133"/>
      <c r="L5031" s="136" t="s">
        <v>41</v>
      </c>
    </row>
    <row r="5032" spans="1:12" x14ac:dyDescent="0.25">
      <c r="A5032" s="138" t="s">
        <v>4059</v>
      </c>
      <c r="B5032" s="111" t="s">
        <v>4085</v>
      </c>
      <c r="C5032" s="112">
        <v>1.1317516628349851E-2</v>
      </c>
      <c r="E5032" s="132">
        <v>734</v>
      </c>
      <c r="F5032" s="132">
        <v>736</v>
      </c>
      <c r="G5032" s="133" t="s">
        <v>4086</v>
      </c>
      <c r="H5032" s="134">
        <v>21</v>
      </c>
      <c r="I5032" s="135">
        <v>0.9389074387022931</v>
      </c>
      <c r="J5032" s="135" t="s">
        <v>41</v>
      </c>
      <c r="K5032" s="133"/>
      <c r="L5032" s="136" t="s">
        <v>41</v>
      </c>
    </row>
    <row r="5033" spans="1:12" x14ac:dyDescent="0.25">
      <c r="A5033" s="138" t="s">
        <v>4059</v>
      </c>
      <c r="B5033" s="111" t="s">
        <v>4087</v>
      </c>
      <c r="C5033" s="112">
        <v>1.1317516628349851E-2</v>
      </c>
      <c r="E5033" s="132">
        <v>314</v>
      </c>
      <c r="F5033" s="132">
        <v>316</v>
      </c>
      <c r="G5033" s="133" t="s">
        <v>4088</v>
      </c>
      <c r="H5033" s="134">
        <v>22</v>
      </c>
      <c r="I5033" s="135">
        <v>0.950224955330643</v>
      </c>
      <c r="J5033" s="135" t="s">
        <v>41</v>
      </c>
      <c r="K5033" s="133"/>
      <c r="L5033" s="136" t="s">
        <v>41</v>
      </c>
    </row>
    <row r="5034" spans="1:12" x14ac:dyDescent="0.25">
      <c r="A5034" s="138" t="s">
        <v>4059</v>
      </c>
      <c r="B5034" s="111" t="s">
        <v>3230</v>
      </c>
      <c r="C5034" s="112">
        <v>1.1317516628349851E-2</v>
      </c>
      <c r="E5034" s="132">
        <v>11</v>
      </c>
      <c r="F5034" s="132">
        <v>13</v>
      </c>
      <c r="G5034" s="133" t="s">
        <v>3231</v>
      </c>
      <c r="H5034" s="134">
        <v>23</v>
      </c>
      <c r="I5034" s="135">
        <v>0.96154247195899289</v>
      </c>
      <c r="J5034" s="135" t="s">
        <v>41</v>
      </c>
      <c r="K5034" s="133"/>
      <c r="L5034" s="136" t="s">
        <v>41</v>
      </c>
    </row>
    <row r="5035" spans="1:12" x14ac:dyDescent="0.25">
      <c r="A5035" s="138" t="s">
        <v>4059</v>
      </c>
      <c r="B5035" s="111" t="s">
        <v>4089</v>
      </c>
      <c r="C5035" s="112">
        <v>1.1050318192815642E-2</v>
      </c>
      <c r="E5035" s="132">
        <v>1154</v>
      </c>
      <c r="F5035" s="132">
        <v>1156</v>
      </c>
      <c r="G5035" s="133" t="s">
        <v>4090</v>
      </c>
      <c r="H5035" s="134">
        <v>24</v>
      </c>
      <c r="I5035" s="135">
        <v>0.97259279015180855</v>
      </c>
      <c r="J5035" s="135" t="s">
        <v>41</v>
      </c>
      <c r="K5035" s="133"/>
      <c r="L5035" s="136" t="s">
        <v>41</v>
      </c>
    </row>
    <row r="5036" spans="1:12" x14ac:dyDescent="0.25">
      <c r="A5036" s="138" t="s">
        <v>4059</v>
      </c>
      <c r="B5036" s="111" t="s">
        <v>4091</v>
      </c>
      <c r="C5036" s="112">
        <v>7.9934931972863495E-3</v>
      </c>
      <c r="E5036" s="132">
        <v>1084</v>
      </c>
      <c r="F5036" s="132">
        <v>1086</v>
      </c>
      <c r="G5036" s="133" t="s">
        <v>4092</v>
      </c>
      <c r="H5036" s="134">
        <v>25</v>
      </c>
      <c r="I5036" s="135">
        <v>0.98058628334909492</v>
      </c>
      <c r="J5036" s="135" t="s">
        <v>41</v>
      </c>
      <c r="K5036" s="133"/>
      <c r="L5036" s="136" t="s">
        <v>41</v>
      </c>
    </row>
    <row r="5037" spans="1:12" x14ac:dyDescent="0.25">
      <c r="A5037" s="138" t="s">
        <v>4059</v>
      </c>
      <c r="B5037" s="111" t="s">
        <v>4093</v>
      </c>
      <c r="C5037" s="112">
        <v>7.9934931972863495E-3</v>
      </c>
      <c r="E5037" s="132">
        <v>1155</v>
      </c>
      <c r="F5037" s="132">
        <v>1157</v>
      </c>
      <c r="G5037" s="133" t="s">
        <v>4094</v>
      </c>
      <c r="H5037" s="134">
        <v>26</v>
      </c>
      <c r="I5037" s="135">
        <v>0.98857977654638129</v>
      </c>
      <c r="J5037" s="135" t="s">
        <v>41</v>
      </c>
      <c r="K5037" s="133"/>
      <c r="L5037" s="136" t="s">
        <v>41</v>
      </c>
    </row>
    <row r="5038" spans="1:12" x14ac:dyDescent="0.25">
      <c r="A5038" s="138" t="s">
        <v>4059</v>
      </c>
      <c r="B5038" s="111" t="s">
        <v>3146</v>
      </c>
      <c r="C5038" s="112">
        <v>5.7614651394442768E-3</v>
      </c>
      <c r="E5038" s="132">
        <v>1159</v>
      </c>
      <c r="F5038" s="132">
        <v>1161</v>
      </c>
      <c r="G5038" s="133" t="s">
        <v>3147</v>
      </c>
      <c r="H5038" s="134">
        <v>27</v>
      </c>
      <c r="I5038" s="135">
        <v>0.99434124168582561</v>
      </c>
      <c r="J5038" s="135" t="s">
        <v>41</v>
      </c>
      <c r="K5038" s="133"/>
      <c r="L5038" s="136" t="s">
        <v>41</v>
      </c>
    </row>
    <row r="5039" spans="1:12" x14ac:dyDescent="0.25">
      <c r="A5039" s="138" t="s">
        <v>4059</v>
      </c>
      <c r="B5039" s="111" t="s">
        <v>4095</v>
      </c>
      <c r="C5039" s="112">
        <v>5.6587583141749255E-3</v>
      </c>
      <c r="E5039" s="132">
        <v>1</v>
      </c>
      <c r="F5039" s="132">
        <v>3</v>
      </c>
      <c r="G5039" s="133" t="s">
        <v>4096</v>
      </c>
      <c r="H5039" s="134">
        <v>28</v>
      </c>
      <c r="I5039" s="135">
        <v>1</v>
      </c>
      <c r="J5039" s="135">
        <v>1</v>
      </c>
      <c r="K5039" s="133"/>
      <c r="L5039" s="136" t="s">
        <v>41</v>
      </c>
    </row>
    <row r="5040" spans="1:12" x14ac:dyDescent="0.25">
      <c r="A5040" s="137" t="s">
        <v>4097</v>
      </c>
      <c r="B5040" s="111" t="s">
        <v>4098</v>
      </c>
      <c r="C5040" s="112">
        <v>0.29272061302963603</v>
      </c>
      <c r="E5040" s="132">
        <v>1612</v>
      </c>
      <c r="F5040" s="132">
        <v>1614</v>
      </c>
      <c r="G5040" s="133" t="s">
        <v>4099</v>
      </c>
      <c r="H5040" s="134">
        <v>1</v>
      </c>
      <c r="I5040" s="135">
        <v>0.29272061302963603</v>
      </c>
      <c r="J5040" s="135" t="s">
        <v>41</v>
      </c>
      <c r="K5040" s="133" t="s">
        <v>4100</v>
      </c>
      <c r="L5040" s="136" t="s">
        <v>41</v>
      </c>
    </row>
    <row r="5041" spans="1:12" x14ac:dyDescent="0.25">
      <c r="A5041" s="137" t="s">
        <v>4097</v>
      </c>
      <c r="B5041" s="111" t="s">
        <v>4101</v>
      </c>
      <c r="C5041" s="112">
        <v>0.28085356115005616</v>
      </c>
      <c r="E5041" s="132">
        <v>1611</v>
      </c>
      <c r="F5041" s="132">
        <v>1613</v>
      </c>
      <c r="G5041" s="133" t="s">
        <v>4102</v>
      </c>
      <c r="H5041" s="134">
        <v>2</v>
      </c>
      <c r="I5041" s="135">
        <v>0.57357417417969225</v>
      </c>
      <c r="J5041" s="135" t="s">
        <v>41</v>
      </c>
      <c r="K5041" s="133"/>
      <c r="L5041" s="136" t="s">
        <v>41</v>
      </c>
    </row>
    <row r="5042" spans="1:12" x14ac:dyDescent="0.25">
      <c r="A5042" s="137" t="s">
        <v>4097</v>
      </c>
      <c r="B5042" s="111" t="s">
        <v>4103</v>
      </c>
      <c r="C5042" s="112">
        <v>0.15619613466413465</v>
      </c>
      <c r="E5042" s="132">
        <v>1601</v>
      </c>
      <c r="F5042" s="132">
        <v>1603</v>
      </c>
      <c r="G5042" s="133" t="s">
        <v>4104</v>
      </c>
      <c r="H5042" s="134">
        <v>3</v>
      </c>
      <c r="I5042" s="135">
        <v>0.72977030884382688</v>
      </c>
      <c r="J5042" s="135" t="s">
        <v>41</v>
      </c>
      <c r="K5042" s="133"/>
      <c r="L5042" s="136" t="s">
        <v>41</v>
      </c>
    </row>
    <row r="5043" spans="1:12" x14ac:dyDescent="0.25">
      <c r="A5043" s="137" t="s">
        <v>4097</v>
      </c>
      <c r="B5043" s="111" t="s">
        <v>4105</v>
      </c>
      <c r="C5043" s="112">
        <v>9.8950661737528298E-2</v>
      </c>
      <c r="E5043" s="132">
        <v>1608</v>
      </c>
      <c r="F5043" s="132">
        <v>1610</v>
      </c>
      <c r="G5043" s="133" t="s">
        <v>4106</v>
      </c>
      <c r="H5043" s="134">
        <v>4</v>
      </c>
      <c r="I5043" s="135">
        <v>0.82872097058135519</v>
      </c>
      <c r="J5043" s="135" t="s">
        <v>41</v>
      </c>
      <c r="K5043" s="133"/>
      <c r="L5043" s="136" t="s">
        <v>41</v>
      </c>
    </row>
    <row r="5044" spans="1:12" x14ac:dyDescent="0.25">
      <c r="A5044" s="137" t="s">
        <v>4097</v>
      </c>
      <c r="B5044" s="111" t="s">
        <v>4107</v>
      </c>
      <c r="C5044" s="112">
        <v>8.3829886776344897E-2</v>
      </c>
      <c r="E5044" s="132">
        <v>1600</v>
      </c>
      <c r="F5044" s="132">
        <v>1602</v>
      </c>
      <c r="G5044" s="133" t="s">
        <v>4108</v>
      </c>
      <c r="H5044" s="134">
        <v>5</v>
      </c>
      <c r="I5044" s="135">
        <v>0.91255085735770014</v>
      </c>
      <c r="J5044" s="135" t="s">
        <v>41</v>
      </c>
      <c r="K5044" s="133"/>
      <c r="L5044" s="136" t="s">
        <v>41</v>
      </c>
    </row>
    <row r="5045" spans="1:12" x14ac:dyDescent="0.25">
      <c r="A5045" s="137" t="s">
        <v>4097</v>
      </c>
      <c r="B5045" s="111" t="s">
        <v>4109</v>
      </c>
      <c r="C5045" s="112">
        <v>5.1652064647943759E-2</v>
      </c>
      <c r="E5045" s="132">
        <v>1609</v>
      </c>
      <c r="F5045" s="132">
        <v>1611</v>
      </c>
      <c r="G5045" s="133" t="s">
        <v>4110</v>
      </c>
      <c r="H5045" s="134">
        <v>6</v>
      </c>
      <c r="I5045" s="135">
        <v>0.96420292200564395</v>
      </c>
      <c r="J5045" s="135" t="s">
        <v>41</v>
      </c>
      <c r="K5045" s="133"/>
      <c r="L5045" s="136" t="s">
        <v>41</v>
      </c>
    </row>
    <row r="5046" spans="1:12" x14ac:dyDescent="0.25">
      <c r="A5046" s="137" t="s">
        <v>4097</v>
      </c>
      <c r="B5046" s="111" t="s">
        <v>4111</v>
      </c>
      <c r="C5046" s="112">
        <v>3.5797077994356129E-2</v>
      </c>
      <c r="E5046" s="132">
        <v>1610</v>
      </c>
      <c r="F5046" s="132">
        <v>1612</v>
      </c>
      <c r="G5046" s="133" t="s">
        <v>4112</v>
      </c>
      <c r="H5046" s="134">
        <v>7</v>
      </c>
      <c r="I5046" s="135">
        <v>1</v>
      </c>
      <c r="J5046" s="135">
        <v>1</v>
      </c>
      <c r="K5046" s="133"/>
      <c r="L5046" s="136" t="s">
        <v>41</v>
      </c>
    </row>
    <row r="5047" spans="1:12" x14ac:dyDescent="0.25">
      <c r="A5047" s="111" t="s">
        <v>4113</v>
      </c>
      <c r="B5047" s="111" t="s">
        <v>1906</v>
      </c>
      <c r="C5047" s="112">
        <v>0.43462891826353922</v>
      </c>
      <c r="E5047" s="132">
        <v>1110</v>
      </c>
      <c r="F5047" s="132">
        <v>1112</v>
      </c>
      <c r="G5047" s="133" t="s">
        <v>1907</v>
      </c>
      <c r="H5047" s="134">
        <v>1</v>
      </c>
      <c r="I5047" s="135">
        <v>0.43462891826353922</v>
      </c>
      <c r="J5047" s="135" t="s">
        <v>41</v>
      </c>
      <c r="K5047" s="133" t="s">
        <v>4114</v>
      </c>
      <c r="L5047" s="136" t="s">
        <v>41</v>
      </c>
    </row>
    <row r="5048" spans="1:12" x14ac:dyDescent="0.25">
      <c r="A5048" s="111" t="s">
        <v>4113</v>
      </c>
      <c r="B5048" s="111" t="s">
        <v>4043</v>
      </c>
      <c r="C5048" s="112">
        <v>0.1275612861469389</v>
      </c>
      <c r="E5048" s="132">
        <v>1115</v>
      </c>
      <c r="F5048" s="132">
        <v>1117</v>
      </c>
      <c r="G5048" s="133" t="s">
        <v>4044</v>
      </c>
      <c r="H5048" s="134">
        <v>2</v>
      </c>
      <c r="I5048" s="135">
        <v>0.56219020441047807</v>
      </c>
      <c r="J5048" s="135" t="s">
        <v>41</v>
      </c>
      <c r="K5048" s="133"/>
      <c r="L5048" s="136" t="s">
        <v>41</v>
      </c>
    </row>
    <row r="5049" spans="1:12" x14ac:dyDescent="0.25">
      <c r="A5049" s="111" t="s">
        <v>4113</v>
      </c>
      <c r="B5049" s="111" t="s">
        <v>1909</v>
      </c>
      <c r="C5049" s="112">
        <v>0.12427362413284254</v>
      </c>
      <c r="E5049" s="132">
        <v>1111</v>
      </c>
      <c r="F5049" s="132">
        <v>1113</v>
      </c>
      <c r="G5049" s="133" t="s">
        <v>1910</v>
      </c>
      <c r="H5049" s="134">
        <v>3</v>
      </c>
      <c r="I5049" s="135">
        <v>0.68646382854332066</v>
      </c>
      <c r="J5049" s="135" t="s">
        <v>41</v>
      </c>
      <c r="K5049" s="133"/>
      <c r="L5049" s="136" t="s">
        <v>41</v>
      </c>
    </row>
    <row r="5050" spans="1:12" x14ac:dyDescent="0.25">
      <c r="A5050" s="111" t="s">
        <v>4113</v>
      </c>
      <c r="B5050" s="111" t="s">
        <v>490</v>
      </c>
      <c r="C5050" s="112">
        <v>7.4958693921397104E-2</v>
      </c>
      <c r="E5050" s="132">
        <v>1112</v>
      </c>
      <c r="F5050" s="132">
        <v>1114</v>
      </c>
      <c r="G5050" s="133" t="s">
        <v>491</v>
      </c>
      <c r="H5050" s="134">
        <v>4</v>
      </c>
      <c r="I5050" s="135">
        <v>0.76142252246471775</v>
      </c>
      <c r="J5050" s="135" t="s">
        <v>41</v>
      </c>
      <c r="K5050" s="133"/>
      <c r="L5050" s="136" t="s">
        <v>41</v>
      </c>
    </row>
    <row r="5051" spans="1:12" x14ac:dyDescent="0.25">
      <c r="A5051" s="111" t="s">
        <v>4113</v>
      </c>
      <c r="B5051" s="111" t="s">
        <v>1913</v>
      </c>
      <c r="C5051" s="112">
        <v>5.9177916253734544E-2</v>
      </c>
      <c r="E5051" s="132">
        <v>1113</v>
      </c>
      <c r="F5051" s="132">
        <v>1115</v>
      </c>
      <c r="G5051" s="133" t="s">
        <v>1914</v>
      </c>
      <c r="H5051" s="134">
        <v>5</v>
      </c>
      <c r="I5051" s="135">
        <v>0.82060043871845234</v>
      </c>
      <c r="J5051" s="135" t="s">
        <v>41</v>
      </c>
      <c r="K5051" s="133"/>
      <c r="L5051" s="136" t="s">
        <v>41</v>
      </c>
    </row>
    <row r="5052" spans="1:12" x14ac:dyDescent="0.25">
      <c r="A5052" s="111" t="s">
        <v>4113</v>
      </c>
      <c r="B5052" s="111" t="s">
        <v>3220</v>
      </c>
      <c r="C5052" s="112">
        <v>5.7205319045276717E-2</v>
      </c>
      <c r="E5052" s="132">
        <v>1114</v>
      </c>
      <c r="F5052" s="132">
        <v>1116</v>
      </c>
      <c r="G5052" s="133" t="s">
        <v>3221</v>
      </c>
      <c r="H5052" s="134">
        <v>6</v>
      </c>
      <c r="I5052" s="135">
        <v>0.87780575776372904</v>
      </c>
      <c r="J5052" s="135" t="s">
        <v>41</v>
      </c>
      <c r="K5052" s="133"/>
      <c r="L5052" s="136" t="s">
        <v>41</v>
      </c>
    </row>
    <row r="5053" spans="1:12" x14ac:dyDescent="0.25">
      <c r="A5053" s="111" t="s">
        <v>4113</v>
      </c>
      <c r="B5053" s="111" t="s">
        <v>1911</v>
      </c>
      <c r="C5053" s="112">
        <v>4.6684800600168358E-2</v>
      </c>
      <c r="E5053" s="132">
        <v>1108</v>
      </c>
      <c r="F5053" s="132">
        <v>1110</v>
      </c>
      <c r="G5053" s="133" t="s">
        <v>1912</v>
      </c>
      <c r="H5053" s="134">
        <v>7</v>
      </c>
      <c r="I5053" s="135">
        <v>0.92449055836389737</v>
      </c>
      <c r="J5053" s="135" t="s">
        <v>41</v>
      </c>
      <c r="K5053" s="133"/>
      <c r="L5053" s="136" t="s">
        <v>41</v>
      </c>
    </row>
    <row r="5054" spans="1:12" x14ac:dyDescent="0.25">
      <c r="A5054" s="111" t="s">
        <v>4113</v>
      </c>
      <c r="B5054" s="111" t="s">
        <v>4115</v>
      </c>
      <c r="C5054" s="112">
        <v>2.6560032844809699E-2</v>
      </c>
      <c r="E5054" s="132">
        <v>1118</v>
      </c>
      <c r="F5054" s="132">
        <v>1120</v>
      </c>
      <c r="G5054" s="133" t="s">
        <v>4116</v>
      </c>
      <c r="H5054" s="134">
        <v>8</v>
      </c>
      <c r="I5054" s="135">
        <v>0.95105059120870705</v>
      </c>
      <c r="J5054" s="135" t="s">
        <v>41</v>
      </c>
      <c r="K5054" s="133"/>
      <c r="L5054" s="136" t="s">
        <v>41</v>
      </c>
    </row>
    <row r="5055" spans="1:12" x14ac:dyDescent="0.25">
      <c r="A5055" s="111" t="s">
        <v>4113</v>
      </c>
      <c r="B5055" s="111" t="s">
        <v>3151</v>
      </c>
      <c r="C5055" s="112">
        <v>9.7385093495303606E-3</v>
      </c>
      <c r="E5055" s="132">
        <v>1123</v>
      </c>
      <c r="F5055" s="132">
        <v>1125</v>
      </c>
      <c r="G5055" s="133" t="s">
        <v>3152</v>
      </c>
      <c r="H5055" s="134">
        <v>9</v>
      </c>
      <c r="I5055" s="135">
        <v>0.96078910055823741</v>
      </c>
      <c r="J5055" s="135" t="s">
        <v>41</v>
      </c>
      <c r="K5055" s="133"/>
      <c r="L5055" s="136" t="s">
        <v>41</v>
      </c>
    </row>
    <row r="5056" spans="1:12" x14ac:dyDescent="0.25">
      <c r="A5056" s="111" t="s">
        <v>4113</v>
      </c>
      <c r="B5056" s="111" t="s">
        <v>4117</v>
      </c>
      <c r="C5056" s="112">
        <v>8.2517403999619425E-3</v>
      </c>
      <c r="E5056" s="132">
        <v>1122</v>
      </c>
      <c r="F5056" s="132">
        <v>1124</v>
      </c>
      <c r="G5056" s="133" t="s">
        <v>4118</v>
      </c>
      <c r="H5056" s="134">
        <v>10</v>
      </c>
      <c r="I5056" s="135">
        <v>0.96904084095819931</v>
      </c>
      <c r="J5056" s="135" t="s">
        <v>41</v>
      </c>
      <c r="K5056" s="133"/>
      <c r="L5056" s="136" t="s">
        <v>41</v>
      </c>
    </row>
    <row r="5057" spans="1:12" x14ac:dyDescent="0.25">
      <c r="A5057" s="111" t="s">
        <v>4113</v>
      </c>
      <c r="B5057" s="111" t="s">
        <v>4034</v>
      </c>
      <c r="C5057" s="112">
        <v>8.0161245682738337E-3</v>
      </c>
      <c r="E5057" s="132">
        <v>1121</v>
      </c>
      <c r="F5057" s="132">
        <v>1123</v>
      </c>
      <c r="G5057" s="133" t="s">
        <v>4035</v>
      </c>
      <c r="H5057" s="134">
        <v>11</v>
      </c>
      <c r="I5057" s="135">
        <v>0.97705696552647314</v>
      </c>
      <c r="J5057" s="135" t="s">
        <v>41</v>
      </c>
      <c r="K5057" s="133"/>
      <c r="L5057" s="136" t="s">
        <v>41</v>
      </c>
    </row>
    <row r="5058" spans="1:12" x14ac:dyDescent="0.25">
      <c r="A5058" s="111" t="s">
        <v>4113</v>
      </c>
      <c r="B5058" s="111" t="s">
        <v>3749</v>
      </c>
      <c r="C5058" s="112">
        <v>8.0161245682738337E-3</v>
      </c>
      <c r="E5058" s="132">
        <v>1124</v>
      </c>
      <c r="F5058" s="132">
        <v>1126</v>
      </c>
      <c r="G5058" s="133" t="s">
        <v>3750</v>
      </c>
      <c r="H5058" s="134">
        <v>12</v>
      </c>
      <c r="I5058" s="135">
        <v>0.98507309009474697</v>
      </c>
      <c r="J5058" s="135" t="s">
        <v>41</v>
      </c>
      <c r="K5058" s="133"/>
      <c r="L5058" s="136" t="s">
        <v>41</v>
      </c>
    </row>
    <row r="5059" spans="1:12" x14ac:dyDescent="0.25">
      <c r="A5059" s="111" t="s">
        <v>4113</v>
      </c>
      <c r="B5059" s="111" t="s">
        <v>3153</v>
      </c>
      <c r="C5059" s="112">
        <v>6.6745014407033993E-3</v>
      </c>
      <c r="E5059" s="132">
        <v>1125</v>
      </c>
      <c r="F5059" s="132">
        <v>1127</v>
      </c>
      <c r="G5059" s="133" t="s">
        <v>3154</v>
      </c>
      <c r="H5059" s="134">
        <v>13</v>
      </c>
      <c r="I5059" s="135">
        <v>0.99174759153545033</v>
      </c>
      <c r="J5059" s="135" t="s">
        <v>41</v>
      </c>
      <c r="K5059" s="133"/>
      <c r="L5059" s="136" t="s">
        <v>41</v>
      </c>
    </row>
    <row r="5060" spans="1:12" x14ac:dyDescent="0.25">
      <c r="A5060" s="111" t="s">
        <v>4113</v>
      </c>
      <c r="B5060" s="111" t="s">
        <v>4041</v>
      </c>
      <c r="C5060" s="112">
        <v>6.1903567920731191E-3</v>
      </c>
      <c r="E5060" s="132">
        <v>1127</v>
      </c>
      <c r="F5060" s="132">
        <v>1129</v>
      </c>
      <c r="G5060" s="133" t="s">
        <v>4042</v>
      </c>
      <c r="H5060" s="134">
        <v>14</v>
      </c>
      <c r="I5060" s="135">
        <v>0.99793794832752347</v>
      </c>
      <c r="J5060" s="135" t="s">
        <v>41</v>
      </c>
      <c r="K5060" s="133"/>
      <c r="L5060" s="136" t="s">
        <v>41</v>
      </c>
    </row>
    <row r="5061" spans="1:12" x14ac:dyDescent="0.25">
      <c r="A5061" s="111" t="s">
        <v>4113</v>
      </c>
      <c r="B5061" s="111" t="s">
        <v>4119</v>
      </c>
      <c r="C5061" s="112">
        <v>2.0620516724765068E-3</v>
      </c>
      <c r="E5061" s="132">
        <v>1119</v>
      </c>
      <c r="F5061" s="132">
        <v>1121</v>
      </c>
      <c r="G5061" s="133" t="s">
        <v>4120</v>
      </c>
      <c r="H5061" s="134">
        <v>15</v>
      </c>
      <c r="I5061" s="135">
        <v>1</v>
      </c>
      <c r="J5061" s="135">
        <v>1</v>
      </c>
      <c r="K5061" s="133"/>
      <c r="L5061" s="136" t="s">
        <v>41</v>
      </c>
    </row>
    <row r="5062" spans="1:12" x14ac:dyDescent="0.25">
      <c r="A5062" s="137" t="s">
        <v>4121</v>
      </c>
      <c r="B5062" s="111" t="s">
        <v>4103</v>
      </c>
      <c r="C5062" s="112">
        <v>0.3662914514233816</v>
      </c>
      <c r="E5062" s="132">
        <v>1601</v>
      </c>
      <c r="F5062" s="132">
        <v>1603</v>
      </c>
      <c r="G5062" s="133" t="s">
        <v>4104</v>
      </c>
      <c r="H5062" s="134">
        <v>1</v>
      </c>
      <c r="I5062" s="135">
        <v>0.3662914514233816</v>
      </c>
      <c r="J5062" s="135" t="s">
        <v>41</v>
      </c>
      <c r="K5062" s="133" t="s">
        <v>4122</v>
      </c>
      <c r="L5062" s="136" t="s">
        <v>41</v>
      </c>
    </row>
    <row r="5063" spans="1:12" x14ac:dyDescent="0.25">
      <c r="A5063" s="137" t="s">
        <v>4121</v>
      </c>
      <c r="B5063" s="111" t="s">
        <v>4105</v>
      </c>
      <c r="C5063" s="112">
        <v>0.23204659696015989</v>
      </c>
      <c r="E5063" s="132">
        <v>1608</v>
      </c>
      <c r="F5063" s="132">
        <v>1610</v>
      </c>
      <c r="G5063" s="133" t="s">
        <v>4106</v>
      </c>
      <c r="H5063" s="134">
        <v>2</v>
      </c>
      <c r="I5063" s="135">
        <v>0.59833804838354143</v>
      </c>
      <c r="J5063" s="135" t="s">
        <v>41</v>
      </c>
      <c r="K5063" s="133"/>
      <c r="L5063" s="136" t="s">
        <v>41</v>
      </c>
    </row>
    <row r="5064" spans="1:12" x14ac:dyDescent="0.25">
      <c r="A5064" s="137" t="s">
        <v>4121</v>
      </c>
      <c r="B5064" s="111" t="s">
        <v>4107</v>
      </c>
      <c r="C5064" s="112">
        <v>0.19658726488969763</v>
      </c>
      <c r="E5064" s="132">
        <v>1600</v>
      </c>
      <c r="F5064" s="132">
        <v>1602</v>
      </c>
      <c r="G5064" s="133" t="s">
        <v>4108</v>
      </c>
      <c r="H5064" s="134">
        <v>3</v>
      </c>
      <c r="I5064" s="135">
        <v>0.79492531327323901</v>
      </c>
      <c r="J5064" s="135" t="s">
        <v>41</v>
      </c>
      <c r="K5064" s="133"/>
      <c r="L5064" s="136" t="s">
        <v>41</v>
      </c>
    </row>
    <row r="5065" spans="1:12" x14ac:dyDescent="0.25">
      <c r="A5065" s="137" t="s">
        <v>4121</v>
      </c>
      <c r="B5065" s="111" t="s">
        <v>4109</v>
      </c>
      <c r="C5065" s="112">
        <v>0.12112789967301253</v>
      </c>
      <c r="E5065" s="132">
        <v>1609</v>
      </c>
      <c r="F5065" s="132">
        <v>1611</v>
      </c>
      <c r="G5065" s="133" t="s">
        <v>4110</v>
      </c>
      <c r="H5065" s="134">
        <v>4</v>
      </c>
      <c r="I5065" s="135">
        <v>0.91605321294625153</v>
      </c>
      <c r="J5065" s="135" t="s">
        <v>41</v>
      </c>
      <c r="K5065" s="133"/>
      <c r="L5065" s="136" t="s">
        <v>41</v>
      </c>
    </row>
    <row r="5066" spans="1:12" x14ac:dyDescent="0.25">
      <c r="A5066" s="137" t="s">
        <v>4121</v>
      </c>
      <c r="B5066" s="111" t="s">
        <v>4111</v>
      </c>
      <c r="C5066" s="112">
        <v>8.3946787053748279E-2</v>
      </c>
      <c r="E5066" s="132">
        <v>1610</v>
      </c>
      <c r="F5066" s="132">
        <v>1612</v>
      </c>
      <c r="G5066" s="133" t="s">
        <v>4112</v>
      </c>
      <c r="H5066" s="134">
        <v>5</v>
      </c>
      <c r="I5066" s="135">
        <v>1</v>
      </c>
      <c r="J5066" s="135">
        <v>1</v>
      </c>
      <c r="K5066" s="133"/>
      <c r="L5066" s="136" t="s">
        <v>41</v>
      </c>
    </row>
    <row r="5067" spans="1:12" x14ac:dyDescent="0.25">
      <c r="A5067" s="137" t="s">
        <v>4123</v>
      </c>
      <c r="B5067" s="111" t="s">
        <v>3266</v>
      </c>
      <c r="C5067" s="112">
        <v>0.58291457286432136</v>
      </c>
      <c r="E5067" s="132">
        <v>41</v>
      </c>
      <c r="F5067" s="132">
        <v>43</v>
      </c>
      <c r="G5067" s="133" t="s">
        <v>3267</v>
      </c>
      <c r="H5067" s="134">
        <v>1</v>
      </c>
      <c r="I5067" s="135">
        <v>0.58291457286432136</v>
      </c>
      <c r="J5067" s="135" t="s">
        <v>41</v>
      </c>
      <c r="K5067" s="133" t="s">
        <v>4124</v>
      </c>
      <c r="L5067" s="136" t="s">
        <v>41</v>
      </c>
    </row>
    <row r="5068" spans="1:12" x14ac:dyDescent="0.25">
      <c r="A5068" s="137" t="s">
        <v>4123</v>
      </c>
      <c r="B5068" s="111" t="s">
        <v>4060</v>
      </c>
      <c r="C5068" s="112">
        <v>0.10050251256281408</v>
      </c>
      <c r="E5068" s="132">
        <v>400</v>
      </c>
      <c r="F5068" s="132">
        <v>402</v>
      </c>
      <c r="G5068" s="133" t="s">
        <v>4061</v>
      </c>
      <c r="H5068" s="134">
        <v>2</v>
      </c>
      <c r="I5068" s="135">
        <v>0.68341708542713542</v>
      </c>
      <c r="J5068" s="135" t="s">
        <v>41</v>
      </c>
      <c r="K5068" s="133"/>
      <c r="L5068" s="136" t="s">
        <v>41</v>
      </c>
    </row>
    <row r="5069" spans="1:12" x14ac:dyDescent="0.25">
      <c r="A5069" s="137" t="s">
        <v>4123</v>
      </c>
      <c r="B5069" s="111" t="s">
        <v>699</v>
      </c>
      <c r="C5069" s="112">
        <v>6.0301507537688433E-2</v>
      </c>
      <c r="E5069" s="132">
        <v>404</v>
      </c>
      <c r="F5069" s="132">
        <v>406</v>
      </c>
      <c r="G5069" s="133" t="s">
        <v>700</v>
      </c>
      <c r="H5069" s="134">
        <v>3</v>
      </c>
      <c r="I5069" s="135">
        <v>0.7437185929648239</v>
      </c>
      <c r="J5069" s="135" t="s">
        <v>41</v>
      </c>
      <c r="K5069" s="133"/>
      <c r="L5069" s="136" t="s">
        <v>41</v>
      </c>
    </row>
    <row r="5070" spans="1:12" x14ac:dyDescent="0.25">
      <c r="A5070" s="137" t="s">
        <v>4123</v>
      </c>
      <c r="B5070" s="111" t="s">
        <v>4125</v>
      </c>
      <c r="C5070" s="112">
        <v>6.0301507537688433E-2</v>
      </c>
      <c r="E5070" s="132">
        <v>414</v>
      </c>
      <c r="F5070" s="132">
        <v>416</v>
      </c>
      <c r="G5070" s="133" t="s">
        <v>4126</v>
      </c>
      <c r="H5070" s="134">
        <v>4</v>
      </c>
      <c r="I5070" s="135">
        <v>0.80402010050251238</v>
      </c>
      <c r="J5070" s="135" t="s">
        <v>41</v>
      </c>
      <c r="K5070" s="133"/>
      <c r="L5070" s="136" t="s">
        <v>41</v>
      </c>
    </row>
    <row r="5071" spans="1:12" x14ac:dyDescent="0.25">
      <c r="A5071" s="137" t="s">
        <v>4123</v>
      </c>
      <c r="B5071" s="111" t="s">
        <v>4127</v>
      </c>
      <c r="C5071" s="112">
        <v>6.0301507537688433E-2</v>
      </c>
      <c r="E5071" s="132">
        <v>759</v>
      </c>
      <c r="F5071" s="132">
        <v>761</v>
      </c>
      <c r="G5071" s="133" t="s">
        <v>4128</v>
      </c>
      <c r="H5071" s="134">
        <v>5</v>
      </c>
      <c r="I5071" s="135">
        <v>0.86432160804020086</v>
      </c>
      <c r="J5071" s="135" t="s">
        <v>41</v>
      </c>
      <c r="K5071" s="133"/>
      <c r="L5071" s="136" t="s">
        <v>41</v>
      </c>
    </row>
    <row r="5072" spans="1:12" x14ac:dyDescent="0.25">
      <c r="A5072" s="137" t="s">
        <v>4123</v>
      </c>
      <c r="B5072" s="111" t="s">
        <v>2849</v>
      </c>
      <c r="C5072" s="112">
        <v>3.0150753768844216E-2</v>
      </c>
      <c r="E5072" s="132">
        <v>525</v>
      </c>
      <c r="F5072" s="132">
        <v>527</v>
      </c>
      <c r="G5072" s="133" t="s">
        <v>117</v>
      </c>
      <c r="H5072" s="134">
        <v>6</v>
      </c>
      <c r="I5072" s="135">
        <v>0.8944723618090451</v>
      </c>
      <c r="J5072" s="135" t="s">
        <v>41</v>
      </c>
      <c r="K5072" s="133"/>
      <c r="L5072" s="136" t="s">
        <v>41</v>
      </c>
    </row>
    <row r="5073" spans="1:12" x14ac:dyDescent="0.25">
      <c r="A5073" s="137" t="s">
        <v>4123</v>
      </c>
      <c r="B5073" s="111" t="s">
        <v>4067</v>
      </c>
      <c r="C5073" s="112">
        <v>3.0150753768844216E-2</v>
      </c>
      <c r="E5073" s="132">
        <v>1315</v>
      </c>
      <c r="F5073" s="132">
        <v>1317</v>
      </c>
      <c r="G5073" s="133" t="s">
        <v>4068</v>
      </c>
      <c r="H5073" s="134">
        <v>7</v>
      </c>
      <c r="I5073" s="135">
        <v>0.92462311557788934</v>
      </c>
      <c r="J5073" s="135" t="s">
        <v>41</v>
      </c>
      <c r="K5073" s="133"/>
      <c r="L5073" s="136" t="s">
        <v>41</v>
      </c>
    </row>
    <row r="5074" spans="1:12" x14ac:dyDescent="0.25">
      <c r="A5074" s="137" t="s">
        <v>4123</v>
      </c>
      <c r="B5074" s="111" t="s">
        <v>4069</v>
      </c>
      <c r="C5074" s="112">
        <v>3.0150753768844216E-2</v>
      </c>
      <c r="E5074" s="132">
        <v>783</v>
      </c>
      <c r="F5074" s="132">
        <v>785</v>
      </c>
      <c r="G5074" s="133" t="s">
        <v>4070</v>
      </c>
      <c r="H5074" s="134">
        <v>8</v>
      </c>
      <c r="I5074" s="135">
        <v>0.95477386934673358</v>
      </c>
      <c r="J5074" s="135" t="s">
        <v>41</v>
      </c>
      <c r="K5074" s="133"/>
      <c r="L5074" s="136" t="s">
        <v>41</v>
      </c>
    </row>
    <row r="5075" spans="1:12" x14ac:dyDescent="0.25">
      <c r="A5075" s="137" t="s">
        <v>4123</v>
      </c>
      <c r="B5075" s="111" t="s">
        <v>4077</v>
      </c>
      <c r="C5075" s="112">
        <v>1.5075376884422108E-2</v>
      </c>
      <c r="E5075" s="132">
        <v>2</v>
      </c>
      <c r="F5075" s="132">
        <v>4</v>
      </c>
      <c r="G5075" s="133" t="s">
        <v>4078</v>
      </c>
      <c r="H5075" s="134">
        <v>9</v>
      </c>
      <c r="I5075" s="135">
        <v>0.96984924623115565</v>
      </c>
      <c r="J5075" s="135" t="s">
        <v>41</v>
      </c>
      <c r="K5075" s="133"/>
      <c r="L5075" s="136" t="s">
        <v>41</v>
      </c>
    </row>
    <row r="5076" spans="1:12" x14ac:dyDescent="0.25">
      <c r="A5076" s="137" t="s">
        <v>4123</v>
      </c>
      <c r="B5076" s="111" t="s">
        <v>4083</v>
      </c>
      <c r="C5076" s="112">
        <v>1.0050251256281405E-2</v>
      </c>
      <c r="E5076" s="132">
        <v>1522</v>
      </c>
      <c r="F5076" s="132">
        <v>1524</v>
      </c>
      <c r="G5076" s="133" t="s">
        <v>4084</v>
      </c>
      <c r="H5076" s="134">
        <v>10</v>
      </c>
      <c r="I5076" s="135">
        <v>0.9798994974874371</v>
      </c>
      <c r="J5076" s="135" t="s">
        <v>41</v>
      </c>
      <c r="K5076" s="133"/>
      <c r="L5076" s="136" t="s">
        <v>41</v>
      </c>
    </row>
    <row r="5077" spans="1:12" x14ac:dyDescent="0.25">
      <c r="A5077" s="137" t="s">
        <v>4123</v>
      </c>
      <c r="B5077" s="111" t="s">
        <v>1886</v>
      </c>
      <c r="C5077" s="112">
        <v>1.0050251256281405E-2</v>
      </c>
      <c r="E5077" s="132">
        <v>407</v>
      </c>
      <c r="F5077" s="132">
        <v>409</v>
      </c>
      <c r="G5077" s="133" t="s">
        <v>1887</v>
      </c>
      <c r="H5077" s="134">
        <v>11</v>
      </c>
      <c r="I5077" s="135">
        <v>0.98994974874371855</v>
      </c>
      <c r="J5077" s="135" t="s">
        <v>41</v>
      </c>
      <c r="K5077" s="133"/>
      <c r="L5077" s="136" t="s">
        <v>41</v>
      </c>
    </row>
    <row r="5078" spans="1:12" x14ac:dyDescent="0.25">
      <c r="A5078" s="137" t="s">
        <v>4123</v>
      </c>
      <c r="B5078" s="111" t="s">
        <v>3041</v>
      </c>
      <c r="C5078" s="112">
        <v>1.0050251256281405E-2</v>
      </c>
      <c r="E5078" s="132">
        <v>422</v>
      </c>
      <c r="F5078" s="132">
        <v>424</v>
      </c>
      <c r="G5078" s="133" t="s">
        <v>3042</v>
      </c>
      <c r="H5078" s="134">
        <v>12</v>
      </c>
      <c r="I5078" s="135">
        <v>1</v>
      </c>
      <c r="J5078" s="135">
        <v>1</v>
      </c>
      <c r="K5078" s="133"/>
      <c r="L5078" s="136" t="s">
        <v>41</v>
      </c>
    </row>
    <row r="5079" spans="1:12" x14ac:dyDescent="0.25">
      <c r="A5079" s="137" t="s">
        <v>4129</v>
      </c>
      <c r="B5079" s="111" t="s">
        <v>2943</v>
      </c>
      <c r="C5079" s="112">
        <v>0.5026178010471205</v>
      </c>
      <c r="E5079" s="132">
        <v>106</v>
      </c>
      <c r="F5079" s="132">
        <v>108</v>
      </c>
      <c r="G5079" s="133" t="s">
        <v>2944</v>
      </c>
      <c r="H5079" s="134">
        <v>1</v>
      </c>
      <c r="I5079" s="135">
        <v>0.5026178010471205</v>
      </c>
      <c r="J5079" s="135" t="s">
        <v>41</v>
      </c>
      <c r="K5079" s="133" t="s">
        <v>4130</v>
      </c>
      <c r="L5079" s="136" t="s">
        <v>41</v>
      </c>
    </row>
    <row r="5080" spans="1:12" x14ac:dyDescent="0.25">
      <c r="A5080" s="137" t="s">
        <v>4129</v>
      </c>
      <c r="B5080" s="111" t="s">
        <v>948</v>
      </c>
      <c r="C5080" s="112">
        <v>0.25130890052356025</v>
      </c>
      <c r="E5080" s="132">
        <v>177</v>
      </c>
      <c r="F5080" s="132">
        <v>179</v>
      </c>
      <c r="G5080" s="133" t="s">
        <v>949</v>
      </c>
      <c r="H5080" s="134">
        <v>2</v>
      </c>
      <c r="I5080" s="135">
        <v>0.75392670157068076</v>
      </c>
      <c r="J5080" s="135" t="s">
        <v>41</v>
      </c>
      <c r="K5080" s="133"/>
      <c r="L5080" s="136" t="s">
        <v>41</v>
      </c>
    </row>
    <row r="5081" spans="1:12" x14ac:dyDescent="0.25">
      <c r="A5081" s="137" t="s">
        <v>4129</v>
      </c>
      <c r="B5081" s="111" t="s">
        <v>4065</v>
      </c>
      <c r="C5081" s="112">
        <v>6.2827225130890063E-2</v>
      </c>
      <c r="E5081" s="132">
        <v>1677</v>
      </c>
      <c r="F5081" s="132">
        <v>1679</v>
      </c>
      <c r="G5081" s="133" t="s">
        <v>4066</v>
      </c>
      <c r="H5081" s="134">
        <v>3</v>
      </c>
      <c r="I5081" s="135">
        <v>0.81675392670157088</v>
      </c>
      <c r="J5081" s="135" t="s">
        <v>41</v>
      </c>
      <c r="K5081" s="133"/>
      <c r="L5081" s="136" t="s">
        <v>41</v>
      </c>
    </row>
    <row r="5082" spans="1:12" x14ac:dyDescent="0.25">
      <c r="A5082" s="137" t="s">
        <v>4129</v>
      </c>
      <c r="B5082" s="111" t="s">
        <v>3280</v>
      </c>
      <c r="C5082" s="112">
        <v>5.235602094240837E-2</v>
      </c>
      <c r="E5082" s="132">
        <v>59</v>
      </c>
      <c r="F5082" s="132">
        <v>61</v>
      </c>
      <c r="G5082" s="133" t="s">
        <v>3281</v>
      </c>
      <c r="H5082" s="134">
        <v>4</v>
      </c>
      <c r="I5082" s="135">
        <v>0.8691099476439792</v>
      </c>
      <c r="J5082" s="135" t="s">
        <v>41</v>
      </c>
      <c r="K5082" s="133"/>
      <c r="L5082" s="136" t="s">
        <v>41</v>
      </c>
    </row>
    <row r="5083" spans="1:12" x14ac:dyDescent="0.25">
      <c r="A5083" s="137" t="s">
        <v>4129</v>
      </c>
      <c r="B5083" s="111" t="s">
        <v>4073</v>
      </c>
      <c r="C5083" s="112">
        <v>3.1413612565445032E-2</v>
      </c>
      <c r="E5083" s="132">
        <v>1631</v>
      </c>
      <c r="F5083" s="132">
        <v>1633</v>
      </c>
      <c r="G5083" s="133" t="s">
        <v>4074</v>
      </c>
      <c r="H5083" s="134">
        <v>5</v>
      </c>
      <c r="I5083" s="135">
        <v>0.90052356020942426</v>
      </c>
      <c r="J5083" s="135" t="s">
        <v>41</v>
      </c>
      <c r="K5083" s="133"/>
      <c r="L5083" s="136" t="s">
        <v>41</v>
      </c>
    </row>
    <row r="5084" spans="1:12" x14ac:dyDescent="0.25">
      <c r="A5084" s="137" t="s">
        <v>4129</v>
      </c>
      <c r="B5084" s="111" t="s">
        <v>4075</v>
      </c>
      <c r="C5084" s="112">
        <v>2.6178010471204185E-2</v>
      </c>
      <c r="E5084" s="132">
        <v>1507</v>
      </c>
      <c r="F5084" s="132">
        <v>1509</v>
      </c>
      <c r="G5084" s="133" t="s">
        <v>4076</v>
      </c>
      <c r="H5084" s="134">
        <v>6</v>
      </c>
      <c r="I5084" s="135">
        <v>0.92670157068062842</v>
      </c>
      <c r="J5084" s="135" t="s">
        <v>41</v>
      </c>
      <c r="K5084" s="133"/>
      <c r="L5084" s="136" t="s">
        <v>41</v>
      </c>
    </row>
    <row r="5085" spans="1:12" x14ac:dyDescent="0.25">
      <c r="A5085" s="137" t="s">
        <v>4129</v>
      </c>
      <c r="B5085" s="111" t="s">
        <v>4081</v>
      </c>
      <c r="C5085" s="112">
        <v>1.5706806282722516E-2</v>
      </c>
      <c r="E5085" s="132">
        <v>133</v>
      </c>
      <c r="F5085" s="132">
        <v>135</v>
      </c>
      <c r="G5085" s="133" t="s">
        <v>4082</v>
      </c>
      <c r="H5085" s="134">
        <v>7</v>
      </c>
      <c r="I5085" s="135">
        <v>0.94240837696335089</v>
      </c>
      <c r="J5085" s="135" t="s">
        <v>41</v>
      </c>
      <c r="K5085" s="133"/>
      <c r="L5085" s="136" t="s">
        <v>41</v>
      </c>
    </row>
    <row r="5086" spans="1:12" x14ac:dyDescent="0.25">
      <c r="A5086" s="137" t="s">
        <v>4129</v>
      </c>
      <c r="B5086" s="111" t="s">
        <v>2935</v>
      </c>
      <c r="C5086" s="112">
        <v>1.0471204188481671E-2</v>
      </c>
      <c r="E5086" s="132">
        <v>192</v>
      </c>
      <c r="F5086" s="132">
        <v>194</v>
      </c>
      <c r="G5086" s="133" t="s">
        <v>2936</v>
      </c>
      <c r="H5086" s="134">
        <v>8</v>
      </c>
      <c r="I5086" s="135">
        <v>0.95287958115183258</v>
      </c>
      <c r="J5086" s="135" t="s">
        <v>41</v>
      </c>
      <c r="K5086" s="133"/>
      <c r="L5086" s="136" t="s">
        <v>41</v>
      </c>
    </row>
    <row r="5087" spans="1:12" x14ac:dyDescent="0.25">
      <c r="A5087" s="137" t="s">
        <v>4129</v>
      </c>
      <c r="B5087" s="111" t="s">
        <v>4085</v>
      </c>
      <c r="C5087" s="112">
        <v>1.0471204188481671E-2</v>
      </c>
      <c r="E5087" s="132">
        <v>734</v>
      </c>
      <c r="F5087" s="132">
        <v>736</v>
      </c>
      <c r="G5087" s="133" t="s">
        <v>4086</v>
      </c>
      <c r="H5087" s="134">
        <v>9</v>
      </c>
      <c r="I5087" s="135">
        <v>0.96335078534031426</v>
      </c>
      <c r="J5087" s="135" t="s">
        <v>41</v>
      </c>
      <c r="K5087" s="133"/>
      <c r="L5087" s="136" t="s">
        <v>41</v>
      </c>
    </row>
    <row r="5088" spans="1:12" x14ac:dyDescent="0.25">
      <c r="A5088" s="137" t="s">
        <v>4129</v>
      </c>
      <c r="B5088" s="111" t="s">
        <v>4087</v>
      </c>
      <c r="C5088" s="112">
        <v>1.0471204188481671E-2</v>
      </c>
      <c r="E5088" s="132">
        <v>314</v>
      </c>
      <c r="F5088" s="132">
        <v>316</v>
      </c>
      <c r="G5088" s="133" t="s">
        <v>4088</v>
      </c>
      <c r="H5088" s="134">
        <v>10</v>
      </c>
      <c r="I5088" s="135">
        <v>0.97382198952879595</v>
      </c>
      <c r="J5088" s="135" t="s">
        <v>41</v>
      </c>
      <c r="K5088" s="133"/>
      <c r="L5088" s="136" t="s">
        <v>41</v>
      </c>
    </row>
    <row r="5089" spans="1:12" x14ac:dyDescent="0.25">
      <c r="A5089" s="137" t="s">
        <v>4129</v>
      </c>
      <c r="B5089" s="111" t="s">
        <v>2938</v>
      </c>
      <c r="C5089" s="112">
        <v>1.0471204188481671E-2</v>
      </c>
      <c r="E5089" s="132">
        <v>39</v>
      </c>
      <c r="F5089" s="132">
        <v>41</v>
      </c>
      <c r="G5089" s="133" t="s">
        <v>2939</v>
      </c>
      <c r="H5089" s="134">
        <v>11</v>
      </c>
      <c r="I5089" s="135">
        <v>0.98429319371727764</v>
      </c>
      <c r="J5089" s="135" t="s">
        <v>41</v>
      </c>
      <c r="K5089" s="133"/>
      <c r="L5089" s="136" t="s">
        <v>41</v>
      </c>
    </row>
    <row r="5090" spans="1:12" x14ac:dyDescent="0.25">
      <c r="A5090" s="137" t="s">
        <v>4129</v>
      </c>
      <c r="B5090" s="111" t="s">
        <v>3230</v>
      </c>
      <c r="C5090" s="112">
        <v>1.0471204188481671E-2</v>
      </c>
      <c r="E5090" s="132">
        <v>11</v>
      </c>
      <c r="F5090" s="132">
        <v>13</v>
      </c>
      <c r="G5090" s="133" t="s">
        <v>3231</v>
      </c>
      <c r="H5090" s="134">
        <v>12</v>
      </c>
      <c r="I5090" s="135">
        <v>0.99476439790575932</v>
      </c>
      <c r="J5090" s="135" t="s">
        <v>41</v>
      </c>
      <c r="K5090" s="133"/>
      <c r="L5090" s="136" t="s">
        <v>41</v>
      </c>
    </row>
    <row r="5091" spans="1:12" x14ac:dyDescent="0.25">
      <c r="A5091" s="137" t="s">
        <v>4129</v>
      </c>
      <c r="B5091" s="111" t="s">
        <v>4095</v>
      </c>
      <c r="C5091" s="112">
        <v>5.2356020942408354E-3</v>
      </c>
      <c r="E5091" s="132">
        <v>1</v>
      </c>
      <c r="F5091" s="132">
        <v>3</v>
      </c>
      <c r="G5091" s="133" t="s">
        <v>4096</v>
      </c>
      <c r="H5091" s="134">
        <v>13</v>
      </c>
      <c r="I5091" s="135">
        <v>1</v>
      </c>
      <c r="J5091" s="135">
        <v>1</v>
      </c>
      <c r="K5091" s="133"/>
      <c r="L5091" s="136" t="s">
        <v>41</v>
      </c>
    </row>
    <row r="5092" spans="1:12" x14ac:dyDescent="0.25">
      <c r="A5092" s="137" t="s">
        <v>4131</v>
      </c>
      <c r="B5092" s="111" t="s">
        <v>2966</v>
      </c>
      <c r="C5092" s="112">
        <v>0.38475836431226768</v>
      </c>
      <c r="E5092" s="132">
        <v>44</v>
      </c>
      <c r="F5092" s="132">
        <v>46</v>
      </c>
      <c r="G5092" s="133" t="s">
        <v>2967</v>
      </c>
      <c r="H5092" s="134">
        <v>1</v>
      </c>
      <c r="I5092" s="135">
        <v>0.38475836431226768</v>
      </c>
      <c r="J5092" s="135" t="s">
        <v>41</v>
      </c>
      <c r="K5092" s="133" t="s">
        <v>4132</v>
      </c>
      <c r="L5092" s="136" t="s">
        <v>41</v>
      </c>
    </row>
    <row r="5093" spans="1:12" x14ac:dyDescent="0.25">
      <c r="A5093" s="137" t="s">
        <v>4131</v>
      </c>
      <c r="B5093" s="111" t="s">
        <v>2852</v>
      </c>
      <c r="C5093" s="112">
        <v>0.38475836431226768</v>
      </c>
      <c r="E5093" s="132">
        <v>48</v>
      </c>
      <c r="F5093" s="132">
        <v>50</v>
      </c>
      <c r="G5093" s="133" t="s">
        <v>2853</v>
      </c>
      <c r="H5093" s="134">
        <v>2</v>
      </c>
      <c r="I5093" s="135">
        <v>0.76951672862453535</v>
      </c>
      <c r="J5093" s="135" t="s">
        <v>41</v>
      </c>
      <c r="K5093" s="133"/>
      <c r="L5093" s="136" t="s">
        <v>41</v>
      </c>
    </row>
    <row r="5094" spans="1:12" x14ac:dyDescent="0.25">
      <c r="A5094" s="137" t="s">
        <v>4131</v>
      </c>
      <c r="B5094" s="111" t="s">
        <v>3225</v>
      </c>
      <c r="C5094" s="112">
        <v>9.2936802973977689E-2</v>
      </c>
      <c r="E5094" s="132">
        <v>4</v>
      </c>
      <c r="F5094" s="132">
        <v>6</v>
      </c>
      <c r="G5094" s="133" t="s">
        <v>3226</v>
      </c>
      <c r="H5094" s="134">
        <v>3</v>
      </c>
      <c r="I5094" s="135">
        <v>0.86245353159851301</v>
      </c>
      <c r="J5094" s="135" t="s">
        <v>41</v>
      </c>
      <c r="K5094" s="133"/>
      <c r="L5094" s="136" t="s">
        <v>41</v>
      </c>
    </row>
    <row r="5095" spans="1:12" x14ac:dyDescent="0.25">
      <c r="A5095" s="137" t="s">
        <v>4131</v>
      </c>
      <c r="B5095" s="111" t="s">
        <v>3228</v>
      </c>
      <c r="C5095" s="112">
        <v>6.8773234200743494E-2</v>
      </c>
      <c r="E5095" s="132">
        <v>8</v>
      </c>
      <c r="F5095" s="132">
        <v>10</v>
      </c>
      <c r="G5095" s="133" t="s">
        <v>3229</v>
      </c>
      <c r="H5095" s="134">
        <v>4</v>
      </c>
      <c r="I5095" s="135">
        <v>0.93122676579925656</v>
      </c>
      <c r="J5095" s="135" t="s">
        <v>41</v>
      </c>
      <c r="K5095" s="133"/>
      <c r="L5095" s="136" t="s">
        <v>41</v>
      </c>
    </row>
    <row r="5096" spans="1:12" x14ac:dyDescent="0.25">
      <c r="A5096" s="137" t="s">
        <v>4131</v>
      </c>
      <c r="B5096" s="111" t="s">
        <v>3276</v>
      </c>
      <c r="C5096" s="112">
        <v>6.8773234200743494E-2</v>
      </c>
      <c r="E5096" s="132">
        <v>54</v>
      </c>
      <c r="F5096" s="132">
        <v>56</v>
      </c>
      <c r="G5096" s="133" t="s">
        <v>3277</v>
      </c>
      <c r="H5096" s="134">
        <v>5</v>
      </c>
      <c r="I5096" s="135">
        <v>1</v>
      </c>
      <c r="J5096" s="135">
        <v>1</v>
      </c>
      <c r="K5096" s="133"/>
      <c r="L5096" s="136" t="s">
        <v>41</v>
      </c>
    </row>
    <row r="5097" spans="1:12" x14ac:dyDescent="0.25">
      <c r="A5097" s="137" t="s">
        <v>4133</v>
      </c>
      <c r="B5097" s="111" t="s">
        <v>4115</v>
      </c>
      <c r="C5097" s="112">
        <v>0.1924158979497301</v>
      </c>
      <c r="E5097" s="132">
        <v>1118</v>
      </c>
      <c r="F5097" s="132">
        <v>1120</v>
      </c>
      <c r="G5097" s="133" t="s">
        <v>4116</v>
      </c>
      <c r="H5097" s="134">
        <v>1</v>
      </c>
      <c r="I5097" s="135">
        <v>0.1924158979497301</v>
      </c>
      <c r="J5097" s="135" t="s">
        <v>41</v>
      </c>
      <c r="K5097" s="133" t="s">
        <v>4134</v>
      </c>
      <c r="L5097" s="136" t="s">
        <v>41</v>
      </c>
    </row>
    <row r="5098" spans="1:12" x14ac:dyDescent="0.25">
      <c r="A5098" s="137" t="s">
        <v>4133</v>
      </c>
      <c r="B5098" s="111" t="s">
        <v>4063</v>
      </c>
      <c r="C5098" s="112">
        <v>0.13397702325274533</v>
      </c>
      <c r="E5098" s="132">
        <v>1161</v>
      </c>
      <c r="F5098" s="132">
        <v>1163</v>
      </c>
      <c r="G5098" s="133" t="s">
        <v>4064</v>
      </c>
      <c r="H5098" s="134">
        <v>2</v>
      </c>
      <c r="I5098" s="135">
        <v>0.32639292120247543</v>
      </c>
      <c r="J5098" s="135" t="s">
        <v>41</v>
      </c>
      <c r="K5098" s="133"/>
      <c r="L5098" s="136" t="s">
        <v>41</v>
      </c>
    </row>
    <row r="5099" spans="1:12" x14ac:dyDescent="0.25">
      <c r="A5099" s="137" t="s">
        <v>4133</v>
      </c>
      <c r="B5099" s="111" t="s">
        <v>3151</v>
      </c>
      <c r="C5099" s="112">
        <v>7.0551268973596495E-2</v>
      </c>
      <c r="E5099" s="132">
        <v>1123</v>
      </c>
      <c r="F5099" s="132">
        <v>1125</v>
      </c>
      <c r="G5099" s="133" t="s">
        <v>3152</v>
      </c>
      <c r="H5099" s="134">
        <v>3</v>
      </c>
      <c r="I5099" s="135">
        <v>0.39694419017607191</v>
      </c>
      <c r="J5099" s="135" t="s">
        <v>41</v>
      </c>
      <c r="K5099" s="133"/>
      <c r="L5099" s="136" t="s">
        <v>41</v>
      </c>
    </row>
    <row r="5100" spans="1:12" x14ac:dyDescent="0.25">
      <c r="A5100" s="137" t="s">
        <v>4133</v>
      </c>
      <c r="B5100" s="111" t="s">
        <v>4117</v>
      </c>
      <c r="C5100" s="112">
        <v>5.9780273916981229E-2</v>
      </c>
      <c r="E5100" s="132">
        <v>1122</v>
      </c>
      <c r="F5100" s="132">
        <v>1124</v>
      </c>
      <c r="G5100" s="133" t="s">
        <v>4118</v>
      </c>
      <c r="H5100" s="134">
        <v>4</v>
      </c>
      <c r="I5100" s="135">
        <v>0.45672446409305312</v>
      </c>
      <c r="J5100" s="135" t="s">
        <v>41</v>
      </c>
      <c r="K5100" s="133"/>
      <c r="L5100" s="136" t="s">
        <v>41</v>
      </c>
    </row>
    <row r="5101" spans="1:12" x14ac:dyDescent="0.25">
      <c r="A5101" s="137" t="s">
        <v>4133</v>
      </c>
      <c r="B5101" s="111" t="s">
        <v>984</v>
      </c>
      <c r="C5101" s="112">
        <v>5.8073339588611245E-2</v>
      </c>
      <c r="E5101" s="132">
        <v>1090</v>
      </c>
      <c r="F5101" s="132">
        <v>1092</v>
      </c>
      <c r="G5101" s="133" t="s">
        <v>985</v>
      </c>
      <c r="H5101" s="134">
        <v>5</v>
      </c>
      <c r="I5101" s="135">
        <v>0.51479780368166439</v>
      </c>
      <c r="J5101" s="135" t="s">
        <v>41</v>
      </c>
      <c r="K5101" s="133"/>
      <c r="L5101" s="136" t="s">
        <v>41</v>
      </c>
    </row>
    <row r="5102" spans="1:12" x14ac:dyDescent="0.25">
      <c r="A5102" s="137" t="s">
        <v>4133</v>
      </c>
      <c r="B5102" s="111" t="s">
        <v>4034</v>
      </c>
      <c r="C5102" s="112">
        <v>5.8073339588611245E-2</v>
      </c>
      <c r="E5102" s="132">
        <v>1121</v>
      </c>
      <c r="F5102" s="132">
        <v>1123</v>
      </c>
      <c r="G5102" s="133" t="s">
        <v>4035</v>
      </c>
      <c r="H5102" s="134">
        <v>6</v>
      </c>
      <c r="I5102" s="135">
        <v>0.57287114327027566</v>
      </c>
      <c r="J5102" s="135" t="s">
        <v>41</v>
      </c>
      <c r="K5102" s="133"/>
      <c r="L5102" s="136" t="s">
        <v>41</v>
      </c>
    </row>
    <row r="5103" spans="1:12" x14ac:dyDescent="0.25">
      <c r="A5103" s="137" t="s">
        <v>4133</v>
      </c>
      <c r="B5103" s="111" t="s">
        <v>3749</v>
      </c>
      <c r="C5103" s="112">
        <v>5.8073339588611245E-2</v>
      </c>
      <c r="E5103" s="132">
        <v>1124</v>
      </c>
      <c r="F5103" s="132">
        <v>1126</v>
      </c>
      <c r="G5103" s="133" t="s">
        <v>3750</v>
      </c>
      <c r="H5103" s="134">
        <v>7</v>
      </c>
      <c r="I5103" s="135">
        <v>0.63094448285888693</v>
      </c>
      <c r="J5103" s="135" t="s">
        <v>41</v>
      </c>
      <c r="K5103" s="133"/>
      <c r="L5103" s="136" t="s">
        <v>41</v>
      </c>
    </row>
    <row r="5104" spans="1:12" x14ac:dyDescent="0.25">
      <c r="A5104" s="137" t="s">
        <v>4133</v>
      </c>
      <c r="B5104" s="111" t="s">
        <v>4071</v>
      </c>
      <c r="C5104" s="112">
        <v>5.3548091365436659E-2</v>
      </c>
      <c r="E5104" s="132">
        <v>1160</v>
      </c>
      <c r="F5104" s="132">
        <v>1162</v>
      </c>
      <c r="G5104" s="133" t="s">
        <v>4072</v>
      </c>
      <c r="H5104" s="134">
        <v>8</v>
      </c>
      <c r="I5104" s="135">
        <v>0.68449257422432364</v>
      </c>
      <c r="J5104" s="135" t="s">
        <v>41</v>
      </c>
      <c r="K5104" s="133"/>
      <c r="L5104" s="136" t="s">
        <v>41</v>
      </c>
    </row>
    <row r="5105" spans="1:12" x14ac:dyDescent="0.25">
      <c r="A5105" s="137" t="s">
        <v>4133</v>
      </c>
      <c r="B5105" s="111" t="s">
        <v>3153</v>
      </c>
      <c r="C5105" s="112">
        <v>4.8353862948278807E-2</v>
      </c>
      <c r="E5105" s="132">
        <v>1125</v>
      </c>
      <c r="F5105" s="132">
        <v>1127</v>
      </c>
      <c r="G5105" s="133" t="s">
        <v>3154</v>
      </c>
      <c r="H5105" s="134">
        <v>9</v>
      </c>
      <c r="I5105" s="135">
        <v>0.73284643717260245</v>
      </c>
      <c r="J5105" s="135" t="s">
        <v>41</v>
      </c>
      <c r="K5105" s="133"/>
      <c r="L5105" s="136" t="s">
        <v>41</v>
      </c>
    </row>
    <row r="5106" spans="1:12" x14ac:dyDescent="0.25">
      <c r="A5106" s="137" t="s">
        <v>4133</v>
      </c>
      <c r="B5106" s="111" t="s">
        <v>4041</v>
      </c>
      <c r="C5106" s="112">
        <v>4.4846445323908038E-2</v>
      </c>
      <c r="E5106" s="132">
        <v>1127</v>
      </c>
      <c r="F5106" s="132">
        <v>1129</v>
      </c>
      <c r="G5106" s="133" t="s">
        <v>4042</v>
      </c>
      <c r="H5106" s="134">
        <v>10</v>
      </c>
      <c r="I5106" s="135">
        <v>0.77769288249651047</v>
      </c>
      <c r="J5106" s="135" t="s">
        <v>41</v>
      </c>
      <c r="K5106" s="133"/>
      <c r="L5106" s="136" t="s">
        <v>41</v>
      </c>
    </row>
    <row r="5107" spans="1:12" x14ac:dyDescent="0.25">
      <c r="A5107" s="137" t="s">
        <v>4133</v>
      </c>
      <c r="B5107" s="111" t="s">
        <v>1383</v>
      </c>
      <c r="C5107" s="112">
        <v>3.5715136324853972E-2</v>
      </c>
      <c r="E5107" s="132">
        <v>1153</v>
      </c>
      <c r="F5107" s="132">
        <v>1155</v>
      </c>
      <c r="G5107" s="133" t="s">
        <v>1384</v>
      </c>
      <c r="H5107" s="134">
        <v>11</v>
      </c>
      <c r="I5107" s="135">
        <v>0.81340801882136449</v>
      </c>
      <c r="J5107" s="135" t="s">
        <v>41</v>
      </c>
      <c r="K5107" s="133"/>
      <c r="L5107" s="136" t="s">
        <v>41</v>
      </c>
    </row>
    <row r="5108" spans="1:12" x14ac:dyDescent="0.25">
      <c r="A5108" s="137" t="s">
        <v>4133</v>
      </c>
      <c r="B5108" s="111" t="s">
        <v>2693</v>
      </c>
      <c r="C5108" s="112">
        <v>3.3248347482004392E-2</v>
      </c>
      <c r="E5108" s="132">
        <v>1104</v>
      </c>
      <c r="F5108" s="132">
        <v>1106</v>
      </c>
      <c r="G5108" s="133" t="s">
        <v>2694</v>
      </c>
      <c r="H5108" s="134">
        <v>12</v>
      </c>
      <c r="I5108" s="135">
        <v>0.84665636630336882</v>
      </c>
      <c r="J5108" s="135" t="s">
        <v>41</v>
      </c>
      <c r="K5108" s="133"/>
      <c r="L5108" s="136" t="s">
        <v>41</v>
      </c>
    </row>
    <row r="5109" spans="1:12" x14ac:dyDescent="0.25">
      <c r="A5109" s="137" t="s">
        <v>4133</v>
      </c>
      <c r="B5109" s="111" t="s">
        <v>759</v>
      </c>
      <c r="C5109" s="112">
        <v>3.3248347482004392E-2</v>
      </c>
      <c r="E5109" s="132">
        <v>1163</v>
      </c>
      <c r="F5109" s="132">
        <v>1165</v>
      </c>
      <c r="G5109" s="133" t="s">
        <v>760</v>
      </c>
      <c r="H5109" s="134">
        <v>13</v>
      </c>
      <c r="I5109" s="135">
        <v>0.87990471378537327</v>
      </c>
      <c r="J5109" s="135" t="s">
        <v>41</v>
      </c>
      <c r="K5109" s="133"/>
      <c r="L5109" s="136" t="s">
        <v>41</v>
      </c>
    </row>
    <row r="5110" spans="1:12" x14ac:dyDescent="0.25">
      <c r="A5110" s="137" t="s">
        <v>4133</v>
      </c>
      <c r="B5110" s="111" t="s">
        <v>4079</v>
      </c>
      <c r="C5110" s="112">
        <v>2.9483717958204939E-2</v>
      </c>
      <c r="E5110" s="132">
        <v>1186</v>
      </c>
      <c r="F5110" s="132">
        <v>1188</v>
      </c>
      <c r="G5110" s="133" t="s">
        <v>4080</v>
      </c>
      <c r="H5110" s="134">
        <v>14</v>
      </c>
      <c r="I5110" s="135">
        <v>0.9093884317435782</v>
      </c>
      <c r="J5110" s="135" t="s">
        <v>41</v>
      </c>
      <c r="K5110" s="133"/>
      <c r="L5110" s="136" t="s">
        <v>41</v>
      </c>
    </row>
    <row r="5111" spans="1:12" x14ac:dyDescent="0.25">
      <c r="A5111" s="137" t="s">
        <v>4133</v>
      </c>
      <c r="B5111" s="111" t="s">
        <v>4119</v>
      </c>
      <c r="C5111" s="112">
        <v>1.4938668430745034E-2</v>
      </c>
      <c r="E5111" s="132">
        <v>1119</v>
      </c>
      <c r="F5111" s="132">
        <v>1121</v>
      </c>
      <c r="G5111" s="133" t="s">
        <v>4120</v>
      </c>
      <c r="H5111" s="134">
        <v>15</v>
      </c>
      <c r="I5111" s="135">
        <v>0.92432710017432318</v>
      </c>
      <c r="J5111" s="135" t="s">
        <v>41</v>
      </c>
      <c r="K5111" s="133"/>
      <c r="L5111" s="136" t="s">
        <v>41</v>
      </c>
    </row>
    <row r="5112" spans="1:12" x14ac:dyDescent="0.25">
      <c r="A5112" s="137" t="s">
        <v>4133</v>
      </c>
      <c r="B5112" s="111" t="s">
        <v>4089</v>
      </c>
      <c r="C5112" s="112">
        <v>1.4929943986520788E-2</v>
      </c>
      <c r="E5112" s="132">
        <v>1154</v>
      </c>
      <c r="F5112" s="132">
        <v>1156</v>
      </c>
      <c r="G5112" s="133" t="s">
        <v>4090</v>
      </c>
      <c r="H5112" s="134">
        <v>16</v>
      </c>
      <c r="I5112" s="135">
        <v>0.93925704416084399</v>
      </c>
      <c r="J5112" s="135" t="s">
        <v>41</v>
      </c>
      <c r="K5112" s="133"/>
      <c r="L5112" s="136" t="s">
        <v>41</v>
      </c>
    </row>
    <row r="5113" spans="1:12" x14ac:dyDescent="0.25">
      <c r="A5113" s="137" t="s">
        <v>4133</v>
      </c>
      <c r="B5113" s="111" t="s">
        <v>4091</v>
      </c>
      <c r="C5113" s="112">
        <v>1.0799906718497081E-2</v>
      </c>
      <c r="E5113" s="132">
        <v>1084</v>
      </c>
      <c r="F5113" s="132">
        <v>1086</v>
      </c>
      <c r="G5113" s="133" t="s">
        <v>4092</v>
      </c>
      <c r="H5113" s="134">
        <v>17</v>
      </c>
      <c r="I5113" s="135">
        <v>0.95005695087934106</v>
      </c>
      <c r="J5113" s="135" t="s">
        <v>41</v>
      </c>
      <c r="K5113" s="133"/>
      <c r="L5113" s="136" t="s">
        <v>41</v>
      </c>
    </row>
    <row r="5114" spans="1:12" x14ac:dyDescent="0.25">
      <c r="A5114" s="137" t="s">
        <v>4133</v>
      </c>
      <c r="B5114" s="111" t="s">
        <v>4135</v>
      </c>
      <c r="C5114" s="112">
        <v>1.0799906718497081E-2</v>
      </c>
      <c r="E5114" s="132">
        <v>1128</v>
      </c>
      <c r="F5114" s="132">
        <v>1130</v>
      </c>
      <c r="G5114" s="133" t="s">
        <v>4136</v>
      </c>
      <c r="H5114" s="134">
        <v>18</v>
      </c>
      <c r="I5114" s="135">
        <v>0.96085685759783812</v>
      </c>
      <c r="J5114" s="135" t="s">
        <v>41</v>
      </c>
      <c r="K5114" s="133"/>
      <c r="L5114" s="136" t="s">
        <v>41</v>
      </c>
    </row>
    <row r="5115" spans="1:12" x14ac:dyDescent="0.25">
      <c r="A5115" s="137" t="s">
        <v>4133</v>
      </c>
      <c r="B5115" s="111" t="s">
        <v>4137</v>
      </c>
      <c r="C5115" s="112">
        <v>1.0799906718497081E-2</v>
      </c>
      <c r="E5115" s="132">
        <v>989</v>
      </c>
      <c r="F5115" s="132">
        <v>991</v>
      </c>
      <c r="G5115" s="133" t="s">
        <v>4138</v>
      </c>
      <c r="H5115" s="134">
        <v>19</v>
      </c>
      <c r="I5115" s="135">
        <v>0.97165676431633519</v>
      </c>
      <c r="J5115" s="135" t="s">
        <v>41</v>
      </c>
      <c r="K5115" s="133"/>
      <c r="L5115" s="136" t="s">
        <v>41</v>
      </c>
    </row>
    <row r="5116" spans="1:12" x14ac:dyDescent="0.25">
      <c r="A5116" s="137" t="s">
        <v>4133</v>
      </c>
      <c r="B5116" s="111" t="s">
        <v>4093</v>
      </c>
      <c r="C5116" s="112">
        <v>1.0799906718497081E-2</v>
      </c>
      <c r="E5116" s="132">
        <v>1155</v>
      </c>
      <c r="F5116" s="132">
        <v>1157</v>
      </c>
      <c r="G5116" s="133" t="s">
        <v>4094</v>
      </c>
      <c r="H5116" s="134">
        <v>20</v>
      </c>
      <c r="I5116" s="135">
        <v>0.98245667103483225</v>
      </c>
      <c r="J5116" s="135" t="s">
        <v>41</v>
      </c>
      <c r="K5116" s="133"/>
      <c r="L5116" s="136" t="s">
        <v>41</v>
      </c>
    </row>
    <row r="5117" spans="1:12" x14ac:dyDescent="0.25">
      <c r="A5117" s="137" t="s">
        <v>4133</v>
      </c>
      <c r="B5117" s="111" t="s">
        <v>4139</v>
      </c>
      <c r="C5117" s="112">
        <v>9.7590868907519949E-3</v>
      </c>
      <c r="E5117" s="132">
        <v>1116</v>
      </c>
      <c r="F5117" s="132">
        <v>1118</v>
      </c>
      <c r="G5117" s="133" t="s">
        <v>4140</v>
      </c>
      <c r="H5117" s="134">
        <v>21</v>
      </c>
      <c r="I5117" s="135">
        <v>0.99221575792558425</v>
      </c>
      <c r="J5117" s="135" t="s">
        <v>41</v>
      </c>
      <c r="K5117" s="133"/>
      <c r="L5117" s="136" t="s">
        <v>41</v>
      </c>
    </row>
    <row r="5118" spans="1:12" x14ac:dyDescent="0.25">
      <c r="A5118" s="137" t="s">
        <v>4133</v>
      </c>
      <c r="B5118" s="111" t="s">
        <v>3146</v>
      </c>
      <c r="C5118" s="112">
        <v>7.7842420744155608E-3</v>
      </c>
      <c r="E5118" s="132">
        <v>1159</v>
      </c>
      <c r="F5118" s="132">
        <v>1161</v>
      </c>
      <c r="G5118" s="133" t="s">
        <v>3147</v>
      </c>
      <c r="H5118" s="134">
        <v>22</v>
      </c>
      <c r="I5118" s="135">
        <v>1</v>
      </c>
      <c r="J5118" s="135">
        <v>1</v>
      </c>
      <c r="K5118" s="133"/>
      <c r="L5118" s="136" t="s">
        <v>41</v>
      </c>
    </row>
    <row r="5119" spans="1:12" x14ac:dyDescent="0.25">
      <c r="A5119" s="111" t="s">
        <v>4141</v>
      </c>
      <c r="B5119" s="111" t="s">
        <v>1629</v>
      </c>
      <c r="C5119" s="112">
        <v>0.53228534474181688</v>
      </c>
      <c r="E5119" s="132">
        <v>270</v>
      </c>
      <c r="F5119" s="132">
        <v>272</v>
      </c>
      <c r="G5119" s="133" t="s">
        <v>1630</v>
      </c>
      <c r="H5119" s="134">
        <v>1</v>
      </c>
      <c r="I5119" s="135">
        <v>0.53228534474181688</v>
      </c>
      <c r="J5119" s="135" t="s">
        <v>41</v>
      </c>
      <c r="K5119" s="133" t="s">
        <v>4142</v>
      </c>
      <c r="L5119" s="136"/>
    </row>
    <row r="5120" spans="1:12" x14ac:dyDescent="0.25">
      <c r="A5120" s="111" t="s">
        <v>4141</v>
      </c>
      <c r="B5120" s="111" t="s">
        <v>1906</v>
      </c>
      <c r="C5120" s="112">
        <v>6.5764600537259979E-2</v>
      </c>
      <c r="E5120" s="132">
        <v>1110</v>
      </c>
      <c r="F5120" s="132">
        <v>1112</v>
      </c>
      <c r="G5120" s="133" t="s">
        <v>1907</v>
      </c>
      <c r="H5120" s="134">
        <v>2</v>
      </c>
      <c r="I5120" s="135">
        <v>0.59804994527907684</v>
      </c>
      <c r="J5120" s="135" t="s">
        <v>41</v>
      </c>
      <c r="K5120" s="133"/>
      <c r="L5120" s="136"/>
    </row>
    <row r="5121" spans="1:12" x14ac:dyDescent="0.25">
      <c r="A5121" s="111" t="s">
        <v>4141</v>
      </c>
      <c r="B5121" s="111" t="s">
        <v>4043</v>
      </c>
      <c r="C5121" s="112">
        <v>1.9301562033628497E-2</v>
      </c>
      <c r="E5121" s="132">
        <v>1115</v>
      </c>
      <c r="F5121" s="132">
        <v>1117</v>
      </c>
      <c r="G5121" s="133" t="s">
        <v>4044</v>
      </c>
      <c r="H5121" s="134">
        <v>3</v>
      </c>
      <c r="I5121" s="135">
        <v>0.61735150731270538</v>
      </c>
      <c r="J5121" s="135" t="s">
        <v>41</v>
      </c>
      <c r="K5121" s="133"/>
      <c r="L5121" s="136"/>
    </row>
    <row r="5122" spans="1:12" x14ac:dyDescent="0.25">
      <c r="A5122" s="111" t="s">
        <v>4141</v>
      </c>
      <c r="B5122" s="111" t="s">
        <v>1909</v>
      </c>
      <c r="C5122" s="112">
        <v>1.8804099094617454E-2</v>
      </c>
      <c r="E5122" s="132">
        <v>1111</v>
      </c>
      <c r="F5122" s="132">
        <v>1113</v>
      </c>
      <c r="G5122" s="133" t="s">
        <v>1910</v>
      </c>
      <c r="H5122" s="134">
        <v>4</v>
      </c>
      <c r="I5122" s="135">
        <v>0.63615560640732283</v>
      </c>
      <c r="J5122" s="135" t="s">
        <v>41</v>
      </c>
      <c r="K5122" s="133"/>
      <c r="L5122" s="136"/>
    </row>
    <row r="5123" spans="1:12" x14ac:dyDescent="0.25">
      <c r="A5123" s="111" t="s">
        <v>4141</v>
      </c>
      <c r="B5123" s="111" t="s">
        <v>490</v>
      </c>
      <c r="C5123" s="112">
        <v>1.13421550094518E-2</v>
      </c>
      <c r="E5123" s="132">
        <v>1112</v>
      </c>
      <c r="F5123" s="132">
        <v>1114</v>
      </c>
      <c r="G5123" s="133" t="s">
        <v>491</v>
      </c>
      <c r="H5123" s="134">
        <v>5</v>
      </c>
      <c r="I5123" s="135">
        <v>0.64749776141677462</v>
      </c>
      <c r="J5123" s="135" t="s">
        <v>41</v>
      </c>
      <c r="K5123" s="133"/>
      <c r="L5123" s="136"/>
    </row>
    <row r="5124" spans="1:12" x14ac:dyDescent="0.25">
      <c r="A5124" s="111" t="s">
        <v>4141</v>
      </c>
      <c r="B5124" s="111" t="s">
        <v>1913</v>
      </c>
      <c r="C5124" s="112">
        <v>8.9543329021987885E-3</v>
      </c>
      <c r="E5124" s="132">
        <v>1113</v>
      </c>
      <c r="F5124" s="132">
        <v>1115</v>
      </c>
      <c r="G5124" s="133" t="s">
        <v>1914</v>
      </c>
      <c r="H5124" s="134">
        <v>6</v>
      </c>
      <c r="I5124" s="135">
        <v>0.65645209431897344</v>
      </c>
      <c r="J5124" s="135" t="s">
        <v>41</v>
      </c>
      <c r="K5124" s="133"/>
      <c r="L5124" s="136"/>
    </row>
    <row r="5125" spans="1:12" x14ac:dyDescent="0.25">
      <c r="A5125" s="111" t="s">
        <v>4141</v>
      </c>
      <c r="B5125" s="111" t="s">
        <v>3220</v>
      </c>
      <c r="C5125" s="112">
        <v>8.6558551387921605E-3</v>
      </c>
      <c r="E5125" s="132">
        <v>1114</v>
      </c>
      <c r="F5125" s="132">
        <v>1116</v>
      </c>
      <c r="G5125" s="133" t="s">
        <v>3221</v>
      </c>
      <c r="H5125" s="134">
        <v>7</v>
      </c>
      <c r="I5125" s="135">
        <v>0.66510794945776563</v>
      </c>
      <c r="J5125" s="135" t="s">
        <v>41</v>
      </c>
      <c r="K5125" s="133"/>
      <c r="L5125" s="136"/>
    </row>
    <row r="5126" spans="1:12" x14ac:dyDescent="0.25">
      <c r="A5126" s="111" t="s">
        <v>4141</v>
      </c>
      <c r="B5126" s="111" t="s">
        <v>1911</v>
      </c>
      <c r="C5126" s="112">
        <v>7.063973733956821E-3</v>
      </c>
      <c r="E5126" s="132">
        <v>1108</v>
      </c>
      <c r="F5126" s="132">
        <v>1110</v>
      </c>
      <c r="G5126" s="133" t="s">
        <v>1912</v>
      </c>
      <c r="H5126" s="134">
        <v>8</v>
      </c>
      <c r="I5126" s="135">
        <v>0.67217192319172248</v>
      </c>
      <c r="J5126" s="135" t="s">
        <v>41</v>
      </c>
      <c r="K5126" s="133"/>
      <c r="L5126" s="136"/>
    </row>
    <row r="5127" spans="1:12" x14ac:dyDescent="0.25">
      <c r="A5127" s="111" t="s">
        <v>4141</v>
      </c>
      <c r="B5127" s="111" t="s">
        <v>4101</v>
      </c>
      <c r="C5127" s="112">
        <v>7.063973733956821E-3</v>
      </c>
      <c r="E5127" s="132">
        <v>1611</v>
      </c>
      <c r="F5127" s="132">
        <v>1613</v>
      </c>
      <c r="G5127" s="133" t="s">
        <v>4102</v>
      </c>
      <c r="H5127" s="134">
        <v>9</v>
      </c>
      <c r="I5127" s="135">
        <v>0.67923589692567932</v>
      </c>
      <c r="J5127" s="135" t="s">
        <v>41</v>
      </c>
      <c r="K5127" s="133"/>
      <c r="L5127" s="136"/>
    </row>
    <row r="5128" spans="1:12" x14ac:dyDescent="0.25">
      <c r="A5128" s="111" t="s">
        <v>4141</v>
      </c>
      <c r="B5128" s="111" t="s">
        <v>4098</v>
      </c>
      <c r="C5128" s="112">
        <v>7.3624514973634481E-3</v>
      </c>
      <c r="E5128" s="132">
        <v>1612</v>
      </c>
      <c r="F5128" s="132">
        <v>1614</v>
      </c>
      <c r="G5128" s="133" t="s">
        <v>4099</v>
      </c>
      <c r="H5128" s="134">
        <v>10</v>
      </c>
      <c r="I5128" s="135">
        <v>0.68659834842304279</v>
      </c>
      <c r="J5128" s="135" t="s">
        <v>41</v>
      </c>
      <c r="K5128" s="133"/>
      <c r="L5128" s="136"/>
    </row>
    <row r="5129" spans="1:12" x14ac:dyDescent="0.25">
      <c r="A5129" s="111" t="s">
        <v>4141</v>
      </c>
      <c r="B5129" s="111" t="s">
        <v>1394</v>
      </c>
      <c r="C5129" s="112">
        <v>2.1888369316485929E-3</v>
      </c>
      <c r="E5129" s="132">
        <v>290</v>
      </c>
      <c r="F5129" s="132">
        <v>292</v>
      </c>
      <c r="G5129" s="133" t="s">
        <v>1395</v>
      </c>
      <c r="H5129" s="134">
        <v>11</v>
      </c>
      <c r="I5129" s="135">
        <v>0.68878718535469141</v>
      </c>
      <c r="J5129" s="135" t="s">
        <v>41</v>
      </c>
      <c r="K5129" s="133"/>
      <c r="L5129" s="136"/>
    </row>
    <row r="5130" spans="1:12" x14ac:dyDescent="0.25">
      <c r="A5130" s="111" t="s">
        <v>4141</v>
      </c>
      <c r="B5130" s="111" t="s">
        <v>2876</v>
      </c>
      <c r="C5130" s="112">
        <v>9.9094617450999928E-2</v>
      </c>
      <c r="E5130" s="132">
        <v>6</v>
      </c>
      <c r="F5130" s="132">
        <v>8</v>
      </c>
      <c r="G5130" s="133" t="s">
        <v>2877</v>
      </c>
      <c r="H5130" s="134">
        <v>12</v>
      </c>
      <c r="I5130" s="135">
        <v>0.78788180280569131</v>
      </c>
      <c r="J5130" s="135" t="s">
        <v>41</v>
      </c>
      <c r="K5130" s="133"/>
      <c r="L5130" s="136"/>
    </row>
    <row r="5131" spans="1:12" x14ac:dyDescent="0.25">
      <c r="A5131" s="111" t="s">
        <v>4141</v>
      </c>
      <c r="B5131" s="111" t="s">
        <v>2850</v>
      </c>
      <c r="C5131" s="112">
        <v>4.347826086956523E-2</v>
      </c>
      <c r="E5131" s="132">
        <v>110</v>
      </c>
      <c r="F5131" s="132">
        <v>112</v>
      </c>
      <c r="G5131" s="133" t="s">
        <v>2851</v>
      </c>
      <c r="H5131" s="134">
        <v>13</v>
      </c>
      <c r="I5131" s="135">
        <v>0.8313600636752565</v>
      </c>
      <c r="J5131" s="135" t="s">
        <v>41</v>
      </c>
      <c r="K5131" s="133"/>
      <c r="L5131" s="136"/>
    </row>
    <row r="5132" spans="1:12" x14ac:dyDescent="0.25">
      <c r="A5132" s="111" t="s">
        <v>4141</v>
      </c>
      <c r="B5132" s="111" t="s">
        <v>4133</v>
      </c>
      <c r="C5132" s="112">
        <v>2.1589891553079298E-2</v>
      </c>
      <c r="E5132" s="132" t="e">
        <v>#N/A</v>
      </c>
      <c r="F5132" s="132">
        <v>2623</v>
      </c>
      <c r="G5132" s="133" t="s">
        <v>4134</v>
      </c>
      <c r="H5132" s="134">
        <v>14</v>
      </c>
      <c r="I5132" s="135">
        <v>0.85294995522833583</v>
      </c>
      <c r="J5132" s="135" t="s">
        <v>41</v>
      </c>
      <c r="K5132" s="133"/>
      <c r="L5132" s="136"/>
    </row>
    <row r="5133" spans="1:12" x14ac:dyDescent="0.25">
      <c r="A5133" s="111" t="s">
        <v>4141</v>
      </c>
      <c r="B5133" s="111" t="s">
        <v>4121</v>
      </c>
      <c r="C5133" s="112">
        <v>1.4426425231320258E-2</v>
      </c>
      <c r="E5133" s="132" t="e">
        <v>#N/A</v>
      </c>
      <c r="F5133" s="132">
        <v>2624</v>
      </c>
      <c r="G5133" s="133" t="s">
        <v>4122</v>
      </c>
      <c r="H5133" s="134">
        <v>15</v>
      </c>
      <c r="I5133" s="135">
        <v>0.86737638045965604</v>
      </c>
      <c r="J5133" s="135" t="s">
        <v>41</v>
      </c>
      <c r="K5133" s="133"/>
      <c r="L5133" s="136"/>
    </row>
    <row r="5134" spans="1:12" x14ac:dyDescent="0.25">
      <c r="A5134" s="111" t="s">
        <v>4141</v>
      </c>
      <c r="B5134" s="111" t="s">
        <v>4131</v>
      </c>
      <c r="C5134" s="112">
        <v>5.3527012237588316E-2</v>
      </c>
      <c r="E5134" s="132" t="e">
        <v>#N/A</v>
      </c>
      <c r="F5134" s="132">
        <v>2625</v>
      </c>
      <c r="G5134" s="133" t="s">
        <v>4132</v>
      </c>
      <c r="H5134" s="134">
        <v>16</v>
      </c>
      <c r="I5134" s="135">
        <v>0.92090339269724431</v>
      </c>
      <c r="J5134" s="135" t="s">
        <v>41</v>
      </c>
      <c r="K5134" s="133"/>
      <c r="L5134" s="136"/>
    </row>
    <row r="5135" spans="1:12" x14ac:dyDescent="0.25">
      <c r="A5135" s="111" t="s">
        <v>4141</v>
      </c>
      <c r="B5135" s="111" t="s">
        <v>4123</v>
      </c>
      <c r="C5135" s="112">
        <v>4.715948661824694E-2</v>
      </c>
      <c r="E5135" s="132" t="e">
        <v>#N/A</v>
      </c>
      <c r="F5135" s="132">
        <v>2621</v>
      </c>
      <c r="G5135" s="133" t="s">
        <v>4124</v>
      </c>
      <c r="H5135" s="134">
        <v>17</v>
      </c>
      <c r="I5135" s="135">
        <v>0.96806287931549129</v>
      </c>
      <c r="J5135" s="135" t="s">
        <v>41</v>
      </c>
      <c r="K5135" s="133"/>
      <c r="L5135" s="136"/>
    </row>
    <row r="5136" spans="1:12" x14ac:dyDescent="0.25">
      <c r="A5136" s="111" t="s">
        <v>4141</v>
      </c>
      <c r="B5136" s="111" t="s">
        <v>4129</v>
      </c>
      <c r="C5136" s="112">
        <v>3.1937120684509004E-2</v>
      </c>
      <c r="E5136" s="132" t="e">
        <v>#N/A</v>
      </c>
      <c r="F5136" s="132">
        <v>2622</v>
      </c>
      <c r="G5136" s="133" t="s">
        <v>4130</v>
      </c>
      <c r="H5136" s="134">
        <v>18</v>
      </c>
      <c r="I5136" s="135">
        <v>1</v>
      </c>
      <c r="J5136" s="135">
        <v>1</v>
      </c>
      <c r="K5136" s="133"/>
      <c r="L5136" s="136"/>
    </row>
    <row r="5137" spans="1:12" x14ac:dyDescent="0.25">
      <c r="A5137" s="137" t="s">
        <v>4143</v>
      </c>
      <c r="B5137" s="111" t="s">
        <v>561</v>
      </c>
      <c r="C5137" s="112">
        <v>0.5</v>
      </c>
      <c r="E5137" s="132">
        <v>890</v>
      </c>
      <c r="F5137" s="132">
        <v>892</v>
      </c>
      <c r="G5137" s="133" t="s">
        <v>43</v>
      </c>
      <c r="H5137" s="134">
        <v>1</v>
      </c>
      <c r="I5137" s="135">
        <v>0.5</v>
      </c>
      <c r="J5137" s="135" t="s">
        <v>41</v>
      </c>
      <c r="K5137" s="133" t="s">
        <v>4144</v>
      </c>
      <c r="L5137" s="136" t="s">
        <v>41</v>
      </c>
    </row>
    <row r="5138" spans="1:12" x14ac:dyDescent="0.25">
      <c r="A5138" s="137" t="s">
        <v>4143</v>
      </c>
      <c r="B5138" s="111" t="s">
        <v>1977</v>
      </c>
      <c r="C5138" s="112">
        <v>0.5</v>
      </c>
      <c r="E5138" s="132">
        <v>1086</v>
      </c>
      <c r="F5138" s="132">
        <v>1088</v>
      </c>
      <c r="G5138" s="133" t="s">
        <v>1978</v>
      </c>
      <c r="H5138" s="134">
        <v>2</v>
      </c>
      <c r="I5138" s="135">
        <v>1</v>
      </c>
      <c r="J5138" s="135">
        <v>1</v>
      </c>
      <c r="K5138" s="133"/>
      <c r="L5138" s="136" t="s">
        <v>41</v>
      </c>
    </row>
    <row r="5139" spans="1:12" x14ac:dyDescent="0.25">
      <c r="A5139" s="137" t="s">
        <v>4145</v>
      </c>
      <c r="B5139" s="111" t="s">
        <v>4146</v>
      </c>
      <c r="C5139" s="112">
        <v>0.5</v>
      </c>
      <c r="E5139" s="132">
        <v>1357</v>
      </c>
      <c r="F5139" s="132">
        <v>1359</v>
      </c>
      <c r="G5139" s="133" t="s">
        <v>4147</v>
      </c>
      <c r="H5139" s="134">
        <v>1</v>
      </c>
      <c r="I5139" s="135">
        <v>0.5</v>
      </c>
      <c r="J5139" s="135" t="s">
        <v>41</v>
      </c>
      <c r="K5139" s="133" t="s">
        <v>4148</v>
      </c>
      <c r="L5139" s="136" t="s">
        <v>41</v>
      </c>
    </row>
    <row r="5140" spans="1:12" x14ac:dyDescent="0.25">
      <c r="A5140" s="137" t="s">
        <v>4145</v>
      </c>
      <c r="B5140" s="111" t="s">
        <v>1486</v>
      </c>
      <c r="C5140" s="112">
        <v>0.5</v>
      </c>
      <c r="E5140" s="132">
        <v>1277</v>
      </c>
      <c r="F5140" s="132">
        <v>1279</v>
      </c>
      <c r="G5140" s="133" t="s">
        <v>1487</v>
      </c>
      <c r="H5140" s="134">
        <v>2</v>
      </c>
      <c r="I5140" s="135">
        <v>1</v>
      </c>
      <c r="J5140" s="135">
        <v>1</v>
      </c>
      <c r="K5140" s="133"/>
      <c r="L5140" s="136" t="s">
        <v>41</v>
      </c>
    </row>
    <row r="5141" spans="1:12" x14ac:dyDescent="0.25">
      <c r="A5141" s="137" t="s">
        <v>4149</v>
      </c>
      <c r="B5141" s="111" t="s">
        <v>922</v>
      </c>
      <c r="C5141" s="112">
        <v>0.34</v>
      </c>
      <c r="E5141" s="132">
        <v>514</v>
      </c>
      <c r="F5141" s="132">
        <v>516</v>
      </c>
      <c r="G5141" s="133" t="s">
        <v>923</v>
      </c>
      <c r="H5141" s="134">
        <v>1</v>
      </c>
      <c r="I5141" s="135">
        <v>0.34</v>
      </c>
      <c r="J5141" s="135" t="s">
        <v>41</v>
      </c>
      <c r="K5141" s="133" t="s">
        <v>4150</v>
      </c>
      <c r="L5141" s="136"/>
    </row>
    <row r="5142" spans="1:12" x14ac:dyDescent="0.25">
      <c r="A5142" s="137" t="s">
        <v>4149</v>
      </c>
      <c r="B5142" s="111" t="s">
        <v>920</v>
      </c>
      <c r="C5142" s="112">
        <v>0.33</v>
      </c>
      <c r="E5142" s="132">
        <v>511</v>
      </c>
      <c r="F5142" s="132">
        <v>513</v>
      </c>
      <c r="G5142" s="133" t="s">
        <v>921</v>
      </c>
      <c r="H5142" s="134">
        <v>2</v>
      </c>
      <c r="I5142" s="135">
        <v>0.67</v>
      </c>
      <c r="J5142" s="135" t="s">
        <v>41</v>
      </c>
      <c r="K5142" s="133"/>
      <c r="L5142" s="136"/>
    </row>
    <row r="5143" spans="1:12" x14ac:dyDescent="0.25">
      <c r="A5143" s="137" t="s">
        <v>4149</v>
      </c>
      <c r="B5143" s="111" t="s">
        <v>674</v>
      </c>
      <c r="C5143" s="112">
        <v>8.2500000000000004E-2</v>
      </c>
      <c r="E5143" s="132">
        <v>637</v>
      </c>
      <c r="F5143" s="132">
        <v>639</v>
      </c>
      <c r="G5143" s="133" t="s">
        <v>675</v>
      </c>
      <c r="H5143" s="134">
        <v>3</v>
      </c>
      <c r="I5143" s="135">
        <v>0.75249999999999995</v>
      </c>
      <c r="J5143" s="135" t="s">
        <v>41</v>
      </c>
      <c r="K5143" s="133"/>
      <c r="L5143" s="136"/>
    </row>
    <row r="5144" spans="1:12" x14ac:dyDescent="0.25">
      <c r="A5144" s="137" t="s">
        <v>4149</v>
      </c>
      <c r="B5144" s="111" t="s">
        <v>671</v>
      </c>
      <c r="C5144" s="112">
        <v>8.2500000000000004E-2</v>
      </c>
      <c r="E5144" s="132">
        <v>638</v>
      </c>
      <c r="F5144" s="132">
        <v>640</v>
      </c>
      <c r="G5144" s="133" t="s">
        <v>672</v>
      </c>
      <c r="H5144" s="134">
        <v>4</v>
      </c>
      <c r="I5144" s="135">
        <v>0.83499999999999996</v>
      </c>
      <c r="J5144" s="135" t="s">
        <v>41</v>
      </c>
      <c r="K5144" s="133"/>
      <c r="L5144" s="136"/>
    </row>
    <row r="5145" spans="1:12" x14ac:dyDescent="0.25">
      <c r="A5145" s="137" t="s">
        <v>4149</v>
      </c>
      <c r="B5145" s="111" t="s">
        <v>4151</v>
      </c>
      <c r="C5145" s="112">
        <v>8.2500000000000004E-2</v>
      </c>
      <c r="E5145" s="132">
        <v>640</v>
      </c>
      <c r="F5145" s="132">
        <v>642</v>
      </c>
      <c r="G5145" s="133" t="s">
        <v>609</v>
      </c>
      <c r="H5145" s="134">
        <v>5</v>
      </c>
      <c r="I5145" s="135">
        <v>0.91749999999999998</v>
      </c>
      <c r="J5145" s="135" t="s">
        <v>41</v>
      </c>
      <c r="K5145" s="133"/>
      <c r="L5145" s="136"/>
    </row>
    <row r="5146" spans="1:12" x14ac:dyDescent="0.25">
      <c r="A5146" s="137" t="s">
        <v>4149</v>
      </c>
      <c r="B5146" s="111" t="s">
        <v>2854</v>
      </c>
      <c r="C5146" s="112">
        <v>8.2500000000000004E-2</v>
      </c>
      <c r="E5146" s="132">
        <v>641</v>
      </c>
      <c r="F5146" s="132">
        <v>643</v>
      </c>
      <c r="G5146" s="133" t="s">
        <v>2855</v>
      </c>
      <c r="H5146" s="134">
        <v>6</v>
      </c>
      <c r="I5146" s="135">
        <v>1</v>
      </c>
      <c r="J5146" s="135">
        <v>1</v>
      </c>
      <c r="K5146" s="133"/>
      <c r="L5146" s="136"/>
    </row>
    <row r="5147" spans="1:12" x14ac:dyDescent="0.25">
      <c r="A5147" s="137" t="s">
        <v>4152</v>
      </c>
      <c r="B5147" s="111" t="s">
        <v>1906</v>
      </c>
      <c r="C5147" s="112">
        <v>0.5</v>
      </c>
      <c r="E5147" s="132">
        <v>1110</v>
      </c>
      <c r="F5147" s="132">
        <v>1112</v>
      </c>
      <c r="G5147" s="133" t="s">
        <v>1907</v>
      </c>
      <c r="H5147" s="134">
        <v>1</v>
      </c>
      <c r="I5147" s="135">
        <v>0.5</v>
      </c>
      <c r="J5147" s="135" t="s">
        <v>41</v>
      </c>
      <c r="K5147" s="133" t="s">
        <v>4153</v>
      </c>
      <c r="L5147" s="136"/>
    </row>
    <row r="5148" spans="1:12" x14ac:dyDescent="0.25">
      <c r="A5148" s="137" t="s">
        <v>4152</v>
      </c>
      <c r="B5148" s="111" t="s">
        <v>1909</v>
      </c>
      <c r="C5148" s="112">
        <v>0.5</v>
      </c>
      <c r="E5148" s="132">
        <v>1111</v>
      </c>
      <c r="F5148" s="132">
        <v>1113</v>
      </c>
      <c r="G5148" s="133" t="s">
        <v>1910</v>
      </c>
      <c r="H5148" s="134">
        <v>2</v>
      </c>
      <c r="I5148" s="135">
        <v>1</v>
      </c>
      <c r="J5148" s="135">
        <v>1</v>
      </c>
      <c r="K5148" s="133"/>
      <c r="L5148" s="136"/>
    </row>
    <row r="5149" spans="1:12" x14ac:dyDescent="0.25">
      <c r="A5149" s="137" t="s">
        <v>4154</v>
      </c>
      <c r="B5149" s="111" t="s">
        <v>470</v>
      </c>
      <c r="C5149" s="112">
        <v>0.25</v>
      </c>
      <c r="D5149" s="113">
        <v>1</v>
      </c>
      <c r="E5149" s="132">
        <v>685</v>
      </c>
      <c r="F5149" s="132">
        <v>687</v>
      </c>
      <c r="G5149" s="133" t="s">
        <v>169</v>
      </c>
      <c r="H5149" s="134">
        <v>1</v>
      </c>
      <c r="I5149" s="135">
        <v>0.25</v>
      </c>
      <c r="J5149" s="135" t="s">
        <v>41</v>
      </c>
      <c r="K5149" s="133" t="s">
        <v>4155</v>
      </c>
      <c r="L5149" s="136"/>
    </row>
    <row r="5150" spans="1:12" x14ac:dyDescent="0.25">
      <c r="A5150" s="137" t="s">
        <v>4154</v>
      </c>
      <c r="B5150" s="111" t="s">
        <v>468</v>
      </c>
      <c r="C5150" s="112">
        <v>0.25</v>
      </c>
      <c r="D5150" s="113">
        <v>1</v>
      </c>
      <c r="E5150" s="132">
        <v>686</v>
      </c>
      <c r="F5150" s="132">
        <v>688</v>
      </c>
      <c r="G5150" s="133" t="s">
        <v>85</v>
      </c>
      <c r="H5150" s="134">
        <v>2</v>
      </c>
      <c r="I5150" s="135">
        <v>0.5</v>
      </c>
      <c r="J5150" s="135" t="s">
        <v>41</v>
      </c>
      <c r="K5150" s="133"/>
      <c r="L5150" s="136"/>
    </row>
    <row r="5151" spans="1:12" x14ac:dyDescent="0.25">
      <c r="A5151" s="137" t="s">
        <v>4154</v>
      </c>
      <c r="B5151" s="111" t="s">
        <v>471</v>
      </c>
      <c r="C5151" s="112">
        <v>0.25</v>
      </c>
      <c r="D5151" s="113">
        <v>1</v>
      </c>
      <c r="E5151" s="132">
        <v>687</v>
      </c>
      <c r="F5151" s="132">
        <v>689</v>
      </c>
      <c r="G5151" s="133" t="s">
        <v>86</v>
      </c>
      <c r="H5151" s="134">
        <v>3</v>
      </c>
      <c r="I5151" s="135">
        <v>0.75</v>
      </c>
      <c r="J5151" s="135" t="s">
        <v>41</v>
      </c>
      <c r="K5151" s="133"/>
      <c r="L5151" s="136"/>
    </row>
    <row r="5152" spans="1:12" x14ac:dyDescent="0.25">
      <c r="A5152" s="137" t="s">
        <v>4154</v>
      </c>
      <c r="B5152" s="111" t="s">
        <v>472</v>
      </c>
      <c r="C5152" s="112">
        <v>0.25</v>
      </c>
      <c r="D5152" s="113">
        <v>1</v>
      </c>
      <c r="E5152" s="132">
        <v>684</v>
      </c>
      <c r="F5152" s="132">
        <v>686</v>
      </c>
      <c r="G5152" s="133" t="s">
        <v>168</v>
      </c>
      <c r="H5152" s="134">
        <v>4</v>
      </c>
      <c r="I5152" s="135">
        <v>1</v>
      </c>
      <c r="J5152" s="135">
        <v>1</v>
      </c>
      <c r="K5152" s="133"/>
      <c r="L5152" s="136"/>
    </row>
    <row r="5153" spans="1:12" x14ac:dyDescent="0.25">
      <c r="A5153" s="137" t="s">
        <v>4156</v>
      </c>
      <c r="B5153" s="111" t="s">
        <v>554</v>
      </c>
      <c r="C5153" s="112">
        <v>0.33400000000000002</v>
      </c>
      <c r="D5153" s="113">
        <v>1</v>
      </c>
      <c r="E5153" s="132">
        <v>886</v>
      </c>
      <c r="F5153" s="132">
        <v>888</v>
      </c>
      <c r="G5153" s="133" t="s">
        <v>154</v>
      </c>
      <c r="H5153" s="134">
        <v>1</v>
      </c>
      <c r="I5153" s="135">
        <v>0.33400000000000002</v>
      </c>
      <c r="J5153" s="135" t="s">
        <v>41</v>
      </c>
      <c r="K5153" s="133" t="s">
        <v>4157</v>
      </c>
      <c r="L5153" s="136"/>
    </row>
    <row r="5154" spans="1:12" x14ac:dyDescent="0.25">
      <c r="A5154" s="137" t="s">
        <v>4156</v>
      </c>
      <c r="B5154" s="111" t="s">
        <v>555</v>
      </c>
      <c r="C5154" s="112">
        <v>0.33300000000000002</v>
      </c>
      <c r="D5154" s="113">
        <v>1</v>
      </c>
      <c r="E5154" s="132">
        <v>887</v>
      </c>
      <c r="F5154" s="132">
        <v>889</v>
      </c>
      <c r="G5154" s="133" t="s">
        <v>20</v>
      </c>
      <c r="H5154" s="134">
        <v>2</v>
      </c>
      <c r="I5154" s="135">
        <v>0.66700000000000004</v>
      </c>
      <c r="J5154" s="135" t="s">
        <v>41</v>
      </c>
      <c r="K5154" s="133"/>
      <c r="L5154" s="136"/>
    </row>
    <row r="5155" spans="1:12" x14ac:dyDescent="0.25">
      <c r="A5155" s="137" t="s">
        <v>4156</v>
      </c>
      <c r="B5155" s="111" t="s">
        <v>552</v>
      </c>
      <c r="C5155" s="112">
        <v>0.33300000000000002</v>
      </c>
      <c r="D5155" s="113">
        <v>1</v>
      </c>
      <c r="E5155" s="132">
        <v>888</v>
      </c>
      <c r="F5155" s="132">
        <v>890</v>
      </c>
      <c r="G5155" s="133" t="s">
        <v>122</v>
      </c>
      <c r="H5155" s="134">
        <v>3</v>
      </c>
      <c r="I5155" s="135">
        <v>1</v>
      </c>
      <c r="J5155" s="135">
        <v>1</v>
      </c>
      <c r="K5155" s="133"/>
      <c r="L5155" s="136"/>
    </row>
    <row r="5156" spans="1:12" x14ac:dyDescent="0.25">
      <c r="A5156" s="137" t="s">
        <v>4158</v>
      </c>
      <c r="B5156" s="111" t="s">
        <v>1452</v>
      </c>
      <c r="C5156" s="112">
        <v>0.33400000000000002</v>
      </c>
      <c r="D5156" s="113">
        <v>1</v>
      </c>
      <c r="E5156" s="132">
        <v>884</v>
      </c>
      <c r="F5156" s="132">
        <v>886</v>
      </c>
      <c r="G5156" s="133" t="s">
        <v>110</v>
      </c>
      <c r="H5156" s="134">
        <v>1</v>
      </c>
      <c r="I5156" s="135">
        <v>0.33400000000000002</v>
      </c>
      <c r="J5156" s="135" t="s">
        <v>41</v>
      </c>
      <c r="K5156" s="133" t="s">
        <v>4159</v>
      </c>
      <c r="L5156" s="136"/>
    </row>
    <row r="5157" spans="1:12" x14ac:dyDescent="0.25">
      <c r="A5157" s="137" t="s">
        <v>4158</v>
      </c>
      <c r="B5157" s="111" t="s">
        <v>564</v>
      </c>
      <c r="C5157" s="112">
        <v>0.111</v>
      </c>
      <c r="D5157" s="113">
        <v>1</v>
      </c>
      <c r="E5157" s="132">
        <v>891</v>
      </c>
      <c r="F5157" s="132">
        <v>893</v>
      </c>
      <c r="G5157" s="133" t="s">
        <v>44</v>
      </c>
      <c r="H5157" s="134">
        <v>2</v>
      </c>
      <c r="I5157" s="135">
        <v>0.44500000000000001</v>
      </c>
      <c r="J5157" s="135" t="s">
        <v>41</v>
      </c>
      <c r="K5157" s="133"/>
      <c r="L5157" s="136"/>
    </row>
    <row r="5158" spans="1:12" x14ac:dyDescent="0.25">
      <c r="A5158" s="137" t="s">
        <v>4158</v>
      </c>
      <c r="B5158" s="111" t="s">
        <v>563</v>
      </c>
      <c r="C5158" s="112">
        <v>0.111</v>
      </c>
      <c r="D5158" s="113">
        <v>1</v>
      </c>
      <c r="E5158" s="132">
        <v>889</v>
      </c>
      <c r="F5158" s="132">
        <v>891</v>
      </c>
      <c r="G5158" s="133" t="s">
        <v>42</v>
      </c>
      <c r="H5158" s="134">
        <v>3</v>
      </c>
      <c r="I5158" s="135">
        <v>0.55600000000000005</v>
      </c>
      <c r="J5158" s="135" t="s">
        <v>41</v>
      </c>
      <c r="K5158" s="133"/>
      <c r="L5158" s="136"/>
    </row>
    <row r="5159" spans="1:12" x14ac:dyDescent="0.25">
      <c r="A5159" s="137" t="s">
        <v>4158</v>
      </c>
      <c r="B5159" s="111" t="s">
        <v>561</v>
      </c>
      <c r="C5159" s="112">
        <v>0.111</v>
      </c>
      <c r="D5159" s="113">
        <v>1</v>
      </c>
      <c r="E5159" s="132">
        <v>890</v>
      </c>
      <c r="F5159" s="132">
        <v>892</v>
      </c>
      <c r="G5159" s="133" t="s">
        <v>43</v>
      </c>
      <c r="H5159" s="134">
        <v>4</v>
      </c>
      <c r="I5159" s="135">
        <v>0.66700000000000004</v>
      </c>
      <c r="J5159" s="135" t="s">
        <v>41</v>
      </c>
      <c r="K5159" s="133"/>
      <c r="L5159" s="136"/>
    </row>
    <row r="5160" spans="1:12" x14ac:dyDescent="0.25">
      <c r="A5160" s="137" t="s">
        <v>4158</v>
      </c>
      <c r="B5160" s="111" t="s">
        <v>554</v>
      </c>
      <c r="C5160" s="112">
        <v>0.111</v>
      </c>
      <c r="D5160" s="113">
        <v>1</v>
      </c>
      <c r="E5160" s="132">
        <v>886</v>
      </c>
      <c r="F5160" s="132">
        <v>888</v>
      </c>
      <c r="G5160" s="133" t="s">
        <v>154</v>
      </c>
      <c r="H5160" s="134">
        <v>5</v>
      </c>
      <c r="I5160" s="135">
        <v>0.77800000000000002</v>
      </c>
      <c r="J5160" s="135" t="s">
        <v>41</v>
      </c>
      <c r="K5160" s="133"/>
      <c r="L5160" s="136"/>
    </row>
    <row r="5161" spans="1:12" x14ac:dyDescent="0.25">
      <c r="A5161" s="137" t="s">
        <v>4158</v>
      </c>
      <c r="B5161" s="111" t="s">
        <v>555</v>
      </c>
      <c r="C5161" s="112">
        <v>0.111</v>
      </c>
      <c r="D5161" s="113">
        <v>1</v>
      </c>
      <c r="E5161" s="132">
        <v>887</v>
      </c>
      <c r="F5161" s="132">
        <v>889</v>
      </c>
      <c r="G5161" s="133" t="s">
        <v>20</v>
      </c>
      <c r="H5161" s="134">
        <v>6</v>
      </c>
      <c r="I5161" s="135">
        <v>0.88900000000000001</v>
      </c>
      <c r="J5161" s="135" t="s">
        <v>41</v>
      </c>
      <c r="K5161" s="133"/>
      <c r="L5161" s="136"/>
    </row>
    <row r="5162" spans="1:12" x14ac:dyDescent="0.25">
      <c r="A5162" s="137" t="s">
        <v>4158</v>
      </c>
      <c r="B5162" s="111" t="s">
        <v>552</v>
      </c>
      <c r="C5162" s="112">
        <v>0.111</v>
      </c>
      <c r="D5162" s="113">
        <v>1</v>
      </c>
      <c r="E5162" s="132">
        <v>888</v>
      </c>
      <c r="F5162" s="132">
        <v>890</v>
      </c>
      <c r="G5162" s="133" t="s">
        <v>122</v>
      </c>
      <c r="H5162" s="134">
        <v>7</v>
      </c>
      <c r="I5162" s="135">
        <v>1</v>
      </c>
      <c r="J5162" s="135">
        <v>1</v>
      </c>
      <c r="K5162" s="133"/>
      <c r="L5162" s="136"/>
    </row>
    <row r="5163" spans="1:12" x14ac:dyDescent="0.25">
      <c r="A5163" s="137" t="s">
        <v>4160</v>
      </c>
      <c r="B5163" s="111" t="s">
        <v>2673</v>
      </c>
      <c r="C5163" s="112">
        <v>1</v>
      </c>
      <c r="D5163" s="113">
        <v>1</v>
      </c>
      <c r="E5163" s="132">
        <v>724</v>
      </c>
      <c r="F5163" s="132">
        <v>726</v>
      </c>
      <c r="G5163" s="133" t="s">
        <v>2674</v>
      </c>
      <c r="H5163" s="134">
        <v>1</v>
      </c>
      <c r="I5163" s="135">
        <v>1</v>
      </c>
      <c r="J5163" s="135">
        <v>1</v>
      </c>
      <c r="K5163" s="133" t="s">
        <v>4161</v>
      </c>
      <c r="L5163" s="136"/>
    </row>
    <row r="5164" spans="1:12" x14ac:dyDescent="0.25">
      <c r="A5164" s="137" t="s">
        <v>4162</v>
      </c>
      <c r="B5164" s="111" t="s">
        <v>2260</v>
      </c>
      <c r="C5164" s="112">
        <v>0.33400000000000002</v>
      </c>
      <c r="D5164" s="113">
        <v>1</v>
      </c>
      <c r="E5164" s="132" t="e">
        <v>#N/A</v>
      </c>
      <c r="F5164" s="132">
        <v>2138</v>
      </c>
      <c r="G5164" s="133" t="s">
        <v>2261</v>
      </c>
      <c r="H5164" s="134">
        <v>1</v>
      </c>
      <c r="I5164" s="135">
        <v>0.33400000000000002</v>
      </c>
      <c r="J5164" s="135" t="s">
        <v>41</v>
      </c>
      <c r="K5164" s="133" t="s">
        <v>4163</v>
      </c>
      <c r="L5164" s="136"/>
    </row>
    <row r="5165" spans="1:12" x14ac:dyDescent="0.25">
      <c r="A5165" s="137" t="s">
        <v>4162</v>
      </c>
      <c r="B5165" s="111" t="s">
        <v>2262</v>
      </c>
      <c r="C5165" s="112">
        <v>0.33300000000000002</v>
      </c>
      <c r="D5165" s="113">
        <v>1</v>
      </c>
      <c r="E5165" s="132" t="e">
        <v>#N/A</v>
      </c>
      <c r="F5165" s="132">
        <v>2136</v>
      </c>
      <c r="G5165" s="133" t="s">
        <v>2263</v>
      </c>
      <c r="H5165" s="134">
        <v>2</v>
      </c>
      <c r="I5165" s="135">
        <v>0.66700000000000004</v>
      </c>
      <c r="J5165" s="135" t="s">
        <v>41</v>
      </c>
      <c r="K5165" s="133"/>
      <c r="L5165" s="136"/>
    </row>
    <row r="5166" spans="1:12" x14ac:dyDescent="0.25">
      <c r="A5166" s="137" t="s">
        <v>4162</v>
      </c>
      <c r="B5166" s="111" t="s">
        <v>2264</v>
      </c>
      <c r="C5166" s="112">
        <v>0.33300000000000002</v>
      </c>
      <c r="D5166" s="113">
        <v>1</v>
      </c>
      <c r="E5166" s="132" t="e">
        <v>#N/A</v>
      </c>
      <c r="F5166" s="132">
        <v>2144</v>
      </c>
      <c r="G5166" s="133" t="s">
        <v>2265</v>
      </c>
      <c r="H5166" s="134">
        <v>3</v>
      </c>
      <c r="I5166" s="135">
        <v>1</v>
      </c>
      <c r="J5166" s="135">
        <v>1</v>
      </c>
      <c r="K5166" s="133"/>
      <c r="L5166" s="136"/>
    </row>
    <row r="5167" spans="1:12" x14ac:dyDescent="0.25">
      <c r="A5167" s="137" t="s">
        <v>2280</v>
      </c>
      <c r="B5167" s="111" t="s">
        <v>2268</v>
      </c>
      <c r="C5167" s="112">
        <v>0.33400000000000002</v>
      </c>
      <c r="D5167" s="113">
        <v>1</v>
      </c>
      <c r="E5167" s="132" t="e">
        <v>#N/A</v>
      </c>
      <c r="F5167" s="132">
        <v>2137</v>
      </c>
      <c r="G5167" s="133" t="s">
        <v>2269</v>
      </c>
      <c r="H5167" s="134">
        <v>1</v>
      </c>
      <c r="I5167" s="135">
        <v>0.33400000000000002</v>
      </c>
      <c r="J5167" s="135" t="s">
        <v>41</v>
      </c>
      <c r="K5167" s="133" t="s">
        <v>100</v>
      </c>
      <c r="L5167" s="136"/>
    </row>
    <row r="5168" spans="1:12" x14ac:dyDescent="0.25">
      <c r="A5168" s="137" t="s">
        <v>2280</v>
      </c>
      <c r="B5168" s="111" t="s">
        <v>2266</v>
      </c>
      <c r="C5168" s="112">
        <v>0.33300000000000002</v>
      </c>
      <c r="D5168" s="113">
        <v>1</v>
      </c>
      <c r="E5168" s="132" t="e">
        <v>#N/A</v>
      </c>
      <c r="F5168" s="132">
        <v>2139</v>
      </c>
      <c r="G5168" s="133" t="s">
        <v>2267</v>
      </c>
      <c r="H5168" s="134">
        <v>2</v>
      </c>
      <c r="I5168" s="135">
        <v>0.66700000000000004</v>
      </c>
      <c r="J5168" s="135" t="s">
        <v>41</v>
      </c>
      <c r="K5168" s="133"/>
      <c r="L5168" s="136"/>
    </row>
    <row r="5169" spans="1:12" x14ac:dyDescent="0.25">
      <c r="A5169" s="137" t="s">
        <v>2280</v>
      </c>
      <c r="B5169" s="111" t="s">
        <v>2270</v>
      </c>
      <c r="C5169" s="112">
        <v>0.33300000000000002</v>
      </c>
      <c r="D5169" s="113">
        <v>1</v>
      </c>
      <c r="E5169" s="132" t="e">
        <v>#N/A</v>
      </c>
      <c r="F5169" s="132">
        <v>2143</v>
      </c>
      <c r="G5169" s="133" t="s">
        <v>2271</v>
      </c>
      <c r="H5169" s="134">
        <v>3</v>
      </c>
      <c r="I5169" s="135">
        <v>1</v>
      </c>
      <c r="J5169" s="135">
        <v>1</v>
      </c>
      <c r="K5169" s="133"/>
      <c r="L5169" s="136"/>
    </row>
    <row r="5170" spans="1:12" x14ac:dyDescent="0.25">
      <c r="A5170" s="137" t="s">
        <v>4164</v>
      </c>
      <c r="B5170" s="111" t="s">
        <v>2268</v>
      </c>
      <c r="C5170" s="112">
        <v>0.33400000000000002</v>
      </c>
      <c r="D5170" s="113">
        <v>1</v>
      </c>
      <c r="E5170" s="132" t="e">
        <v>#N/A</v>
      </c>
      <c r="F5170" s="132">
        <v>2137</v>
      </c>
      <c r="G5170" s="133" t="s">
        <v>2269</v>
      </c>
      <c r="H5170" s="134">
        <v>1</v>
      </c>
      <c r="I5170" s="135">
        <v>0.33400000000000002</v>
      </c>
      <c r="J5170" s="135" t="s">
        <v>41</v>
      </c>
      <c r="K5170" s="133" t="s">
        <v>4165</v>
      </c>
      <c r="L5170" s="136"/>
    </row>
    <row r="5171" spans="1:12" x14ac:dyDescent="0.25">
      <c r="A5171" s="137" t="s">
        <v>4164</v>
      </c>
      <c r="B5171" s="111" t="s">
        <v>2266</v>
      </c>
      <c r="C5171" s="112">
        <v>0.33300000000000002</v>
      </c>
      <c r="D5171" s="113">
        <v>1</v>
      </c>
      <c r="E5171" s="132" t="e">
        <v>#N/A</v>
      </c>
      <c r="F5171" s="132">
        <v>2139</v>
      </c>
      <c r="G5171" s="133" t="s">
        <v>2267</v>
      </c>
      <c r="H5171" s="134">
        <v>2</v>
      </c>
      <c r="I5171" s="135">
        <v>0.66700000000000004</v>
      </c>
      <c r="J5171" s="135" t="s">
        <v>41</v>
      </c>
      <c r="K5171" s="133"/>
      <c r="L5171" s="136"/>
    </row>
    <row r="5172" spans="1:12" x14ac:dyDescent="0.25">
      <c r="A5172" s="137" t="s">
        <v>4164</v>
      </c>
      <c r="B5172" s="111" t="s">
        <v>2270</v>
      </c>
      <c r="C5172" s="112">
        <v>0.33300000000000002</v>
      </c>
      <c r="D5172" s="113">
        <v>1</v>
      </c>
      <c r="E5172" s="132" t="e">
        <v>#N/A</v>
      </c>
      <c r="F5172" s="132">
        <v>2143</v>
      </c>
      <c r="G5172" s="133" t="s">
        <v>2271</v>
      </c>
      <c r="H5172" s="134">
        <v>3</v>
      </c>
      <c r="I5172" s="135">
        <v>1</v>
      </c>
      <c r="J5172" s="135">
        <v>1</v>
      </c>
      <c r="K5172" s="133"/>
      <c r="L5172" s="136"/>
    </row>
    <row r="5173" spans="1:12" x14ac:dyDescent="0.25">
      <c r="A5173" s="137" t="s">
        <v>4166</v>
      </c>
      <c r="B5173" s="111" t="s">
        <v>2041</v>
      </c>
      <c r="C5173" s="112">
        <v>0.33400000000000002</v>
      </c>
      <c r="D5173" s="113">
        <v>1</v>
      </c>
      <c r="E5173" s="132" t="e">
        <v>#N/A</v>
      </c>
      <c r="F5173" s="132">
        <v>2120</v>
      </c>
      <c r="G5173" s="133" t="s">
        <v>91</v>
      </c>
      <c r="H5173" s="134">
        <v>1</v>
      </c>
      <c r="I5173" s="135">
        <v>0.33400000000000002</v>
      </c>
      <c r="J5173" s="135" t="s">
        <v>41</v>
      </c>
      <c r="K5173" s="133" t="s">
        <v>4167</v>
      </c>
      <c r="L5173" s="136"/>
    </row>
    <row r="5174" spans="1:12" x14ac:dyDescent="0.25">
      <c r="A5174" s="137" t="s">
        <v>4166</v>
      </c>
      <c r="B5174" s="111" t="s">
        <v>2262</v>
      </c>
      <c r="C5174" s="112">
        <v>0.111</v>
      </c>
      <c r="D5174" s="113">
        <v>1</v>
      </c>
      <c r="E5174" s="132" t="e">
        <v>#N/A</v>
      </c>
      <c r="F5174" s="132">
        <v>2136</v>
      </c>
      <c r="G5174" s="133" t="s">
        <v>2263</v>
      </c>
      <c r="H5174" s="134">
        <v>2</v>
      </c>
      <c r="I5174" s="135">
        <v>0.44500000000000001</v>
      </c>
      <c r="J5174" s="135" t="s">
        <v>41</v>
      </c>
      <c r="K5174" s="133"/>
      <c r="L5174" s="136"/>
    </row>
    <row r="5175" spans="1:12" x14ac:dyDescent="0.25">
      <c r="A5175" s="137" t="s">
        <v>4166</v>
      </c>
      <c r="B5175" s="111" t="s">
        <v>2260</v>
      </c>
      <c r="C5175" s="112">
        <v>0.111</v>
      </c>
      <c r="D5175" s="113">
        <v>1</v>
      </c>
      <c r="E5175" s="132" t="e">
        <v>#N/A</v>
      </c>
      <c r="F5175" s="132">
        <v>2138</v>
      </c>
      <c r="G5175" s="133" t="s">
        <v>2261</v>
      </c>
      <c r="H5175" s="134">
        <v>3</v>
      </c>
      <c r="I5175" s="135">
        <v>0.55600000000000005</v>
      </c>
      <c r="J5175" s="135" t="s">
        <v>41</v>
      </c>
      <c r="K5175" s="133"/>
      <c r="L5175" s="136"/>
    </row>
    <row r="5176" spans="1:12" x14ac:dyDescent="0.25">
      <c r="A5176" s="137" t="s">
        <v>4166</v>
      </c>
      <c r="B5176" s="111" t="s">
        <v>2264</v>
      </c>
      <c r="C5176" s="112">
        <v>0.111</v>
      </c>
      <c r="D5176" s="113">
        <v>1</v>
      </c>
      <c r="E5176" s="132" t="e">
        <v>#N/A</v>
      </c>
      <c r="F5176" s="132">
        <v>2144</v>
      </c>
      <c r="G5176" s="133" t="s">
        <v>2265</v>
      </c>
      <c r="H5176" s="134">
        <v>4</v>
      </c>
      <c r="I5176" s="135">
        <v>0.66700000000000004</v>
      </c>
      <c r="J5176" s="135" t="s">
        <v>41</v>
      </c>
      <c r="K5176" s="133"/>
      <c r="L5176" s="136"/>
    </row>
    <row r="5177" spans="1:12" x14ac:dyDescent="0.25">
      <c r="A5177" s="137" t="s">
        <v>4166</v>
      </c>
      <c r="B5177" s="111" t="s">
        <v>2266</v>
      </c>
      <c r="C5177" s="112">
        <v>0.111</v>
      </c>
      <c r="D5177" s="113">
        <v>1</v>
      </c>
      <c r="E5177" s="132" t="e">
        <v>#N/A</v>
      </c>
      <c r="F5177" s="132">
        <v>2139</v>
      </c>
      <c r="G5177" s="133" t="s">
        <v>2267</v>
      </c>
      <c r="H5177" s="134">
        <v>5</v>
      </c>
      <c r="I5177" s="135">
        <v>0.77800000000000002</v>
      </c>
      <c r="J5177" s="135" t="s">
        <v>41</v>
      </c>
      <c r="K5177" s="133"/>
      <c r="L5177" s="136"/>
    </row>
    <row r="5178" spans="1:12" x14ac:dyDescent="0.25">
      <c r="A5178" s="137" t="s">
        <v>4166</v>
      </c>
      <c r="B5178" s="111" t="s">
        <v>2268</v>
      </c>
      <c r="C5178" s="112">
        <v>0.111</v>
      </c>
      <c r="D5178" s="113">
        <v>1</v>
      </c>
      <c r="E5178" s="132" t="e">
        <v>#N/A</v>
      </c>
      <c r="F5178" s="132">
        <v>2137</v>
      </c>
      <c r="G5178" s="133" t="s">
        <v>2269</v>
      </c>
      <c r="H5178" s="134">
        <v>6</v>
      </c>
      <c r="I5178" s="135">
        <v>0.88900000000000001</v>
      </c>
      <c r="J5178" s="135" t="s">
        <v>41</v>
      </c>
      <c r="K5178" s="133"/>
      <c r="L5178" s="136"/>
    </row>
    <row r="5179" spans="1:12" x14ac:dyDescent="0.25">
      <c r="A5179" s="137" t="s">
        <v>4166</v>
      </c>
      <c r="B5179" s="111" t="s">
        <v>2270</v>
      </c>
      <c r="C5179" s="112">
        <v>0.111</v>
      </c>
      <c r="D5179" s="113">
        <v>1</v>
      </c>
      <c r="E5179" s="132" t="e">
        <v>#N/A</v>
      </c>
      <c r="F5179" s="132">
        <v>2143</v>
      </c>
      <c r="G5179" s="133" t="s">
        <v>2271</v>
      </c>
      <c r="H5179" s="134">
        <v>7</v>
      </c>
      <c r="I5179" s="135">
        <v>1</v>
      </c>
      <c r="J5179" s="135">
        <v>1</v>
      </c>
      <c r="K5179" s="133"/>
      <c r="L5179" s="136"/>
    </row>
    <row r="5180" spans="1:12" x14ac:dyDescent="0.25">
      <c r="A5180" s="137" t="s">
        <v>4168</v>
      </c>
      <c r="B5180" s="111" t="s">
        <v>2055</v>
      </c>
      <c r="C5180" s="112">
        <v>0.33400000000000002</v>
      </c>
      <c r="D5180" s="113">
        <v>1</v>
      </c>
      <c r="E5180" s="132" t="e">
        <v>#N/A</v>
      </c>
      <c r="F5180" s="132">
        <v>2145</v>
      </c>
      <c r="G5180" s="133" t="s">
        <v>118</v>
      </c>
      <c r="H5180" s="134">
        <v>1</v>
      </c>
      <c r="I5180" s="135">
        <v>0.33400000000000002</v>
      </c>
      <c r="J5180" s="135" t="s">
        <v>41</v>
      </c>
      <c r="K5180" s="133" t="s">
        <v>4169</v>
      </c>
      <c r="L5180" s="136"/>
    </row>
    <row r="5181" spans="1:12" x14ac:dyDescent="0.25">
      <c r="A5181" s="137" t="s">
        <v>4168</v>
      </c>
      <c r="B5181" s="111" t="s">
        <v>4170</v>
      </c>
      <c r="C5181" s="112">
        <v>0.111</v>
      </c>
      <c r="D5181" s="113">
        <v>1</v>
      </c>
      <c r="E5181" s="132">
        <v>1281</v>
      </c>
      <c r="F5181" s="132">
        <v>1283</v>
      </c>
      <c r="G5181" s="133" t="s">
        <v>4171</v>
      </c>
      <c r="H5181" s="134">
        <v>2</v>
      </c>
      <c r="I5181" s="135">
        <v>0.44500000000000001</v>
      </c>
      <c r="J5181" s="135" t="s">
        <v>41</v>
      </c>
      <c r="K5181" s="133"/>
      <c r="L5181" s="136"/>
    </row>
    <row r="5182" spans="1:12" x14ac:dyDescent="0.25">
      <c r="A5182" s="137" t="s">
        <v>4168</v>
      </c>
      <c r="B5182" s="111" t="s">
        <v>4170</v>
      </c>
      <c r="C5182" s="112">
        <v>0.111</v>
      </c>
      <c r="D5182" s="113">
        <v>1</v>
      </c>
      <c r="E5182" s="132">
        <v>1281</v>
      </c>
      <c r="F5182" s="132">
        <v>1283</v>
      </c>
      <c r="G5182" s="133" t="s">
        <v>4171</v>
      </c>
      <c r="H5182" s="134">
        <v>3</v>
      </c>
      <c r="I5182" s="135">
        <v>0.55600000000000005</v>
      </c>
      <c r="J5182" s="135" t="s">
        <v>41</v>
      </c>
      <c r="K5182" s="133"/>
      <c r="L5182" s="136"/>
    </row>
    <row r="5183" spans="1:12" x14ac:dyDescent="0.25">
      <c r="A5183" s="137" t="s">
        <v>4168</v>
      </c>
      <c r="B5183" s="111" t="s">
        <v>4172</v>
      </c>
      <c r="C5183" s="112">
        <v>0.111</v>
      </c>
      <c r="D5183" s="113">
        <v>1</v>
      </c>
      <c r="E5183" s="132">
        <v>1285</v>
      </c>
      <c r="F5183" s="132">
        <v>1287</v>
      </c>
      <c r="G5183" s="133" t="s">
        <v>4173</v>
      </c>
      <c r="H5183" s="134">
        <v>4</v>
      </c>
      <c r="I5183" s="135">
        <v>0.66700000000000004</v>
      </c>
      <c r="J5183" s="135" t="s">
        <v>41</v>
      </c>
      <c r="K5183" s="133"/>
      <c r="L5183" s="136"/>
    </row>
    <row r="5184" spans="1:12" x14ac:dyDescent="0.25">
      <c r="A5184" s="137" t="s">
        <v>4168</v>
      </c>
      <c r="B5184" s="111" t="s">
        <v>4174</v>
      </c>
      <c r="C5184" s="112">
        <v>0.111</v>
      </c>
      <c r="D5184" s="113">
        <v>1</v>
      </c>
      <c r="E5184" s="132">
        <v>1297</v>
      </c>
      <c r="F5184" s="132">
        <v>1299</v>
      </c>
      <c r="G5184" s="133" t="s">
        <v>4175</v>
      </c>
      <c r="H5184" s="134">
        <v>5</v>
      </c>
      <c r="I5184" s="135">
        <v>0.77800000000000002</v>
      </c>
      <c r="J5184" s="135" t="s">
        <v>41</v>
      </c>
      <c r="K5184" s="133"/>
      <c r="L5184" s="136"/>
    </row>
    <row r="5185" spans="1:12" x14ac:dyDescent="0.25">
      <c r="A5185" s="137" t="s">
        <v>4168</v>
      </c>
      <c r="B5185" s="111" t="s">
        <v>4176</v>
      </c>
      <c r="C5185" s="112">
        <v>0.111</v>
      </c>
      <c r="D5185" s="113">
        <v>1</v>
      </c>
      <c r="E5185" s="132">
        <v>1298</v>
      </c>
      <c r="F5185" s="132">
        <v>1300</v>
      </c>
      <c r="G5185" s="133" t="s">
        <v>1497</v>
      </c>
      <c r="H5185" s="134">
        <v>6</v>
      </c>
      <c r="I5185" s="135">
        <v>0.88900000000000001</v>
      </c>
      <c r="J5185" s="135" t="s">
        <v>41</v>
      </c>
      <c r="K5185" s="133"/>
      <c r="L5185" s="136"/>
    </row>
    <row r="5186" spans="1:12" x14ac:dyDescent="0.25">
      <c r="A5186" s="137" t="s">
        <v>4168</v>
      </c>
      <c r="B5186" s="111" t="s">
        <v>2272</v>
      </c>
      <c r="C5186" s="112">
        <v>0.111</v>
      </c>
      <c r="D5186" s="113">
        <v>1</v>
      </c>
      <c r="E5186" s="132" t="e">
        <v>#N/A</v>
      </c>
      <c r="F5186" s="132">
        <v>2181</v>
      </c>
      <c r="G5186" s="133" t="s">
        <v>2275</v>
      </c>
      <c r="H5186" s="134">
        <v>7</v>
      </c>
      <c r="I5186" s="135">
        <v>1</v>
      </c>
      <c r="J5186" s="135">
        <v>1</v>
      </c>
      <c r="K5186" s="133"/>
      <c r="L5186" s="136"/>
    </row>
    <row r="5187" spans="1:12" x14ac:dyDescent="0.25">
      <c r="A5187" s="137" t="s">
        <v>4177</v>
      </c>
      <c r="B5187" s="111" t="s">
        <v>4178</v>
      </c>
      <c r="C5187" s="112">
        <v>0.33400000000000002</v>
      </c>
      <c r="D5187" s="113">
        <v>1</v>
      </c>
      <c r="E5187" s="132">
        <v>1407</v>
      </c>
      <c r="F5187" s="132">
        <v>1409</v>
      </c>
      <c r="G5187" s="133" t="s">
        <v>4179</v>
      </c>
      <c r="H5187" s="134">
        <v>1</v>
      </c>
      <c r="I5187" s="135">
        <v>0.33400000000000002</v>
      </c>
      <c r="J5187" s="135" t="s">
        <v>41</v>
      </c>
      <c r="K5187" s="133" t="s">
        <v>4180</v>
      </c>
      <c r="L5187" s="136"/>
    </row>
    <row r="5188" spans="1:12" x14ac:dyDescent="0.25">
      <c r="A5188" s="137" t="s">
        <v>4177</v>
      </c>
      <c r="B5188" s="111" t="s">
        <v>4181</v>
      </c>
      <c r="C5188" s="112">
        <v>0.33300000000000002</v>
      </c>
      <c r="D5188" s="113">
        <v>1</v>
      </c>
      <c r="E5188" s="132">
        <v>1403</v>
      </c>
      <c r="F5188" s="132">
        <v>1405</v>
      </c>
      <c r="G5188" s="133" t="s">
        <v>4182</v>
      </c>
      <c r="H5188" s="134">
        <v>2</v>
      </c>
      <c r="I5188" s="135">
        <v>0.66700000000000004</v>
      </c>
      <c r="J5188" s="135" t="s">
        <v>41</v>
      </c>
      <c r="K5188" s="133"/>
      <c r="L5188" s="136"/>
    </row>
    <row r="5189" spans="1:12" x14ac:dyDescent="0.25">
      <c r="A5189" s="137" t="s">
        <v>4177</v>
      </c>
      <c r="B5189" s="111" t="s">
        <v>4183</v>
      </c>
      <c r="C5189" s="112">
        <v>0.33300000000000002</v>
      </c>
      <c r="D5189" s="113">
        <v>1</v>
      </c>
      <c r="E5189" s="132">
        <v>1406</v>
      </c>
      <c r="F5189" s="132">
        <v>1408</v>
      </c>
      <c r="G5189" s="133" t="s">
        <v>4184</v>
      </c>
      <c r="H5189" s="134">
        <v>3</v>
      </c>
      <c r="I5189" s="135">
        <v>1</v>
      </c>
      <c r="J5189" s="135">
        <v>1</v>
      </c>
      <c r="K5189" s="133"/>
      <c r="L5189" s="136"/>
    </row>
    <row r="5190" spans="1:12" x14ac:dyDescent="0.25">
      <c r="A5190" s="137" t="s">
        <v>4185</v>
      </c>
      <c r="B5190" s="111" t="s">
        <v>2069</v>
      </c>
      <c r="C5190" s="112">
        <v>0.33400000000000002</v>
      </c>
      <c r="D5190" s="113">
        <v>1</v>
      </c>
      <c r="E5190" s="132" t="e">
        <v>#N/A</v>
      </c>
      <c r="F5190" s="132">
        <v>2221</v>
      </c>
      <c r="G5190" s="133" t="s">
        <v>119</v>
      </c>
      <c r="H5190" s="134">
        <v>1</v>
      </c>
      <c r="I5190" s="135">
        <v>0.33400000000000002</v>
      </c>
      <c r="J5190" s="135" t="s">
        <v>41</v>
      </c>
      <c r="K5190" s="133" t="s">
        <v>4186</v>
      </c>
      <c r="L5190" s="136"/>
    </row>
    <row r="5191" spans="1:12" x14ac:dyDescent="0.25">
      <c r="A5191" s="137" t="s">
        <v>4185</v>
      </c>
      <c r="B5191" s="111" t="s">
        <v>4181</v>
      </c>
      <c r="C5191" s="112">
        <v>0.111</v>
      </c>
      <c r="D5191" s="113">
        <v>1</v>
      </c>
      <c r="E5191" s="132">
        <v>1403</v>
      </c>
      <c r="F5191" s="132">
        <v>1405</v>
      </c>
      <c r="G5191" s="133" t="s">
        <v>4182</v>
      </c>
      <c r="H5191" s="134">
        <v>2</v>
      </c>
      <c r="I5191" s="135">
        <v>0.44500000000000001</v>
      </c>
      <c r="J5191" s="135" t="s">
        <v>41</v>
      </c>
      <c r="K5191" s="133"/>
      <c r="L5191" s="136"/>
    </row>
    <row r="5192" spans="1:12" x14ac:dyDescent="0.25">
      <c r="A5192" s="137" t="s">
        <v>4185</v>
      </c>
      <c r="B5192" s="111" t="s">
        <v>4181</v>
      </c>
      <c r="C5192" s="112">
        <v>0.111</v>
      </c>
      <c r="D5192" s="113">
        <v>1</v>
      </c>
      <c r="E5192" s="132">
        <v>1403</v>
      </c>
      <c r="F5192" s="132">
        <v>1405</v>
      </c>
      <c r="G5192" s="133" t="s">
        <v>4182</v>
      </c>
      <c r="H5192" s="134">
        <v>3</v>
      </c>
      <c r="I5192" s="135">
        <v>0.55600000000000005</v>
      </c>
      <c r="J5192" s="135" t="s">
        <v>41</v>
      </c>
      <c r="K5192" s="133"/>
      <c r="L5192" s="136"/>
    </row>
    <row r="5193" spans="1:12" x14ac:dyDescent="0.25">
      <c r="A5193" s="137" t="s">
        <v>4185</v>
      </c>
      <c r="B5193" s="111" t="s">
        <v>4183</v>
      </c>
      <c r="C5193" s="112">
        <v>0.111</v>
      </c>
      <c r="D5193" s="113">
        <v>1</v>
      </c>
      <c r="E5193" s="132">
        <v>1406</v>
      </c>
      <c r="F5193" s="132">
        <v>1408</v>
      </c>
      <c r="G5193" s="133" t="s">
        <v>4184</v>
      </c>
      <c r="H5193" s="134">
        <v>4</v>
      </c>
      <c r="I5193" s="135">
        <v>0.66700000000000004</v>
      </c>
      <c r="J5193" s="135" t="s">
        <v>41</v>
      </c>
      <c r="K5193" s="133"/>
      <c r="L5193" s="136"/>
    </row>
    <row r="5194" spans="1:12" x14ac:dyDescent="0.25">
      <c r="A5194" s="137" t="s">
        <v>4185</v>
      </c>
      <c r="B5194" s="111" t="s">
        <v>2301</v>
      </c>
      <c r="C5194" s="112">
        <v>0.111</v>
      </c>
      <c r="D5194" s="113">
        <v>1</v>
      </c>
      <c r="E5194" s="132">
        <v>1409</v>
      </c>
      <c r="F5194" s="132">
        <v>1411</v>
      </c>
      <c r="G5194" s="133" t="s">
        <v>2302</v>
      </c>
      <c r="H5194" s="134">
        <v>5</v>
      </c>
      <c r="I5194" s="135">
        <v>0.77800000000000002</v>
      </c>
      <c r="J5194" s="135" t="s">
        <v>41</v>
      </c>
      <c r="K5194" s="133"/>
      <c r="L5194" s="136"/>
    </row>
    <row r="5195" spans="1:12" x14ac:dyDescent="0.25">
      <c r="A5195" s="137" t="s">
        <v>4185</v>
      </c>
      <c r="B5195" s="111" t="s">
        <v>2276</v>
      </c>
      <c r="C5195" s="112">
        <v>0.111</v>
      </c>
      <c r="D5195" s="113">
        <v>1</v>
      </c>
      <c r="E5195" s="132" t="e">
        <v>#N/A</v>
      </c>
      <c r="F5195" s="132">
        <v>2216</v>
      </c>
      <c r="G5195" s="133" t="s">
        <v>2277</v>
      </c>
      <c r="H5195" s="134">
        <v>6</v>
      </c>
      <c r="I5195" s="135">
        <v>0.88900000000000001</v>
      </c>
      <c r="J5195" s="135" t="s">
        <v>41</v>
      </c>
      <c r="K5195" s="133"/>
      <c r="L5195" s="136"/>
    </row>
    <row r="5196" spans="1:12" x14ac:dyDescent="0.25">
      <c r="A5196" s="137" t="s">
        <v>4185</v>
      </c>
      <c r="B5196" s="111" t="s">
        <v>2278</v>
      </c>
      <c r="C5196" s="112">
        <v>0.111</v>
      </c>
      <c r="D5196" s="113">
        <v>1</v>
      </c>
      <c r="E5196" s="132" t="e">
        <v>#N/A</v>
      </c>
      <c r="F5196" s="132">
        <v>2217</v>
      </c>
      <c r="G5196" s="133" t="s">
        <v>2279</v>
      </c>
      <c r="H5196" s="134">
        <v>7</v>
      </c>
      <c r="I5196" s="135">
        <v>1</v>
      </c>
      <c r="J5196" s="135">
        <v>1</v>
      </c>
      <c r="K5196" s="133"/>
      <c r="L5196" s="136"/>
    </row>
    <row r="5197" spans="1:12" x14ac:dyDescent="0.25">
      <c r="A5197" s="137" t="s">
        <v>4187</v>
      </c>
      <c r="B5197" s="111" t="s">
        <v>2088</v>
      </c>
      <c r="C5197" s="112">
        <v>1</v>
      </c>
      <c r="E5197" s="132">
        <v>1614</v>
      </c>
      <c r="F5197" s="132">
        <v>1616</v>
      </c>
      <c r="G5197" s="133" t="s">
        <v>2089</v>
      </c>
      <c r="H5197" s="134">
        <v>1</v>
      </c>
      <c r="I5197" s="135">
        <v>1</v>
      </c>
      <c r="J5197" s="135">
        <v>1</v>
      </c>
      <c r="K5197" s="133" t="s">
        <v>4188</v>
      </c>
      <c r="L5197" s="136"/>
    </row>
    <row r="5198" spans="1:12" x14ac:dyDescent="0.25">
      <c r="A5198" s="137" t="s">
        <v>4189</v>
      </c>
      <c r="B5198" s="111" t="s">
        <v>2088</v>
      </c>
      <c r="C5198" s="112">
        <v>1</v>
      </c>
      <c r="E5198" s="132">
        <v>1614</v>
      </c>
      <c r="F5198" s="132">
        <v>1616</v>
      </c>
      <c r="G5198" s="133" t="s">
        <v>2089</v>
      </c>
      <c r="H5198" s="134">
        <v>1</v>
      </c>
      <c r="I5198" s="135">
        <v>1</v>
      </c>
      <c r="J5198" s="135">
        <v>1</v>
      </c>
      <c r="K5198" s="133" t="s">
        <v>4190</v>
      </c>
      <c r="L5198" s="136"/>
    </row>
    <row r="5199" spans="1:12" x14ac:dyDescent="0.25">
      <c r="A5199" s="137" t="s">
        <v>4191</v>
      </c>
      <c r="B5199" s="111" t="s">
        <v>1939</v>
      </c>
      <c r="C5199" s="112">
        <v>1</v>
      </c>
      <c r="E5199" s="132">
        <v>1558</v>
      </c>
      <c r="F5199" s="132">
        <v>1560</v>
      </c>
      <c r="G5199" s="133" t="s">
        <v>1940</v>
      </c>
      <c r="H5199" s="134">
        <v>1</v>
      </c>
      <c r="I5199" s="135">
        <v>1</v>
      </c>
      <c r="J5199" s="135">
        <v>1</v>
      </c>
      <c r="K5199" s="133" t="s">
        <v>4192</v>
      </c>
      <c r="L5199" s="136"/>
    </row>
    <row r="5200" spans="1:12" x14ac:dyDescent="0.25">
      <c r="A5200" s="137" t="s">
        <v>4193</v>
      </c>
      <c r="B5200" s="111" t="s">
        <v>1939</v>
      </c>
      <c r="C5200" s="112">
        <v>1</v>
      </c>
      <c r="E5200" s="132">
        <v>1558</v>
      </c>
      <c r="F5200" s="132">
        <v>1560</v>
      </c>
      <c r="G5200" s="133" t="s">
        <v>1940</v>
      </c>
      <c r="H5200" s="134">
        <v>1</v>
      </c>
      <c r="I5200" s="135">
        <v>1</v>
      </c>
      <c r="J5200" s="135">
        <v>1</v>
      </c>
      <c r="K5200" s="133" t="s">
        <v>4194</v>
      </c>
      <c r="L5200" s="136"/>
    </row>
    <row r="5201" spans="1:12" x14ac:dyDescent="0.25">
      <c r="A5201" s="137" t="s">
        <v>4195</v>
      </c>
      <c r="B5201" s="111" t="s">
        <v>1881</v>
      </c>
      <c r="C5201" s="112">
        <v>1</v>
      </c>
      <c r="E5201" s="132">
        <v>1505</v>
      </c>
      <c r="F5201" s="132">
        <v>1507</v>
      </c>
      <c r="G5201" s="133" t="s">
        <v>1882</v>
      </c>
      <c r="H5201" s="134">
        <v>1</v>
      </c>
      <c r="I5201" s="135">
        <v>1</v>
      </c>
      <c r="J5201" s="135">
        <v>1</v>
      </c>
      <c r="K5201" s="133" t="s">
        <v>4196</v>
      </c>
      <c r="L5201" s="136"/>
    </row>
    <row r="5202" spans="1:12" x14ac:dyDescent="0.25">
      <c r="A5202" s="137" t="s">
        <v>4197</v>
      </c>
      <c r="B5202" s="111" t="s">
        <v>1881</v>
      </c>
      <c r="C5202" s="112">
        <v>1</v>
      </c>
      <c r="E5202" s="132">
        <v>1505</v>
      </c>
      <c r="F5202" s="132">
        <v>1507</v>
      </c>
      <c r="G5202" s="133" t="s">
        <v>1882</v>
      </c>
      <c r="H5202" s="134">
        <v>1</v>
      </c>
      <c r="I5202" s="135">
        <v>1</v>
      </c>
      <c r="J5202" s="135">
        <v>1</v>
      </c>
      <c r="K5202" s="133" t="s">
        <v>4198</v>
      </c>
      <c r="L5202" s="136"/>
    </row>
    <row r="5203" spans="1:12" x14ac:dyDescent="0.25">
      <c r="A5203" s="137" t="s">
        <v>4199</v>
      </c>
      <c r="B5203" s="111" t="s">
        <v>1296</v>
      </c>
      <c r="C5203" s="112">
        <v>1</v>
      </c>
      <c r="E5203" s="132">
        <v>1424</v>
      </c>
      <c r="F5203" s="132">
        <v>1426</v>
      </c>
      <c r="G5203" s="133" t="s">
        <v>1297</v>
      </c>
      <c r="H5203" s="134">
        <v>1</v>
      </c>
      <c r="I5203" s="135">
        <v>1</v>
      </c>
      <c r="J5203" s="135">
        <v>1</v>
      </c>
      <c r="K5203" s="133" t="s">
        <v>4200</v>
      </c>
      <c r="L5203" s="136"/>
    </row>
    <row r="5204" spans="1:12" x14ac:dyDescent="0.25">
      <c r="A5204" s="137" t="s">
        <v>4201</v>
      </c>
      <c r="B5204" s="111" t="s">
        <v>1296</v>
      </c>
      <c r="C5204" s="112">
        <v>1</v>
      </c>
      <c r="E5204" s="132">
        <v>1424</v>
      </c>
      <c r="F5204" s="132">
        <v>1426</v>
      </c>
      <c r="G5204" s="133" t="s">
        <v>1297</v>
      </c>
      <c r="H5204" s="134">
        <v>1</v>
      </c>
      <c r="I5204" s="135">
        <v>1</v>
      </c>
      <c r="J5204" s="135">
        <v>1</v>
      </c>
      <c r="K5204" s="133" t="s">
        <v>4202</v>
      </c>
      <c r="L5204" s="136"/>
    </row>
    <row r="5205" spans="1:12" x14ac:dyDescent="0.25">
      <c r="A5205" s="137" t="s">
        <v>4203</v>
      </c>
      <c r="B5205" s="111" t="s">
        <v>2078</v>
      </c>
      <c r="C5205" s="112">
        <v>1</v>
      </c>
      <c r="E5205" s="132">
        <v>1321</v>
      </c>
      <c r="F5205" s="132">
        <v>1323</v>
      </c>
      <c r="G5205" s="133" t="s">
        <v>2079</v>
      </c>
      <c r="H5205" s="134">
        <v>1</v>
      </c>
      <c r="I5205" s="135">
        <v>1</v>
      </c>
      <c r="J5205" s="135">
        <v>1</v>
      </c>
      <c r="K5205" s="133" t="s">
        <v>4204</v>
      </c>
      <c r="L5205" s="136"/>
    </row>
    <row r="5206" spans="1:12" x14ac:dyDescent="0.25">
      <c r="A5206" s="137" t="s">
        <v>4205</v>
      </c>
      <c r="B5206" s="111" t="s">
        <v>2078</v>
      </c>
      <c r="C5206" s="112">
        <v>1</v>
      </c>
      <c r="E5206" s="132">
        <v>1321</v>
      </c>
      <c r="F5206" s="132">
        <v>1323</v>
      </c>
      <c r="G5206" s="133" t="s">
        <v>2079</v>
      </c>
      <c r="H5206" s="134">
        <v>1</v>
      </c>
      <c r="I5206" s="135">
        <v>1</v>
      </c>
      <c r="J5206" s="135">
        <v>1</v>
      </c>
      <c r="K5206" s="133" t="s">
        <v>4206</v>
      </c>
      <c r="L5206" s="136"/>
    </row>
    <row r="5207" spans="1:12" x14ac:dyDescent="0.25">
      <c r="A5207" s="137" t="s">
        <v>4207</v>
      </c>
      <c r="B5207" s="111" t="s">
        <v>1233</v>
      </c>
      <c r="C5207" s="112">
        <v>1</v>
      </c>
      <c r="E5207" s="132">
        <v>1138</v>
      </c>
      <c r="F5207" s="132">
        <v>1140</v>
      </c>
      <c r="G5207" s="133" t="s">
        <v>1234</v>
      </c>
      <c r="H5207" s="134">
        <v>1</v>
      </c>
      <c r="I5207" s="135">
        <v>1</v>
      </c>
      <c r="J5207" s="135">
        <v>1</v>
      </c>
      <c r="K5207" s="133" t="s">
        <v>4208</v>
      </c>
      <c r="L5207" s="136"/>
    </row>
    <row r="5208" spans="1:12" x14ac:dyDescent="0.25">
      <c r="A5208" s="137" t="s">
        <v>4209</v>
      </c>
      <c r="B5208" s="111" t="s">
        <v>721</v>
      </c>
      <c r="C5208" s="112">
        <v>0.5</v>
      </c>
      <c r="E5208" s="132">
        <v>383</v>
      </c>
      <c r="F5208" s="132">
        <v>385</v>
      </c>
      <c r="G5208" s="133" t="s">
        <v>722</v>
      </c>
      <c r="H5208" s="134">
        <v>1</v>
      </c>
      <c r="I5208" s="135">
        <v>0.5</v>
      </c>
      <c r="J5208" s="135" t="s">
        <v>41</v>
      </c>
      <c r="K5208" s="133" t="s">
        <v>4210</v>
      </c>
      <c r="L5208" s="136"/>
    </row>
    <row r="5209" spans="1:12" x14ac:dyDescent="0.25">
      <c r="A5209" s="137" t="s">
        <v>4209</v>
      </c>
      <c r="B5209" s="111" t="s">
        <v>724</v>
      </c>
      <c r="C5209" s="112">
        <v>0.5</v>
      </c>
      <c r="E5209" s="132">
        <v>391</v>
      </c>
      <c r="F5209" s="132">
        <v>393</v>
      </c>
      <c r="G5209" s="133" t="s">
        <v>725</v>
      </c>
      <c r="H5209" s="134">
        <v>2</v>
      </c>
      <c r="I5209" s="135">
        <v>1</v>
      </c>
      <c r="J5209" s="135">
        <v>1</v>
      </c>
      <c r="K5209" s="133"/>
      <c r="L5209" s="136"/>
    </row>
    <row r="5210" spans="1:12" x14ac:dyDescent="0.25">
      <c r="A5210" s="137" t="s">
        <v>4211</v>
      </c>
      <c r="B5210" s="111" t="s">
        <v>4212</v>
      </c>
      <c r="C5210" s="112">
        <v>1</v>
      </c>
      <c r="E5210" s="132">
        <v>476</v>
      </c>
      <c r="F5210" s="132">
        <v>478</v>
      </c>
      <c r="G5210" s="133" t="s">
        <v>4213</v>
      </c>
      <c r="H5210" s="134">
        <v>1</v>
      </c>
      <c r="I5210" s="135">
        <v>1</v>
      </c>
      <c r="J5210" s="135">
        <v>1</v>
      </c>
      <c r="K5210" s="133" t="s">
        <v>4214</v>
      </c>
      <c r="L5210" s="136"/>
    </row>
    <row r="5211" spans="1:12" x14ac:dyDescent="0.25">
      <c r="A5211" s="137" t="s">
        <v>4215</v>
      </c>
      <c r="B5211" s="111" t="s">
        <v>468</v>
      </c>
      <c r="C5211" s="112">
        <v>0.41832799999999998</v>
      </c>
      <c r="E5211" s="132">
        <v>686</v>
      </c>
      <c r="F5211" s="132">
        <v>688</v>
      </c>
      <c r="G5211" s="133" t="s">
        <v>85</v>
      </c>
      <c r="H5211" s="134">
        <v>1</v>
      </c>
      <c r="I5211" s="135">
        <v>0.41832799999999998</v>
      </c>
      <c r="J5211" s="135" t="s">
        <v>41</v>
      </c>
      <c r="K5211" s="133" t="s">
        <v>4216</v>
      </c>
      <c r="L5211" s="136"/>
    </row>
    <row r="5212" spans="1:12" x14ac:dyDescent="0.25">
      <c r="A5212" s="137" t="s">
        <v>4215</v>
      </c>
      <c r="B5212" s="111" t="s">
        <v>470</v>
      </c>
      <c r="C5212" s="112">
        <v>0.34455200000000002</v>
      </c>
      <c r="E5212" s="132">
        <v>685</v>
      </c>
      <c r="F5212" s="132">
        <v>687</v>
      </c>
      <c r="G5212" s="133" t="s">
        <v>169</v>
      </c>
      <c r="H5212" s="134">
        <v>2</v>
      </c>
      <c r="I5212" s="135">
        <v>0.76288</v>
      </c>
      <c r="J5212" s="135" t="s">
        <v>41</v>
      </c>
      <c r="K5212" s="133"/>
      <c r="L5212" s="136"/>
    </row>
    <row r="5213" spans="1:12" x14ac:dyDescent="0.25">
      <c r="A5213" s="137" t="s">
        <v>4215</v>
      </c>
      <c r="B5213" s="111" t="s">
        <v>471</v>
      </c>
      <c r="C5213" s="112">
        <v>0.13022400000000001</v>
      </c>
      <c r="E5213" s="132">
        <v>687</v>
      </c>
      <c r="F5213" s="132">
        <v>689</v>
      </c>
      <c r="G5213" s="133" t="s">
        <v>86</v>
      </c>
      <c r="H5213" s="134">
        <v>3</v>
      </c>
      <c r="I5213" s="135">
        <v>0.89310400000000001</v>
      </c>
      <c r="J5213" s="135" t="s">
        <v>41</v>
      </c>
      <c r="K5213" s="133"/>
      <c r="L5213" s="136"/>
    </row>
    <row r="5214" spans="1:12" x14ac:dyDescent="0.25">
      <c r="A5214" s="137" t="s">
        <v>4215</v>
      </c>
      <c r="B5214" s="111" t="s">
        <v>472</v>
      </c>
      <c r="C5214" s="112">
        <v>0.106896</v>
      </c>
      <c r="E5214" s="132">
        <v>684</v>
      </c>
      <c r="F5214" s="132">
        <v>686</v>
      </c>
      <c r="G5214" s="133" t="s">
        <v>168</v>
      </c>
      <c r="H5214" s="134">
        <v>4</v>
      </c>
      <c r="I5214" s="135">
        <v>1</v>
      </c>
      <c r="J5214" s="135">
        <v>1</v>
      </c>
      <c r="K5214" s="133"/>
      <c r="L5214" s="136"/>
    </row>
    <row r="5215" spans="1:12" x14ac:dyDescent="0.25">
      <c r="A5215" s="137" t="s">
        <v>4217</v>
      </c>
      <c r="B5215" s="111" t="s">
        <v>2429</v>
      </c>
      <c r="C5215" s="112">
        <v>0.8999994918156029</v>
      </c>
      <c r="E5215" s="132" t="e">
        <v>#N/A</v>
      </c>
      <c r="F5215" s="132">
        <v>2281</v>
      </c>
      <c r="G5215" s="133" t="s">
        <v>81</v>
      </c>
      <c r="H5215" s="134">
        <v>1</v>
      </c>
      <c r="I5215" s="135">
        <v>0.8999994918156029</v>
      </c>
      <c r="J5215" s="135" t="s">
        <v>41</v>
      </c>
      <c r="K5215" s="133" t="s">
        <v>4218</v>
      </c>
      <c r="L5215" s="136"/>
    </row>
    <row r="5216" spans="1:12" x14ac:dyDescent="0.25">
      <c r="A5216" s="137" t="s">
        <v>4217</v>
      </c>
      <c r="B5216" s="111" t="s">
        <v>2335</v>
      </c>
      <c r="C5216" s="112">
        <v>8.8540350694966949E-2</v>
      </c>
      <c r="E5216" s="132" t="e">
        <v>#N/A</v>
      </c>
      <c r="F5216" s="132">
        <v>2285</v>
      </c>
      <c r="G5216" s="133" t="s">
        <v>84</v>
      </c>
      <c r="H5216" s="134">
        <v>2</v>
      </c>
      <c r="I5216" s="135">
        <v>0.98853984251056981</v>
      </c>
      <c r="J5216" s="135" t="s">
        <v>41</v>
      </c>
      <c r="K5216" s="133"/>
      <c r="L5216" s="136"/>
    </row>
    <row r="5217" spans="1:12" x14ac:dyDescent="0.25">
      <c r="A5217" s="137" t="s">
        <v>4217</v>
      </c>
      <c r="B5217" s="111" t="s">
        <v>2328</v>
      </c>
      <c r="C5217" s="112">
        <v>8.5493452986978268E-3</v>
      </c>
      <c r="E5217" s="132" t="e">
        <v>#N/A</v>
      </c>
      <c r="F5217" s="132">
        <v>2286</v>
      </c>
      <c r="G5217" s="133" t="s">
        <v>83</v>
      </c>
      <c r="H5217" s="134">
        <v>3</v>
      </c>
      <c r="I5217" s="135">
        <v>0.99708918780926759</v>
      </c>
      <c r="J5217" s="135" t="s">
        <v>41</v>
      </c>
      <c r="K5217" s="133"/>
      <c r="L5217" s="136"/>
    </row>
    <row r="5218" spans="1:12" x14ac:dyDescent="0.25">
      <c r="A5218" s="137" t="s">
        <v>4217</v>
      </c>
      <c r="B5218" s="111" t="s">
        <v>2326</v>
      </c>
      <c r="C5218" s="112">
        <v>2.910812190732534E-3</v>
      </c>
      <c r="E5218" s="132">
        <v>1599</v>
      </c>
      <c r="F5218" s="132">
        <v>1601</v>
      </c>
      <c r="G5218" s="133" t="s">
        <v>2327</v>
      </c>
      <c r="H5218" s="134">
        <v>4</v>
      </c>
      <c r="I5218" s="135">
        <v>1</v>
      </c>
      <c r="J5218" s="135">
        <v>1</v>
      </c>
      <c r="K5218" s="133"/>
      <c r="L5218" s="136"/>
    </row>
    <row r="5219" spans="1:12" x14ac:dyDescent="0.25">
      <c r="A5219" s="137" t="s">
        <v>4219</v>
      </c>
      <c r="B5219" s="111" t="s">
        <v>2444</v>
      </c>
      <c r="C5219" s="112">
        <v>1</v>
      </c>
      <c r="E5219" s="132" t="e">
        <v>#N/A</v>
      </c>
      <c r="F5219" s="132">
        <v>2304</v>
      </c>
      <c r="G5219" s="133" t="s">
        <v>82</v>
      </c>
      <c r="H5219" s="134">
        <v>1</v>
      </c>
      <c r="I5219" s="135">
        <v>1</v>
      </c>
      <c r="J5219" s="135">
        <v>1</v>
      </c>
      <c r="K5219" s="133" t="s">
        <v>4220</v>
      </c>
      <c r="L5219" s="136"/>
    </row>
    <row r="5220" spans="1:12" x14ac:dyDescent="0.25">
      <c r="A5220" s="137" t="s">
        <v>4221</v>
      </c>
      <c r="B5220" s="111" t="s">
        <v>789</v>
      </c>
      <c r="C5220" s="112">
        <v>0.33595317469565078</v>
      </c>
      <c r="E5220" s="132">
        <v>355</v>
      </c>
      <c r="F5220" s="132">
        <v>357</v>
      </c>
      <c r="G5220" s="133" t="s">
        <v>77</v>
      </c>
      <c r="H5220" s="134">
        <v>1</v>
      </c>
      <c r="I5220" s="135">
        <v>0.33595317469565078</v>
      </c>
      <c r="J5220" s="135" t="s">
        <v>41</v>
      </c>
      <c r="K5220" s="133" t="s">
        <v>4222</v>
      </c>
      <c r="L5220" s="136"/>
    </row>
    <row r="5221" spans="1:12" x14ac:dyDescent="0.25">
      <c r="A5221" s="137" t="s">
        <v>4221</v>
      </c>
      <c r="B5221" s="111" t="s">
        <v>2132</v>
      </c>
      <c r="C5221" s="112">
        <v>0.32809417060896867</v>
      </c>
      <c r="E5221" s="132">
        <v>354</v>
      </c>
      <c r="F5221" s="132">
        <v>356</v>
      </c>
      <c r="G5221" s="133" t="s">
        <v>2133</v>
      </c>
      <c r="H5221" s="134">
        <v>2</v>
      </c>
      <c r="I5221" s="135">
        <v>0.6640473453046194</v>
      </c>
      <c r="J5221" s="135" t="s">
        <v>41</v>
      </c>
      <c r="K5221" s="133"/>
      <c r="L5221" s="136"/>
    </row>
    <row r="5222" spans="1:12" x14ac:dyDescent="0.25">
      <c r="A5222" s="137" t="s">
        <v>4221</v>
      </c>
      <c r="B5222" s="111" t="s">
        <v>793</v>
      </c>
      <c r="C5222" s="112">
        <v>0.16797608734756539</v>
      </c>
      <c r="E5222" s="132">
        <v>359</v>
      </c>
      <c r="F5222" s="132">
        <v>361</v>
      </c>
      <c r="G5222" s="133" t="s">
        <v>794</v>
      </c>
      <c r="H5222" s="134">
        <v>3</v>
      </c>
      <c r="I5222" s="135">
        <v>0.83202343265218481</v>
      </c>
      <c r="J5222" s="135" t="s">
        <v>41</v>
      </c>
      <c r="K5222" s="133"/>
      <c r="L5222" s="136"/>
    </row>
    <row r="5223" spans="1:12" x14ac:dyDescent="0.25">
      <c r="A5223" s="137" t="s">
        <v>4221</v>
      </c>
      <c r="B5223" s="111" t="s">
        <v>791</v>
      </c>
      <c r="C5223" s="112">
        <v>8.3988283673907496E-2</v>
      </c>
      <c r="E5223" s="132">
        <v>357</v>
      </c>
      <c r="F5223" s="132">
        <v>359</v>
      </c>
      <c r="G5223" s="133" t="s">
        <v>792</v>
      </c>
      <c r="H5223" s="134">
        <v>4</v>
      </c>
      <c r="I5223" s="135">
        <v>0.91601171632609235</v>
      </c>
      <c r="J5223" s="135" t="s">
        <v>41</v>
      </c>
      <c r="K5223" s="133"/>
      <c r="L5223" s="136"/>
    </row>
    <row r="5224" spans="1:12" x14ac:dyDescent="0.25">
      <c r="A5224" s="137" t="s">
        <v>4221</v>
      </c>
      <c r="B5224" s="111" t="s">
        <v>797</v>
      </c>
      <c r="C5224" s="112">
        <v>8.3988283673907496E-2</v>
      </c>
      <c r="E5224" s="132">
        <v>356</v>
      </c>
      <c r="F5224" s="132">
        <v>358</v>
      </c>
      <c r="G5224" s="133" t="s">
        <v>798</v>
      </c>
      <c r="H5224" s="134">
        <v>5</v>
      </c>
      <c r="I5224" s="135">
        <v>1</v>
      </c>
      <c r="J5224" s="135">
        <v>1</v>
      </c>
      <c r="K5224" s="133"/>
      <c r="L5224" s="136"/>
    </row>
    <row r="5225" spans="1:12" x14ac:dyDescent="0.25">
      <c r="A5225" s="137" t="s">
        <v>4223</v>
      </c>
      <c r="B5225" s="137" t="s">
        <v>2849</v>
      </c>
      <c r="C5225" s="112">
        <v>7.6387297717938368E-2</v>
      </c>
      <c r="E5225" s="132">
        <v>525</v>
      </c>
      <c r="F5225" s="132">
        <v>527</v>
      </c>
      <c r="G5225" s="133" t="s">
        <v>117</v>
      </c>
      <c r="H5225" s="134">
        <v>1</v>
      </c>
      <c r="I5225" s="135">
        <v>7.6387297717938368E-2</v>
      </c>
      <c r="J5225" s="135" t="s">
        <v>41</v>
      </c>
      <c r="K5225" s="133" t="s">
        <v>4224</v>
      </c>
      <c r="L5225" s="136"/>
    </row>
    <row r="5226" spans="1:12" x14ac:dyDescent="0.25">
      <c r="A5226" s="137" t="s">
        <v>4223</v>
      </c>
      <c r="B5226" s="137" t="s">
        <v>746</v>
      </c>
      <c r="C5226" s="112">
        <v>6.0905616221840118E-2</v>
      </c>
      <c r="E5226" s="132">
        <v>169</v>
      </c>
      <c r="F5226" s="132">
        <v>171</v>
      </c>
      <c r="G5226" s="133" t="s">
        <v>747</v>
      </c>
      <c r="H5226" s="134">
        <v>2</v>
      </c>
      <c r="I5226" s="135">
        <v>0.13729291393977849</v>
      </c>
      <c r="J5226" s="135" t="s">
        <v>41</v>
      </c>
      <c r="K5226" s="133"/>
      <c r="L5226" s="136"/>
    </row>
    <row r="5227" spans="1:12" x14ac:dyDescent="0.25">
      <c r="A5227" s="137" t="s">
        <v>4223</v>
      </c>
      <c r="B5227" s="137" t="s">
        <v>957</v>
      </c>
      <c r="C5227" s="112">
        <v>3.4733571851181894E-2</v>
      </c>
      <c r="E5227" s="132">
        <v>266</v>
      </c>
      <c r="F5227" s="132">
        <v>268</v>
      </c>
      <c r="G5227" s="133" t="s">
        <v>958</v>
      </c>
      <c r="H5227" s="134">
        <v>3</v>
      </c>
      <c r="I5227" s="135">
        <v>0.17202648579096039</v>
      </c>
      <c r="J5227" s="135" t="s">
        <v>41</v>
      </c>
      <c r="K5227" s="133"/>
      <c r="L5227" s="136"/>
    </row>
    <row r="5228" spans="1:12" x14ac:dyDescent="0.25">
      <c r="A5228" s="137" t="s">
        <v>4223</v>
      </c>
      <c r="B5228" s="137" t="s">
        <v>2850</v>
      </c>
      <c r="C5228" s="112">
        <v>3.2601086717434551E-2</v>
      </c>
      <c r="E5228" s="132">
        <v>110</v>
      </c>
      <c r="F5228" s="132">
        <v>112</v>
      </c>
      <c r="G5228" s="133" t="s">
        <v>2851</v>
      </c>
      <c r="H5228" s="134">
        <v>4</v>
      </c>
      <c r="I5228" s="135">
        <v>0.20462757250839494</v>
      </c>
      <c r="J5228" s="135" t="s">
        <v>41</v>
      </c>
      <c r="K5228" s="133"/>
      <c r="L5228" s="136"/>
    </row>
    <row r="5229" spans="1:12" x14ac:dyDescent="0.25">
      <c r="A5229" s="137" t="s">
        <v>4223</v>
      </c>
      <c r="B5229" s="137" t="s">
        <v>3266</v>
      </c>
      <c r="C5229" s="112">
        <v>3.0931216481705874E-2</v>
      </c>
      <c r="E5229" s="132">
        <v>41</v>
      </c>
      <c r="F5229" s="132">
        <v>43</v>
      </c>
      <c r="G5229" s="133" t="s">
        <v>3267</v>
      </c>
      <c r="H5229" s="134">
        <v>5</v>
      </c>
      <c r="I5229" s="135">
        <v>0.23555878899010083</v>
      </c>
      <c r="J5229" s="135" t="s">
        <v>41</v>
      </c>
      <c r="K5229" s="133"/>
      <c r="L5229" s="136"/>
    </row>
    <row r="5230" spans="1:12" x14ac:dyDescent="0.25">
      <c r="A5230" s="137" t="s">
        <v>4223</v>
      </c>
      <c r="B5230" s="137" t="s">
        <v>3492</v>
      </c>
      <c r="C5230" s="112">
        <v>2.6884475405950733E-2</v>
      </c>
      <c r="E5230" s="132">
        <v>360</v>
      </c>
      <c r="F5230" s="132">
        <v>362</v>
      </c>
      <c r="G5230" s="133" t="s">
        <v>116</v>
      </c>
      <c r="H5230" s="134">
        <v>6</v>
      </c>
      <c r="I5230" s="135">
        <v>0.26244326439605153</v>
      </c>
      <c r="J5230" s="135" t="s">
        <v>41</v>
      </c>
      <c r="K5230" s="133"/>
      <c r="L5230" s="136"/>
    </row>
    <row r="5231" spans="1:12" x14ac:dyDescent="0.25">
      <c r="A5231" s="137" t="s">
        <v>4223</v>
      </c>
      <c r="B5231" s="137" t="s">
        <v>2938</v>
      </c>
      <c r="C5231" s="112">
        <v>2.5625898293212598E-2</v>
      </c>
      <c r="E5231" s="132">
        <v>39</v>
      </c>
      <c r="F5231" s="132">
        <v>41</v>
      </c>
      <c r="G5231" s="133" t="s">
        <v>2939</v>
      </c>
      <c r="H5231" s="134">
        <v>7</v>
      </c>
      <c r="I5231" s="135">
        <v>0.28806916268926414</v>
      </c>
      <c r="J5231" s="135" t="s">
        <v>41</v>
      </c>
      <c r="K5231" s="133"/>
      <c r="L5231" s="136"/>
    </row>
    <row r="5232" spans="1:12" x14ac:dyDescent="0.25">
      <c r="A5232" s="137" t="s">
        <v>4223</v>
      </c>
      <c r="B5232" s="137" t="s">
        <v>2852</v>
      </c>
      <c r="C5232" s="112">
        <v>2.5567720264498932E-2</v>
      </c>
      <c r="E5232" s="132">
        <v>48</v>
      </c>
      <c r="F5232" s="132">
        <v>50</v>
      </c>
      <c r="G5232" s="133" t="s">
        <v>2853</v>
      </c>
      <c r="H5232" s="134">
        <v>8</v>
      </c>
      <c r="I5232" s="135">
        <v>0.31363688295376307</v>
      </c>
      <c r="J5232" s="135" t="s">
        <v>41</v>
      </c>
      <c r="K5232" s="133"/>
      <c r="L5232" s="136"/>
    </row>
    <row r="5233" spans="1:12" x14ac:dyDescent="0.25">
      <c r="A5233" s="137" t="s">
        <v>4223</v>
      </c>
      <c r="B5233" s="137" t="s">
        <v>2941</v>
      </c>
      <c r="C5233" s="112">
        <v>2.3079041045437759E-2</v>
      </c>
      <c r="E5233" s="132">
        <v>103</v>
      </c>
      <c r="F5233" s="132">
        <v>105</v>
      </c>
      <c r="G5233" s="133" t="s">
        <v>2942</v>
      </c>
      <c r="H5233" s="134">
        <v>9</v>
      </c>
      <c r="I5233" s="135">
        <v>0.33671592399920081</v>
      </c>
      <c r="J5233" s="135" t="s">
        <v>41</v>
      </c>
      <c r="K5233" s="133"/>
      <c r="L5233" s="136"/>
    </row>
    <row r="5234" spans="1:12" x14ac:dyDescent="0.25">
      <c r="A5234" s="137" t="s">
        <v>4223</v>
      </c>
      <c r="B5234" s="137" t="s">
        <v>1626</v>
      </c>
      <c r="C5234" s="112">
        <v>2.1078522558586041E-2</v>
      </c>
      <c r="E5234" s="132">
        <v>280</v>
      </c>
      <c r="F5234" s="132">
        <v>282</v>
      </c>
      <c r="G5234" s="133" t="s">
        <v>1627</v>
      </c>
      <c r="H5234" s="134">
        <v>10</v>
      </c>
      <c r="I5234" s="135">
        <v>0.35779444655778686</v>
      </c>
      <c r="J5234" s="135" t="s">
        <v>41</v>
      </c>
      <c r="K5234" s="133"/>
      <c r="L5234" s="136"/>
    </row>
    <row r="5235" spans="1:12" x14ac:dyDescent="0.25">
      <c r="A5235" s="137" t="s">
        <v>4223</v>
      </c>
      <c r="B5235" s="137" t="s">
        <v>470</v>
      </c>
      <c r="C5235" s="112">
        <v>2.0569769093120614E-2</v>
      </c>
      <c r="E5235" s="132">
        <v>685</v>
      </c>
      <c r="F5235" s="132">
        <v>687</v>
      </c>
      <c r="G5235" s="133" t="s">
        <v>169</v>
      </c>
      <c r="H5235" s="134">
        <v>11</v>
      </c>
      <c r="I5235" s="135">
        <v>0.3783642156509075</v>
      </c>
      <c r="J5235" s="135" t="s">
        <v>41</v>
      </c>
      <c r="K5235" s="133"/>
      <c r="L5235" s="136"/>
    </row>
    <row r="5236" spans="1:12" x14ac:dyDescent="0.25">
      <c r="A5236" s="137" t="s">
        <v>4223</v>
      </c>
      <c r="B5236" s="137" t="s">
        <v>471</v>
      </c>
      <c r="C5236" s="112">
        <v>1.9922158668848004E-2</v>
      </c>
      <c r="E5236" s="132">
        <v>687</v>
      </c>
      <c r="F5236" s="132">
        <v>689</v>
      </c>
      <c r="G5236" s="133" t="s">
        <v>86</v>
      </c>
      <c r="H5236" s="134">
        <v>12</v>
      </c>
      <c r="I5236" s="135">
        <v>0.3982863743197555</v>
      </c>
      <c r="J5236" s="135" t="s">
        <v>41</v>
      </c>
      <c r="K5236" s="133"/>
      <c r="L5236" s="136"/>
    </row>
    <row r="5237" spans="1:12" x14ac:dyDescent="0.25">
      <c r="A5237" s="137" t="s">
        <v>4223</v>
      </c>
      <c r="B5237" s="137" t="s">
        <v>960</v>
      </c>
      <c r="C5237" s="112">
        <v>1.9209982049385992E-2</v>
      </c>
      <c r="E5237" s="132">
        <v>265</v>
      </c>
      <c r="F5237" s="132">
        <v>267</v>
      </c>
      <c r="G5237" s="133" t="s">
        <v>88</v>
      </c>
      <c r="H5237" s="134">
        <v>13</v>
      </c>
      <c r="I5237" s="135">
        <v>0.41749635636914151</v>
      </c>
      <c r="J5237" s="135" t="s">
        <v>41</v>
      </c>
      <c r="K5237" s="133"/>
      <c r="L5237" s="136"/>
    </row>
    <row r="5238" spans="1:12" x14ac:dyDescent="0.25">
      <c r="A5238" s="137" t="s">
        <v>4223</v>
      </c>
      <c r="B5238" s="137" t="s">
        <v>797</v>
      </c>
      <c r="C5238" s="112">
        <v>1.9131817107798994E-2</v>
      </c>
      <c r="E5238" s="132">
        <v>356</v>
      </c>
      <c r="F5238" s="132">
        <v>358</v>
      </c>
      <c r="G5238" s="133" t="s">
        <v>798</v>
      </c>
      <c r="H5238" s="134">
        <v>14</v>
      </c>
      <c r="I5238" s="135">
        <v>0.4366281734769405</v>
      </c>
      <c r="J5238" s="135" t="s">
        <v>41</v>
      </c>
      <c r="K5238" s="133"/>
      <c r="L5238" s="136"/>
    </row>
    <row r="5239" spans="1:12" x14ac:dyDescent="0.25">
      <c r="A5239" s="137" t="s">
        <v>4223</v>
      </c>
      <c r="B5239" s="137" t="s">
        <v>3240</v>
      </c>
      <c r="C5239" s="112">
        <v>1.8328214454711125E-2</v>
      </c>
      <c r="E5239" s="132">
        <v>21</v>
      </c>
      <c r="F5239" s="132">
        <v>23</v>
      </c>
      <c r="G5239" s="133" t="s">
        <v>3241</v>
      </c>
      <c r="H5239" s="134">
        <v>15</v>
      </c>
      <c r="I5239" s="135">
        <v>0.45495638793165161</v>
      </c>
      <c r="J5239" s="135" t="s">
        <v>41</v>
      </c>
      <c r="K5239" s="133"/>
      <c r="L5239" s="136"/>
    </row>
    <row r="5240" spans="1:12" x14ac:dyDescent="0.25">
      <c r="A5240" s="137" t="s">
        <v>4223</v>
      </c>
      <c r="B5240" s="137" t="s">
        <v>2943</v>
      </c>
      <c r="C5240" s="112">
        <v>1.7613999726177113E-2</v>
      </c>
      <c r="E5240" s="132">
        <v>106</v>
      </c>
      <c r="F5240" s="132">
        <v>108</v>
      </c>
      <c r="G5240" s="133" t="s">
        <v>2944</v>
      </c>
      <c r="H5240" s="134">
        <v>16</v>
      </c>
      <c r="I5240" s="135">
        <v>0.47257038765782872</v>
      </c>
      <c r="J5240" s="135" t="s">
        <v>41</v>
      </c>
      <c r="K5240" s="133"/>
      <c r="L5240" s="136"/>
    </row>
    <row r="5241" spans="1:12" x14ac:dyDescent="0.25">
      <c r="A5241" s="137" t="s">
        <v>4223</v>
      </c>
      <c r="B5241" s="137" t="s">
        <v>789</v>
      </c>
      <c r="C5241" s="112">
        <v>1.7344751334223647E-2</v>
      </c>
      <c r="E5241" s="132">
        <v>355</v>
      </c>
      <c r="F5241" s="132">
        <v>357</v>
      </c>
      <c r="G5241" s="133" t="s">
        <v>77</v>
      </c>
      <c r="H5241" s="134">
        <v>17</v>
      </c>
      <c r="I5241" s="135">
        <v>0.48991513899205236</v>
      </c>
      <c r="J5241" s="135" t="s">
        <v>41</v>
      </c>
      <c r="K5241" s="133"/>
      <c r="L5241" s="136"/>
    </row>
    <row r="5242" spans="1:12" x14ac:dyDescent="0.25">
      <c r="A5242" s="137" t="s">
        <v>4223</v>
      </c>
      <c r="B5242" s="137" t="s">
        <v>472</v>
      </c>
      <c r="C5242" s="112">
        <v>1.6901023632694284E-2</v>
      </c>
      <c r="E5242" s="132">
        <v>684</v>
      </c>
      <c r="F5242" s="132">
        <v>686</v>
      </c>
      <c r="G5242" s="133" t="s">
        <v>168</v>
      </c>
      <c r="H5242" s="134">
        <v>18</v>
      </c>
      <c r="I5242" s="135">
        <v>0.5068161626247466</v>
      </c>
      <c r="J5242" s="135" t="s">
        <v>41</v>
      </c>
      <c r="K5242" s="133"/>
      <c r="L5242" s="136"/>
    </row>
    <row r="5243" spans="1:12" x14ac:dyDescent="0.25">
      <c r="A5243" s="137" t="s">
        <v>4223</v>
      </c>
      <c r="B5243" s="137" t="s">
        <v>468</v>
      </c>
      <c r="C5243" s="112">
        <v>1.6128072103156928E-2</v>
      </c>
      <c r="E5243" s="132">
        <v>686</v>
      </c>
      <c r="F5243" s="132">
        <v>688</v>
      </c>
      <c r="G5243" s="133" t="s">
        <v>85</v>
      </c>
      <c r="H5243" s="134">
        <v>19</v>
      </c>
      <c r="I5243" s="135">
        <v>0.52294423472790352</v>
      </c>
      <c r="J5243" s="135" t="s">
        <v>41</v>
      </c>
      <c r="K5243" s="133"/>
      <c r="L5243" s="136"/>
    </row>
    <row r="5244" spans="1:12" x14ac:dyDescent="0.25">
      <c r="A5244" s="137" t="s">
        <v>4223</v>
      </c>
      <c r="B5244" s="137" t="s">
        <v>3225</v>
      </c>
      <c r="C5244" s="112">
        <v>1.5627244660733498E-2</v>
      </c>
      <c r="E5244" s="132">
        <v>4</v>
      </c>
      <c r="F5244" s="132">
        <v>6</v>
      </c>
      <c r="G5244" s="133" t="s">
        <v>3226</v>
      </c>
      <c r="H5244" s="134">
        <v>20</v>
      </c>
      <c r="I5244" s="135">
        <v>0.53857147938863703</v>
      </c>
      <c r="J5244" s="135" t="s">
        <v>41</v>
      </c>
      <c r="K5244" s="133"/>
      <c r="L5244" s="136"/>
    </row>
    <row r="5245" spans="1:12" x14ac:dyDescent="0.25">
      <c r="A5245" s="137" t="s">
        <v>4223</v>
      </c>
      <c r="B5245" s="137" t="s">
        <v>3111</v>
      </c>
      <c r="C5245" s="112">
        <v>1.4774751593640499E-2</v>
      </c>
      <c r="E5245" s="132">
        <v>40</v>
      </c>
      <c r="F5245" s="132">
        <v>42</v>
      </c>
      <c r="G5245" s="133" t="s">
        <v>3112</v>
      </c>
      <c r="H5245" s="134">
        <v>21</v>
      </c>
      <c r="I5245" s="135">
        <v>0.55334623098227753</v>
      </c>
      <c r="J5245" s="135" t="s">
        <v>41</v>
      </c>
      <c r="K5245" s="133"/>
      <c r="L5245" s="136"/>
    </row>
    <row r="5246" spans="1:12" x14ac:dyDescent="0.25">
      <c r="A5246" s="137" t="s">
        <v>4223</v>
      </c>
      <c r="B5246" s="137" t="s">
        <v>2966</v>
      </c>
      <c r="C5246" s="112">
        <v>1.3251810456576231E-2</v>
      </c>
      <c r="E5246" s="132">
        <v>44</v>
      </c>
      <c r="F5246" s="132">
        <v>46</v>
      </c>
      <c r="G5246" s="133" t="s">
        <v>2967</v>
      </c>
      <c r="H5246" s="134">
        <v>22</v>
      </c>
      <c r="I5246" s="135">
        <v>0.56659804143885373</v>
      </c>
      <c r="J5246" s="135" t="s">
        <v>41</v>
      </c>
      <c r="K5246" s="133"/>
      <c r="L5246" s="136"/>
    </row>
    <row r="5247" spans="1:12" x14ac:dyDescent="0.25">
      <c r="A5247" s="137" t="s">
        <v>4223</v>
      </c>
      <c r="B5247" s="137" t="s">
        <v>743</v>
      </c>
      <c r="C5247" s="112">
        <v>1.2820586761678941E-2</v>
      </c>
      <c r="E5247" s="132">
        <v>170</v>
      </c>
      <c r="F5247" s="132">
        <v>172</v>
      </c>
      <c r="G5247" s="133" t="s">
        <v>744</v>
      </c>
      <c r="H5247" s="134">
        <v>23</v>
      </c>
      <c r="I5247" s="135">
        <v>0.57941862820053269</v>
      </c>
      <c r="J5247" s="135" t="s">
        <v>41</v>
      </c>
      <c r="K5247" s="133"/>
      <c r="L5247" s="136"/>
    </row>
    <row r="5248" spans="1:12" x14ac:dyDescent="0.25">
      <c r="A5248" s="137" t="s">
        <v>4223</v>
      </c>
      <c r="B5248" s="137" t="s">
        <v>654</v>
      </c>
      <c r="C5248" s="112">
        <v>1.2715533576371472E-2</v>
      </c>
      <c r="E5248" s="132">
        <v>665</v>
      </c>
      <c r="F5248" s="132">
        <v>667</v>
      </c>
      <c r="G5248" s="133" t="s">
        <v>655</v>
      </c>
      <c r="H5248" s="134">
        <v>24</v>
      </c>
      <c r="I5248" s="135">
        <v>0.59213416177690414</v>
      </c>
      <c r="J5248" s="135" t="s">
        <v>41</v>
      </c>
      <c r="K5248" s="133"/>
      <c r="L5248" s="136"/>
    </row>
    <row r="5249" spans="1:12" x14ac:dyDescent="0.25">
      <c r="A5249" s="137" t="s">
        <v>4223</v>
      </c>
      <c r="B5249" s="137" t="s">
        <v>800</v>
      </c>
      <c r="C5249" s="112">
        <v>1.2649393942733242E-2</v>
      </c>
      <c r="E5249" s="132">
        <v>520</v>
      </c>
      <c r="F5249" s="132">
        <v>522</v>
      </c>
      <c r="G5249" s="133" t="s">
        <v>35</v>
      </c>
      <c r="H5249" s="134">
        <v>25</v>
      </c>
      <c r="I5249" s="135">
        <v>0.60478355571963738</v>
      </c>
      <c r="J5249" s="135" t="s">
        <v>41</v>
      </c>
      <c r="K5249" s="133"/>
      <c r="L5249" s="136"/>
    </row>
    <row r="5250" spans="1:12" x14ac:dyDescent="0.25">
      <c r="A5250" s="137" t="s">
        <v>4223</v>
      </c>
      <c r="B5250" s="137" t="s">
        <v>791</v>
      </c>
      <c r="C5250" s="112">
        <v>1.1815197500589575E-2</v>
      </c>
      <c r="E5250" s="132">
        <v>357</v>
      </c>
      <c r="F5250" s="132">
        <v>359</v>
      </c>
      <c r="G5250" s="133" t="s">
        <v>792</v>
      </c>
      <c r="H5250" s="134">
        <v>26</v>
      </c>
      <c r="I5250" s="135">
        <v>0.61659875322022695</v>
      </c>
      <c r="J5250" s="135" t="s">
        <v>41</v>
      </c>
      <c r="K5250" s="133"/>
      <c r="L5250" s="136"/>
    </row>
    <row r="5251" spans="1:12" x14ac:dyDescent="0.25">
      <c r="A5251" s="137" t="s">
        <v>4223</v>
      </c>
      <c r="B5251" s="137" t="s">
        <v>2876</v>
      </c>
      <c r="C5251" s="112">
        <v>1.0217585415607576E-2</v>
      </c>
      <c r="E5251" s="132">
        <v>6</v>
      </c>
      <c r="F5251" s="132">
        <v>8</v>
      </c>
      <c r="G5251" s="133" t="s">
        <v>2877</v>
      </c>
      <c r="H5251" s="134">
        <v>27</v>
      </c>
      <c r="I5251" s="135">
        <v>0.62681633863583452</v>
      </c>
      <c r="J5251" s="135" t="s">
        <v>41</v>
      </c>
      <c r="K5251" s="133"/>
      <c r="L5251" s="136"/>
    </row>
    <row r="5252" spans="1:12" x14ac:dyDescent="0.25">
      <c r="A5252" s="137" t="s">
        <v>4223</v>
      </c>
      <c r="B5252" s="137" t="s">
        <v>2935</v>
      </c>
      <c r="C5252" s="112">
        <v>9.4302640537179423E-3</v>
      </c>
      <c r="E5252" s="132">
        <v>192</v>
      </c>
      <c r="F5252" s="132">
        <v>194</v>
      </c>
      <c r="G5252" s="133" t="s">
        <v>2936</v>
      </c>
      <c r="H5252" s="134">
        <v>28</v>
      </c>
      <c r="I5252" s="135">
        <v>0.63624660268955247</v>
      </c>
      <c r="J5252" s="135" t="s">
        <v>41</v>
      </c>
      <c r="K5252" s="133"/>
      <c r="L5252" s="136"/>
    </row>
    <row r="5253" spans="1:12" x14ac:dyDescent="0.25">
      <c r="A5253" s="137" t="s">
        <v>4223</v>
      </c>
      <c r="B5253" s="137" t="s">
        <v>561</v>
      </c>
      <c r="C5253" s="112">
        <v>9.2355074261236767E-3</v>
      </c>
      <c r="E5253" s="132">
        <v>890</v>
      </c>
      <c r="F5253" s="132">
        <v>892</v>
      </c>
      <c r="G5253" s="133" t="s">
        <v>43</v>
      </c>
      <c r="H5253" s="134">
        <v>29</v>
      </c>
      <c r="I5253" s="135">
        <v>0.64548211011567613</v>
      </c>
      <c r="J5253" s="135" t="s">
        <v>41</v>
      </c>
      <c r="K5253" s="133"/>
      <c r="L5253" s="136"/>
    </row>
    <row r="5254" spans="1:12" x14ac:dyDescent="0.25">
      <c r="A5254" s="137" t="s">
        <v>4223</v>
      </c>
      <c r="B5254" s="137" t="s">
        <v>948</v>
      </c>
      <c r="C5254" s="112">
        <v>9.2125633931613004E-3</v>
      </c>
      <c r="E5254" s="132">
        <v>177</v>
      </c>
      <c r="F5254" s="132">
        <v>179</v>
      </c>
      <c r="G5254" s="133" t="s">
        <v>949</v>
      </c>
      <c r="H5254" s="134">
        <v>30</v>
      </c>
      <c r="I5254" s="135">
        <v>0.65469467350883748</v>
      </c>
      <c r="J5254" s="135" t="s">
        <v>41</v>
      </c>
      <c r="K5254" s="133"/>
      <c r="L5254" s="136"/>
    </row>
    <row r="5255" spans="1:12" x14ac:dyDescent="0.25">
      <c r="A5255" s="137" t="s">
        <v>4223</v>
      </c>
      <c r="B5255" s="137" t="s">
        <v>922</v>
      </c>
      <c r="C5255" s="112">
        <v>9.1316482766698893E-3</v>
      </c>
      <c r="E5255" s="132">
        <v>514</v>
      </c>
      <c r="F5255" s="132">
        <v>516</v>
      </c>
      <c r="G5255" s="133" t="s">
        <v>923</v>
      </c>
      <c r="H5255" s="134">
        <v>31</v>
      </c>
      <c r="I5255" s="135">
        <v>0.66382632178550738</v>
      </c>
      <c r="J5255" s="135" t="s">
        <v>41</v>
      </c>
      <c r="K5255" s="133"/>
      <c r="L5255" s="136"/>
    </row>
    <row r="5256" spans="1:12" x14ac:dyDescent="0.25">
      <c r="A5256" s="137" t="s">
        <v>4223</v>
      </c>
      <c r="B5256" s="137" t="s">
        <v>554</v>
      </c>
      <c r="C5256" s="112">
        <v>8.5452563632671223E-3</v>
      </c>
      <c r="E5256" s="132">
        <v>886</v>
      </c>
      <c r="F5256" s="132">
        <v>888</v>
      </c>
      <c r="G5256" s="133" t="s">
        <v>154</v>
      </c>
      <c r="H5256" s="134">
        <v>32</v>
      </c>
      <c r="I5256" s="135">
        <v>0.67237157814877446</v>
      </c>
      <c r="J5256" s="135" t="s">
        <v>41</v>
      </c>
      <c r="K5256" s="133"/>
      <c r="L5256" s="136"/>
    </row>
    <row r="5257" spans="1:12" x14ac:dyDescent="0.25">
      <c r="A5257" s="137" t="s">
        <v>4223</v>
      </c>
      <c r="B5257" s="137" t="s">
        <v>2840</v>
      </c>
      <c r="C5257" s="112">
        <v>7.9583025992059093E-3</v>
      </c>
      <c r="E5257" s="132">
        <v>115</v>
      </c>
      <c r="F5257" s="132">
        <v>117</v>
      </c>
      <c r="G5257" s="133" t="s">
        <v>2841</v>
      </c>
      <c r="H5257" s="134">
        <v>33</v>
      </c>
      <c r="I5257" s="135">
        <v>0.6803298807479804</v>
      </c>
      <c r="J5257" s="135" t="s">
        <v>41</v>
      </c>
      <c r="K5257" s="133"/>
      <c r="L5257" s="136"/>
    </row>
    <row r="5258" spans="1:12" x14ac:dyDescent="0.25">
      <c r="A5258" s="137" t="s">
        <v>4223</v>
      </c>
      <c r="B5258" s="137" t="s">
        <v>952</v>
      </c>
      <c r="C5258" s="112">
        <v>7.4299455806516035E-3</v>
      </c>
      <c r="E5258" s="132">
        <v>282</v>
      </c>
      <c r="F5258" s="132">
        <v>284</v>
      </c>
      <c r="G5258" s="133" t="s">
        <v>953</v>
      </c>
      <c r="H5258" s="134">
        <v>34</v>
      </c>
      <c r="I5258" s="135">
        <v>0.68775982632863197</v>
      </c>
      <c r="J5258" s="135" t="s">
        <v>41</v>
      </c>
      <c r="K5258" s="133"/>
      <c r="L5258" s="136"/>
    </row>
    <row r="5259" spans="1:12" x14ac:dyDescent="0.25">
      <c r="A5259" s="137" t="s">
        <v>4223</v>
      </c>
      <c r="B5259" s="137" t="s">
        <v>826</v>
      </c>
      <c r="C5259" s="112">
        <v>7.3146116036504104E-3</v>
      </c>
      <c r="E5259" s="132">
        <v>672</v>
      </c>
      <c r="F5259" s="132">
        <v>674</v>
      </c>
      <c r="G5259" s="133" t="s">
        <v>101</v>
      </c>
      <c r="H5259" s="134">
        <v>35</v>
      </c>
      <c r="I5259" s="135">
        <v>0.69507443793228241</v>
      </c>
      <c r="J5259" s="135" t="s">
        <v>41</v>
      </c>
      <c r="K5259" s="133"/>
      <c r="L5259" s="136"/>
    </row>
    <row r="5260" spans="1:12" x14ac:dyDescent="0.25">
      <c r="A5260" s="137" t="s">
        <v>4223</v>
      </c>
      <c r="B5260" s="137" t="s">
        <v>546</v>
      </c>
      <c r="C5260" s="112">
        <v>7.0734029976341926E-3</v>
      </c>
      <c r="E5260" s="132">
        <v>521</v>
      </c>
      <c r="F5260" s="132">
        <v>523</v>
      </c>
      <c r="G5260" s="133" t="s">
        <v>547</v>
      </c>
      <c r="H5260" s="134">
        <v>36</v>
      </c>
      <c r="I5260" s="135">
        <v>0.70214784092991656</v>
      </c>
      <c r="J5260" s="135" t="s">
        <v>41</v>
      </c>
      <c r="K5260" s="133"/>
      <c r="L5260" s="136"/>
    </row>
    <row r="5261" spans="1:12" x14ac:dyDescent="0.25">
      <c r="A5261" s="137" t="s">
        <v>4223</v>
      </c>
      <c r="B5261" s="137" t="s">
        <v>804</v>
      </c>
      <c r="C5261" s="112">
        <v>6.7083522647111565E-3</v>
      </c>
      <c r="E5261" s="132">
        <v>522</v>
      </c>
      <c r="F5261" s="132">
        <v>524</v>
      </c>
      <c r="G5261" s="133" t="s">
        <v>805</v>
      </c>
      <c r="H5261" s="134">
        <v>37</v>
      </c>
      <c r="I5261" s="135">
        <v>0.70885619319462767</v>
      </c>
      <c r="J5261" s="135" t="s">
        <v>41</v>
      </c>
      <c r="K5261" s="133"/>
      <c r="L5261" s="136"/>
    </row>
    <row r="5262" spans="1:12" x14ac:dyDescent="0.25">
      <c r="A5262" s="137" t="s">
        <v>4223</v>
      </c>
      <c r="B5262" s="137" t="s">
        <v>2933</v>
      </c>
      <c r="C5262" s="112">
        <v>6.3502730322715275E-3</v>
      </c>
      <c r="E5262" s="132">
        <v>353</v>
      </c>
      <c r="F5262" s="132">
        <v>355</v>
      </c>
      <c r="G5262" s="133" t="s">
        <v>2934</v>
      </c>
      <c r="H5262" s="134">
        <v>38</v>
      </c>
      <c r="I5262" s="135">
        <v>0.71520646622689921</v>
      </c>
      <c r="J5262" s="135" t="s">
        <v>41</v>
      </c>
      <c r="K5262" s="133"/>
      <c r="L5262" s="136"/>
    </row>
    <row r="5263" spans="1:12" x14ac:dyDescent="0.25">
      <c r="A5263" s="137" t="s">
        <v>4223</v>
      </c>
      <c r="B5263" s="137" t="s">
        <v>793</v>
      </c>
      <c r="C5263" s="112">
        <v>6.1634120020934461E-3</v>
      </c>
      <c r="E5263" s="132">
        <v>359</v>
      </c>
      <c r="F5263" s="132">
        <v>361</v>
      </c>
      <c r="G5263" s="133" t="s">
        <v>794</v>
      </c>
      <c r="H5263" s="134">
        <v>39</v>
      </c>
      <c r="I5263" s="135">
        <v>0.72136987822899268</v>
      </c>
      <c r="J5263" s="135" t="s">
        <v>41</v>
      </c>
      <c r="K5263" s="133"/>
      <c r="L5263" s="136"/>
    </row>
    <row r="5264" spans="1:12" x14ac:dyDescent="0.25">
      <c r="A5264" s="137" t="s">
        <v>4223</v>
      </c>
      <c r="B5264" s="137" t="s">
        <v>954</v>
      </c>
      <c r="C5264" s="112">
        <v>5.6483943751251325E-3</v>
      </c>
      <c r="E5264" s="132">
        <v>283</v>
      </c>
      <c r="F5264" s="132">
        <v>285</v>
      </c>
      <c r="G5264" s="133" t="s">
        <v>955</v>
      </c>
      <c r="H5264" s="134">
        <v>40</v>
      </c>
      <c r="I5264" s="135">
        <v>0.72701827260411778</v>
      </c>
      <c r="J5264" s="135" t="s">
        <v>41</v>
      </c>
      <c r="K5264" s="133"/>
      <c r="L5264" s="136"/>
    </row>
    <row r="5265" spans="1:12" x14ac:dyDescent="0.25">
      <c r="A5265" s="137" t="s">
        <v>4223</v>
      </c>
      <c r="B5265" s="137" t="s">
        <v>2870</v>
      </c>
      <c r="C5265" s="112">
        <v>5.6446686567897574E-3</v>
      </c>
      <c r="E5265" s="132">
        <v>452</v>
      </c>
      <c r="F5265" s="132">
        <v>454</v>
      </c>
      <c r="G5265" s="133" t="s">
        <v>2871</v>
      </c>
      <c r="H5265" s="134">
        <v>41</v>
      </c>
      <c r="I5265" s="135">
        <v>0.73266294126090759</v>
      </c>
      <c r="J5265" s="135" t="s">
        <v>41</v>
      </c>
      <c r="K5265" s="133"/>
      <c r="L5265" s="136"/>
    </row>
    <row r="5266" spans="1:12" x14ac:dyDescent="0.25">
      <c r="A5266" s="137" t="s">
        <v>4223</v>
      </c>
      <c r="B5266" s="137" t="s">
        <v>824</v>
      </c>
      <c r="C5266" s="112">
        <v>5.4293667032625894E-3</v>
      </c>
      <c r="E5266" s="132">
        <v>671</v>
      </c>
      <c r="F5266" s="132">
        <v>673</v>
      </c>
      <c r="G5266" s="133" t="s">
        <v>825</v>
      </c>
      <c r="H5266" s="134">
        <v>42</v>
      </c>
      <c r="I5266" s="135">
        <v>0.73809230796417014</v>
      </c>
      <c r="J5266" s="135" t="s">
        <v>41</v>
      </c>
      <c r="K5266" s="133"/>
      <c r="L5266" s="136"/>
    </row>
    <row r="5267" spans="1:12" x14ac:dyDescent="0.25">
      <c r="A5267" s="137" t="s">
        <v>4223</v>
      </c>
      <c r="B5267" s="137" t="s">
        <v>549</v>
      </c>
      <c r="C5267" s="112">
        <v>5.1689918557952042E-3</v>
      </c>
      <c r="E5267" s="132">
        <v>523</v>
      </c>
      <c r="F5267" s="132">
        <v>525</v>
      </c>
      <c r="G5267" s="133" t="s">
        <v>550</v>
      </c>
      <c r="H5267" s="134">
        <v>43</v>
      </c>
      <c r="I5267" s="135">
        <v>0.74326129981996536</v>
      </c>
      <c r="J5267" s="135" t="s">
        <v>41</v>
      </c>
      <c r="K5267" s="133"/>
      <c r="L5267" s="136"/>
    </row>
    <row r="5268" spans="1:12" x14ac:dyDescent="0.25">
      <c r="A5268" s="137" t="s">
        <v>4223</v>
      </c>
      <c r="B5268" s="137" t="s">
        <v>3328</v>
      </c>
      <c r="C5268" s="112">
        <v>5.0848292261914752E-3</v>
      </c>
      <c r="E5268" s="132">
        <v>97</v>
      </c>
      <c r="F5268" s="132">
        <v>99</v>
      </c>
      <c r="G5268" s="133" t="s">
        <v>3329</v>
      </c>
      <c r="H5268" s="134">
        <v>44</v>
      </c>
      <c r="I5268" s="135">
        <v>0.74834612904615683</v>
      </c>
      <c r="J5268" s="135" t="s">
        <v>41</v>
      </c>
      <c r="K5268" s="133"/>
      <c r="L5268" s="136"/>
    </row>
    <row r="5269" spans="1:12" x14ac:dyDescent="0.25">
      <c r="A5269" s="137" t="s">
        <v>4223</v>
      </c>
      <c r="B5269" s="137" t="s">
        <v>810</v>
      </c>
      <c r="C5269" s="112">
        <v>4.689351897936048E-3</v>
      </c>
      <c r="E5269" s="132">
        <v>519</v>
      </c>
      <c r="F5269" s="132">
        <v>521</v>
      </c>
      <c r="G5269" s="133" t="s">
        <v>811</v>
      </c>
      <c r="H5269" s="134">
        <v>45</v>
      </c>
      <c r="I5269" s="135">
        <v>0.75303548094409289</v>
      </c>
      <c r="J5269" s="135" t="s">
        <v>41</v>
      </c>
      <c r="K5269" s="133"/>
      <c r="L5269" s="136"/>
    </row>
    <row r="5270" spans="1:12" x14ac:dyDescent="0.25">
      <c r="A5270" s="137" t="s">
        <v>4223</v>
      </c>
      <c r="B5270" s="137" t="s">
        <v>860</v>
      </c>
      <c r="C5270" s="112">
        <v>4.6631413232228816E-3</v>
      </c>
      <c r="E5270" s="132">
        <v>1241</v>
      </c>
      <c r="F5270" s="132">
        <v>1243</v>
      </c>
      <c r="G5270" s="133" t="s">
        <v>172</v>
      </c>
      <c r="H5270" s="134">
        <v>46</v>
      </c>
      <c r="I5270" s="135">
        <v>0.75769862226731577</v>
      </c>
      <c r="J5270" s="135" t="s">
        <v>41</v>
      </c>
      <c r="K5270" s="133"/>
      <c r="L5270" s="136"/>
    </row>
    <row r="5271" spans="1:12" x14ac:dyDescent="0.25">
      <c r="A5271" s="137" t="s">
        <v>4223</v>
      </c>
      <c r="B5271" s="137" t="s">
        <v>432</v>
      </c>
      <c r="C5271" s="112">
        <v>4.4675512178408714E-3</v>
      </c>
      <c r="E5271" s="132">
        <v>284</v>
      </c>
      <c r="F5271" s="132">
        <v>286</v>
      </c>
      <c r="G5271" s="133" t="s">
        <v>433</v>
      </c>
      <c r="H5271" s="134">
        <v>47</v>
      </c>
      <c r="I5271" s="135">
        <v>0.76216617348515669</v>
      </c>
      <c r="J5271" s="135" t="s">
        <v>41</v>
      </c>
      <c r="K5271" s="133"/>
      <c r="L5271" s="136"/>
    </row>
    <row r="5272" spans="1:12" x14ac:dyDescent="0.25">
      <c r="A5272" s="137" t="s">
        <v>4223</v>
      </c>
      <c r="B5272" s="137" t="s">
        <v>2975</v>
      </c>
      <c r="C5272" s="112">
        <v>4.4050432592724967E-3</v>
      </c>
      <c r="E5272" s="132">
        <v>327</v>
      </c>
      <c r="F5272" s="132">
        <v>329</v>
      </c>
      <c r="G5272" s="133" t="s">
        <v>2976</v>
      </c>
      <c r="H5272" s="134">
        <v>48</v>
      </c>
      <c r="I5272" s="135">
        <v>0.76657121674442918</v>
      </c>
      <c r="J5272" s="135" t="s">
        <v>41</v>
      </c>
      <c r="K5272" s="133"/>
      <c r="L5272" s="136"/>
    </row>
    <row r="5273" spans="1:12" x14ac:dyDescent="0.25">
      <c r="A5273" s="137" t="s">
        <v>4223</v>
      </c>
      <c r="B5273" s="137" t="s">
        <v>869</v>
      </c>
      <c r="C5273" s="112">
        <v>4.3332778120252421E-3</v>
      </c>
      <c r="E5273" s="132">
        <v>1358</v>
      </c>
      <c r="F5273" s="132">
        <v>1360</v>
      </c>
      <c r="G5273" s="133" t="s">
        <v>109</v>
      </c>
      <c r="H5273" s="134">
        <v>49</v>
      </c>
      <c r="I5273" s="135">
        <v>0.77090449455645438</v>
      </c>
      <c r="J5273" s="135" t="s">
        <v>41</v>
      </c>
      <c r="K5273" s="133"/>
      <c r="L5273" s="136"/>
    </row>
    <row r="5274" spans="1:12" x14ac:dyDescent="0.25">
      <c r="A5274" s="137" t="s">
        <v>4223</v>
      </c>
      <c r="B5274" s="137" t="s">
        <v>3378</v>
      </c>
      <c r="C5274" s="112">
        <v>4.1841594598385386E-3</v>
      </c>
      <c r="E5274" s="132">
        <v>173</v>
      </c>
      <c r="F5274" s="132">
        <v>175</v>
      </c>
      <c r="G5274" s="133" t="s">
        <v>3379</v>
      </c>
      <c r="H5274" s="134">
        <v>50</v>
      </c>
      <c r="I5274" s="135">
        <v>0.7750886540162929</v>
      </c>
      <c r="J5274" s="135" t="s">
        <v>41</v>
      </c>
      <c r="K5274" s="133"/>
      <c r="L5274" s="136"/>
    </row>
    <row r="5275" spans="1:12" x14ac:dyDescent="0.25">
      <c r="A5275" s="137" t="s">
        <v>4223</v>
      </c>
      <c r="B5275" s="137" t="s">
        <v>795</v>
      </c>
      <c r="C5275" s="112">
        <v>4.0943444889713848E-3</v>
      </c>
      <c r="E5275" s="132">
        <v>358</v>
      </c>
      <c r="F5275" s="132">
        <v>360</v>
      </c>
      <c r="G5275" s="133" t="s">
        <v>796</v>
      </c>
      <c r="H5275" s="134">
        <v>51</v>
      </c>
      <c r="I5275" s="135">
        <v>0.77918299850526429</v>
      </c>
      <c r="J5275" s="135" t="s">
        <v>41</v>
      </c>
      <c r="K5275" s="133"/>
      <c r="L5275" s="136"/>
    </row>
    <row r="5276" spans="1:12" x14ac:dyDescent="0.25">
      <c r="A5276" s="137" t="s">
        <v>4223</v>
      </c>
      <c r="B5276" s="137" t="s">
        <v>564</v>
      </c>
      <c r="C5276" s="112">
        <v>4.0765585253015801E-3</v>
      </c>
      <c r="E5276" s="132">
        <v>891</v>
      </c>
      <c r="F5276" s="132">
        <v>893</v>
      </c>
      <c r="G5276" s="133" t="s">
        <v>44</v>
      </c>
      <c r="H5276" s="134">
        <v>52</v>
      </c>
      <c r="I5276" s="135">
        <v>0.78325955703056582</v>
      </c>
      <c r="J5276" s="135" t="s">
        <v>41</v>
      </c>
      <c r="K5276" s="133"/>
      <c r="L5276" s="136"/>
    </row>
    <row r="5277" spans="1:12" x14ac:dyDescent="0.25">
      <c r="A5277" s="137" t="s">
        <v>4223</v>
      </c>
      <c r="B5277" s="137" t="s">
        <v>552</v>
      </c>
      <c r="C5277" s="112">
        <v>3.9303802330462358E-3</v>
      </c>
      <c r="E5277" s="132">
        <v>888</v>
      </c>
      <c r="F5277" s="132">
        <v>890</v>
      </c>
      <c r="G5277" s="133" t="s">
        <v>122</v>
      </c>
      <c r="H5277" s="134">
        <v>53</v>
      </c>
      <c r="I5277" s="135">
        <v>0.78718993726361208</v>
      </c>
      <c r="J5277" s="135" t="s">
        <v>41</v>
      </c>
      <c r="K5277" s="133"/>
      <c r="L5277" s="136"/>
    </row>
    <row r="5278" spans="1:12" x14ac:dyDescent="0.25">
      <c r="A5278" s="137" t="s">
        <v>4223</v>
      </c>
      <c r="B5278" s="137" t="s">
        <v>858</v>
      </c>
      <c r="C5278" s="112">
        <v>3.910083772894141E-3</v>
      </c>
      <c r="E5278" s="132">
        <v>1039</v>
      </c>
      <c r="F5278" s="132">
        <v>1041</v>
      </c>
      <c r="G5278" s="133" t="s">
        <v>87</v>
      </c>
      <c r="H5278" s="134">
        <v>54</v>
      </c>
      <c r="I5278" s="135">
        <v>0.79110002103650623</v>
      </c>
      <c r="J5278" s="135" t="s">
        <v>41</v>
      </c>
      <c r="K5278" s="133"/>
      <c r="L5278" s="136"/>
    </row>
    <row r="5279" spans="1:12" x14ac:dyDescent="0.25">
      <c r="A5279" s="137" t="s">
        <v>4223</v>
      </c>
      <c r="B5279" s="137" t="s">
        <v>542</v>
      </c>
      <c r="C5279" s="112">
        <v>3.8876249417208564E-3</v>
      </c>
      <c r="E5279" s="132">
        <v>279</v>
      </c>
      <c r="F5279" s="132">
        <v>281</v>
      </c>
      <c r="G5279" s="133" t="s">
        <v>543</v>
      </c>
      <c r="H5279" s="134">
        <v>55</v>
      </c>
      <c r="I5279" s="135">
        <v>0.79498764597822713</v>
      </c>
      <c r="J5279" s="135" t="s">
        <v>41</v>
      </c>
      <c r="K5279" s="133"/>
      <c r="L5279" s="136"/>
    </row>
    <row r="5280" spans="1:12" x14ac:dyDescent="0.25">
      <c r="A5280" s="137" t="s">
        <v>4223</v>
      </c>
      <c r="B5280" s="137" t="s">
        <v>818</v>
      </c>
      <c r="C5280" s="112">
        <v>3.8823278491369748E-3</v>
      </c>
      <c r="E5280" s="132">
        <v>674</v>
      </c>
      <c r="F5280" s="132">
        <v>676</v>
      </c>
      <c r="G5280" s="133" t="s">
        <v>819</v>
      </c>
      <c r="H5280" s="134">
        <v>56</v>
      </c>
      <c r="I5280" s="135">
        <v>0.79886997382736413</v>
      </c>
      <c r="J5280" s="135" t="s">
        <v>41</v>
      </c>
      <c r="K5280" s="133"/>
      <c r="L5280" s="136"/>
    </row>
    <row r="5281" spans="1:12" x14ac:dyDescent="0.25">
      <c r="A5281" s="137" t="s">
        <v>4223</v>
      </c>
      <c r="B5281" s="137" t="s">
        <v>1658</v>
      </c>
      <c r="C5281" s="112">
        <v>3.8010310181372312E-3</v>
      </c>
      <c r="E5281" s="132">
        <v>677</v>
      </c>
      <c r="F5281" s="132">
        <v>679</v>
      </c>
      <c r="G5281" s="133" t="s">
        <v>1659</v>
      </c>
      <c r="H5281" s="134">
        <v>57</v>
      </c>
      <c r="I5281" s="135">
        <v>0.80267100484550136</v>
      </c>
      <c r="J5281" s="135" t="s">
        <v>41</v>
      </c>
      <c r="K5281" s="133"/>
      <c r="L5281" s="136"/>
    </row>
    <row r="5282" spans="1:12" x14ac:dyDescent="0.25">
      <c r="A5282" s="137" t="s">
        <v>4223</v>
      </c>
      <c r="B5282" s="137" t="s">
        <v>3274</v>
      </c>
      <c r="C5282" s="112">
        <v>3.6987122603241145E-3</v>
      </c>
      <c r="E5282" s="132">
        <v>52</v>
      </c>
      <c r="F5282" s="132">
        <v>54</v>
      </c>
      <c r="G5282" s="133" t="s">
        <v>3275</v>
      </c>
      <c r="H5282" s="134">
        <v>58</v>
      </c>
      <c r="I5282" s="135">
        <v>0.8063697171058255</v>
      </c>
      <c r="J5282" s="135" t="s">
        <v>41</v>
      </c>
      <c r="K5282" s="133"/>
      <c r="L5282" s="136"/>
    </row>
    <row r="5283" spans="1:12" x14ac:dyDescent="0.25">
      <c r="A5283" s="137" t="s">
        <v>4223</v>
      </c>
      <c r="B5283" s="137" t="s">
        <v>2858</v>
      </c>
      <c r="C5283" s="112">
        <v>3.6629741605885536E-3</v>
      </c>
      <c r="E5283" s="132">
        <v>441</v>
      </c>
      <c r="F5283" s="132">
        <v>443</v>
      </c>
      <c r="G5283" s="133" t="s">
        <v>2859</v>
      </c>
      <c r="H5283" s="134">
        <v>59</v>
      </c>
      <c r="I5283" s="135">
        <v>0.81003269126641408</v>
      </c>
      <c r="J5283" s="135" t="s">
        <v>41</v>
      </c>
      <c r="K5283" s="133"/>
      <c r="L5283" s="136"/>
    </row>
    <row r="5284" spans="1:12" x14ac:dyDescent="0.25">
      <c r="A5284" s="137" t="s">
        <v>4223</v>
      </c>
      <c r="B5284" s="137" t="s">
        <v>2997</v>
      </c>
      <c r="C5284" s="112">
        <v>3.4501507197038862E-3</v>
      </c>
      <c r="E5284" s="132">
        <v>326</v>
      </c>
      <c r="F5284" s="132">
        <v>328</v>
      </c>
      <c r="G5284" s="133" t="s">
        <v>2998</v>
      </c>
      <c r="H5284" s="134">
        <v>60</v>
      </c>
      <c r="I5284" s="135">
        <v>0.81348284198611798</v>
      </c>
      <c r="J5284" s="135" t="s">
        <v>41</v>
      </c>
      <c r="K5284" s="133"/>
      <c r="L5284" s="136"/>
    </row>
    <row r="5285" spans="1:12" x14ac:dyDescent="0.25">
      <c r="A5285" s="137" t="s">
        <v>4223</v>
      </c>
      <c r="B5285" s="137" t="s">
        <v>490</v>
      </c>
      <c r="C5285" s="112">
        <v>3.3068062980083968E-3</v>
      </c>
      <c r="E5285" s="132">
        <v>1112</v>
      </c>
      <c r="F5285" s="132">
        <v>1114</v>
      </c>
      <c r="G5285" s="133" t="s">
        <v>491</v>
      </c>
      <c r="H5285" s="134">
        <v>61</v>
      </c>
      <c r="I5285" s="135">
        <v>0.81678964828412637</v>
      </c>
      <c r="J5285" s="135" t="s">
        <v>41</v>
      </c>
      <c r="K5285" s="133"/>
      <c r="L5285" s="136"/>
    </row>
    <row r="5286" spans="1:12" x14ac:dyDescent="0.25">
      <c r="A5286" s="137" t="s">
        <v>4223</v>
      </c>
      <c r="B5286" s="137" t="s">
        <v>3057</v>
      </c>
      <c r="C5286" s="112">
        <v>3.2170989316356348E-3</v>
      </c>
      <c r="E5286" s="132">
        <v>130</v>
      </c>
      <c r="F5286" s="132">
        <v>132</v>
      </c>
      <c r="G5286" s="133" t="s">
        <v>3058</v>
      </c>
      <c r="H5286" s="134">
        <v>62</v>
      </c>
      <c r="I5286" s="135">
        <v>0.82000674721576206</v>
      </c>
      <c r="J5286" s="135" t="s">
        <v>41</v>
      </c>
      <c r="K5286" s="133"/>
      <c r="L5286" s="136"/>
    </row>
    <row r="5287" spans="1:12" x14ac:dyDescent="0.25">
      <c r="A5287" s="137" t="s">
        <v>4223</v>
      </c>
      <c r="B5287" s="137" t="s">
        <v>1688</v>
      </c>
      <c r="C5287" s="112">
        <v>3.1275202456022768E-3</v>
      </c>
      <c r="E5287" s="132">
        <v>676</v>
      </c>
      <c r="F5287" s="132">
        <v>678</v>
      </c>
      <c r="G5287" s="133" t="s">
        <v>1689</v>
      </c>
      <c r="H5287" s="134">
        <v>63</v>
      </c>
      <c r="I5287" s="135">
        <v>0.82313426746136431</v>
      </c>
      <c r="J5287" s="135" t="s">
        <v>41</v>
      </c>
      <c r="K5287" s="133"/>
      <c r="L5287" s="136"/>
    </row>
    <row r="5288" spans="1:12" x14ac:dyDescent="0.25">
      <c r="A5288" s="137" t="s">
        <v>4223</v>
      </c>
      <c r="B5288" s="137" t="s">
        <v>3348</v>
      </c>
      <c r="C5288" s="112">
        <v>3.087714096451157E-3</v>
      </c>
      <c r="E5288" s="132">
        <v>118</v>
      </c>
      <c r="F5288" s="132">
        <v>120</v>
      </c>
      <c r="G5288" s="133" t="s">
        <v>3349</v>
      </c>
      <c r="H5288" s="134">
        <v>64</v>
      </c>
      <c r="I5288" s="135">
        <v>0.82622198155781545</v>
      </c>
      <c r="J5288" s="135" t="s">
        <v>41</v>
      </c>
      <c r="K5288" s="133"/>
      <c r="L5288" s="136"/>
    </row>
    <row r="5289" spans="1:12" x14ac:dyDescent="0.25">
      <c r="A5289" s="137" t="s">
        <v>4223</v>
      </c>
      <c r="B5289" s="137" t="s">
        <v>555</v>
      </c>
      <c r="C5289" s="112">
        <v>3.0515032044067703E-3</v>
      </c>
      <c r="E5289" s="132">
        <v>887</v>
      </c>
      <c r="F5289" s="132">
        <v>889</v>
      </c>
      <c r="G5289" s="133" t="s">
        <v>20</v>
      </c>
      <c r="H5289" s="134">
        <v>65</v>
      </c>
      <c r="I5289" s="135">
        <v>0.82927348476222218</v>
      </c>
      <c r="J5289" s="135" t="s">
        <v>41</v>
      </c>
      <c r="K5289" s="133"/>
      <c r="L5289" s="136"/>
    </row>
    <row r="5290" spans="1:12" x14ac:dyDescent="0.25">
      <c r="A5290" s="137" t="s">
        <v>4223</v>
      </c>
      <c r="B5290" s="137" t="s">
        <v>2132</v>
      </c>
      <c r="C5290" s="112">
        <v>3.0375432587988411E-3</v>
      </c>
      <c r="E5290" s="132">
        <v>354</v>
      </c>
      <c r="F5290" s="132">
        <v>356</v>
      </c>
      <c r="G5290" s="133" t="s">
        <v>2133</v>
      </c>
      <c r="H5290" s="134">
        <v>66</v>
      </c>
      <c r="I5290" s="135">
        <v>0.83231102802102097</v>
      </c>
      <c r="J5290" s="135" t="s">
        <v>41</v>
      </c>
      <c r="K5290" s="133"/>
      <c r="L5290" s="136"/>
    </row>
    <row r="5291" spans="1:12" x14ac:dyDescent="0.25">
      <c r="A5291" s="137" t="s">
        <v>4223</v>
      </c>
      <c r="B5291" s="137" t="s">
        <v>2931</v>
      </c>
      <c r="C5291" s="112">
        <v>2.9999272666367213E-3</v>
      </c>
      <c r="E5291" s="132">
        <v>683</v>
      </c>
      <c r="F5291" s="132">
        <v>685</v>
      </c>
      <c r="G5291" s="133" t="s">
        <v>2932</v>
      </c>
      <c r="H5291" s="134">
        <v>67</v>
      </c>
      <c r="I5291" s="135">
        <v>0.83531095528765764</v>
      </c>
      <c r="J5291" s="135" t="s">
        <v>41</v>
      </c>
      <c r="K5291" s="133"/>
      <c r="L5291" s="136"/>
    </row>
    <row r="5292" spans="1:12" x14ac:dyDescent="0.25">
      <c r="A5292" s="137" t="s">
        <v>4223</v>
      </c>
      <c r="B5292" s="137" t="s">
        <v>2925</v>
      </c>
      <c r="C5292" s="112">
        <v>2.6957695331882268E-3</v>
      </c>
      <c r="E5292" s="132">
        <v>410</v>
      </c>
      <c r="F5292" s="132">
        <v>412</v>
      </c>
      <c r="G5292" s="133" t="s">
        <v>2926</v>
      </c>
      <c r="H5292" s="134">
        <v>68</v>
      </c>
      <c r="I5292" s="135">
        <v>0.83800672482084582</v>
      </c>
      <c r="J5292" s="135" t="s">
        <v>41</v>
      </c>
      <c r="K5292" s="133"/>
      <c r="L5292" s="136"/>
    </row>
    <row r="5293" spans="1:12" x14ac:dyDescent="0.25">
      <c r="A5293" s="137" t="s">
        <v>4223</v>
      </c>
      <c r="B5293" s="137" t="s">
        <v>3324</v>
      </c>
      <c r="C5293" s="112">
        <v>2.6733486263667435E-3</v>
      </c>
      <c r="E5293" s="132">
        <v>94</v>
      </c>
      <c r="F5293" s="132">
        <v>96</v>
      </c>
      <c r="G5293" s="133" t="s">
        <v>3325</v>
      </c>
      <c r="H5293" s="134">
        <v>69</v>
      </c>
      <c r="I5293" s="135">
        <v>0.84068007344721252</v>
      </c>
      <c r="J5293" s="135" t="s">
        <v>41</v>
      </c>
      <c r="K5293" s="133"/>
      <c r="L5293" s="136"/>
    </row>
    <row r="5294" spans="1:12" x14ac:dyDescent="0.25">
      <c r="A5294" s="137" t="s">
        <v>4223</v>
      </c>
      <c r="B5294" s="137" t="s">
        <v>3312</v>
      </c>
      <c r="C5294" s="112">
        <v>2.6209728817415201E-3</v>
      </c>
      <c r="E5294" s="132">
        <v>88</v>
      </c>
      <c r="F5294" s="132">
        <v>90</v>
      </c>
      <c r="G5294" s="133" t="s">
        <v>3313</v>
      </c>
      <c r="H5294" s="134">
        <v>70</v>
      </c>
      <c r="I5294" s="135">
        <v>0.84330104632895408</v>
      </c>
      <c r="J5294" s="135" t="s">
        <v>41</v>
      </c>
      <c r="K5294" s="133"/>
      <c r="L5294" s="136"/>
    </row>
    <row r="5295" spans="1:12" x14ac:dyDescent="0.25">
      <c r="A5295" s="137" t="s">
        <v>4223</v>
      </c>
      <c r="B5295" s="137" t="s">
        <v>1795</v>
      </c>
      <c r="C5295" s="112">
        <v>2.446745833536389E-3</v>
      </c>
      <c r="E5295" s="132">
        <v>109</v>
      </c>
      <c r="F5295" s="132">
        <v>111</v>
      </c>
      <c r="G5295" s="133" t="s">
        <v>1796</v>
      </c>
      <c r="H5295" s="134">
        <v>71</v>
      </c>
      <c r="I5295" s="135">
        <v>0.84574779216249052</v>
      </c>
      <c r="J5295" s="135" t="s">
        <v>41</v>
      </c>
      <c r="K5295" s="133"/>
      <c r="L5295" s="136"/>
    </row>
    <row r="5296" spans="1:12" x14ac:dyDescent="0.25">
      <c r="A5296" s="137" t="s">
        <v>4223</v>
      </c>
      <c r="B5296" s="137" t="s">
        <v>435</v>
      </c>
      <c r="C5296" s="112">
        <v>2.406380709062858E-3</v>
      </c>
      <c r="E5296" s="132">
        <v>281</v>
      </c>
      <c r="F5296" s="132">
        <v>283</v>
      </c>
      <c r="G5296" s="133" t="s">
        <v>436</v>
      </c>
      <c r="H5296" s="134">
        <v>72</v>
      </c>
      <c r="I5296" s="135">
        <v>0.84815417287155337</v>
      </c>
      <c r="J5296" s="135" t="s">
        <v>41</v>
      </c>
      <c r="K5296" s="133"/>
      <c r="L5296" s="136"/>
    </row>
    <row r="5297" spans="1:12" x14ac:dyDescent="0.25">
      <c r="A5297" s="137" t="s">
        <v>4223</v>
      </c>
      <c r="B5297" s="137" t="s">
        <v>1452</v>
      </c>
      <c r="C5297" s="112">
        <v>2.280378090912655E-3</v>
      </c>
      <c r="E5297" s="132">
        <v>884</v>
      </c>
      <c r="F5297" s="132">
        <v>886</v>
      </c>
      <c r="G5297" s="133" t="s">
        <v>110</v>
      </c>
      <c r="H5297" s="134">
        <v>73</v>
      </c>
      <c r="I5297" s="135">
        <v>0.85043455096246601</v>
      </c>
      <c r="J5297" s="135" t="s">
        <v>41</v>
      </c>
      <c r="K5297" s="133"/>
      <c r="L5297" s="136"/>
    </row>
    <row r="5298" spans="1:12" x14ac:dyDescent="0.25">
      <c r="A5298" s="137" t="s">
        <v>4223</v>
      </c>
      <c r="B5298" s="137" t="s">
        <v>3458</v>
      </c>
      <c r="C5298" s="112">
        <v>2.2523119498283652E-3</v>
      </c>
      <c r="E5298" s="132">
        <v>301</v>
      </c>
      <c r="F5298" s="132">
        <v>303</v>
      </c>
      <c r="G5298" s="133" t="s">
        <v>3459</v>
      </c>
      <c r="H5298" s="134">
        <v>74</v>
      </c>
      <c r="I5298" s="135">
        <v>0.85268686291229434</v>
      </c>
      <c r="J5298" s="135" t="s">
        <v>41</v>
      </c>
      <c r="K5298" s="133"/>
      <c r="L5298" s="136"/>
    </row>
    <row r="5299" spans="1:12" x14ac:dyDescent="0.25">
      <c r="A5299" s="137" t="s">
        <v>4223</v>
      </c>
      <c r="B5299" s="137" t="s">
        <v>4225</v>
      </c>
      <c r="C5299" s="112">
        <v>2.1785550970026047E-3</v>
      </c>
      <c r="E5299" s="132">
        <v>64</v>
      </c>
      <c r="F5299" s="132">
        <v>66</v>
      </c>
      <c r="G5299" s="133" t="s">
        <v>4226</v>
      </c>
      <c r="H5299" s="134">
        <v>75</v>
      </c>
      <c r="I5299" s="135">
        <v>0.85486541800929694</v>
      </c>
      <c r="J5299" s="135" t="s">
        <v>41</v>
      </c>
      <c r="K5299" s="133"/>
      <c r="L5299" s="136"/>
    </row>
    <row r="5300" spans="1:12" x14ac:dyDescent="0.25">
      <c r="A5300" s="137" t="s">
        <v>4223</v>
      </c>
      <c r="B5300" s="137" t="s">
        <v>3577</v>
      </c>
      <c r="C5300" s="112">
        <v>2.1439781626011465E-3</v>
      </c>
      <c r="E5300" s="132">
        <v>574</v>
      </c>
      <c r="F5300" s="132">
        <v>576</v>
      </c>
      <c r="G5300" s="133" t="s">
        <v>3578</v>
      </c>
      <c r="H5300" s="134">
        <v>76</v>
      </c>
      <c r="I5300" s="135">
        <v>0.85700939617189809</v>
      </c>
      <c r="J5300" s="135" t="s">
        <v>41</v>
      </c>
      <c r="K5300" s="133"/>
      <c r="L5300" s="136"/>
    </row>
    <row r="5301" spans="1:12" x14ac:dyDescent="0.25">
      <c r="A5301" s="137" t="s">
        <v>4223</v>
      </c>
      <c r="B5301" s="137" t="s">
        <v>3059</v>
      </c>
      <c r="C5301" s="112">
        <v>2.1013818651079252E-3</v>
      </c>
      <c r="E5301" s="132">
        <v>58</v>
      </c>
      <c r="F5301" s="132">
        <v>60</v>
      </c>
      <c r="G5301" s="133" t="s">
        <v>3060</v>
      </c>
      <c r="H5301" s="134">
        <v>77</v>
      </c>
      <c r="I5301" s="135">
        <v>0.85911077803700597</v>
      </c>
      <c r="J5301" s="135" t="s">
        <v>41</v>
      </c>
      <c r="K5301" s="133"/>
      <c r="L5301" s="136"/>
    </row>
    <row r="5302" spans="1:12" x14ac:dyDescent="0.25">
      <c r="A5302" s="137" t="s">
        <v>4223</v>
      </c>
      <c r="B5302" s="137" t="s">
        <v>563</v>
      </c>
      <c r="C5302" s="112">
        <v>2.0562551037457332E-3</v>
      </c>
      <c r="E5302" s="132">
        <v>889</v>
      </c>
      <c r="F5302" s="132">
        <v>891</v>
      </c>
      <c r="G5302" s="133" t="s">
        <v>42</v>
      </c>
      <c r="H5302" s="134">
        <v>78</v>
      </c>
      <c r="I5302" s="135">
        <v>0.86116703314075171</v>
      </c>
      <c r="J5302" s="135" t="s">
        <v>41</v>
      </c>
      <c r="K5302" s="133"/>
      <c r="L5302" s="136"/>
    </row>
    <row r="5303" spans="1:12" x14ac:dyDescent="0.25">
      <c r="A5303" s="137" t="s">
        <v>4223</v>
      </c>
      <c r="B5303" s="137" t="s">
        <v>843</v>
      </c>
      <c r="C5303" s="112">
        <v>1.985641143786159E-3</v>
      </c>
      <c r="E5303" s="132">
        <v>859</v>
      </c>
      <c r="F5303" s="132">
        <v>861</v>
      </c>
      <c r="G5303" s="133" t="s">
        <v>92</v>
      </c>
      <c r="H5303" s="134">
        <v>79</v>
      </c>
      <c r="I5303" s="135">
        <v>0.8631526742845379</v>
      </c>
      <c r="J5303" s="135" t="s">
        <v>41</v>
      </c>
      <c r="K5303" s="133"/>
      <c r="L5303" s="136"/>
    </row>
    <row r="5304" spans="1:12" x14ac:dyDescent="0.25">
      <c r="A5304" s="137" t="s">
        <v>4223</v>
      </c>
      <c r="B5304" s="137" t="s">
        <v>3390</v>
      </c>
      <c r="C5304" s="112">
        <v>1.9673450201801606E-3</v>
      </c>
      <c r="E5304" s="132">
        <v>188</v>
      </c>
      <c r="F5304" s="132">
        <v>190</v>
      </c>
      <c r="G5304" s="133" t="s">
        <v>3391</v>
      </c>
      <c r="H5304" s="134">
        <v>80</v>
      </c>
      <c r="I5304" s="135">
        <v>0.86512001930471805</v>
      </c>
      <c r="J5304" s="135" t="s">
        <v>41</v>
      </c>
      <c r="K5304" s="133"/>
      <c r="L5304" s="136"/>
    </row>
    <row r="5305" spans="1:12" x14ac:dyDescent="0.25">
      <c r="A5305" s="137" t="s">
        <v>4223</v>
      </c>
      <c r="B5305" s="137" t="s">
        <v>2977</v>
      </c>
      <c r="C5305" s="112">
        <v>1.9237319675244706E-3</v>
      </c>
      <c r="E5305" s="132">
        <v>220</v>
      </c>
      <c r="F5305" s="132">
        <v>222</v>
      </c>
      <c r="G5305" s="133" t="s">
        <v>2978</v>
      </c>
      <c r="H5305" s="134">
        <v>81</v>
      </c>
      <c r="I5305" s="135">
        <v>0.86704375127224254</v>
      </c>
      <c r="J5305" s="135" t="s">
        <v>41</v>
      </c>
      <c r="K5305" s="133"/>
      <c r="L5305" s="136"/>
    </row>
    <row r="5306" spans="1:12" x14ac:dyDescent="0.25">
      <c r="A5306" s="137" t="s">
        <v>4223</v>
      </c>
      <c r="B5306" s="137" t="s">
        <v>4227</v>
      </c>
      <c r="C5306" s="112">
        <v>1.8369045527818135E-3</v>
      </c>
      <c r="E5306" s="132">
        <v>929</v>
      </c>
      <c r="F5306" s="132">
        <v>931</v>
      </c>
      <c r="G5306" s="133" t="s">
        <v>4228</v>
      </c>
      <c r="H5306" s="134">
        <v>82</v>
      </c>
      <c r="I5306" s="135">
        <v>0.86888065582502438</v>
      </c>
      <c r="J5306" s="135" t="s">
        <v>41</v>
      </c>
      <c r="K5306" s="133"/>
      <c r="L5306" s="136"/>
    </row>
    <row r="5307" spans="1:12" x14ac:dyDescent="0.25">
      <c r="A5307" s="137" t="s">
        <v>4223</v>
      </c>
      <c r="B5307" s="137" t="s">
        <v>820</v>
      </c>
      <c r="C5307" s="112">
        <v>1.8089698946939872E-3</v>
      </c>
      <c r="E5307" s="132">
        <v>673</v>
      </c>
      <c r="F5307" s="132">
        <v>675</v>
      </c>
      <c r="G5307" s="133" t="s">
        <v>821</v>
      </c>
      <c r="H5307" s="134">
        <v>83</v>
      </c>
      <c r="I5307" s="135">
        <v>0.87068962571971842</v>
      </c>
      <c r="J5307" s="135" t="s">
        <v>41</v>
      </c>
      <c r="K5307" s="133"/>
      <c r="L5307" s="136"/>
    </row>
    <row r="5308" spans="1:12" x14ac:dyDescent="0.25">
      <c r="A5308" s="137" t="s">
        <v>4223</v>
      </c>
      <c r="B5308" s="137" t="s">
        <v>3039</v>
      </c>
      <c r="C5308" s="112">
        <v>1.799997361495845E-3</v>
      </c>
      <c r="E5308" s="132">
        <v>201</v>
      </c>
      <c r="F5308" s="132">
        <v>203</v>
      </c>
      <c r="G5308" s="133" t="s">
        <v>3040</v>
      </c>
      <c r="H5308" s="134">
        <v>84</v>
      </c>
      <c r="I5308" s="135">
        <v>0.87248962308121425</v>
      </c>
      <c r="J5308" s="135" t="s">
        <v>41</v>
      </c>
      <c r="K5308" s="133"/>
      <c r="L5308" s="136"/>
    </row>
    <row r="5309" spans="1:12" x14ac:dyDescent="0.25">
      <c r="A5309" s="137" t="s">
        <v>4223</v>
      </c>
      <c r="B5309" s="137" t="s">
        <v>2757</v>
      </c>
      <c r="C5309" s="112">
        <v>1.7938713988055262E-3</v>
      </c>
      <c r="E5309" s="132">
        <v>264</v>
      </c>
      <c r="F5309" s="132">
        <v>266</v>
      </c>
      <c r="G5309" s="133" t="s">
        <v>10</v>
      </c>
      <c r="H5309" s="134">
        <v>85</v>
      </c>
      <c r="I5309" s="135">
        <v>0.87428349448001974</v>
      </c>
      <c r="J5309" s="135" t="s">
        <v>41</v>
      </c>
      <c r="K5309" s="133"/>
      <c r="L5309" s="136"/>
    </row>
    <row r="5310" spans="1:12" x14ac:dyDescent="0.25">
      <c r="A5310" s="137" t="s">
        <v>4223</v>
      </c>
      <c r="B5310" s="137" t="s">
        <v>1886</v>
      </c>
      <c r="C5310" s="112">
        <v>1.7683963121416044E-3</v>
      </c>
      <c r="E5310" s="132">
        <v>407</v>
      </c>
      <c r="F5310" s="132">
        <v>409</v>
      </c>
      <c r="G5310" s="133" t="s">
        <v>1887</v>
      </c>
      <c r="H5310" s="134">
        <v>86</v>
      </c>
      <c r="I5310" s="135">
        <v>0.87605189079216139</v>
      </c>
      <c r="J5310" s="135" t="s">
        <v>41</v>
      </c>
      <c r="K5310" s="133"/>
      <c r="L5310" s="136"/>
    </row>
    <row r="5311" spans="1:12" x14ac:dyDescent="0.25">
      <c r="A5311" s="137" t="s">
        <v>4223</v>
      </c>
      <c r="B5311" s="137" t="s">
        <v>1621</v>
      </c>
      <c r="C5311" s="112">
        <v>1.6986242265451749E-3</v>
      </c>
      <c r="E5311" s="132">
        <v>804</v>
      </c>
      <c r="F5311" s="132">
        <v>806</v>
      </c>
      <c r="G5311" s="133" t="s">
        <v>1622</v>
      </c>
      <c r="H5311" s="134">
        <v>87</v>
      </c>
      <c r="I5311" s="135">
        <v>0.8777505150187066</v>
      </c>
      <c r="J5311" s="135" t="s">
        <v>41</v>
      </c>
      <c r="K5311" s="133"/>
      <c r="L5311" s="136"/>
    </row>
    <row r="5312" spans="1:12" x14ac:dyDescent="0.25">
      <c r="A5312" s="137" t="s">
        <v>4223</v>
      </c>
      <c r="B5312" s="137" t="s">
        <v>2884</v>
      </c>
      <c r="C5312" s="112">
        <v>1.6960352704713853E-3</v>
      </c>
      <c r="E5312" s="132">
        <v>1068</v>
      </c>
      <c r="F5312" s="132">
        <v>1070</v>
      </c>
      <c r="G5312" s="133" t="s">
        <v>133</v>
      </c>
      <c r="H5312" s="134">
        <v>88</v>
      </c>
      <c r="I5312" s="135">
        <v>0.87944655028917795</v>
      </c>
      <c r="J5312" s="135" t="s">
        <v>41</v>
      </c>
      <c r="K5312" s="133"/>
      <c r="L5312" s="136"/>
    </row>
    <row r="5313" spans="1:12" x14ac:dyDescent="0.25">
      <c r="A5313" s="137" t="s">
        <v>4223</v>
      </c>
      <c r="B5313" s="137" t="s">
        <v>3501</v>
      </c>
      <c r="C5313" s="112">
        <v>1.6894230275588933E-3</v>
      </c>
      <c r="E5313" s="132">
        <v>395</v>
      </c>
      <c r="F5313" s="132">
        <v>397</v>
      </c>
      <c r="G5313" s="133" t="s">
        <v>3502</v>
      </c>
      <c r="H5313" s="134">
        <v>89</v>
      </c>
      <c r="I5313" s="135">
        <v>0.88113597331673688</v>
      </c>
      <c r="J5313" s="135" t="s">
        <v>41</v>
      </c>
      <c r="K5313" s="133"/>
      <c r="L5313" s="136"/>
    </row>
    <row r="5314" spans="1:12" x14ac:dyDescent="0.25">
      <c r="A5314" s="137" t="s">
        <v>4223</v>
      </c>
      <c r="B5314" s="137" t="s">
        <v>945</v>
      </c>
      <c r="C5314" s="112">
        <v>1.6479179349374673E-3</v>
      </c>
      <c r="E5314" s="132">
        <v>180</v>
      </c>
      <c r="F5314" s="132">
        <v>182</v>
      </c>
      <c r="G5314" s="133" t="s">
        <v>946</v>
      </c>
      <c r="H5314" s="134">
        <v>90</v>
      </c>
      <c r="I5314" s="135">
        <v>0.88278389125167434</v>
      </c>
      <c r="J5314" s="135" t="s">
        <v>41</v>
      </c>
      <c r="K5314" s="133"/>
      <c r="L5314" s="136"/>
    </row>
    <row r="5315" spans="1:12" x14ac:dyDescent="0.25">
      <c r="A5315" s="137" t="s">
        <v>4223</v>
      </c>
      <c r="B5315" s="137" t="s">
        <v>1690</v>
      </c>
      <c r="C5315" s="112">
        <v>1.6027775858458997E-3</v>
      </c>
      <c r="E5315" s="132">
        <v>675</v>
      </c>
      <c r="F5315" s="132">
        <v>677</v>
      </c>
      <c r="G5315" s="133" t="s">
        <v>1691</v>
      </c>
      <c r="H5315" s="134">
        <v>91</v>
      </c>
      <c r="I5315" s="135">
        <v>0.88438666883752026</v>
      </c>
      <c r="J5315" s="135" t="s">
        <v>41</v>
      </c>
      <c r="K5315" s="133"/>
      <c r="L5315" s="136"/>
    </row>
    <row r="5316" spans="1:12" x14ac:dyDescent="0.25">
      <c r="A5316" s="137" t="s">
        <v>4223</v>
      </c>
      <c r="B5316" s="137" t="s">
        <v>588</v>
      </c>
      <c r="C5316" s="112">
        <v>1.5572528892175597E-3</v>
      </c>
      <c r="E5316" s="132">
        <v>644</v>
      </c>
      <c r="F5316" s="132">
        <v>646</v>
      </c>
      <c r="G5316" s="133" t="s">
        <v>589</v>
      </c>
      <c r="H5316" s="134">
        <v>92</v>
      </c>
      <c r="I5316" s="135">
        <v>0.88594392172673786</v>
      </c>
      <c r="J5316" s="135" t="s">
        <v>41</v>
      </c>
      <c r="K5316" s="133"/>
      <c r="L5316" s="136"/>
    </row>
    <row r="5317" spans="1:12" x14ac:dyDescent="0.25">
      <c r="A5317" s="137" t="s">
        <v>4223</v>
      </c>
      <c r="B5317" s="137" t="s">
        <v>517</v>
      </c>
      <c r="C5317" s="112">
        <v>1.5379576210744551E-3</v>
      </c>
      <c r="E5317" s="132">
        <v>1448</v>
      </c>
      <c r="F5317" s="132">
        <v>1450</v>
      </c>
      <c r="G5317" s="133" t="s">
        <v>518</v>
      </c>
      <c r="H5317" s="134">
        <v>93</v>
      </c>
      <c r="I5317" s="135">
        <v>0.88748187934781231</v>
      </c>
      <c r="J5317" s="135" t="s">
        <v>41</v>
      </c>
      <c r="K5317" s="133"/>
      <c r="L5317" s="136"/>
    </row>
    <row r="5318" spans="1:12" x14ac:dyDescent="0.25">
      <c r="A5318" s="137" t="s">
        <v>4223</v>
      </c>
      <c r="B5318" s="137" t="s">
        <v>514</v>
      </c>
      <c r="C5318" s="112">
        <v>1.5379576210744551E-3</v>
      </c>
      <c r="E5318" s="132">
        <v>1449</v>
      </c>
      <c r="F5318" s="132">
        <v>1451</v>
      </c>
      <c r="G5318" s="133" t="s">
        <v>515</v>
      </c>
      <c r="H5318" s="134">
        <v>94</v>
      </c>
      <c r="I5318" s="135">
        <v>0.88901983696888676</v>
      </c>
      <c r="J5318" s="135" t="s">
        <v>41</v>
      </c>
      <c r="K5318" s="133"/>
      <c r="L5318" s="136"/>
    </row>
    <row r="5319" spans="1:12" x14ac:dyDescent="0.25">
      <c r="A5319" s="137" t="s">
        <v>4223</v>
      </c>
      <c r="B5319" s="137" t="s">
        <v>2900</v>
      </c>
      <c r="C5319" s="112">
        <v>1.5269018877055874E-3</v>
      </c>
      <c r="E5319" s="132">
        <v>853</v>
      </c>
      <c r="F5319" s="132">
        <v>855</v>
      </c>
      <c r="G5319" s="133" t="s">
        <v>2901</v>
      </c>
      <c r="H5319" s="134">
        <v>95</v>
      </c>
      <c r="I5319" s="135">
        <v>0.8905467388565923</v>
      </c>
      <c r="J5319" s="135" t="s">
        <v>41</v>
      </c>
      <c r="K5319" s="133"/>
      <c r="L5319" s="136"/>
    </row>
    <row r="5320" spans="1:12" x14ac:dyDescent="0.25">
      <c r="A5320" s="137" t="s">
        <v>4223</v>
      </c>
      <c r="B5320" s="137" t="s">
        <v>3063</v>
      </c>
      <c r="C5320" s="112">
        <v>1.4955365313208506E-3</v>
      </c>
      <c r="E5320" s="132">
        <v>791</v>
      </c>
      <c r="F5320" s="132">
        <v>793</v>
      </c>
      <c r="G5320" s="133" t="s">
        <v>3064</v>
      </c>
      <c r="H5320" s="134">
        <v>96</v>
      </c>
      <c r="I5320" s="135">
        <v>0.89204227538791314</v>
      </c>
      <c r="J5320" s="135" t="s">
        <v>41</v>
      </c>
      <c r="K5320" s="133"/>
      <c r="L5320" s="136"/>
    </row>
    <row r="5321" spans="1:12" x14ac:dyDescent="0.25">
      <c r="A5321" s="137" t="s">
        <v>4223</v>
      </c>
      <c r="B5321" s="137" t="s">
        <v>3061</v>
      </c>
      <c r="C5321" s="112">
        <v>1.4565494539327357E-3</v>
      </c>
      <c r="E5321" s="132">
        <v>49</v>
      </c>
      <c r="F5321" s="132">
        <v>51</v>
      </c>
      <c r="G5321" s="133" t="s">
        <v>3062</v>
      </c>
      <c r="H5321" s="134">
        <v>97</v>
      </c>
      <c r="I5321" s="135">
        <v>0.89349882484184584</v>
      </c>
      <c r="J5321" s="135" t="s">
        <v>41</v>
      </c>
      <c r="K5321" s="133"/>
      <c r="L5321" s="136"/>
    </row>
    <row r="5322" spans="1:12" x14ac:dyDescent="0.25">
      <c r="A5322" s="137" t="s">
        <v>4223</v>
      </c>
      <c r="B5322" s="137" t="s">
        <v>3310</v>
      </c>
      <c r="C5322" s="112">
        <v>1.4367086411597463E-3</v>
      </c>
      <c r="E5322" s="132">
        <v>86</v>
      </c>
      <c r="F5322" s="132">
        <v>88</v>
      </c>
      <c r="G5322" s="133" t="s">
        <v>3311</v>
      </c>
      <c r="H5322" s="134">
        <v>98</v>
      </c>
      <c r="I5322" s="135">
        <v>0.89493553348300559</v>
      </c>
      <c r="J5322" s="135" t="s">
        <v>41</v>
      </c>
      <c r="K5322" s="133"/>
      <c r="L5322" s="136"/>
    </row>
    <row r="5323" spans="1:12" x14ac:dyDescent="0.25">
      <c r="A5323" s="137" t="s">
        <v>4223</v>
      </c>
      <c r="B5323" s="137" t="s">
        <v>4229</v>
      </c>
      <c r="C5323" s="112">
        <v>1.4098472578527722E-3</v>
      </c>
      <c r="E5323" s="132">
        <v>1633</v>
      </c>
      <c r="F5323" s="132">
        <v>1635</v>
      </c>
      <c r="G5323" s="133" t="s">
        <v>4230</v>
      </c>
      <c r="H5323" s="134">
        <v>99</v>
      </c>
      <c r="I5323" s="135">
        <v>0.89634538074085834</v>
      </c>
      <c r="J5323" s="135" t="s">
        <v>41</v>
      </c>
      <c r="K5323" s="133"/>
      <c r="L5323" s="136"/>
    </row>
    <row r="5324" spans="1:12" x14ac:dyDescent="0.25">
      <c r="A5324" s="137" t="s">
        <v>4223</v>
      </c>
      <c r="B5324" s="137" t="s">
        <v>1660</v>
      </c>
      <c r="C5324" s="112">
        <v>1.4066328073048071E-3</v>
      </c>
      <c r="E5324" s="132">
        <v>678</v>
      </c>
      <c r="F5324" s="132">
        <v>680</v>
      </c>
      <c r="G5324" s="133" t="s">
        <v>1661</v>
      </c>
      <c r="H5324" s="134">
        <v>100</v>
      </c>
      <c r="I5324" s="135">
        <v>0.89775201354816314</v>
      </c>
      <c r="J5324" s="135" t="s">
        <v>41</v>
      </c>
      <c r="K5324" s="133"/>
      <c r="L5324" s="136"/>
    </row>
    <row r="5325" spans="1:12" x14ac:dyDescent="0.25">
      <c r="A5325" s="137" t="s">
        <v>4223</v>
      </c>
      <c r="B5325" s="137" t="s">
        <v>1451</v>
      </c>
      <c r="C5325" s="112">
        <v>1.3937460046190896E-3</v>
      </c>
      <c r="E5325" s="132">
        <v>885</v>
      </c>
      <c r="F5325" s="132">
        <v>887</v>
      </c>
      <c r="G5325" s="133" t="s">
        <v>103</v>
      </c>
      <c r="H5325" s="134">
        <v>101</v>
      </c>
      <c r="I5325" s="135">
        <v>0.8991457595527822</v>
      </c>
      <c r="J5325" s="135" t="s">
        <v>41</v>
      </c>
      <c r="K5325" s="133"/>
      <c r="L5325" s="136"/>
    </row>
    <row r="5326" spans="1:12" x14ac:dyDescent="0.25">
      <c r="A5326" s="137" t="s">
        <v>4223</v>
      </c>
      <c r="B5326" s="137" t="s">
        <v>841</v>
      </c>
      <c r="C5326" s="112">
        <v>1.3285265227199773E-3</v>
      </c>
      <c r="E5326" s="132">
        <v>863</v>
      </c>
      <c r="F5326" s="132">
        <v>865</v>
      </c>
      <c r="G5326" s="133" t="s">
        <v>842</v>
      </c>
      <c r="H5326" s="134">
        <v>102</v>
      </c>
      <c r="I5326" s="135">
        <v>0.90047428607550217</v>
      </c>
      <c r="J5326" s="135" t="s">
        <v>41</v>
      </c>
      <c r="K5326" s="133"/>
      <c r="L5326" s="136"/>
    </row>
    <row r="5327" spans="1:12" x14ac:dyDescent="0.25">
      <c r="A5327" s="137" t="s">
        <v>4223</v>
      </c>
      <c r="B5327" s="137" t="s">
        <v>2160</v>
      </c>
      <c r="C5327" s="112">
        <v>1.3227569550345107E-3</v>
      </c>
      <c r="E5327" s="132">
        <v>179</v>
      </c>
      <c r="F5327" s="132">
        <v>181</v>
      </c>
      <c r="G5327" s="133" t="s">
        <v>2161</v>
      </c>
      <c r="H5327" s="134">
        <v>103</v>
      </c>
      <c r="I5327" s="135">
        <v>0.90179704303053665</v>
      </c>
      <c r="J5327" s="135" t="s">
        <v>41</v>
      </c>
      <c r="K5327" s="133"/>
      <c r="L5327" s="136"/>
    </row>
    <row r="5328" spans="1:12" x14ac:dyDescent="0.25">
      <c r="A5328" s="137" t="s">
        <v>4223</v>
      </c>
      <c r="B5328" s="137" t="s">
        <v>986</v>
      </c>
      <c r="C5328" s="112">
        <v>1.3078374731607457E-3</v>
      </c>
      <c r="E5328" s="132">
        <v>1100</v>
      </c>
      <c r="F5328" s="132">
        <v>1102</v>
      </c>
      <c r="G5328" s="133" t="s">
        <v>137</v>
      </c>
      <c r="H5328" s="134">
        <v>104</v>
      </c>
      <c r="I5328" s="135">
        <v>0.90310488050369742</v>
      </c>
      <c r="J5328" s="135" t="s">
        <v>41</v>
      </c>
      <c r="K5328" s="133"/>
      <c r="L5328" s="136"/>
    </row>
    <row r="5329" spans="1:12" x14ac:dyDescent="0.25">
      <c r="A5329" s="137" t="s">
        <v>4223</v>
      </c>
      <c r="B5329" s="137" t="s">
        <v>1899</v>
      </c>
      <c r="C5329" s="112">
        <v>1.2289172086649928E-3</v>
      </c>
      <c r="E5329" s="132">
        <v>586</v>
      </c>
      <c r="F5329" s="132">
        <v>588</v>
      </c>
      <c r="G5329" s="133" t="s">
        <v>1900</v>
      </c>
      <c r="H5329" s="134">
        <v>105</v>
      </c>
      <c r="I5329" s="135">
        <v>0.90433379771236244</v>
      </c>
      <c r="J5329" s="135" t="s">
        <v>41</v>
      </c>
      <c r="K5329" s="133"/>
      <c r="L5329" s="136"/>
    </row>
    <row r="5330" spans="1:12" x14ac:dyDescent="0.25">
      <c r="A5330" s="137" t="s">
        <v>4223</v>
      </c>
      <c r="B5330" s="137" t="s">
        <v>802</v>
      </c>
      <c r="C5330" s="112">
        <v>1.1240040520812116E-3</v>
      </c>
      <c r="E5330" s="132">
        <v>524</v>
      </c>
      <c r="F5330" s="132">
        <v>526</v>
      </c>
      <c r="G5330" s="133" t="s">
        <v>803</v>
      </c>
      <c r="H5330" s="134">
        <v>106</v>
      </c>
      <c r="I5330" s="135">
        <v>0.90545780176444368</v>
      </c>
      <c r="J5330" s="135" t="s">
        <v>41</v>
      </c>
      <c r="K5330" s="133"/>
      <c r="L5330" s="136"/>
    </row>
    <row r="5331" spans="1:12" x14ac:dyDescent="0.25">
      <c r="A5331" s="137" t="s">
        <v>4223</v>
      </c>
      <c r="B5331" s="137" t="s">
        <v>833</v>
      </c>
      <c r="C5331" s="112">
        <v>1.0931807149671604E-3</v>
      </c>
      <c r="E5331" s="132">
        <v>864</v>
      </c>
      <c r="F5331" s="132">
        <v>866</v>
      </c>
      <c r="G5331" s="133" t="s">
        <v>834</v>
      </c>
      <c r="H5331" s="134">
        <v>107</v>
      </c>
      <c r="I5331" s="135">
        <v>0.90655098247941079</v>
      </c>
      <c r="J5331" s="135" t="s">
        <v>41</v>
      </c>
      <c r="K5331" s="133"/>
      <c r="L5331" s="136"/>
    </row>
    <row r="5332" spans="1:12" x14ac:dyDescent="0.25">
      <c r="A5332" s="137" t="s">
        <v>4223</v>
      </c>
      <c r="B5332" s="137" t="s">
        <v>1906</v>
      </c>
      <c r="C5332" s="112">
        <v>1.0564731280635954E-3</v>
      </c>
      <c r="E5332" s="132">
        <v>1110</v>
      </c>
      <c r="F5332" s="132">
        <v>1112</v>
      </c>
      <c r="G5332" s="133" t="s">
        <v>1907</v>
      </c>
      <c r="H5332" s="134">
        <v>108</v>
      </c>
      <c r="I5332" s="135">
        <v>0.90760745560747436</v>
      </c>
      <c r="J5332" s="135" t="s">
        <v>41</v>
      </c>
      <c r="K5332" s="133"/>
      <c r="L5332" s="136"/>
    </row>
    <row r="5333" spans="1:12" x14ac:dyDescent="0.25">
      <c r="A5333" s="137" t="s">
        <v>4223</v>
      </c>
      <c r="B5333" s="137" t="s">
        <v>4231</v>
      </c>
      <c r="C5333" s="112">
        <v>1.0550844992657223E-3</v>
      </c>
      <c r="E5333" s="132">
        <v>34</v>
      </c>
      <c r="F5333" s="132">
        <v>36</v>
      </c>
      <c r="G5333" s="133" t="s">
        <v>4232</v>
      </c>
      <c r="H5333" s="134">
        <v>109</v>
      </c>
      <c r="I5333" s="135">
        <v>0.90866254010674008</v>
      </c>
      <c r="J5333" s="135" t="s">
        <v>41</v>
      </c>
      <c r="K5333" s="133"/>
      <c r="L5333" s="136"/>
    </row>
    <row r="5334" spans="1:12" x14ac:dyDescent="0.25">
      <c r="A5334" s="137" t="s">
        <v>4223</v>
      </c>
      <c r="B5334" s="137" t="s">
        <v>2122</v>
      </c>
      <c r="C5334" s="112">
        <v>1.0087205803682062E-3</v>
      </c>
      <c r="E5334" s="132">
        <v>190</v>
      </c>
      <c r="F5334" s="132">
        <v>192</v>
      </c>
      <c r="G5334" s="133" t="s">
        <v>2123</v>
      </c>
      <c r="H5334" s="134">
        <v>110</v>
      </c>
      <c r="I5334" s="135">
        <v>0.90967126068710824</v>
      </c>
      <c r="J5334" s="135" t="s">
        <v>41</v>
      </c>
      <c r="K5334" s="133"/>
      <c r="L5334" s="136"/>
    </row>
    <row r="5335" spans="1:12" x14ac:dyDescent="0.25">
      <c r="A5335" s="137" t="s">
        <v>4223</v>
      </c>
      <c r="B5335" s="137" t="s">
        <v>3342</v>
      </c>
      <c r="C5335" s="112">
        <v>9.6862547648303757E-4</v>
      </c>
      <c r="E5335" s="132">
        <v>108</v>
      </c>
      <c r="F5335" s="132">
        <v>110</v>
      </c>
      <c r="G5335" s="133" t="s">
        <v>3343</v>
      </c>
      <c r="H5335" s="134">
        <v>111</v>
      </c>
      <c r="I5335" s="135">
        <v>0.91063988616359126</v>
      </c>
      <c r="J5335" s="135" t="s">
        <v>41</v>
      </c>
      <c r="K5335" s="133"/>
      <c r="L5335" s="136"/>
    </row>
    <row r="5336" spans="1:12" x14ac:dyDescent="0.25">
      <c r="A5336" s="137" t="s">
        <v>4223</v>
      </c>
      <c r="B5336" s="137" t="s">
        <v>2792</v>
      </c>
      <c r="C5336" s="112">
        <v>9.5737703916191495E-4</v>
      </c>
      <c r="E5336" s="132">
        <v>861</v>
      </c>
      <c r="F5336" s="132">
        <v>863</v>
      </c>
      <c r="G5336" s="133" t="s">
        <v>2793</v>
      </c>
      <c r="H5336" s="134">
        <v>112</v>
      </c>
      <c r="I5336" s="135">
        <v>0.91159726320275314</v>
      </c>
      <c r="J5336" s="135" t="s">
        <v>41</v>
      </c>
      <c r="K5336" s="133"/>
      <c r="L5336" s="136"/>
    </row>
    <row r="5337" spans="1:12" x14ac:dyDescent="0.25">
      <c r="A5337" s="137" t="s">
        <v>4223</v>
      </c>
      <c r="B5337" s="137" t="s">
        <v>724</v>
      </c>
      <c r="C5337" s="112">
        <v>9.2793308068065154E-4</v>
      </c>
      <c r="E5337" s="132">
        <v>391</v>
      </c>
      <c r="F5337" s="132">
        <v>393</v>
      </c>
      <c r="G5337" s="133" t="s">
        <v>725</v>
      </c>
      <c r="H5337" s="134">
        <v>113</v>
      </c>
      <c r="I5337" s="135">
        <v>0.91252519628343376</v>
      </c>
      <c r="J5337" s="135" t="s">
        <v>41</v>
      </c>
      <c r="K5337" s="133"/>
      <c r="L5337" s="136"/>
    </row>
    <row r="5338" spans="1:12" x14ac:dyDescent="0.25">
      <c r="A5338" s="137" t="s">
        <v>4223</v>
      </c>
      <c r="B5338" s="137" t="s">
        <v>782</v>
      </c>
      <c r="C5338" s="112">
        <v>9.2645783941319249E-4</v>
      </c>
      <c r="E5338" s="132">
        <v>1242</v>
      </c>
      <c r="F5338" s="132">
        <v>1244</v>
      </c>
      <c r="G5338" s="133" t="s">
        <v>783</v>
      </c>
      <c r="H5338" s="134">
        <v>114</v>
      </c>
      <c r="I5338" s="135">
        <v>0.9134516541228469</v>
      </c>
      <c r="J5338" s="135" t="s">
        <v>41</v>
      </c>
      <c r="K5338" s="133"/>
      <c r="L5338" s="136"/>
    </row>
    <row r="5339" spans="1:12" x14ac:dyDescent="0.25">
      <c r="A5339" s="137" t="s">
        <v>4223</v>
      </c>
      <c r="B5339" s="137" t="s">
        <v>3444</v>
      </c>
      <c r="C5339" s="112">
        <v>9.2637856619642704E-4</v>
      </c>
      <c r="E5339" s="132">
        <v>275</v>
      </c>
      <c r="F5339" s="132">
        <v>277</v>
      </c>
      <c r="G5339" s="133" t="s">
        <v>3445</v>
      </c>
      <c r="H5339" s="134">
        <v>115</v>
      </c>
      <c r="I5339" s="135">
        <v>0.91437803268904327</v>
      </c>
      <c r="J5339" s="135" t="s">
        <v>41</v>
      </c>
      <c r="K5339" s="133"/>
      <c r="L5339" s="136"/>
    </row>
    <row r="5340" spans="1:12" x14ac:dyDescent="0.25">
      <c r="A5340" s="137" t="s">
        <v>4223</v>
      </c>
      <c r="B5340" s="137" t="s">
        <v>623</v>
      </c>
      <c r="C5340" s="112">
        <v>8.8532307332961086E-4</v>
      </c>
      <c r="E5340" s="132">
        <v>510</v>
      </c>
      <c r="F5340" s="132">
        <v>512</v>
      </c>
      <c r="G5340" s="133" t="s">
        <v>624</v>
      </c>
      <c r="H5340" s="134">
        <v>116</v>
      </c>
      <c r="I5340" s="135">
        <v>0.91526335576237283</v>
      </c>
      <c r="J5340" s="135" t="s">
        <v>41</v>
      </c>
      <c r="K5340" s="133"/>
      <c r="L5340" s="136"/>
    </row>
    <row r="5341" spans="1:12" x14ac:dyDescent="0.25">
      <c r="A5341" s="137" t="s">
        <v>4223</v>
      </c>
      <c r="B5341" s="137" t="s">
        <v>989</v>
      </c>
      <c r="C5341" s="112">
        <v>8.8057225244389753E-4</v>
      </c>
      <c r="E5341" s="132">
        <v>1093</v>
      </c>
      <c r="F5341" s="132">
        <v>1095</v>
      </c>
      <c r="G5341" s="133" t="s">
        <v>123</v>
      </c>
      <c r="H5341" s="134">
        <v>117</v>
      </c>
      <c r="I5341" s="135">
        <v>0.9161439280148167</v>
      </c>
      <c r="J5341" s="135" t="s">
        <v>41</v>
      </c>
      <c r="K5341" s="133"/>
      <c r="L5341" s="136"/>
    </row>
    <row r="5342" spans="1:12" x14ac:dyDescent="0.25">
      <c r="A5342" s="137" t="s">
        <v>4223</v>
      </c>
      <c r="B5342" s="137" t="s">
        <v>3037</v>
      </c>
      <c r="C5342" s="112">
        <v>8.4356823067473891E-4</v>
      </c>
      <c r="E5342" s="132">
        <v>202</v>
      </c>
      <c r="F5342" s="132">
        <v>204</v>
      </c>
      <c r="G5342" s="133" t="s">
        <v>3038</v>
      </c>
      <c r="H5342" s="134">
        <v>118</v>
      </c>
      <c r="I5342" s="135">
        <v>0.91698749624549147</v>
      </c>
      <c r="J5342" s="135" t="s">
        <v>41</v>
      </c>
      <c r="K5342" s="133"/>
      <c r="L5342" s="136"/>
    </row>
    <row r="5343" spans="1:12" x14ac:dyDescent="0.25">
      <c r="A5343" s="137" t="s">
        <v>4223</v>
      </c>
      <c r="B5343" s="137" t="s">
        <v>2854</v>
      </c>
      <c r="C5343" s="112">
        <v>8.3860524587213946E-4</v>
      </c>
      <c r="E5343" s="132">
        <v>641</v>
      </c>
      <c r="F5343" s="132">
        <v>643</v>
      </c>
      <c r="G5343" s="133" t="s">
        <v>2855</v>
      </c>
      <c r="H5343" s="134">
        <v>119</v>
      </c>
      <c r="I5343" s="135">
        <v>0.91782610149136357</v>
      </c>
      <c r="J5343" s="135" t="s">
        <v>41</v>
      </c>
      <c r="K5343" s="133"/>
      <c r="L5343" s="136"/>
    </row>
    <row r="5344" spans="1:12" x14ac:dyDescent="0.25">
      <c r="A5344" s="137" t="s">
        <v>4223</v>
      </c>
      <c r="B5344" s="137" t="s">
        <v>533</v>
      </c>
      <c r="C5344" s="112">
        <v>8.1729452454467894E-4</v>
      </c>
      <c r="E5344" s="132">
        <v>482</v>
      </c>
      <c r="F5344" s="132">
        <v>484</v>
      </c>
      <c r="G5344" s="133" t="s">
        <v>534</v>
      </c>
      <c r="H5344" s="134">
        <v>120</v>
      </c>
      <c r="I5344" s="135">
        <v>0.91864339601590828</v>
      </c>
      <c r="J5344" s="135" t="s">
        <v>41</v>
      </c>
      <c r="K5344" s="133"/>
      <c r="L5344" s="136"/>
    </row>
    <row r="5345" spans="1:12" x14ac:dyDescent="0.25">
      <c r="A5345" s="137" t="s">
        <v>4223</v>
      </c>
      <c r="B5345" s="137" t="s">
        <v>2366</v>
      </c>
      <c r="C5345" s="112">
        <v>8.0375974749091999E-4</v>
      </c>
      <c r="E5345" s="132">
        <v>369</v>
      </c>
      <c r="F5345" s="132">
        <v>371</v>
      </c>
      <c r="G5345" s="133" t="s">
        <v>2367</v>
      </c>
      <c r="H5345" s="134">
        <v>121</v>
      </c>
      <c r="I5345" s="135">
        <v>0.91944715576339919</v>
      </c>
      <c r="J5345" s="135" t="s">
        <v>41</v>
      </c>
      <c r="K5345" s="133"/>
      <c r="L5345" s="136"/>
    </row>
    <row r="5346" spans="1:12" x14ac:dyDescent="0.25">
      <c r="A5346" s="137" t="s">
        <v>4223</v>
      </c>
      <c r="B5346" s="137" t="s">
        <v>3250</v>
      </c>
      <c r="C5346" s="112">
        <v>8.0198046371280978E-4</v>
      </c>
      <c r="E5346" s="132">
        <v>27</v>
      </c>
      <c r="F5346" s="132">
        <v>29</v>
      </c>
      <c r="G5346" s="133" t="s">
        <v>3251</v>
      </c>
      <c r="H5346" s="134">
        <v>122</v>
      </c>
      <c r="I5346" s="135">
        <v>0.92024913622711202</v>
      </c>
      <c r="J5346" s="135" t="s">
        <v>41</v>
      </c>
      <c r="K5346" s="133"/>
      <c r="L5346" s="136"/>
    </row>
    <row r="5347" spans="1:12" x14ac:dyDescent="0.25">
      <c r="A5347" s="137" t="s">
        <v>4223</v>
      </c>
      <c r="B5347" s="137" t="s">
        <v>1237</v>
      </c>
      <c r="C5347" s="112">
        <v>8.0141978530114035E-4</v>
      </c>
      <c r="E5347" s="132">
        <v>649</v>
      </c>
      <c r="F5347" s="132">
        <v>651</v>
      </c>
      <c r="G5347" s="133" t="s">
        <v>1238</v>
      </c>
      <c r="H5347" s="134">
        <v>123</v>
      </c>
      <c r="I5347" s="135">
        <v>0.92105055601241315</v>
      </c>
      <c r="J5347" s="135" t="s">
        <v>41</v>
      </c>
      <c r="K5347" s="133"/>
      <c r="L5347" s="136"/>
    </row>
    <row r="5348" spans="1:12" x14ac:dyDescent="0.25">
      <c r="A5348" s="137" t="s">
        <v>4223</v>
      </c>
      <c r="B5348" s="137" t="s">
        <v>657</v>
      </c>
      <c r="C5348" s="112">
        <v>7.9912870910605629E-4</v>
      </c>
      <c r="E5348" s="132">
        <v>590</v>
      </c>
      <c r="F5348" s="132">
        <v>592</v>
      </c>
      <c r="G5348" s="133" t="s">
        <v>658</v>
      </c>
      <c r="H5348" s="134">
        <v>124</v>
      </c>
      <c r="I5348" s="135">
        <v>0.92184968472151918</v>
      </c>
      <c r="J5348" s="135" t="s">
        <v>41</v>
      </c>
      <c r="K5348" s="133"/>
      <c r="L5348" s="136"/>
    </row>
    <row r="5349" spans="1:12" x14ac:dyDescent="0.25">
      <c r="A5349" s="137" t="s">
        <v>4223</v>
      </c>
      <c r="B5349" s="137" t="s">
        <v>3067</v>
      </c>
      <c r="C5349" s="112">
        <v>7.930725841765559E-4</v>
      </c>
      <c r="E5349" s="132">
        <v>340</v>
      </c>
      <c r="F5349" s="132">
        <v>342</v>
      </c>
      <c r="G5349" s="133" t="s">
        <v>3068</v>
      </c>
      <c r="H5349" s="134">
        <v>125</v>
      </c>
      <c r="I5349" s="135">
        <v>0.92264275730569578</v>
      </c>
      <c r="J5349" s="135" t="s">
        <v>41</v>
      </c>
      <c r="K5349" s="133"/>
      <c r="L5349" s="136"/>
    </row>
    <row r="5350" spans="1:12" x14ac:dyDescent="0.25">
      <c r="A5350" s="137" t="s">
        <v>4223</v>
      </c>
      <c r="B5350" s="137" t="s">
        <v>4233</v>
      </c>
      <c r="C5350" s="112">
        <v>7.65869019381771E-4</v>
      </c>
      <c r="E5350" s="132">
        <v>755</v>
      </c>
      <c r="F5350" s="132">
        <v>757</v>
      </c>
      <c r="G5350" s="133" t="s">
        <v>4234</v>
      </c>
      <c r="H5350" s="134">
        <v>126</v>
      </c>
      <c r="I5350" s="135">
        <v>0.92340862632507759</v>
      </c>
      <c r="J5350" s="135" t="s">
        <v>41</v>
      </c>
      <c r="K5350" s="133"/>
      <c r="L5350" s="136"/>
    </row>
    <row r="5351" spans="1:12" x14ac:dyDescent="0.25">
      <c r="A5351" s="137" t="s">
        <v>4223</v>
      </c>
      <c r="B5351" s="137" t="s">
        <v>2856</v>
      </c>
      <c r="C5351" s="112">
        <v>7.6446227367764016E-4</v>
      </c>
      <c r="E5351" s="132">
        <v>847</v>
      </c>
      <c r="F5351" s="132">
        <v>849</v>
      </c>
      <c r="G5351" s="133" t="s">
        <v>2857</v>
      </c>
      <c r="H5351" s="134">
        <v>127</v>
      </c>
      <c r="I5351" s="135">
        <v>0.92417308859875524</v>
      </c>
      <c r="J5351" s="135" t="s">
        <v>41</v>
      </c>
      <c r="K5351" s="133"/>
      <c r="L5351" s="136"/>
    </row>
    <row r="5352" spans="1:12" x14ac:dyDescent="0.25">
      <c r="A5352" s="137" t="s">
        <v>4223</v>
      </c>
      <c r="B5352" s="137" t="s">
        <v>969</v>
      </c>
      <c r="C5352" s="112">
        <v>7.6080533255223719E-4</v>
      </c>
      <c r="E5352" s="132">
        <v>393</v>
      </c>
      <c r="F5352" s="132">
        <v>395</v>
      </c>
      <c r="G5352" s="133" t="s">
        <v>970</v>
      </c>
      <c r="H5352" s="134">
        <v>128</v>
      </c>
      <c r="I5352" s="135">
        <v>0.92493389393130743</v>
      </c>
      <c r="J5352" s="135" t="s">
        <v>41</v>
      </c>
      <c r="K5352" s="133"/>
      <c r="L5352" s="136"/>
    </row>
    <row r="5353" spans="1:12" x14ac:dyDescent="0.25">
      <c r="A5353" s="137" t="s">
        <v>4223</v>
      </c>
      <c r="B5353" s="137" t="s">
        <v>2979</v>
      </c>
      <c r="C5353" s="112">
        <v>7.5095007405918675E-4</v>
      </c>
      <c r="E5353" s="132">
        <v>442</v>
      </c>
      <c r="F5353" s="132">
        <v>444</v>
      </c>
      <c r="G5353" s="133" t="s">
        <v>2980</v>
      </c>
      <c r="H5353" s="134">
        <v>129</v>
      </c>
      <c r="I5353" s="135">
        <v>0.92568484400536666</v>
      </c>
      <c r="J5353" s="135" t="s">
        <v>41</v>
      </c>
      <c r="K5353" s="133"/>
      <c r="L5353" s="136"/>
    </row>
    <row r="5354" spans="1:12" x14ac:dyDescent="0.25">
      <c r="A5354" s="137" t="s">
        <v>4223</v>
      </c>
      <c r="B5354" s="137" t="s">
        <v>1638</v>
      </c>
      <c r="C5354" s="112">
        <v>7.3044087315776913E-4</v>
      </c>
      <c r="E5354" s="132">
        <v>389</v>
      </c>
      <c r="F5354" s="132">
        <v>391</v>
      </c>
      <c r="G5354" s="133" t="s">
        <v>1639</v>
      </c>
      <c r="H5354" s="134">
        <v>130</v>
      </c>
      <c r="I5354" s="135">
        <v>0.92641528487852443</v>
      </c>
      <c r="J5354" s="135" t="s">
        <v>41</v>
      </c>
      <c r="K5354" s="133"/>
      <c r="L5354" s="136"/>
    </row>
    <row r="5355" spans="1:12" x14ac:dyDescent="0.25">
      <c r="A5355" s="137" t="s">
        <v>4223</v>
      </c>
      <c r="B5355" s="137" t="s">
        <v>965</v>
      </c>
      <c r="C5355" s="112">
        <v>7.2906874902562389E-4</v>
      </c>
      <c r="E5355" s="132">
        <v>379</v>
      </c>
      <c r="F5355" s="132">
        <v>381</v>
      </c>
      <c r="G5355" s="133" t="s">
        <v>966</v>
      </c>
      <c r="H5355" s="134">
        <v>131</v>
      </c>
      <c r="I5355" s="135">
        <v>0.9271443536275501</v>
      </c>
      <c r="J5355" s="135" t="s">
        <v>41</v>
      </c>
      <c r="K5355" s="133"/>
      <c r="L5355" s="136"/>
    </row>
    <row r="5356" spans="1:12" x14ac:dyDescent="0.25">
      <c r="A5356" s="137" t="s">
        <v>4223</v>
      </c>
      <c r="B5356" s="137" t="s">
        <v>1909</v>
      </c>
      <c r="C5356" s="112">
        <v>7.1391798467506436E-4</v>
      </c>
      <c r="E5356" s="132">
        <v>1111</v>
      </c>
      <c r="F5356" s="132">
        <v>1113</v>
      </c>
      <c r="G5356" s="133" t="s">
        <v>1910</v>
      </c>
      <c r="H5356" s="134">
        <v>132</v>
      </c>
      <c r="I5356" s="135">
        <v>0.92785827161222512</v>
      </c>
      <c r="J5356" s="135" t="s">
        <v>41</v>
      </c>
      <c r="K5356" s="133"/>
      <c r="L5356" s="136"/>
    </row>
    <row r="5357" spans="1:12" x14ac:dyDescent="0.25">
      <c r="A5357" s="137" t="s">
        <v>4223</v>
      </c>
      <c r="B5357" s="137" t="s">
        <v>2829</v>
      </c>
      <c r="C5357" s="112">
        <v>7.0849767676305314E-4</v>
      </c>
      <c r="E5357" s="132">
        <v>380</v>
      </c>
      <c r="F5357" s="132">
        <v>382</v>
      </c>
      <c r="G5357" s="133" t="s">
        <v>2830</v>
      </c>
      <c r="H5357" s="134">
        <v>133</v>
      </c>
      <c r="I5357" s="135">
        <v>0.92856676928898818</v>
      </c>
      <c r="J5357" s="135" t="s">
        <v>41</v>
      </c>
      <c r="K5357" s="133"/>
      <c r="L5357" s="136"/>
    </row>
    <row r="5358" spans="1:12" x14ac:dyDescent="0.25">
      <c r="A5358" s="137" t="s">
        <v>4223</v>
      </c>
      <c r="B5358" s="137" t="s">
        <v>2887</v>
      </c>
      <c r="C5358" s="112">
        <v>7.0669142576380763E-4</v>
      </c>
      <c r="E5358" s="132">
        <v>878</v>
      </c>
      <c r="F5358" s="132">
        <v>880</v>
      </c>
      <c r="G5358" s="133" t="s">
        <v>7</v>
      </c>
      <c r="H5358" s="134">
        <v>134</v>
      </c>
      <c r="I5358" s="135">
        <v>0.92927346071475203</v>
      </c>
      <c r="J5358" s="135" t="s">
        <v>41</v>
      </c>
      <c r="K5358" s="133"/>
      <c r="L5358" s="136"/>
    </row>
    <row r="5359" spans="1:12" x14ac:dyDescent="0.25">
      <c r="A5359" s="137" t="s">
        <v>4223</v>
      </c>
      <c r="B5359" s="137" t="s">
        <v>4235</v>
      </c>
      <c r="C5359" s="112">
        <v>7.0486901390403808E-4</v>
      </c>
      <c r="E5359" s="132">
        <v>429</v>
      </c>
      <c r="F5359" s="132">
        <v>431</v>
      </c>
      <c r="G5359" s="133" t="s">
        <v>4236</v>
      </c>
      <c r="H5359" s="134">
        <v>135</v>
      </c>
      <c r="I5359" s="135">
        <v>0.92997832972865602</v>
      </c>
      <c r="J5359" s="135" t="s">
        <v>41</v>
      </c>
      <c r="K5359" s="133"/>
      <c r="L5359" s="136"/>
    </row>
    <row r="5360" spans="1:12" x14ac:dyDescent="0.25">
      <c r="A5360" s="137" t="s">
        <v>4223</v>
      </c>
      <c r="B5360" s="137" t="s">
        <v>3073</v>
      </c>
      <c r="C5360" s="112">
        <v>7.0391849932810674E-4</v>
      </c>
      <c r="E5360" s="132">
        <v>194</v>
      </c>
      <c r="F5360" s="132">
        <v>196</v>
      </c>
      <c r="G5360" s="133" t="s">
        <v>3074</v>
      </c>
      <c r="H5360" s="134">
        <v>136</v>
      </c>
      <c r="I5360" s="135">
        <v>0.93068224822798418</v>
      </c>
      <c r="J5360" s="135" t="s">
        <v>41</v>
      </c>
      <c r="K5360" s="133"/>
      <c r="L5360" s="136"/>
    </row>
    <row r="5361" spans="1:12" x14ac:dyDescent="0.25">
      <c r="A5361" s="137" t="s">
        <v>4223</v>
      </c>
      <c r="B5361" s="137" t="s">
        <v>1481</v>
      </c>
      <c r="C5361" s="112">
        <v>6.9784328840155629E-4</v>
      </c>
      <c r="E5361" s="132">
        <v>1092</v>
      </c>
      <c r="F5361" s="132">
        <v>1094</v>
      </c>
      <c r="G5361" s="133" t="s">
        <v>1482</v>
      </c>
      <c r="H5361" s="134">
        <v>137</v>
      </c>
      <c r="I5361" s="135">
        <v>0.93138009151638579</v>
      </c>
      <c r="J5361" s="135" t="s">
        <v>41</v>
      </c>
      <c r="K5361" s="133"/>
      <c r="L5361" s="136"/>
    </row>
    <row r="5362" spans="1:12" x14ac:dyDescent="0.25">
      <c r="A5362" s="137" t="s">
        <v>4223</v>
      </c>
      <c r="B5362" s="137" t="s">
        <v>1134</v>
      </c>
      <c r="C5362" s="112">
        <v>6.9537174325850148E-4</v>
      </c>
      <c r="E5362" s="132">
        <v>1232</v>
      </c>
      <c r="F5362" s="132">
        <v>1234</v>
      </c>
      <c r="G5362" s="133" t="s">
        <v>1135</v>
      </c>
      <c r="H5362" s="134">
        <v>138</v>
      </c>
      <c r="I5362" s="135">
        <v>0.9320754632596443</v>
      </c>
      <c r="J5362" s="135" t="s">
        <v>41</v>
      </c>
      <c r="K5362" s="133"/>
      <c r="L5362" s="136"/>
    </row>
    <row r="5363" spans="1:12" x14ac:dyDescent="0.25">
      <c r="A5363" s="137" t="s">
        <v>4223</v>
      </c>
      <c r="B5363" s="137" t="s">
        <v>707</v>
      </c>
      <c r="C5363" s="112">
        <v>6.9056686172617673E-4</v>
      </c>
      <c r="E5363" s="132">
        <v>146</v>
      </c>
      <c r="F5363" s="132">
        <v>148</v>
      </c>
      <c r="G5363" s="133" t="s">
        <v>708</v>
      </c>
      <c r="H5363" s="134">
        <v>139</v>
      </c>
      <c r="I5363" s="135">
        <v>0.93276603012137049</v>
      </c>
      <c r="J5363" s="135" t="s">
        <v>41</v>
      </c>
      <c r="K5363" s="133"/>
      <c r="L5363" s="136"/>
    </row>
    <row r="5364" spans="1:12" x14ac:dyDescent="0.25">
      <c r="A5364" s="137" t="s">
        <v>4223</v>
      </c>
      <c r="B5364" s="137" t="s">
        <v>710</v>
      </c>
      <c r="C5364" s="112">
        <v>6.9056686172617673E-4</v>
      </c>
      <c r="E5364" s="132">
        <v>145</v>
      </c>
      <c r="F5364" s="132">
        <v>147</v>
      </c>
      <c r="G5364" s="133" t="s">
        <v>711</v>
      </c>
      <c r="H5364" s="134">
        <v>140</v>
      </c>
      <c r="I5364" s="135">
        <v>0.93345659698309669</v>
      </c>
      <c r="J5364" s="135" t="s">
        <v>41</v>
      </c>
      <c r="K5364" s="133"/>
      <c r="L5364" s="136"/>
    </row>
    <row r="5365" spans="1:12" x14ac:dyDescent="0.25">
      <c r="A5365" s="137" t="s">
        <v>4223</v>
      </c>
      <c r="B5365" s="137" t="s">
        <v>4237</v>
      </c>
      <c r="C5365" s="112">
        <v>6.8702102700693251E-4</v>
      </c>
      <c r="E5365" s="132">
        <v>394</v>
      </c>
      <c r="F5365" s="132">
        <v>396</v>
      </c>
      <c r="G5365" s="133" t="s">
        <v>4238</v>
      </c>
      <c r="H5365" s="134">
        <v>141</v>
      </c>
      <c r="I5365" s="135">
        <v>0.93414361801010359</v>
      </c>
      <c r="J5365" s="135" t="s">
        <v>41</v>
      </c>
      <c r="K5365" s="133"/>
      <c r="L5365" s="136"/>
    </row>
    <row r="5366" spans="1:12" x14ac:dyDescent="0.25">
      <c r="A5366" s="137" t="s">
        <v>4223</v>
      </c>
      <c r="B5366" s="137" t="s">
        <v>3392</v>
      </c>
      <c r="C5366" s="112">
        <v>6.5916611661000766E-4</v>
      </c>
      <c r="E5366" s="132">
        <v>186</v>
      </c>
      <c r="F5366" s="132">
        <v>188</v>
      </c>
      <c r="G5366" s="133" t="s">
        <v>3393</v>
      </c>
      <c r="H5366" s="134">
        <v>142</v>
      </c>
      <c r="I5366" s="135">
        <v>0.93480278412671358</v>
      </c>
      <c r="J5366" s="135" t="s">
        <v>41</v>
      </c>
      <c r="K5366" s="133"/>
      <c r="L5366" s="136"/>
    </row>
    <row r="5367" spans="1:12" x14ac:dyDescent="0.25">
      <c r="A5367" s="137" t="s">
        <v>4223</v>
      </c>
      <c r="B5367" s="137" t="s">
        <v>464</v>
      </c>
      <c r="C5367" s="112">
        <v>6.4990530061461772E-4</v>
      </c>
      <c r="E5367" s="132">
        <v>1262</v>
      </c>
      <c r="F5367" s="132">
        <v>1264</v>
      </c>
      <c r="G5367" s="133" t="s">
        <v>128</v>
      </c>
      <c r="H5367" s="134">
        <v>143</v>
      </c>
      <c r="I5367" s="135">
        <v>0.93545268942732818</v>
      </c>
      <c r="J5367" s="135" t="s">
        <v>41</v>
      </c>
      <c r="K5367" s="133"/>
      <c r="L5367" s="136"/>
    </row>
    <row r="5368" spans="1:12" x14ac:dyDescent="0.25">
      <c r="A5368" s="137" t="s">
        <v>4223</v>
      </c>
      <c r="B5368" s="137" t="s">
        <v>4239</v>
      </c>
      <c r="C5368" s="112">
        <v>6.3031356082223324E-4</v>
      </c>
      <c r="E5368" s="132">
        <v>598</v>
      </c>
      <c r="F5368" s="132">
        <v>600</v>
      </c>
      <c r="G5368" s="133" t="s">
        <v>4240</v>
      </c>
      <c r="H5368" s="134">
        <v>144</v>
      </c>
      <c r="I5368" s="135">
        <v>0.93608300298815039</v>
      </c>
      <c r="J5368" s="135" t="s">
        <v>41</v>
      </c>
      <c r="K5368" s="133"/>
      <c r="L5368" s="136"/>
    </row>
    <row r="5369" spans="1:12" x14ac:dyDescent="0.25">
      <c r="A5369" s="137" t="s">
        <v>4223</v>
      </c>
      <c r="B5369" s="137" t="s">
        <v>3159</v>
      </c>
      <c r="C5369" s="112">
        <v>6.2092499171631065E-4</v>
      </c>
      <c r="E5369" s="132">
        <v>437</v>
      </c>
      <c r="F5369" s="132">
        <v>439</v>
      </c>
      <c r="G5369" s="133" t="s">
        <v>3160</v>
      </c>
      <c r="H5369" s="134">
        <v>145</v>
      </c>
      <c r="I5369" s="135">
        <v>0.93670392797986668</v>
      </c>
      <c r="J5369" s="135" t="s">
        <v>41</v>
      </c>
      <c r="K5369" s="133"/>
      <c r="L5369" s="136"/>
    </row>
    <row r="5370" spans="1:12" x14ac:dyDescent="0.25">
      <c r="A5370" s="137" t="s">
        <v>4223</v>
      </c>
      <c r="B5370" s="137" t="s">
        <v>1929</v>
      </c>
      <c r="C5370" s="112">
        <v>6.1699270543190215E-4</v>
      </c>
      <c r="E5370" s="132">
        <v>1051</v>
      </c>
      <c r="F5370" s="132">
        <v>1053</v>
      </c>
      <c r="G5370" s="133" t="s">
        <v>1930</v>
      </c>
      <c r="H5370" s="134">
        <v>146</v>
      </c>
      <c r="I5370" s="135">
        <v>0.9373209206852986</v>
      </c>
      <c r="J5370" s="135" t="s">
        <v>41</v>
      </c>
      <c r="K5370" s="133"/>
      <c r="L5370" s="136"/>
    </row>
    <row r="5371" spans="1:12" x14ac:dyDescent="0.25">
      <c r="A5371" s="137" t="s">
        <v>4223</v>
      </c>
      <c r="B5371" s="137" t="s">
        <v>1809</v>
      </c>
      <c r="C5371" s="112">
        <v>6.1303718029450923E-4</v>
      </c>
      <c r="E5371" s="132">
        <v>1101</v>
      </c>
      <c r="F5371" s="132">
        <v>1103</v>
      </c>
      <c r="G5371" s="133" t="s">
        <v>1810</v>
      </c>
      <c r="H5371" s="134">
        <v>147</v>
      </c>
      <c r="I5371" s="135">
        <v>0.93793395786559308</v>
      </c>
      <c r="J5371" s="135" t="s">
        <v>41</v>
      </c>
      <c r="K5371" s="133"/>
      <c r="L5371" s="136"/>
    </row>
    <row r="5372" spans="1:12" x14ac:dyDescent="0.25">
      <c r="A5372" s="137" t="s">
        <v>4223</v>
      </c>
      <c r="B5372" s="137" t="s">
        <v>738</v>
      </c>
      <c r="C5372" s="112">
        <v>5.9583007906863314E-4</v>
      </c>
      <c r="E5372" s="132">
        <v>1046</v>
      </c>
      <c r="F5372" s="132">
        <v>1048</v>
      </c>
      <c r="G5372" s="133" t="s">
        <v>739</v>
      </c>
      <c r="H5372" s="134">
        <v>148</v>
      </c>
      <c r="I5372" s="135">
        <v>0.93852978794466169</v>
      </c>
      <c r="J5372" s="135" t="s">
        <v>41</v>
      </c>
      <c r="K5372" s="133"/>
      <c r="L5372" s="136"/>
    </row>
    <row r="5373" spans="1:12" x14ac:dyDescent="0.25">
      <c r="A5373" s="137" t="s">
        <v>4223</v>
      </c>
      <c r="B5373" s="137" t="s">
        <v>466</v>
      </c>
      <c r="C5373" s="112">
        <v>5.9484288603177914E-4</v>
      </c>
      <c r="E5373" s="132">
        <v>1261</v>
      </c>
      <c r="F5373" s="132">
        <v>1263</v>
      </c>
      <c r="G5373" s="133" t="s">
        <v>127</v>
      </c>
      <c r="H5373" s="134">
        <v>149</v>
      </c>
      <c r="I5373" s="135">
        <v>0.93912463083069342</v>
      </c>
      <c r="J5373" s="135" t="s">
        <v>41</v>
      </c>
      <c r="K5373" s="133"/>
      <c r="L5373" s="136"/>
    </row>
    <row r="5374" spans="1:12" x14ac:dyDescent="0.25">
      <c r="A5374" s="137" t="s">
        <v>4223</v>
      </c>
      <c r="B5374" s="137" t="s">
        <v>2989</v>
      </c>
      <c r="C5374" s="112">
        <v>5.8592661609297206E-4</v>
      </c>
      <c r="E5374" s="132">
        <v>623</v>
      </c>
      <c r="F5374" s="132">
        <v>625</v>
      </c>
      <c r="G5374" s="133" t="s">
        <v>2990</v>
      </c>
      <c r="H5374" s="134">
        <v>150</v>
      </c>
      <c r="I5374" s="135">
        <v>0.93971055744678644</v>
      </c>
      <c r="J5374" s="135" t="s">
        <v>41</v>
      </c>
      <c r="K5374" s="133"/>
      <c r="L5374" s="136"/>
    </row>
    <row r="5375" spans="1:12" x14ac:dyDescent="0.25">
      <c r="A5375" s="137" t="s">
        <v>4223</v>
      </c>
      <c r="B5375" s="137" t="s">
        <v>592</v>
      </c>
      <c r="C5375" s="112">
        <v>5.5166963011228035E-4</v>
      </c>
      <c r="E5375" s="132">
        <v>646</v>
      </c>
      <c r="F5375" s="132">
        <v>648</v>
      </c>
      <c r="G5375" s="133" t="s">
        <v>593</v>
      </c>
      <c r="H5375" s="134">
        <v>151</v>
      </c>
      <c r="I5375" s="135">
        <v>0.94026222707689877</v>
      </c>
      <c r="J5375" s="135" t="s">
        <v>41</v>
      </c>
      <c r="K5375" s="133"/>
      <c r="L5375" s="136"/>
    </row>
    <row r="5376" spans="1:12" x14ac:dyDescent="0.25">
      <c r="A5376" s="137" t="s">
        <v>4223</v>
      </c>
      <c r="B5376" s="137" t="s">
        <v>2945</v>
      </c>
      <c r="C5376" s="112">
        <v>5.5087256692211461E-4</v>
      </c>
      <c r="E5376" s="132">
        <v>178</v>
      </c>
      <c r="F5376" s="132">
        <v>180</v>
      </c>
      <c r="G5376" s="133" t="s">
        <v>2946</v>
      </c>
      <c r="H5376" s="134">
        <v>152</v>
      </c>
      <c r="I5376" s="135">
        <v>0.94081309964382087</v>
      </c>
      <c r="J5376" s="135" t="s">
        <v>41</v>
      </c>
      <c r="K5376" s="133"/>
      <c r="L5376" s="136"/>
    </row>
    <row r="5377" spans="1:12" x14ac:dyDescent="0.25">
      <c r="A5377" s="137" t="s">
        <v>4223</v>
      </c>
      <c r="B5377" s="137" t="s">
        <v>918</v>
      </c>
      <c r="C5377" s="112">
        <v>5.4451217229961049E-4</v>
      </c>
      <c r="E5377" s="132">
        <v>513</v>
      </c>
      <c r="F5377" s="132">
        <v>515</v>
      </c>
      <c r="G5377" s="133" t="s">
        <v>919</v>
      </c>
      <c r="H5377" s="134">
        <v>153</v>
      </c>
      <c r="I5377" s="135">
        <v>0.94135761181612043</v>
      </c>
      <c r="J5377" s="135" t="s">
        <v>41</v>
      </c>
      <c r="K5377" s="133"/>
      <c r="L5377" s="136"/>
    </row>
    <row r="5378" spans="1:12" x14ac:dyDescent="0.25">
      <c r="A5378" s="137" t="s">
        <v>4223</v>
      </c>
      <c r="B5378" s="137" t="s">
        <v>4241</v>
      </c>
      <c r="C5378" s="112">
        <v>5.444650039245555E-4</v>
      </c>
      <c r="E5378" s="132">
        <v>206</v>
      </c>
      <c r="F5378" s="132">
        <v>208</v>
      </c>
      <c r="G5378" s="133" t="s">
        <v>4242</v>
      </c>
      <c r="H5378" s="134">
        <v>154</v>
      </c>
      <c r="I5378" s="135">
        <v>0.94190207682004501</v>
      </c>
      <c r="J5378" s="135" t="s">
        <v>41</v>
      </c>
      <c r="K5378" s="133"/>
      <c r="L5378" s="136"/>
    </row>
    <row r="5379" spans="1:12" x14ac:dyDescent="0.25">
      <c r="A5379" s="137" t="s">
        <v>4223</v>
      </c>
      <c r="B5379" s="137" t="s">
        <v>594</v>
      </c>
      <c r="C5379" s="112">
        <v>5.395707593569281E-4</v>
      </c>
      <c r="E5379" s="132">
        <v>645</v>
      </c>
      <c r="F5379" s="132">
        <v>647</v>
      </c>
      <c r="G5379" s="133" t="s">
        <v>595</v>
      </c>
      <c r="H5379" s="134">
        <v>155</v>
      </c>
      <c r="I5379" s="135">
        <v>0.94244164757940196</v>
      </c>
      <c r="J5379" s="135" t="s">
        <v>41</v>
      </c>
      <c r="K5379" s="133"/>
      <c r="L5379" s="136"/>
    </row>
    <row r="5380" spans="1:12" x14ac:dyDescent="0.25">
      <c r="A5380" s="137" t="s">
        <v>4223</v>
      </c>
      <c r="B5380" s="137" t="s">
        <v>1483</v>
      </c>
      <c r="C5380" s="112">
        <v>5.3665104990329165E-4</v>
      </c>
      <c r="E5380" s="132">
        <v>1091</v>
      </c>
      <c r="F5380" s="132">
        <v>1093</v>
      </c>
      <c r="G5380" s="133" t="s">
        <v>1484</v>
      </c>
      <c r="H5380" s="134">
        <v>156</v>
      </c>
      <c r="I5380" s="135">
        <v>0.94297829862930527</v>
      </c>
      <c r="J5380" s="135" t="s">
        <v>41</v>
      </c>
      <c r="K5380" s="133"/>
      <c r="L5380" s="136"/>
    </row>
    <row r="5381" spans="1:12" x14ac:dyDescent="0.25">
      <c r="A5381" s="137" t="s">
        <v>4223</v>
      </c>
      <c r="B5381" s="137" t="s">
        <v>1207</v>
      </c>
      <c r="C5381" s="112">
        <v>5.2719630332910463E-4</v>
      </c>
      <c r="E5381" s="132">
        <v>860</v>
      </c>
      <c r="F5381" s="132">
        <v>862</v>
      </c>
      <c r="G5381" s="133" t="s">
        <v>1208</v>
      </c>
      <c r="H5381" s="134">
        <v>157</v>
      </c>
      <c r="I5381" s="135">
        <v>0.94350549493263436</v>
      </c>
      <c r="J5381" s="135" t="s">
        <v>41</v>
      </c>
      <c r="K5381" s="133"/>
      <c r="L5381" s="136"/>
    </row>
    <row r="5382" spans="1:12" x14ac:dyDescent="0.25">
      <c r="A5382" s="137" t="s">
        <v>4223</v>
      </c>
      <c r="B5382" s="137" t="s">
        <v>1066</v>
      </c>
      <c r="C5382" s="112">
        <v>5.2612666502166667E-4</v>
      </c>
      <c r="E5382" s="132">
        <v>1251</v>
      </c>
      <c r="F5382" s="132">
        <v>1253</v>
      </c>
      <c r="G5382" s="133" t="s">
        <v>1067</v>
      </c>
      <c r="H5382" s="134">
        <v>158</v>
      </c>
      <c r="I5382" s="135">
        <v>0.94403162159765608</v>
      </c>
      <c r="J5382" s="135" t="s">
        <v>41</v>
      </c>
      <c r="K5382" s="133"/>
      <c r="L5382" s="136"/>
    </row>
    <row r="5383" spans="1:12" x14ac:dyDescent="0.25">
      <c r="A5383" s="137" t="s">
        <v>4223</v>
      </c>
      <c r="B5383" s="137" t="s">
        <v>681</v>
      </c>
      <c r="C5383" s="112">
        <v>5.2467868206022264E-4</v>
      </c>
      <c r="E5383" s="132">
        <v>626</v>
      </c>
      <c r="F5383" s="132">
        <v>628</v>
      </c>
      <c r="G5383" s="133" t="s">
        <v>682</v>
      </c>
      <c r="H5383" s="134">
        <v>159</v>
      </c>
      <c r="I5383" s="135">
        <v>0.94455630027971627</v>
      </c>
      <c r="J5383" s="135" t="s">
        <v>41</v>
      </c>
      <c r="K5383" s="133"/>
      <c r="L5383" s="136"/>
    </row>
    <row r="5384" spans="1:12" x14ac:dyDescent="0.25">
      <c r="A5384" s="137" t="s">
        <v>4223</v>
      </c>
      <c r="B5384" s="137" t="s">
        <v>578</v>
      </c>
      <c r="C5384" s="112">
        <v>5.2428803617859672E-4</v>
      </c>
      <c r="E5384" s="132">
        <v>1024</v>
      </c>
      <c r="F5384" s="132">
        <v>1026</v>
      </c>
      <c r="G5384" s="133" t="s">
        <v>579</v>
      </c>
      <c r="H5384" s="134">
        <v>160</v>
      </c>
      <c r="I5384" s="135">
        <v>0.94508058831589481</v>
      </c>
      <c r="J5384" s="135" t="s">
        <v>41</v>
      </c>
      <c r="K5384" s="133"/>
      <c r="L5384" s="136"/>
    </row>
    <row r="5385" spans="1:12" x14ac:dyDescent="0.25">
      <c r="A5385" s="137" t="s">
        <v>4223</v>
      </c>
      <c r="B5385" s="137" t="s">
        <v>2860</v>
      </c>
      <c r="C5385" s="112">
        <v>5.1298580493792847E-4</v>
      </c>
      <c r="E5385" s="132">
        <v>858</v>
      </c>
      <c r="F5385" s="132">
        <v>860</v>
      </c>
      <c r="G5385" s="133" t="s">
        <v>2861</v>
      </c>
      <c r="H5385" s="134">
        <v>161</v>
      </c>
      <c r="I5385" s="135">
        <v>0.94559357412083278</v>
      </c>
      <c r="J5385" s="135" t="s">
        <v>41</v>
      </c>
      <c r="K5385" s="133"/>
      <c r="L5385" s="136"/>
    </row>
    <row r="5386" spans="1:12" x14ac:dyDescent="0.25">
      <c r="A5386" s="137" t="s">
        <v>4223</v>
      </c>
      <c r="B5386" s="137" t="s">
        <v>3278</v>
      </c>
      <c r="C5386" s="112">
        <v>5.0444066900047165E-4</v>
      </c>
      <c r="E5386" s="132">
        <v>57</v>
      </c>
      <c r="F5386" s="132">
        <v>59</v>
      </c>
      <c r="G5386" s="133" t="s">
        <v>3279</v>
      </c>
      <c r="H5386" s="134">
        <v>162</v>
      </c>
      <c r="I5386" s="135">
        <v>0.94609801478983324</v>
      </c>
      <c r="J5386" s="135" t="s">
        <v>41</v>
      </c>
      <c r="K5386" s="133"/>
      <c r="L5386" s="136"/>
    </row>
    <row r="5387" spans="1:12" x14ac:dyDescent="0.25">
      <c r="A5387" s="137" t="s">
        <v>4223</v>
      </c>
      <c r="B5387" s="137" t="s">
        <v>1071</v>
      </c>
      <c r="C5387" s="112">
        <v>4.9636862174501297E-4</v>
      </c>
      <c r="E5387" s="132">
        <v>1243</v>
      </c>
      <c r="F5387" s="132">
        <v>1245</v>
      </c>
      <c r="G5387" s="133" t="s">
        <v>1072</v>
      </c>
      <c r="H5387" s="134">
        <v>163</v>
      </c>
      <c r="I5387" s="135">
        <v>0.9465943834115782</v>
      </c>
      <c r="J5387" s="135" t="s">
        <v>41</v>
      </c>
      <c r="K5387" s="133"/>
      <c r="L5387" s="136"/>
    </row>
    <row r="5388" spans="1:12" x14ac:dyDescent="0.25">
      <c r="A5388" s="137" t="s">
        <v>4223</v>
      </c>
      <c r="B5388" s="137" t="s">
        <v>2991</v>
      </c>
      <c r="C5388" s="112">
        <v>4.9402802535795888E-4</v>
      </c>
      <c r="E5388" s="132">
        <v>471</v>
      </c>
      <c r="F5388" s="132">
        <v>473</v>
      </c>
      <c r="G5388" s="133" t="s">
        <v>2992</v>
      </c>
      <c r="H5388" s="134">
        <v>164</v>
      </c>
      <c r="I5388" s="135">
        <v>0.94708841143693612</v>
      </c>
      <c r="J5388" s="135" t="s">
        <v>41</v>
      </c>
      <c r="K5388" s="133"/>
      <c r="L5388" s="136"/>
    </row>
    <row r="5389" spans="1:12" x14ac:dyDescent="0.25">
      <c r="A5389" s="137" t="s">
        <v>4223</v>
      </c>
      <c r="B5389" s="137" t="s">
        <v>3071</v>
      </c>
      <c r="C5389" s="112">
        <v>4.8891782728771919E-4</v>
      </c>
      <c r="E5389" s="132">
        <v>250</v>
      </c>
      <c r="F5389" s="132">
        <v>252</v>
      </c>
      <c r="G5389" s="133" t="s">
        <v>3072</v>
      </c>
      <c r="H5389" s="134">
        <v>165</v>
      </c>
      <c r="I5389" s="135">
        <v>0.94757732926422389</v>
      </c>
      <c r="J5389" s="135" t="s">
        <v>41</v>
      </c>
      <c r="K5389" s="133"/>
      <c r="L5389" s="136"/>
    </row>
    <row r="5390" spans="1:12" x14ac:dyDescent="0.25">
      <c r="A5390" s="137" t="s">
        <v>4223</v>
      </c>
      <c r="B5390" s="137" t="s">
        <v>1217</v>
      </c>
      <c r="C5390" s="112">
        <v>4.7995839575622911E-4</v>
      </c>
      <c r="E5390" s="132">
        <v>896</v>
      </c>
      <c r="F5390" s="132">
        <v>898</v>
      </c>
      <c r="G5390" s="133" t="s">
        <v>1218</v>
      </c>
      <c r="H5390" s="134">
        <v>166</v>
      </c>
      <c r="I5390" s="135">
        <v>0.9480572876599801</v>
      </c>
      <c r="J5390" s="135" t="s">
        <v>41</v>
      </c>
      <c r="K5390" s="133"/>
      <c r="L5390" s="136"/>
    </row>
    <row r="5391" spans="1:12" x14ac:dyDescent="0.25">
      <c r="A5391" s="137" t="s">
        <v>4223</v>
      </c>
      <c r="B5391" s="137" t="s">
        <v>2981</v>
      </c>
      <c r="C5391" s="112">
        <v>4.7830538983383703E-4</v>
      </c>
      <c r="E5391" s="132">
        <v>470</v>
      </c>
      <c r="F5391" s="132">
        <v>472</v>
      </c>
      <c r="G5391" s="133" t="s">
        <v>2982</v>
      </c>
      <c r="H5391" s="134">
        <v>167</v>
      </c>
      <c r="I5391" s="135">
        <v>0.94853559304981394</v>
      </c>
      <c r="J5391" s="135" t="s">
        <v>41</v>
      </c>
      <c r="K5391" s="133"/>
      <c r="L5391" s="136"/>
    </row>
    <row r="5392" spans="1:12" x14ac:dyDescent="0.25">
      <c r="A5392" s="137" t="s">
        <v>4223</v>
      </c>
      <c r="B5392" s="137" t="s">
        <v>1812</v>
      </c>
      <c r="C5392" s="112">
        <v>4.762889008172859E-4</v>
      </c>
      <c r="E5392" s="132">
        <v>1106</v>
      </c>
      <c r="F5392" s="132">
        <v>1108</v>
      </c>
      <c r="G5392" s="133" t="s">
        <v>138</v>
      </c>
      <c r="H5392" s="134">
        <v>168</v>
      </c>
      <c r="I5392" s="135">
        <v>0.94901188195063124</v>
      </c>
      <c r="J5392" s="135" t="s">
        <v>41</v>
      </c>
      <c r="K5392" s="133"/>
      <c r="L5392" s="136"/>
    </row>
    <row r="5393" spans="1:12" x14ac:dyDescent="0.25">
      <c r="A5393" s="137" t="s">
        <v>4223</v>
      </c>
      <c r="B5393" s="137" t="s">
        <v>497</v>
      </c>
      <c r="C5393" s="112">
        <v>4.6664055950097852E-4</v>
      </c>
      <c r="E5393" s="132">
        <v>508</v>
      </c>
      <c r="F5393" s="132">
        <v>510</v>
      </c>
      <c r="G5393" s="133" t="s">
        <v>498</v>
      </c>
      <c r="H5393" s="134">
        <v>169</v>
      </c>
      <c r="I5393" s="135">
        <v>0.94947852251013221</v>
      </c>
      <c r="J5393" s="135" t="s">
        <v>41</v>
      </c>
      <c r="K5393" s="133"/>
      <c r="L5393" s="136"/>
    </row>
    <row r="5394" spans="1:12" x14ac:dyDescent="0.25">
      <c r="A5394" s="137" t="s">
        <v>4223</v>
      </c>
      <c r="B5394" s="137" t="s">
        <v>3402</v>
      </c>
      <c r="C5394" s="112">
        <v>4.6060783692967045E-4</v>
      </c>
      <c r="E5394" s="132">
        <v>205</v>
      </c>
      <c r="F5394" s="132">
        <v>207</v>
      </c>
      <c r="G5394" s="133" t="s">
        <v>3403</v>
      </c>
      <c r="H5394" s="134">
        <v>170</v>
      </c>
      <c r="I5394" s="135">
        <v>0.9499391303470619</v>
      </c>
      <c r="J5394" s="135" t="s">
        <v>41</v>
      </c>
      <c r="K5394" s="133"/>
      <c r="L5394" s="136"/>
    </row>
    <row r="5395" spans="1:12" x14ac:dyDescent="0.25">
      <c r="A5395" s="137" t="s">
        <v>4223</v>
      </c>
      <c r="B5395" s="137" t="s">
        <v>4243</v>
      </c>
      <c r="C5395" s="112">
        <v>4.5861614340728378E-4</v>
      </c>
      <c r="E5395" s="132">
        <v>941</v>
      </c>
      <c r="F5395" s="132">
        <v>943</v>
      </c>
      <c r="G5395" s="133" t="s">
        <v>4244</v>
      </c>
      <c r="H5395" s="134">
        <v>171</v>
      </c>
      <c r="I5395" s="135">
        <v>0.95039774649046915</v>
      </c>
      <c r="J5395" s="135" t="s">
        <v>41</v>
      </c>
      <c r="K5395" s="133"/>
      <c r="L5395" s="136"/>
    </row>
    <row r="5396" spans="1:12" x14ac:dyDescent="0.25">
      <c r="A5396" s="137" t="s">
        <v>4223</v>
      </c>
      <c r="B5396" s="137" t="s">
        <v>461</v>
      </c>
      <c r="C5396" s="112">
        <v>4.585389049582548E-4</v>
      </c>
      <c r="E5396" s="132">
        <v>578</v>
      </c>
      <c r="F5396" s="132">
        <v>580</v>
      </c>
      <c r="G5396" s="133" t="s">
        <v>462</v>
      </c>
      <c r="H5396" s="134">
        <v>172</v>
      </c>
      <c r="I5396" s="135">
        <v>0.95085628539542744</v>
      </c>
      <c r="J5396" s="135" t="s">
        <v>41</v>
      </c>
      <c r="K5396" s="133"/>
      <c r="L5396" s="136"/>
    </row>
    <row r="5397" spans="1:12" x14ac:dyDescent="0.25">
      <c r="A5397" s="137" t="s">
        <v>4223</v>
      </c>
      <c r="B5397" s="137" t="s">
        <v>459</v>
      </c>
      <c r="C5397" s="112">
        <v>4.585389049582548E-4</v>
      </c>
      <c r="E5397" s="132">
        <v>577</v>
      </c>
      <c r="F5397" s="132">
        <v>579</v>
      </c>
      <c r="G5397" s="133" t="s">
        <v>460</v>
      </c>
      <c r="H5397" s="134">
        <v>173</v>
      </c>
      <c r="I5397" s="135">
        <v>0.95131482430038572</v>
      </c>
      <c r="J5397" s="135" t="s">
        <v>41</v>
      </c>
      <c r="K5397" s="133"/>
      <c r="L5397" s="136"/>
    </row>
    <row r="5398" spans="1:12" x14ac:dyDescent="0.25">
      <c r="A5398" s="137" t="s">
        <v>4223</v>
      </c>
      <c r="B5398" s="137" t="s">
        <v>721</v>
      </c>
      <c r="C5398" s="112">
        <v>4.4568367659219942E-4</v>
      </c>
      <c r="E5398" s="132">
        <v>383</v>
      </c>
      <c r="F5398" s="132">
        <v>385</v>
      </c>
      <c r="G5398" s="133" t="s">
        <v>722</v>
      </c>
      <c r="H5398" s="134">
        <v>174</v>
      </c>
      <c r="I5398" s="135">
        <v>0.95176050797697787</v>
      </c>
      <c r="J5398" s="135" t="s">
        <v>41</v>
      </c>
      <c r="K5398" s="133"/>
      <c r="L5398" s="136"/>
    </row>
    <row r="5399" spans="1:12" x14ac:dyDescent="0.25">
      <c r="A5399" s="137" t="s">
        <v>4223</v>
      </c>
      <c r="B5399" s="137" t="s">
        <v>668</v>
      </c>
      <c r="C5399" s="112">
        <v>4.3778313901047757E-4</v>
      </c>
      <c r="E5399" s="132">
        <v>810</v>
      </c>
      <c r="F5399" s="132">
        <v>812</v>
      </c>
      <c r="G5399" s="133" t="s">
        <v>669</v>
      </c>
      <c r="H5399" s="134">
        <v>175</v>
      </c>
      <c r="I5399" s="135">
        <v>0.9521982911159883</v>
      </c>
      <c r="J5399" s="135" t="s">
        <v>41</v>
      </c>
      <c r="K5399" s="133"/>
      <c r="L5399" s="136"/>
    </row>
    <row r="5400" spans="1:12" x14ac:dyDescent="0.25">
      <c r="A5400" s="137" t="s">
        <v>4223</v>
      </c>
      <c r="B5400" s="137" t="s">
        <v>1986</v>
      </c>
      <c r="C5400" s="112">
        <v>4.3679457109047472E-4</v>
      </c>
      <c r="E5400" s="132">
        <v>615</v>
      </c>
      <c r="F5400" s="132">
        <v>617</v>
      </c>
      <c r="G5400" s="133" t="s">
        <v>1987</v>
      </c>
      <c r="H5400" s="134">
        <v>176</v>
      </c>
      <c r="I5400" s="135">
        <v>0.95263508568707878</v>
      </c>
      <c r="J5400" s="135" t="s">
        <v>41</v>
      </c>
      <c r="K5400" s="133"/>
      <c r="L5400" s="136"/>
    </row>
    <row r="5401" spans="1:12" x14ac:dyDescent="0.25">
      <c r="A5401" s="137" t="s">
        <v>4223</v>
      </c>
      <c r="B5401" s="137" t="s">
        <v>2862</v>
      </c>
      <c r="C5401" s="112">
        <v>4.3593303453367714E-4</v>
      </c>
      <c r="E5401" s="132">
        <v>816</v>
      </c>
      <c r="F5401" s="132">
        <v>818</v>
      </c>
      <c r="G5401" s="133" t="s">
        <v>2863</v>
      </c>
      <c r="H5401" s="134">
        <v>177</v>
      </c>
      <c r="I5401" s="135">
        <v>0.95307101872161248</v>
      </c>
      <c r="J5401" s="135" t="s">
        <v>41</v>
      </c>
      <c r="K5401" s="133"/>
      <c r="L5401" s="136"/>
    </row>
    <row r="5402" spans="1:12" x14ac:dyDescent="0.25">
      <c r="A5402" s="137" t="s">
        <v>4223</v>
      </c>
      <c r="B5402" s="137" t="s">
        <v>4245</v>
      </c>
      <c r="C5402" s="112">
        <v>4.3302164307482051E-4</v>
      </c>
      <c r="E5402" s="132">
        <v>723</v>
      </c>
      <c r="F5402" s="132">
        <v>725</v>
      </c>
      <c r="G5402" s="133" t="s">
        <v>4246</v>
      </c>
      <c r="H5402" s="134">
        <v>178</v>
      </c>
      <c r="I5402" s="135">
        <v>0.95350404036468728</v>
      </c>
      <c r="J5402" s="135" t="s">
        <v>41</v>
      </c>
      <c r="K5402" s="133"/>
      <c r="L5402" s="136"/>
    </row>
    <row r="5403" spans="1:12" x14ac:dyDescent="0.25">
      <c r="A5403" s="137" t="s">
        <v>4223</v>
      </c>
      <c r="B5403" s="137" t="s">
        <v>866</v>
      </c>
      <c r="C5403" s="112">
        <v>4.3185194146488193E-4</v>
      </c>
      <c r="E5403" s="132">
        <v>1244</v>
      </c>
      <c r="F5403" s="132">
        <v>1246</v>
      </c>
      <c r="G5403" s="133" t="s">
        <v>867</v>
      </c>
      <c r="H5403" s="134">
        <v>179</v>
      </c>
      <c r="I5403" s="135">
        <v>0.95393589230615217</v>
      </c>
      <c r="J5403" s="135" t="s">
        <v>41</v>
      </c>
      <c r="K5403" s="133"/>
      <c r="L5403" s="136"/>
    </row>
    <row r="5404" spans="1:12" x14ac:dyDescent="0.25">
      <c r="A5404" s="137" t="s">
        <v>4223</v>
      </c>
      <c r="B5404" s="137" t="s">
        <v>2182</v>
      </c>
      <c r="C5404" s="112">
        <v>4.2983962429765535E-4</v>
      </c>
      <c r="E5404" s="132">
        <v>388</v>
      </c>
      <c r="F5404" s="132">
        <v>390</v>
      </c>
      <c r="G5404" s="133" t="s">
        <v>2183</v>
      </c>
      <c r="H5404" s="134">
        <v>180</v>
      </c>
      <c r="I5404" s="135">
        <v>0.95436573193044982</v>
      </c>
      <c r="J5404" s="135" t="s">
        <v>41</v>
      </c>
      <c r="K5404" s="133"/>
      <c r="L5404" s="136"/>
    </row>
    <row r="5405" spans="1:12" x14ac:dyDescent="0.25">
      <c r="A5405" s="137" t="s">
        <v>4223</v>
      </c>
      <c r="B5405" s="137" t="s">
        <v>3219</v>
      </c>
      <c r="C5405" s="112">
        <v>4.2752107123644403E-4</v>
      </c>
      <c r="E5405" s="132">
        <v>1644</v>
      </c>
      <c r="F5405" s="132">
        <v>1646</v>
      </c>
      <c r="G5405" s="133" t="s">
        <v>9</v>
      </c>
      <c r="H5405" s="134">
        <v>181</v>
      </c>
      <c r="I5405" s="135">
        <v>0.95479325300168627</v>
      </c>
      <c r="J5405" s="135" t="s">
        <v>41</v>
      </c>
      <c r="K5405" s="133"/>
      <c r="L5405" s="136"/>
    </row>
    <row r="5406" spans="1:12" x14ac:dyDescent="0.25">
      <c r="A5406" s="137" t="s">
        <v>4223</v>
      </c>
      <c r="B5406" s="137" t="s">
        <v>4247</v>
      </c>
      <c r="C5406" s="112">
        <v>4.2493251751633587E-4</v>
      </c>
      <c r="E5406" s="132">
        <v>1165</v>
      </c>
      <c r="F5406" s="132">
        <v>1167</v>
      </c>
      <c r="G5406" s="133" t="s">
        <v>4248</v>
      </c>
      <c r="H5406" s="134">
        <v>182</v>
      </c>
      <c r="I5406" s="135">
        <v>0.95521818551920257</v>
      </c>
      <c r="J5406" s="135" t="s">
        <v>41</v>
      </c>
      <c r="K5406" s="133"/>
      <c r="L5406" s="136"/>
    </row>
    <row r="5407" spans="1:12" x14ac:dyDescent="0.25">
      <c r="A5407" s="137" t="s">
        <v>4223</v>
      </c>
      <c r="B5407" s="137" t="s">
        <v>2864</v>
      </c>
      <c r="C5407" s="112">
        <v>4.2329729135144844E-4</v>
      </c>
      <c r="E5407" s="132">
        <v>846</v>
      </c>
      <c r="F5407" s="132">
        <v>848</v>
      </c>
      <c r="G5407" s="133" t="s">
        <v>2865</v>
      </c>
      <c r="H5407" s="134">
        <v>183</v>
      </c>
      <c r="I5407" s="135">
        <v>0.95564148281055405</v>
      </c>
      <c r="J5407" s="135" t="s">
        <v>41</v>
      </c>
      <c r="K5407" s="133"/>
      <c r="L5407" s="136"/>
    </row>
    <row r="5408" spans="1:12" x14ac:dyDescent="0.25">
      <c r="A5408" s="137" t="s">
        <v>4223</v>
      </c>
      <c r="B5408" s="137" t="s">
        <v>671</v>
      </c>
      <c r="C5408" s="112">
        <v>4.1697942093731847E-4</v>
      </c>
      <c r="E5408" s="132">
        <v>638</v>
      </c>
      <c r="F5408" s="132">
        <v>640</v>
      </c>
      <c r="G5408" s="133" t="s">
        <v>672</v>
      </c>
      <c r="H5408" s="134">
        <v>184</v>
      </c>
      <c r="I5408" s="135">
        <v>0.95605846223149138</v>
      </c>
      <c r="J5408" s="135" t="s">
        <v>41</v>
      </c>
      <c r="K5408" s="133"/>
      <c r="L5408" s="136"/>
    </row>
    <row r="5409" spans="1:12" x14ac:dyDescent="0.25">
      <c r="A5409" s="137" t="s">
        <v>4223</v>
      </c>
      <c r="B5409" s="137" t="s">
        <v>1253</v>
      </c>
      <c r="C5409" s="112">
        <v>4.1236658664559598E-4</v>
      </c>
      <c r="E5409" s="132">
        <v>992</v>
      </c>
      <c r="F5409" s="132">
        <v>994</v>
      </c>
      <c r="G5409" s="133" t="s">
        <v>1254</v>
      </c>
      <c r="H5409" s="134">
        <v>185</v>
      </c>
      <c r="I5409" s="135">
        <v>0.95647082881813694</v>
      </c>
      <c r="J5409" s="135" t="s">
        <v>41</v>
      </c>
      <c r="K5409" s="133"/>
      <c r="L5409" s="136"/>
    </row>
    <row r="5410" spans="1:12" x14ac:dyDescent="0.25">
      <c r="A5410" s="137" t="s">
        <v>4223</v>
      </c>
      <c r="B5410" s="137" t="s">
        <v>2927</v>
      </c>
      <c r="C5410" s="112">
        <v>4.0923346430318775E-4</v>
      </c>
      <c r="E5410" s="132">
        <v>200</v>
      </c>
      <c r="F5410" s="132">
        <v>202</v>
      </c>
      <c r="G5410" s="133" t="s">
        <v>2928</v>
      </c>
      <c r="H5410" s="134">
        <v>186</v>
      </c>
      <c r="I5410" s="135">
        <v>0.95688006228244016</v>
      </c>
      <c r="J5410" s="135" t="s">
        <v>41</v>
      </c>
      <c r="K5410" s="133"/>
      <c r="L5410" s="136"/>
    </row>
    <row r="5411" spans="1:12" x14ac:dyDescent="0.25">
      <c r="A5411" s="137" t="s">
        <v>4223</v>
      </c>
      <c r="B5411" s="137" t="s">
        <v>4249</v>
      </c>
      <c r="C5411" s="112">
        <v>4.089197728030937E-4</v>
      </c>
      <c r="E5411" s="132">
        <v>494</v>
      </c>
      <c r="F5411" s="132">
        <v>496</v>
      </c>
      <c r="G5411" s="133" t="s">
        <v>4250</v>
      </c>
      <c r="H5411" s="134">
        <v>187</v>
      </c>
      <c r="I5411" s="135">
        <v>0.95728898205524326</v>
      </c>
      <c r="J5411" s="135" t="s">
        <v>41</v>
      </c>
      <c r="K5411" s="133"/>
      <c r="L5411" s="136"/>
    </row>
    <row r="5412" spans="1:12" x14ac:dyDescent="0.25">
      <c r="A5412" s="137" t="s">
        <v>4223</v>
      </c>
      <c r="B5412" s="137" t="s">
        <v>873</v>
      </c>
      <c r="C5412" s="112">
        <v>4.0874233430072379E-4</v>
      </c>
      <c r="E5412" s="132">
        <v>1372</v>
      </c>
      <c r="F5412" s="132">
        <v>1374</v>
      </c>
      <c r="G5412" s="133" t="s">
        <v>874</v>
      </c>
      <c r="H5412" s="134">
        <v>188</v>
      </c>
      <c r="I5412" s="135">
        <v>0.95769772438954404</v>
      </c>
      <c r="J5412" s="135" t="s">
        <v>41</v>
      </c>
      <c r="K5412" s="133"/>
      <c r="L5412" s="136"/>
    </row>
    <row r="5413" spans="1:12" x14ac:dyDescent="0.25">
      <c r="A5413" s="137" t="s">
        <v>4223</v>
      </c>
      <c r="B5413" s="137" t="s">
        <v>4251</v>
      </c>
      <c r="C5413" s="112">
        <v>4.0786844038845474E-4</v>
      </c>
      <c r="E5413" s="132">
        <v>972</v>
      </c>
      <c r="F5413" s="132">
        <v>974</v>
      </c>
      <c r="G5413" s="133" t="s">
        <v>4252</v>
      </c>
      <c r="H5413" s="134">
        <v>189</v>
      </c>
      <c r="I5413" s="135">
        <v>0.95810559282993246</v>
      </c>
      <c r="J5413" s="135" t="s">
        <v>41</v>
      </c>
      <c r="K5413" s="133"/>
      <c r="L5413" s="136"/>
    </row>
    <row r="5414" spans="1:12" x14ac:dyDescent="0.25">
      <c r="A5414" s="137" t="s">
        <v>4223</v>
      </c>
      <c r="B5414" s="137" t="s">
        <v>2843</v>
      </c>
      <c r="C5414" s="112">
        <v>4.0468713033544348E-4</v>
      </c>
      <c r="E5414" s="132">
        <v>116</v>
      </c>
      <c r="F5414" s="132">
        <v>118</v>
      </c>
      <c r="G5414" s="133" t="s">
        <v>2844</v>
      </c>
      <c r="H5414" s="134">
        <v>190</v>
      </c>
      <c r="I5414" s="135">
        <v>0.95851027996026794</v>
      </c>
      <c r="J5414" s="135" t="s">
        <v>41</v>
      </c>
      <c r="K5414" s="133"/>
      <c r="L5414" s="136"/>
    </row>
    <row r="5415" spans="1:12" x14ac:dyDescent="0.25">
      <c r="A5415" s="137" t="s">
        <v>4223</v>
      </c>
      <c r="B5415" s="137" t="s">
        <v>1746</v>
      </c>
      <c r="C5415" s="112">
        <v>4.02162795453006E-4</v>
      </c>
      <c r="E5415" s="132">
        <v>855</v>
      </c>
      <c r="F5415" s="132">
        <v>857</v>
      </c>
      <c r="G5415" s="133" t="s">
        <v>1747</v>
      </c>
      <c r="H5415" s="134">
        <v>191</v>
      </c>
      <c r="I5415" s="135">
        <v>0.95891244275572096</v>
      </c>
      <c r="J5415" s="135" t="s">
        <v>41</v>
      </c>
      <c r="K5415" s="133"/>
      <c r="L5415" s="136"/>
    </row>
    <row r="5416" spans="1:12" x14ac:dyDescent="0.25">
      <c r="A5416" s="137" t="s">
        <v>4223</v>
      </c>
      <c r="B5416" s="137" t="s">
        <v>1069</v>
      </c>
      <c r="C5416" s="112">
        <v>3.9975193945211951E-4</v>
      </c>
      <c r="E5416" s="132">
        <v>1259</v>
      </c>
      <c r="F5416" s="132">
        <v>1261</v>
      </c>
      <c r="G5416" s="133" t="s">
        <v>1070</v>
      </c>
      <c r="H5416" s="134">
        <v>192</v>
      </c>
      <c r="I5416" s="135">
        <v>0.95931219469517304</v>
      </c>
      <c r="J5416" s="135" t="s">
        <v>41</v>
      </c>
      <c r="K5416" s="133"/>
      <c r="L5416" s="136"/>
    </row>
    <row r="5417" spans="1:12" x14ac:dyDescent="0.25">
      <c r="A5417" s="137" t="s">
        <v>4223</v>
      </c>
      <c r="B5417" s="137" t="s">
        <v>2866</v>
      </c>
      <c r="C5417" s="112">
        <v>3.9802581385018065E-4</v>
      </c>
      <c r="E5417" s="132">
        <v>817</v>
      </c>
      <c r="F5417" s="132">
        <v>819</v>
      </c>
      <c r="G5417" s="133" t="s">
        <v>2867</v>
      </c>
      <c r="H5417" s="134">
        <v>193</v>
      </c>
      <c r="I5417" s="135">
        <v>0.95971022050902322</v>
      </c>
      <c r="J5417" s="135" t="s">
        <v>41</v>
      </c>
      <c r="K5417" s="133"/>
      <c r="L5417" s="136"/>
    </row>
    <row r="5418" spans="1:12" x14ac:dyDescent="0.25">
      <c r="A5418" s="137" t="s">
        <v>4223</v>
      </c>
      <c r="B5418" s="137" t="s">
        <v>2700</v>
      </c>
      <c r="C5418" s="112">
        <v>3.9424625643973799E-4</v>
      </c>
      <c r="E5418" s="132">
        <v>1107</v>
      </c>
      <c r="F5418" s="132">
        <v>1109</v>
      </c>
      <c r="G5418" s="133" t="s">
        <v>2701</v>
      </c>
      <c r="H5418" s="134">
        <v>194</v>
      </c>
      <c r="I5418" s="135">
        <v>0.96010446676546291</v>
      </c>
      <c r="J5418" s="135" t="s">
        <v>41</v>
      </c>
      <c r="K5418" s="133"/>
      <c r="L5418" s="136"/>
    </row>
    <row r="5419" spans="1:12" x14ac:dyDescent="0.25">
      <c r="A5419" s="137" t="s">
        <v>4223</v>
      </c>
      <c r="B5419" s="137" t="s">
        <v>1801</v>
      </c>
      <c r="C5419" s="112">
        <v>3.9116433928879617E-4</v>
      </c>
      <c r="E5419" s="132">
        <v>735</v>
      </c>
      <c r="F5419" s="132">
        <v>737</v>
      </c>
      <c r="G5419" s="133" t="s">
        <v>1802</v>
      </c>
      <c r="H5419" s="134">
        <v>195</v>
      </c>
      <c r="I5419" s="135">
        <v>0.96049563110475167</v>
      </c>
      <c r="J5419" s="135" t="s">
        <v>41</v>
      </c>
      <c r="K5419" s="133"/>
      <c r="L5419" s="136"/>
    </row>
    <row r="5420" spans="1:12" x14ac:dyDescent="0.25">
      <c r="A5420" s="137" t="s">
        <v>4223</v>
      </c>
      <c r="B5420" s="137" t="s">
        <v>3515</v>
      </c>
      <c r="C5420" s="112">
        <v>3.883221727706928E-4</v>
      </c>
      <c r="E5420" s="132">
        <v>419</v>
      </c>
      <c r="F5420" s="132">
        <v>421</v>
      </c>
      <c r="G5420" s="133" t="s">
        <v>3516</v>
      </c>
      <c r="H5420" s="134">
        <v>196</v>
      </c>
      <c r="I5420" s="135">
        <v>0.96088395327752241</v>
      </c>
      <c r="J5420" s="135" t="s">
        <v>41</v>
      </c>
      <c r="K5420" s="133"/>
      <c r="L5420" s="136"/>
    </row>
    <row r="5421" spans="1:12" x14ac:dyDescent="0.25">
      <c r="A5421" s="137" t="s">
        <v>4223</v>
      </c>
      <c r="B5421" s="137" t="s">
        <v>1871</v>
      </c>
      <c r="C5421" s="112">
        <v>3.726033044262623E-4</v>
      </c>
      <c r="E5421" s="132">
        <v>1239</v>
      </c>
      <c r="F5421" s="132">
        <v>1241</v>
      </c>
      <c r="G5421" s="133" t="s">
        <v>1872</v>
      </c>
      <c r="H5421" s="134">
        <v>197</v>
      </c>
      <c r="I5421" s="135">
        <v>0.96125655658194864</v>
      </c>
      <c r="J5421" s="135" t="s">
        <v>41</v>
      </c>
      <c r="K5421" s="133"/>
      <c r="L5421" s="136"/>
    </row>
    <row r="5422" spans="1:12" x14ac:dyDescent="0.25">
      <c r="A5422" s="137" t="s">
        <v>4223</v>
      </c>
      <c r="B5422" s="137" t="s">
        <v>839</v>
      </c>
      <c r="C5422" s="112">
        <v>3.7017073738233061E-4</v>
      </c>
      <c r="E5422" s="132">
        <v>857</v>
      </c>
      <c r="F5422" s="132">
        <v>859</v>
      </c>
      <c r="G5422" s="133" t="s">
        <v>840</v>
      </c>
      <c r="H5422" s="134">
        <v>198</v>
      </c>
      <c r="I5422" s="135">
        <v>0.96162672731933097</v>
      </c>
      <c r="J5422" s="135" t="s">
        <v>41</v>
      </c>
      <c r="K5422" s="133"/>
      <c r="L5422" s="136"/>
    </row>
    <row r="5423" spans="1:12" x14ac:dyDescent="0.25">
      <c r="A5423" s="137" t="s">
        <v>4223</v>
      </c>
      <c r="B5423" s="137" t="s">
        <v>4253</v>
      </c>
      <c r="C5423" s="112">
        <v>3.6814712733527301E-4</v>
      </c>
      <c r="E5423" s="132">
        <v>918</v>
      </c>
      <c r="F5423" s="132">
        <v>920</v>
      </c>
      <c r="G5423" s="133" t="s">
        <v>4254</v>
      </c>
      <c r="H5423" s="134">
        <v>199</v>
      </c>
      <c r="I5423" s="135">
        <v>0.9619948744466662</v>
      </c>
      <c r="J5423" s="135" t="s">
        <v>41</v>
      </c>
      <c r="K5423" s="133"/>
      <c r="L5423" s="136"/>
    </row>
    <row r="5424" spans="1:12" x14ac:dyDescent="0.25">
      <c r="A5424" s="137" t="s">
        <v>4223</v>
      </c>
      <c r="B5424" s="137" t="s">
        <v>733</v>
      </c>
      <c r="C5424" s="112">
        <v>3.6802209086479737E-4</v>
      </c>
      <c r="E5424" s="132">
        <v>1050</v>
      </c>
      <c r="F5424" s="132">
        <v>1052</v>
      </c>
      <c r="G5424" s="133" t="s">
        <v>734</v>
      </c>
      <c r="H5424" s="134">
        <v>200</v>
      </c>
      <c r="I5424" s="135">
        <v>0.96236289653753104</v>
      </c>
      <c r="J5424" s="135" t="s">
        <v>41</v>
      </c>
      <c r="K5424" s="133"/>
      <c r="L5424" s="136"/>
    </row>
    <row r="5425" spans="1:12" x14ac:dyDescent="0.25">
      <c r="A5425" s="137" t="s">
        <v>4223</v>
      </c>
      <c r="B5425" s="137" t="s">
        <v>494</v>
      </c>
      <c r="C5425" s="112">
        <v>3.6110176516974984E-4</v>
      </c>
      <c r="E5425" s="132">
        <v>509</v>
      </c>
      <c r="F5425" s="132">
        <v>511</v>
      </c>
      <c r="G5425" s="133" t="s">
        <v>495</v>
      </c>
      <c r="H5425" s="134">
        <v>201</v>
      </c>
      <c r="I5425" s="135">
        <v>0.96272399830270083</v>
      </c>
      <c r="J5425" s="135" t="s">
        <v>41</v>
      </c>
      <c r="K5425" s="133"/>
      <c r="L5425" s="136"/>
    </row>
    <row r="5426" spans="1:12" x14ac:dyDescent="0.25">
      <c r="A5426" s="137" t="s">
        <v>4223</v>
      </c>
      <c r="B5426" s="137" t="s">
        <v>926</v>
      </c>
      <c r="C5426" s="112">
        <v>3.5899119343786725E-4</v>
      </c>
      <c r="E5426" s="132">
        <v>639</v>
      </c>
      <c r="F5426" s="132">
        <v>641</v>
      </c>
      <c r="G5426" s="133" t="s">
        <v>927</v>
      </c>
      <c r="H5426" s="134">
        <v>202</v>
      </c>
      <c r="I5426" s="135">
        <v>0.96308298949613869</v>
      </c>
      <c r="J5426" s="135" t="s">
        <v>41</v>
      </c>
      <c r="K5426" s="133"/>
      <c r="L5426" s="136"/>
    </row>
    <row r="5427" spans="1:12" x14ac:dyDescent="0.25">
      <c r="A5427" s="137" t="s">
        <v>4223</v>
      </c>
      <c r="B5427" s="137" t="s">
        <v>2211</v>
      </c>
      <c r="C5427" s="112">
        <v>3.4691777095996869E-4</v>
      </c>
      <c r="E5427" s="132">
        <v>463</v>
      </c>
      <c r="F5427" s="132">
        <v>465</v>
      </c>
      <c r="G5427" s="133" t="s">
        <v>2212</v>
      </c>
      <c r="H5427" s="134">
        <v>203</v>
      </c>
      <c r="I5427" s="135">
        <v>0.96342990726709865</v>
      </c>
      <c r="J5427" s="135" t="s">
        <v>41</v>
      </c>
      <c r="K5427" s="133"/>
      <c r="L5427" s="136"/>
    </row>
    <row r="5428" spans="1:12" x14ac:dyDescent="0.25">
      <c r="A5428" s="137" t="s">
        <v>4223</v>
      </c>
      <c r="B5428" s="137" t="s">
        <v>3065</v>
      </c>
      <c r="C5428" s="112">
        <v>3.4407870565861498E-4</v>
      </c>
      <c r="E5428" s="132">
        <v>232</v>
      </c>
      <c r="F5428" s="132">
        <v>234</v>
      </c>
      <c r="G5428" s="133" t="s">
        <v>3066</v>
      </c>
      <c r="H5428" s="134">
        <v>204</v>
      </c>
      <c r="I5428" s="135">
        <v>0.96377398597275732</v>
      </c>
      <c r="J5428" s="135" t="s">
        <v>41</v>
      </c>
      <c r="K5428" s="133"/>
      <c r="L5428" s="136"/>
    </row>
    <row r="5429" spans="1:12" x14ac:dyDescent="0.25">
      <c r="A5429" s="137" t="s">
        <v>4223</v>
      </c>
      <c r="B5429" s="137" t="s">
        <v>877</v>
      </c>
      <c r="C5429" s="112">
        <v>3.438394932644251E-4</v>
      </c>
      <c r="E5429" s="132">
        <v>1368</v>
      </c>
      <c r="F5429" s="132">
        <v>1370</v>
      </c>
      <c r="G5429" s="133" t="s">
        <v>878</v>
      </c>
      <c r="H5429" s="134">
        <v>205</v>
      </c>
      <c r="I5429" s="135">
        <v>0.96411782546602176</v>
      </c>
      <c r="J5429" s="135" t="s">
        <v>41</v>
      </c>
      <c r="K5429" s="133"/>
      <c r="L5429" s="136"/>
    </row>
    <row r="5430" spans="1:12" x14ac:dyDescent="0.25">
      <c r="A5430" s="137" t="s">
        <v>4223</v>
      </c>
      <c r="B5430" s="137" t="s">
        <v>813</v>
      </c>
      <c r="C5430" s="112">
        <v>3.3964441979826343E-4</v>
      </c>
      <c r="E5430" s="132">
        <v>681</v>
      </c>
      <c r="F5430" s="132">
        <v>683</v>
      </c>
      <c r="G5430" s="133" t="s">
        <v>814</v>
      </c>
      <c r="H5430" s="134">
        <v>206</v>
      </c>
      <c r="I5430" s="135">
        <v>0.96445746988582004</v>
      </c>
      <c r="J5430" s="135" t="s">
        <v>41</v>
      </c>
      <c r="K5430" s="133"/>
      <c r="L5430" s="136"/>
    </row>
    <row r="5431" spans="1:12" x14ac:dyDescent="0.25">
      <c r="A5431" s="137" t="s">
        <v>4223</v>
      </c>
      <c r="B5431" s="137" t="s">
        <v>1629</v>
      </c>
      <c r="C5431" s="112">
        <v>3.3597889080703075E-4</v>
      </c>
      <c r="E5431" s="132">
        <v>270</v>
      </c>
      <c r="F5431" s="132">
        <v>272</v>
      </c>
      <c r="G5431" s="133" t="s">
        <v>1630</v>
      </c>
      <c r="H5431" s="134">
        <v>207</v>
      </c>
      <c r="I5431" s="135">
        <v>0.96479344877662709</v>
      </c>
      <c r="J5431" s="135" t="s">
        <v>41</v>
      </c>
      <c r="K5431" s="133"/>
      <c r="L5431" s="136"/>
    </row>
    <row r="5432" spans="1:12" x14ac:dyDescent="0.25">
      <c r="A5432" s="137" t="s">
        <v>4223</v>
      </c>
      <c r="B5432" s="137" t="s">
        <v>1811</v>
      </c>
      <c r="C5432" s="112">
        <v>3.3367000330500671E-4</v>
      </c>
      <c r="E5432" s="132">
        <v>1103</v>
      </c>
      <c r="F5432" s="132">
        <v>1105</v>
      </c>
      <c r="G5432" s="133" t="s">
        <v>124</v>
      </c>
      <c r="H5432" s="134">
        <v>208</v>
      </c>
      <c r="I5432" s="135">
        <v>0.96512711877993207</v>
      </c>
      <c r="J5432" s="135" t="s">
        <v>41</v>
      </c>
      <c r="K5432" s="133"/>
      <c r="L5432" s="136"/>
    </row>
    <row r="5433" spans="1:12" x14ac:dyDescent="0.25">
      <c r="A5433" s="137" t="s">
        <v>4223</v>
      </c>
      <c r="B5433" s="137" t="s">
        <v>3069</v>
      </c>
      <c r="C5433" s="112">
        <v>3.2813391191514754E-4</v>
      </c>
      <c r="E5433" s="132">
        <v>475</v>
      </c>
      <c r="F5433" s="132">
        <v>477</v>
      </c>
      <c r="G5433" s="133" t="s">
        <v>3070</v>
      </c>
      <c r="H5433" s="134">
        <v>209</v>
      </c>
      <c r="I5433" s="135">
        <v>0.96545525269184718</v>
      </c>
      <c r="J5433" s="135" t="s">
        <v>41</v>
      </c>
      <c r="K5433" s="133"/>
      <c r="L5433" s="136"/>
    </row>
    <row r="5434" spans="1:12" x14ac:dyDescent="0.25">
      <c r="A5434" s="137" t="s">
        <v>4223</v>
      </c>
      <c r="B5434" s="137" t="s">
        <v>4255</v>
      </c>
      <c r="C5434" s="112">
        <v>3.2569981117261816E-4</v>
      </c>
      <c r="E5434" s="132">
        <v>311</v>
      </c>
      <c r="F5434" s="132">
        <v>313</v>
      </c>
      <c r="G5434" s="133" t="s">
        <v>4256</v>
      </c>
      <c r="H5434" s="134">
        <v>210</v>
      </c>
      <c r="I5434" s="135">
        <v>0.96578095250301976</v>
      </c>
      <c r="J5434" s="135" t="s">
        <v>41</v>
      </c>
      <c r="K5434" s="133"/>
      <c r="L5434" s="136"/>
    </row>
    <row r="5435" spans="1:12" x14ac:dyDescent="0.25">
      <c r="A5435" s="137" t="s">
        <v>4223</v>
      </c>
      <c r="B5435" s="137" t="s">
        <v>2868</v>
      </c>
      <c r="C5435" s="112">
        <v>3.2394697632699557E-4</v>
      </c>
      <c r="E5435" s="132">
        <v>1077</v>
      </c>
      <c r="F5435" s="132">
        <v>1079</v>
      </c>
      <c r="G5435" s="133" t="s">
        <v>2869</v>
      </c>
      <c r="H5435" s="134">
        <v>211</v>
      </c>
      <c r="I5435" s="135">
        <v>0.96610489947934675</v>
      </c>
      <c r="J5435" s="135" t="s">
        <v>41</v>
      </c>
      <c r="K5435" s="133"/>
      <c r="L5435" s="136"/>
    </row>
    <row r="5436" spans="1:12" x14ac:dyDescent="0.25">
      <c r="A5436" s="137" t="s">
        <v>4223</v>
      </c>
      <c r="B5436" s="137" t="s">
        <v>3276</v>
      </c>
      <c r="C5436" s="112">
        <v>3.2310264052975741E-4</v>
      </c>
      <c r="E5436" s="132">
        <v>54</v>
      </c>
      <c r="F5436" s="132">
        <v>56</v>
      </c>
      <c r="G5436" s="133" t="s">
        <v>3277</v>
      </c>
      <c r="H5436" s="134">
        <v>212</v>
      </c>
      <c r="I5436" s="135">
        <v>0.96642800211987645</v>
      </c>
      <c r="J5436" s="135" t="s">
        <v>41</v>
      </c>
      <c r="K5436" s="133"/>
      <c r="L5436" s="136"/>
    </row>
    <row r="5437" spans="1:12" x14ac:dyDescent="0.25">
      <c r="A5437" s="137" t="s">
        <v>4223</v>
      </c>
      <c r="B5437" s="137" t="s">
        <v>2149</v>
      </c>
      <c r="C5437" s="112">
        <v>3.2232080199978003E-4</v>
      </c>
      <c r="E5437" s="132">
        <v>401</v>
      </c>
      <c r="F5437" s="132">
        <v>403</v>
      </c>
      <c r="G5437" s="133" t="s">
        <v>2150</v>
      </c>
      <c r="H5437" s="134">
        <v>213</v>
      </c>
      <c r="I5437" s="135">
        <v>0.96675032292187624</v>
      </c>
      <c r="J5437" s="135" t="s">
        <v>41</v>
      </c>
      <c r="K5437" s="133"/>
      <c r="L5437" s="136"/>
    </row>
    <row r="5438" spans="1:12" x14ac:dyDescent="0.25">
      <c r="A5438" s="137" t="s">
        <v>4223</v>
      </c>
      <c r="B5438" s="137" t="s">
        <v>582</v>
      </c>
      <c r="C5438" s="112">
        <v>3.193852655841675E-4</v>
      </c>
      <c r="E5438" s="132">
        <v>1074</v>
      </c>
      <c r="F5438" s="132">
        <v>1076</v>
      </c>
      <c r="G5438" s="133" t="s">
        <v>583</v>
      </c>
      <c r="H5438" s="134">
        <v>214</v>
      </c>
      <c r="I5438" s="135">
        <v>0.96706970818746041</v>
      </c>
      <c r="J5438" s="135" t="s">
        <v>41</v>
      </c>
      <c r="K5438" s="133"/>
      <c r="L5438" s="136"/>
    </row>
    <row r="5439" spans="1:12" x14ac:dyDescent="0.25">
      <c r="A5439" s="137" t="s">
        <v>4223</v>
      </c>
      <c r="B5439" s="137" t="s">
        <v>1473</v>
      </c>
      <c r="C5439" s="112">
        <v>3.1748714932357811E-4</v>
      </c>
      <c r="E5439" s="132">
        <v>1096</v>
      </c>
      <c r="F5439" s="132">
        <v>1098</v>
      </c>
      <c r="G5439" s="133" t="s">
        <v>1474</v>
      </c>
      <c r="H5439" s="134">
        <v>215</v>
      </c>
      <c r="I5439" s="135">
        <v>0.96738719533678397</v>
      </c>
      <c r="J5439" s="135" t="s">
        <v>41</v>
      </c>
      <c r="K5439" s="133"/>
      <c r="L5439" s="136"/>
    </row>
    <row r="5440" spans="1:12" x14ac:dyDescent="0.25">
      <c r="A5440" s="137" t="s">
        <v>4223</v>
      </c>
      <c r="B5440" s="137" t="s">
        <v>3462</v>
      </c>
      <c r="C5440" s="112">
        <v>3.1641798944023525E-4</v>
      </c>
      <c r="E5440" s="132">
        <v>313</v>
      </c>
      <c r="F5440" s="132">
        <v>315</v>
      </c>
      <c r="G5440" s="133" t="s">
        <v>3463</v>
      </c>
      <c r="H5440" s="134">
        <v>216</v>
      </c>
      <c r="I5440" s="135">
        <v>0.96770361332622423</v>
      </c>
      <c r="J5440" s="135" t="s">
        <v>41</v>
      </c>
      <c r="K5440" s="133"/>
      <c r="L5440" s="136"/>
    </row>
    <row r="5441" spans="1:12" x14ac:dyDescent="0.25">
      <c r="A5441" s="137" t="s">
        <v>4223</v>
      </c>
      <c r="B5441" s="137" t="s">
        <v>1697</v>
      </c>
      <c r="C5441" s="112">
        <v>3.1117001548425655E-4</v>
      </c>
      <c r="E5441" s="132">
        <v>1043</v>
      </c>
      <c r="F5441" s="132">
        <v>1045</v>
      </c>
      <c r="G5441" s="133" t="s">
        <v>1698</v>
      </c>
      <c r="H5441" s="134">
        <v>217</v>
      </c>
      <c r="I5441" s="135">
        <v>0.96801478334170854</v>
      </c>
      <c r="J5441" s="135" t="s">
        <v>41</v>
      </c>
      <c r="K5441" s="133"/>
      <c r="L5441" s="136"/>
    </row>
    <row r="5442" spans="1:12" x14ac:dyDescent="0.25">
      <c r="A5442" s="137" t="s">
        <v>4223</v>
      </c>
      <c r="B5442" s="137" t="s">
        <v>2983</v>
      </c>
      <c r="C5442" s="112">
        <v>3.1111184703541754E-4</v>
      </c>
      <c r="E5442" s="132">
        <v>762</v>
      </c>
      <c r="F5442" s="132">
        <v>764</v>
      </c>
      <c r="G5442" s="133" t="s">
        <v>2984</v>
      </c>
      <c r="H5442" s="134">
        <v>218</v>
      </c>
      <c r="I5442" s="135">
        <v>0.96832589518874401</v>
      </c>
      <c r="J5442" s="135" t="s">
        <v>41</v>
      </c>
      <c r="K5442" s="133"/>
      <c r="L5442" s="136"/>
    </row>
    <row r="5443" spans="1:12" x14ac:dyDescent="0.25">
      <c r="A5443" s="137" t="s">
        <v>4223</v>
      </c>
      <c r="B5443" s="137" t="s">
        <v>1447</v>
      </c>
      <c r="C5443" s="112">
        <v>3.0303094845238047E-4</v>
      </c>
      <c r="E5443" s="132">
        <v>114</v>
      </c>
      <c r="F5443" s="132">
        <v>116</v>
      </c>
      <c r="G5443" s="133" t="s">
        <v>1448</v>
      </c>
      <c r="H5443" s="134">
        <v>219</v>
      </c>
      <c r="I5443" s="135">
        <v>0.96862892613719642</v>
      </c>
      <c r="J5443" s="135" t="s">
        <v>41</v>
      </c>
      <c r="K5443" s="133"/>
      <c r="L5443" s="136"/>
    </row>
    <row r="5444" spans="1:12" x14ac:dyDescent="0.25">
      <c r="A5444" s="137" t="s">
        <v>4223</v>
      </c>
      <c r="B5444" s="137" t="s">
        <v>3272</v>
      </c>
      <c r="C5444" s="112">
        <v>3.0279825982271994E-4</v>
      </c>
      <c r="E5444" s="132">
        <v>46</v>
      </c>
      <c r="F5444" s="132">
        <v>48</v>
      </c>
      <c r="G5444" s="133" t="s">
        <v>3273</v>
      </c>
      <c r="H5444" s="134">
        <v>220</v>
      </c>
      <c r="I5444" s="135">
        <v>0.96893172439701913</v>
      </c>
      <c r="J5444" s="135" t="s">
        <v>41</v>
      </c>
      <c r="K5444" s="133"/>
      <c r="L5444" s="136"/>
    </row>
    <row r="5445" spans="1:12" x14ac:dyDescent="0.25">
      <c r="A5445" s="137" t="s">
        <v>4223</v>
      </c>
      <c r="B5445" s="137" t="s">
        <v>940</v>
      </c>
      <c r="C5445" s="112">
        <v>2.9496330847332807E-4</v>
      </c>
      <c r="E5445" s="132">
        <v>812</v>
      </c>
      <c r="F5445" s="132">
        <v>814</v>
      </c>
      <c r="G5445" s="133" t="s">
        <v>941</v>
      </c>
      <c r="H5445" s="134">
        <v>221</v>
      </c>
      <c r="I5445" s="135">
        <v>0.96922668770549247</v>
      </c>
      <c r="J5445" s="135" t="s">
        <v>41</v>
      </c>
      <c r="K5445" s="133"/>
      <c r="L5445" s="136"/>
    </row>
    <row r="5446" spans="1:12" x14ac:dyDescent="0.25">
      <c r="A5446" s="137" t="s">
        <v>4223</v>
      </c>
      <c r="B5446" s="137" t="s">
        <v>1779</v>
      </c>
      <c r="C5446" s="112">
        <v>2.921100809602391E-4</v>
      </c>
      <c r="E5446" s="132">
        <v>1506</v>
      </c>
      <c r="F5446" s="132">
        <v>1508</v>
      </c>
      <c r="G5446" s="133" t="s">
        <v>1780</v>
      </c>
      <c r="H5446" s="134">
        <v>222</v>
      </c>
      <c r="I5446" s="135">
        <v>0.96951879778645267</v>
      </c>
      <c r="J5446" s="135" t="s">
        <v>41</v>
      </c>
      <c r="K5446" s="133"/>
      <c r="L5446" s="136"/>
    </row>
    <row r="5447" spans="1:12" x14ac:dyDescent="0.25">
      <c r="A5447" s="137" t="s">
        <v>4223</v>
      </c>
      <c r="B5447" s="137" t="s">
        <v>1782</v>
      </c>
      <c r="C5447" s="112">
        <v>2.921100809602391E-4</v>
      </c>
      <c r="E5447" s="132">
        <v>1503</v>
      </c>
      <c r="F5447" s="132">
        <v>1505</v>
      </c>
      <c r="G5447" s="133" t="s">
        <v>1783</v>
      </c>
      <c r="H5447" s="134">
        <v>223</v>
      </c>
      <c r="I5447" s="135">
        <v>0.96981090786741286</v>
      </c>
      <c r="J5447" s="135" t="s">
        <v>41</v>
      </c>
      <c r="K5447" s="133"/>
      <c r="L5447" s="136"/>
    </row>
    <row r="5448" spans="1:12" x14ac:dyDescent="0.25">
      <c r="A5448" s="137" t="s">
        <v>4223</v>
      </c>
      <c r="B5448" s="137" t="s">
        <v>931</v>
      </c>
      <c r="C5448" s="112">
        <v>2.8686127030679443E-4</v>
      </c>
      <c r="E5448" s="132">
        <v>827</v>
      </c>
      <c r="F5448" s="132">
        <v>829</v>
      </c>
      <c r="G5448" s="133" t="s">
        <v>932</v>
      </c>
      <c r="H5448" s="134">
        <v>224</v>
      </c>
      <c r="I5448" s="135">
        <v>0.97009776913771961</v>
      </c>
      <c r="J5448" s="135" t="s">
        <v>41</v>
      </c>
      <c r="K5448" s="133"/>
      <c r="L5448" s="136"/>
    </row>
    <row r="5449" spans="1:12" x14ac:dyDescent="0.25">
      <c r="A5449" s="137" t="s">
        <v>4223</v>
      </c>
      <c r="B5449" s="137" t="s">
        <v>2906</v>
      </c>
      <c r="C5449" s="112">
        <v>2.8361473903306875E-4</v>
      </c>
      <c r="E5449" s="132">
        <v>1088</v>
      </c>
      <c r="F5449" s="132">
        <v>1090</v>
      </c>
      <c r="G5449" s="133" t="s">
        <v>170</v>
      </c>
      <c r="H5449" s="134">
        <v>225</v>
      </c>
      <c r="I5449" s="135">
        <v>0.97038138387675266</v>
      </c>
      <c r="J5449" s="135" t="s">
        <v>41</v>
      </c>
      <c r="K5449" s="133"/>
      <c r="L5449" s="136"/>
    </row>
    <row r="5450" spans="1:12" x14ac:dyDescent="0.25">
      <c r="A5450" s="137" t="s">
        <v>4223</v>
      </c>
      <c r="B5450" s="137" t="s">
        <v>3493</v>
      </c>
      <c r="C5450" s="112">
        <v>2.8124879028807104E-4</v>
      </c>
      <c r="E5450" s="132">
        <v>390</v>
      </c>
      <c r="F5450" s="132">
        <v>392</v>
      </c>
      <c r="G5450" s="133" t="s">
        <v>3494</v>
      </c>
      <c r="H5450" s="134">
        <v>226</v>
      </c>
      <c r="I5450" s="135">
        <v>0.97066263266704078</v>
      </c>
      <c r="J5450" s="135" t="s">
        <v>41</v>
      </c>
      <c r="K5450" s="133"/>
      <c r="L5450" s="136"/>
    </row>
    <row r="5451" spans="1:12" x14ac:dyDescent="0.25">
      <c r="A5451" s="137" t="s">
        <v>4223</v>
      </c>
      <c r="B5451" s="137" t="s">
        <v>780</v>
      </c>
      <c r="C5451" s="112">
        <v>2.7833846130496476E-4</v>
      </c>
      <c r="E5451" s="132">
        <v>1253</v>
      </c>
      <c r="F5451" s="132">
        <v>1255</v>
      </c>
      <c r="G5451" s="133" t="s">
        <v>781</v>
      </c>
      <c r="H5451" s="134">
        <v>227</v>
      </c>
      <c r="I5451" s="135">
        <v>0.97094097112834576</v>
      </c>
      <c r="J5451" s="135" t="s">
        <v>41</v>
      </c>
      <c r="K5451" s="133"/>
      <c r="L5451" s="136"/>
    </row>
    <row r="5452" spans="1:12" x14ac:dyDescent="0.25">
      <c r="A5452" s="137" t="s">
        <v>4223</v>
      </c>
      <c r="B5452" s="137" t="s">
        <v>2872</v>
      </c>
      <c r="C5452" s="112">
        <v>2.7798628469834203E-4</v>
      </c>
      <c r="E5452" s="132">
        <v>831</v>
      </c>
      <c r="F5452" s="132">
        <v>833</v>
      </c>
      <c r="G5452" s="133" t="s">
        <v>2873</v>
      </c>
      <c r="H5452" s="134">
        <v>228</v>
      </c>
      <c r="I5452" s="135">
        <v>0.97121895741304409</v>
      </c>
      <c r="J5452" s="135" t="s">
        <v>41</v>
      </c>
      <c r="K5452" s="133"/>
      <c r="L5452" s="136"/>
    </row>
    <row r="5453" spans="1:12" x14ac:dyDescent="0.25">
      <c r="A5453" s="137" t="s">
        <v>4223</v>
      </c>
      <c r="B5453" s="137" t="s">
        <v>4257</v>
      </c>
      <c r="C5453" s="112">
        <v>2.6658487150095516E-4</v>
      </c>
      <c r="E5453" s="132">
        <v>1183</v>
      </c>
      <c r="F5453" s="132">
        <v>1185</v>
      </c>
      <c r="G5453" s="133" t="s">
        <v>4258</v>
      </c>
      <c r="H5453" s="134">
        <v>229</v>
      </c>
      <c r="I5453" s="135">
        <v>0.97148554228454509</v>
      </c>
      <c r="J5453" s="135" t="s">
        <v>41</v>
      </c>
      <c r="K5453" s="133"/>
      <c r="L5453" s="136"/>
    </row>
    <row r="5454" spans="1:12" x14ac:dyDescent="0.25">
      <c r="A5454" s="137" t="s">
        <v>4223</v>
      </c>
      <c r="B5454" s="137" t="s">
        <v>4259</v>
      </c>
      <c r="C5454" s="112">
        <v>2.6429468343092631E-4</v>
      </c>
      <c r="E5454" s="132">
        <v>140</v>
      </c>
      <c r="F5454" s="132">
        <v>142</v>
      </c>
      <c r="G5454" s="133" t="s">
        <v>4260</v>
      </c>
      <c r="H5454" s="134">
        <v>230</v>
      </c>
      <c r="I5454" s="135">
        <v>0.97174983696797601</v>
      </c>
      <c r="J5454" s="135" t="s">
        <v>41</v>
      </c>
      <c r="K5454" s="133"/>
      <c r="L5454" s="136"/>
    </row>
    <row r="5455" spans="1:12" x14ac:dyDescent="0.25">
      <c r="A5455" s="137" t="s">
        <v>4223</v>
      </c>
      <c r="B5455" s="137" t="s">
        <v>610</v>
      </c>
      <c r="C5455" s="112">
        <v>2.5592358886470198E-4</v>
      </c>
      <c r="E5455" s="132">
        <v>656</v>
      </c>
      <c r="F5455" s="132">
        <v>658</v>
      </c>
      <c r="G5455" s="133" t="s">
        <v>611</v>
      </c>
      <c r="H5455" s="134">
        <v>231</v>
      </c>
      <c r="I5455" s="135">
        <v>0.97200576055684074</v>
      </c>
      <c r="J5455" s="135" t="s">
        <v>41</v>
      </c>
      <c r="K5455" s="133"/>
      <c r="L5455" s="136"/>
    </row>
    <row r="5456" spans="1:12" x14ac:dyDescent="0.25">
      <c r="A5456" s="137" t="s">
        <v>4223</v>
      </c>
      <c r="B5456" s="137" t="s">
        <v>2874</v>
      </c>
      <c r="C5456" s="112">
        <v>2.527148006763706E-4</v>
      </c>
      <c r="E5456" s="132">
        <v>813</v>
      </c>
      <c r="F5456" s="132">
        <v>815</v>
      </c>
      <c r="G5456" s="133" t="s">
        <v>2875</v>
      </c>
      <c r="H5456" s="134">
        <v>232</v>
      </c>
      <c r="I5456" s="135">
        <v>0.97225847535751708</v>
      </c>
      <c r="J5456" s="135" t="s">
        <v>41</v>
      </c>
      <c r="K5456" s="133"/>
      <c r="L5456" s="136"/>
    </row>
    <row r="5457" spans="1:12" x14ac:dyDescent="0.25">
      <c r="A5457" s="137" t="s">
        <v>4223</v>
      </c>
      <c r="B5457" s="137" t="s">
        <v>1431</v>
      </c>
      <c r="C5457" s="112">
        <v>2.4769354579180444E-4</v>
      </c>
      <c r="E5457" s="132">
        <v>1157</v>
      </c>
      <c r="F5457" s="132">
        <v>1159</v>
      </c>
      <c r="G5457" s="133" t="s">
        <v>1432</v>
      </c>
      <c r="H5457" s="134">
        <v>233</v>
      </c>
      <c r="I5457" s="135">
        <v>0.97250616890330888</v>
      </c>
      <c r="J5457" s="135" t="s">
        <v>41</v>
      </c>
      <c r="K5457" s="133"/>
      <c r="L5457" s="136"/>
    </row>
    <row r="5458" spans="1:12" x14ac:dyDescent="0.25">
      <c r="A5458" s="137" t="s">
        <v>4223</v>
      </c>
      <c r="B5458" s="137" t="s">
        <v>3079</v>
      </c>
      <c r="C5458" s="112">
        <v>2.3984157499120561E-4</v>
      </c>
      <c r="E5458" s="132">
        <v>203</v>
      </c>
      <c r="F5458" s="132">
        <v>205</v>
      </c>
      <c r="G5458" s="133" t="s">
        <v>3080</v>
      </c>
      <c r="H5458" s="134">
        <v>234</v>
      </c>
      <c r="I5458" s="135">
        <v>0.97274601047830012</v>
      </c>
      <c r="J5458" s="135" t="s">
        <v>41</v>
      </c>
      <c r="K5458" s="133"/>
      <c r="L5458" s="136"/>
    </row>
    <row r="5459" spans="1:12" x14ac:dyDescent="0.25">
      <c r="A5459" s="137" t="s">
        <v>4223</v>
      </c>
      <c r="B5459" s="137" t="s">
        <v>784</v>
      </c>
      <c r="C5459" s="112">
        <v>2.390932601911037E-4</v>
      </c>
      <c r="E5459" s="132">
        <v>1249</v>
      </c>
      <c r="F5459" s="132">
        <v>1251</v>
      </c>
      <c r="G5459" s="133" t="s">
        <v>785</v>
      </c>
      <c r="H5459" s="134">
        <v>235</v>
      </c>
      <c r="I5459" s="135">
        <v>0.97298510373849123</v>
      </c>
      <c r="J5459" s="135" t="s">
        <v>41</v>
      </c>
      <c r="K5459" s="133"/>
      <c r="L5459" s="136"/>
    </row>
    <row r="5460" spans="1:12" x14ac:dyDescent="0.25">
      <c r="A5460" s="137" t="s">
        <v>4223</v>
      </c>
      <c r="B5460" s="137" t="s">
        <v>4261</v>
      </c>
      <c r="C5460" s="112">
        <v>2.3721447688233269E-4</v>
      </c>
      <c r="E5460" s="132">
        <v>785</v>
      </c>
      <c r="F5460" s="132">
        <v>787</v>
      </c>
      <c r="G5460" s="133" t="s">
        <v>4262</v>
      </c>
      <c r="H5460" s="134">
        <v>236</v>
      </c>
      <c r="I5460" s="135">
        <v>0.97322231821537353</v>
      </c>
      <c r="J5460" s="135" t="s">
        <v>41</v>
      </c>
      <c r="K5460" s="133"/>
      <c r="L5460" s="136"/>
    </row>
    <row r="5461" spans="1:12" x14ac:dyDescent="0.25">
      <c r="A5461" s="137" t="s">
        <v>4223</v>
      </c>
      <c r="B5461" s="137" t="s">
        <v>1031</v>
      </c>
      <c r="C5461" s="112">
        <v>2.3501007723671229E-4</v>
      </c>
      <c r="E5461" s="132">
        <v>1265</v>
      </c>
      <c r="F5461" s="132">
        <v>1267</v>
      </c>
      <c r="G5461" s="133" t="s">
        <v>1032</v>
      </c>
      <c r="H5461" s="134">
        <v>237</v>
      </c>
      <c r="I5461" s="135">
        <v>0.97345732829261022</v>
      </c>
      <c r="J5461" s="135" t="s">
        <v>41</v>
      </c>
      <c r="K5461" s="133"/>
      <c r="L5461" s="136"/>
    </row>
    <row r="5462" spans="1:12" x14ac:dyDescent="0.25">
      <c r="A5462" s="137" t="s">
        <v>4223</v>
      </c>
      <c r="B5462" s="137" t="s">
        <v>1035</v>
      </c>
      <c r="C5462" s="112">
        <v>2.3501007723671229E-4</v>
      </c>
      <c r="E5462" s="132">
        <v>1268</v>
      </c>
      <c r="F5462" s="132">
        <v>1270</v>
      </c>
      <c r="G5462" s="133" t="s">
        <v>1036</v>
      </c>
      <c r="H5462" s="134">
        <v>238</v>
      </c>
      <c r="I5462" s="135">
        <v>0.97369233836984692</v>
      </c>
      <c r="J5462" s="135" t="s">
        <v>41</v>
      </c>
      <c r="K5462" s="133"/>
      <c r="L5462" s="136"/>
    </row>
    <row r="5463" spans="1:12" x14ac:dyDescent="0.25">
      <c r="A5463" s="137" t="s">
        <v>4223</v>
      </c>
      <c r="B5463" s="137" t="s">
        <v>736</v>
      </c>
      <c r="C5463" s="112">
        <v>2.3485759530198652E-4</v>
      </c>
      <c r="E5463" s="132">
        <v>1045</v>
      </c>
      <c r="F5463" s="132">
        <v>1047</v>
      </c>
      <c r="G5463" s="133" t="s">
        <v>737</v>
      </c>
      <c r="H5463" s="134">
        <v>239</v>
      </c>
      <c r="I5463" s="135">
        <v>0.97392719596514887</v>
      </c>
      <c r="J5463" s="135" t="s">
        <v>41</v>
      </c>
      <c r="K5463" s="133"/>
      <c r="L5463" s="136"/>
    </row>
    <row r="5464" spans="1:12" x14ac:dyDescent="0.25">
      <c r="A5464" s="137" t="s">
        <v>4223</v>
      </c>
      <c r="B5464" s="137" t="s">
        <v>1028</v>
      </c>
      <c r="C5464" s="112">
        <v>2.3349897139297824E-4</v>
      </c>
      <c r="E5464" s="132">
        <v>1267</v>
      </c>
      <c r="F5464" s="132">
        <v>1269</v>
      </c>
      <c r="G5464" s="133" t="s">
        <v>1029</v>
      </c>
      <c r="H5464" s="134">
        <v>240</v>
      </c>
      <c r="I5464" s="135">
        <v>0.97416069493654189</v>
      </c>
      <c r="J5464" s="135" t="s">
        <v>41</v>
      </c>
      <c r="K5464" s="133"/>
      <c r="L5464" s="136"/>
    </row>
    <row r="5465" spans="1:12" x14ac:dyDescent="0.25">
      <c r="A5465" s="137" t="s">
        <v>4223</v>
      </c>
      <c r="B5465" s="137" t="s">
        <v>1033</v>
      </c>
      <c r="C5465" s="112">
        <v>2.3306904106690988E-4</v>
      </c>
      <c r="E5465" s="132">
        <v>1266</v>
      </c>
      <c r="F5465" s="132">
        <v>1268</v>
      </c>
      <c r="G5465" s="133" t="s">
        <v>1034</v>
      </c>
      <c r="H5465" s="134">
        <v>241</v>
      </c>
      <c r="I5465" s="135">
        <v>0.9743937639776088</v>
      </c>
      <c r="J5465" s="135" t="s">
        <v>41</v>
      </c>
      <c r="K5465" s="133"/>
      <c r="L5465" s="136"/>
    </row>
    <row r="5466" spans="1:12" x14ac:dyDescent="0.25">
      <c r="A5466" s="137" t="s">
        <v>4223</v>
      </c>
      <c r="B5466" s="137" t="s">
        <v>1046</v>
      </c>
      <c r="C5466" s="112">
        <v>2.3306841786807238E-4</v>
      </c>
      <c r="E5466" s="132">
        <v>1270</v>
      </c>
      <c r="F5466" s="132">
        <v>1272</v>
      </c>
      <c r="G5466" s="133" t="s">
        <v>1047</v>
      </c>
      <c r="H5466" s="134">
        <v>242</v>
      </c>
      <c r="I5466" s="135">
        <v>0.97462683239547687</v>
      </c>
      <c r="J5466" s="135" t="s">
        <v>41</v>
      </c>
      <c r="K5466" s="133"/>
      <c r="L5466" s="136"/>
    </row>
    <row r="5467" spans="1:12" x14ac:dyDescent="0.25">
      <c r="A5467" s="137" t="s">
        <v>4223</v>
      </c>
      <c r="B5467" s="137" t="s">
        <v>456</v>
      </c>
      <c r="C5467" s="112">
        <v>2.3171565068957293E-4</v>
      </c>
      <c r="E5467" s="132">
        <v>576</v>
      </c>
      <c r="F5467" s="132">
        <v>578</v>
      </c>
      <c r="G5467" s="133" t="s">
        <v>457</v>
      </c>
      <c r="H5467" s="134">
        <v>243</v>
      </c>
      <c r="I5467" s="135">
        <v>0.97485854804616645</v>
      </c>
      <c r="J5467" s="135" t="s">
        <v>41</v>
      </c>
      <c r="K5467" s="133"/>
      <c r="L5467" s="136"/>
    </row>
    <row r="5468" spans="1:12" x14ac:dyDescent="0.25">
      <c r="A5468" s="137" t="s">
        <v>4223</v>
      </c>
      <c r="B5468" s="137" t="s">
        <v>4263</v>
      </c>
      <c r="C5468" s="112">
        <v>2.3142555810984371E-4</v>
      </c>
      <c r="E5468" s="132">
        <v>580</v>
      </c>
      <c r="F5468" s="132">
        <v>582</v>
      </c>
      <c r="G5468" s="133" t="s">
        <v>4264</v>
      </c>
      <c r="H5468" s="134">
        <v>244</v>
      </c>
      <c r="I5468" s="135">
        <v>0.97508997360427629</v>
      </c>
      <c r="J5468" s="135" t="s">
        <v>41</v>
      </c>
      <c r="K5468" s="133"/>
      <c r="L5468" s="136"/>
    </row>
    <row r="5469" spans="1:12" x14ac:dyDescent="0.25">
      <c r="A5469" s="137" t="s">
        <v>4223</v>
      </c>
      <c r="B5469" s="137" t="s">
        <v>967</v>
      </c>
      <c r="C5469" s="112">
        <v>2.3052222170340207E-4</v>
      </c>
      <c r="E5469" s="132">
        <v>382</v>
      </c>
      <c r="F5469" s="132">
        <v>384</v>
      </c>
      <c r="G5469" s="133" t="s">
        <v>968</v>
      </c>
      <c r="H5469" s="134">
        <v>245</v>
      </c>
      <c r="I5469" s="135">
        <v>0.97532049582597968</v>
      </c>
      <c r="J5469" s="135" t="s">
        <v>41</v>
      </c>
      <c r="K5469" s="133"/>
      <c r="L5469" s="136"/>
    </row>
    <row r="5470" spans="1:12" x14ac:dyDescent="0.25">
      <c r="A5470" s="137" t="s">
        <v>4223</v>
      </c>
      <c r="B5470" s="137" t="s">
        <v>607</v>
      </c>
      <c r="C5470" s="112">
        <v>2.3020052088770931E-4</v>
      </c>
      <c r="E5470" s="132">
        <v>654</v>
      </c>
      <c r="F5470" s="132">
        <v>656</v>
      </c>
      <c r="G5470" s="133" t="s">
        <v>608</v>
      </c>
      <c r="H5470" s="134">
        <v>246</v>
      </c>
      <c r="I5470" s="135">
        <v>0.97555069634686742</v>
      </c>
      <c r="J5470" s="135" t="s">
        <v>41</v>
      </c>
      <c r="K5470" s="133"/>
      <c r="L5470" s="136"/>
    </row>
    <row r="5471" spans="1:12" x14ac:dyDescent="0.25">
      <c r="A5471" s="137" t="s">
        <v>4223</v>
      </c>
      <c r="B5471" s="137" t="s">
        <v>983</v>
      </c>
      <c r="C5471" s="112">
        <v>2.2888088746315382E-4</v>
      </c>
      <c r="E5471" s="132">
        <v>1089</v>
      </c>
      <c r="F5471" s="132">
        <v>1091</v>
      </c>
      <c r="G5471" s="133" t="s">
        <v>151</v>
      </c>
      <c r="H5471" s="134">
        <v>247</v>
      </c>
      <c r="I5471" s="135">
        <v>0.97577957723433062</v>
      </c>
      <c r="J5471" s="135" t="s">
        <v>41</v>
      </c>
      <c r="K5471" s="133"/>
      <c r="L5471" s="136"/>
    </row>
    <row r="5472" spans="1:12" x14ac:dyDescent="0.25">
      <c r="A5472" s="137" t="s">
        <v>4223</v>
      </c>
      <c r="B5472" s="137" t="s">
        <v>626</v>
      </c>
      <c r="C5472" s="112">
        <v>2.2459337018499215E-4</v>
      </c>
      <c r="E5472" s="132">
        <v>507</v>
      </c>
      <c r="F5472" s="132">
        <v>509</v>
      </c>
      <c r="G5472" s="133" t="s">
        <v>627</v>
      </c>
      <c r="H5472" s="134">
        <v>248</v>
      </c>
      <c r="I5472" s="135">
        <v>0.97600417060451561</v>
      </c>
      <c r="J5472" s="135" t="s">
        <v>41</v>
      </c>
      <c r="K5472" s="133"/>
      <c r="L5472" s="136"/>
    </row>
    <row r="5473" spans="1:12" x14ac:dyDescent="0.25">
      <c r="A5473" s="137" t="s">
        <v>4223</v>
      </c>
      <c r="B5473" s="137" t="s">
        <v>4265</v>
      </c>
      <c r="C5473" s="112">
        <v>2.2179192198675516E-4</v>
      </c>
      <c r="E5473" s="132">
        <v>448</v>
      </c>
      <c r="F5473" s="132">
        <v>450</v>
      </c>
      <c r="G5473" s="133" t="s">
        <v>4266</v>
      </c>
      <c r="H5473" s="134">
        <v>249</v>
      </c>
      <c r="I5473" s="135">
        <v>0.9762259625265024</v>
      </c>
      <c r="J5473" s="135" t="s">
        <v>41</v>
      </c>
      <c r="K5473" s="133"/>
      <c r="L5473" s="136"/>
    </row>
    <row r="5474" spans="1:12" x14ac:dyDescent="0.25">
      <c r="A5474" s="137" t="s">
        <v>4223</v>
      </c>
      <c r="B5474" s="137" t="s">
        <v>915</v>
      </c>
      <c r="C5474" s="112">
        <v>2.2161924367857005E-4</v>
      </c>
      <c r="E5474" s="132">
        <v>512</v>
      </c>
      <c r="F5474" s="132">
        <v>514</v>
      </c>
      <c r="G5474" s="133" t="s">
        <v>916</v>
      </c>
      <c r="H5474" s="134">
        <v>250</v>
      </c>
      <c r="I5474" s="135">
        <v>0.97644758177018098</v>
      </c>
      <c r="J5474" s="135" t="s">
        <v>41</v>
      </c>
      <c r="K5474" s="133"/>
      <c r="L5474" s="136"/>
    </row>
    <row r="5475" spans="1:12" x14ac:dyDescent="0.25">
      <c r="A5475" s="137" t="s">
        <v>4223</v>
      </c>
      <c r="B5475" s="137" t="s">
        <v>4267</v>
      </c>
      <c r="C5475" s="112">
        <v>2.2158290609493569E-4</v>
      </c>
      <c r="E5475" s="132">
        <v>1326</v>
      </c>
      <c r="F5475" s="132">
        <v>1328</v>
      </c>
      <c r="G5475" s="133" t="s">
        <v>4268</v>
      </c>
      <c r="H5475" s="134">
        <v>251</v>
      </c>
      <c r="I5475" s="135">
        <v>0.97666916467627596</v>
      </c>
      <c r="J5475" s="135" t="s">
        <v>41</v>
      </c>
      <c r="K5475" s="133"/>
      <c r="L5475" s="136"/>
    </row>
    <row r="5476" spans="1:12" x14ac:dyDescent="0.25">
      <c r="A5476" s="137" t="s">
        <v>4223</v>
      </c>
      <c r="B5476" s="137" t="s">
        <v>2878</v>
      </c>
      <c r="C5476" s="112">
        <v>2.211254524624208E-4</v>
      </c>
      <c r="E5476" s="132">
        <v>1008</v>
      </c>
      <c r="F5476" s="132">
        <v>1010</v>
      </c>
      <c r="G5476" s="133" t="s">
        <v>2879</v>
      </c>
      <c r="H5476" s="134">
        <v>252</v>
      </c>
      <c r="I5476" s="135">
        <v>0.9768902901287384</v>
      </c>
      <c r="J5476" s="135" t="s">
        <v>41</v>
      </c>
      <c r="K5476" s="133"/>
      <c r="L5476" s="136"/>
    </row>
    <row r="5477" spans="1:12" x14ac:dyDescent="0.25">
      <c r="A5477" s="137" t="s">
        <v>4223</v>
      </c>
      <c r="B5477" s="137" t="s">
        <v>3286</v>
      </c>
      <c r="C5477" s="112">
        <v>2.2022699080328866E-4</v>
      </c>
      <c r="E5477" s="132">
        <v>63</v>
      </c>
      <c r="F5477" s="132">
        <v>65</v>
      </c>
      <c r="G5477" s="133" t="s">
        <v>3287</v>
      </c>
      <c r="H5477" s="134">
        <v>253</v>
      </c>
      <c r="I5477" s="135">
        <v>0.97711051711954167</v>
      </c>
      <c r="J5477" s="135" t="s">
        <v>41</v>
      </c>
      <c r="K5477" s="133"/>
      <c r="L5477" s="136"/>
    </row>
    <row r="5478" spans="1:12" x14ac:dyDescent="0.25">
      <c r="A5478" s="137" t="s">
        <v>4223</v>
      </c>
      <c r="B5478" s="137" t="s">
        <v>1170</v>
      </c>
      <c r="C5478" s="112">
        <v>2.1890700181693659E-4</v>
      </c>
      <c r="E5478" s="132">
        <v>1236</v>
      </c>
      <c r="F5478" s="132">
        <v>1238</v>
      </c>
      <c r="G5478" s="133" t="s">
        <v>1171</v>
      </c>
      <c r="H5478" s="134">
        <v>254</v>
      </c>
      <c r="I5478" s="135">
        <v>0.97732942412135859</v>
      </c>
      <c r="J5478" s="135" t="s">
        <v>41</v>
      </c>
      <c r="K5478" s="133"/>
      <c r="L5478" s="136"/>
    </row>
    <row r="5479" spans="1:12" x14ac:dyDescent="0.25">
      <c r="A5479" s="137" t="s">
        <v>4223</v>
      </c>
      <c r="B5479" s="137" t="s">
        <v>1257</v>
      </c>
      <c r="C5479" s="112">
        <v>2.1878473935029586E-4</v>
      </c>
      <c r="E5479" s="132">
        <v>1234</v>
      </c>
      <c r="F5479" s="132">
        <v>1236</v>
      </c>
      <c r="G5479" s="133" t="s">
        <v>1258</v>
      </c>
      <c r="H5479" s="134">
        <v>255</v>
      </c>
      <c r="I5479" s="135">
        <v>0.97754820886070892</v>
      </c>
      <c r="J5479" s="135" t="s">
        <v>41</v>
      </c>
      <c r="K5479" s="133"/>
      <c r="L5479" s="136"/>
    </row>
    <row r="5480" spans="1:12" x14ac:dyDescent="0.25">
      <c r="A5480" s="137" t="s">
        <v>4223</v>
      </c>
      <c r="B5480" s="137" t="s">
        <v>895</v>
      </c>
      <c r="C5480" s="112">
        <v>2.1242738318538734E-4</v>
      </c>
      <c r="E5480" s="132">
        <v>1536</v>
      </c>
      <c r="F5480" s="132">
        <v>1538</v>
      </c>
      <c r="G5480" s="133" t="s">
        <v>36</v>
      </c>
      <c r="H5480" s="134">
        <v>256</v>
      </c>
      <c r="I5480" s="135">
        <v>0.97776063624389431</v>
      </c>
      <c r="J5480" s="135" t="s">
        <v>41</v>
      </c>
      <c r="K5480" s="133"/>
      <c r="L5480" s="136"/>
    </row>
    <row r="5481" spans="1:12" x14ac:dyDescent="0.25">
      <c r="A5481" s="137" t="s">
        <v>4223</v>
      </c>
      <c r="B5481" s="137" t="s">
        <v>875</v>
      </c>
      <c r="C5481" s="112">
        <v>2.1113230888040411E-4</v>
      </c>
      <c r="E5481" s="132">
        <v>1376</v>
      </c>
      <c r="F5481" s="132">
        <v>1378</v>
      </c>
      <c r="G5481" s="133" t="s">
        <v>876</v>
      </c>
      <c r="H5481" s="134">
        <v>257</v>
      </c>
      <c r="I5481" s="135">
        <v>0.97797176855277468</v>
      </c>
      <c r="J5481" s="135" t="s">
        <v>41</v>
      </c>
      <c r="K5481" s="133"/>
      <c r="L5481" s="136"/>
    </row>
    <row r="5482" spans="1:12" x14ac:dyDescent="0.25">
      <c r="A5482" s="137" t="s">
        <v>4223</v>
      </c>
      <c r="B5482" s="137" t="s">
        <v>1396</v>
      </c>
      <c r="C5482" s="112">
        <v>2.088317816644268E-4</v>
      </c>
      <c r="E5482" s="132">
        <v>293</v>
      </c>
      <c r="F5482" s="132">
        <v>295</v>
      </c>
      <c r="G5482" s="133" t="s">
        <v>1397</v>
      </c>
      <c r="H5482" s="134">
        <v>258</v>
      </c>
      <c r="I5482" s="135">
        <v>0.9781806003344391</v>
      </c>
      <c r="J5482" s="135" t="s">
        <v>41</v>
      </c>
      <c r="K5482" s="133"/>
      <c r="L5482" s="136"/>
    </row>
    <row r="5483" spans="1:12" x14ac:dyDescent="0.25">
      <c r="A5483" s="137" t="s">
        <v>4223</v>
      </c>
      <c r="B5483" s="137" t="s">
        <v>1245</v>
      </c>
      <c r="C5483" s="112">
        <v>2.0651410842233018E-4</v>
      </c>
      <c r="E5483" s="132">
        <v>1007</v>
      </c>
      <c r="F5483" s="132">
        <v>1009</v>
      </c>
      <c r="G5483" s="133" t="s">
        <v>1246</v>
      </c>
      <c r="H5483" s="134">
        <v>259</v>
      </c>
      <c r="I5483" s="135">
        <v>0.97838711444286142</v>
      </c>
      <c r="J5483" s="135" t="s">
        <v>41</v>
      </c>
      <c r="K5483" s="133"/>
      <c r="L5483" s="136"/>
    </row>
    <row r="5484" spans="1:12" x14ac:dyDescent="0.25">
      <c r="A5484" s="137" t="s">
        <v>4223</v>
      </c>
      <c r="B5484" s="137" t="s">
        <v>4269</v>
      </c>
      <c r="C5484" s="112">
        <v>2.0451764469589628E-4</v>
      </c>
      <c r="E5484" s="132">
        <v>986</v>
      </c>
      <c r="F5484" s="132">
        <v>988</v>
      </c>
      <c r="G5484" s="133" t="s">
        <v>4270</v>
      </c>
      <c r="H5484" s="134">
        <v>260</v>
      </c>
      <c r="I5484" s="135">
        <v>0.97859163208755728</v>
      </c>
      <c r="J5484" s="135" t="s">
        <v>41</v>
      </c>
      <c r="K5484" s="133"/>
      <c r="L5484" s="136"/>
    </row>
    <row r="5485" spans="1:12" x14ac:dyDescent="0.25">
      <c r="A5485" s="137" t="s">
        <v>4223</v>
      </c>
      <c r="B5485" s="137" t="s">
        <v>3252</v>
      </c>
      <c r="C5485" s="112">
        <v>2.0287169898339482E-4</v>
      </c>
      <c r="E5485" s="132">
        <v>28</v>
      </c>
      <c r="F5485" s="132">
        <v>30</v>
      </c>
      <c r="G5485" s="133" t="s">
        <v>3253</v>
      </c>
      <c r="H5485" s="134">
        <v>261</v>
      </c>
      <c r="I5485" s="135">
        <v>0.97879450378654065</v>
      </c>
      <c r="J5485" s="135" t="s">
        <v>41</v>
      </c>
      <c r="K5485" s="133"/>
      <c r="L5485" s="136"/>
    </row>
    <row r="5486" spans="1:12" x14ac:dyDescent="0.25">
      <c r="A5486" s="137" t="s">
        <v>4223</v>
      </c>
      <c r="B5486" s="137" t="s">
        <v>4271</v>
      </c>
      <c r="C5486" s="112">
        <v>2.0238768409714826E-4</v>
      </c>
      <c r="E5486" s="132">
        <v>595</v>
      </c>
      <c r="F5486" s="132">
        <v>597</v>
      </c>
      <c r="G5486" s="133" t="s">
        <v>4272</v>
      </c>
      <c r="H5486" s="134">
        <v>262</v>
      </c>
      <c r="I5486" s="135">
        <v>0.97899689147063784</v>
      </c>
      <c r="J5486" s="135" t="s">
        <v>41</v>
      </c>
      <c r="K5486" s="133"/>
      <c r="L5486" s="136"/>
    </row>
    <row r="5487" spans="1:12" x14ac:dyDescent="0.25">
      <c r="A5487" s="137" t="s">
        <v>4223</v>
      </c>
      <c r="B5487" s="137" t="s">
        <v>2880</v>
      </c>
      <c r="C5487" s="112">
        <v>2.0217183899237266E-4</v>
      </c>
      <c r="E5487" s="132">
        <v>1019</v>
      </c>
      <c r="F5487" s="132">
        <v>1021</v>
      </c>
      <c r="G5487" s="133" t="s">
        <v>2881</v>
      </c>
      <c r="H5487" s="134">
        <v>263</v>
      </c>
      <c r="I5487" s="135">
        <v>0.97919906330963025</v>
      </c>
      <c r="J5487" s="135" t="s">
        <v>41</v>
      </c>
      <c r="K5487" s="133"/>
      <c r="L5487" s="136"/>
    </row>
    <row r="5488" spans="1:12" x14ac:dyDescent="0.25">
      <c r="A5488" s="137" t="s">
        <v>4223</v>
      </c>
      <c r="B5488" s="137" t="s">
        <v>984</v>
      </c>
      <c r="C5488" s="112">
        <v>2.0168767467606652E-4</v>
      </c>
      <c r="E5488" s="132">
        <v>1090</v>
      </c>
      <c r="F5488" s="132">
        <v>1092</v>
      </c>
      <c r="G5488" s="133" t="s">
        <v>985</v>
      </c>
      <c r="H5488" s="134">
        <v>264</v>
      </c>
      <c r="I5488" s="135">
        <v>0.97940075098430635</v>
      </c>
      <c r="J5488" s="135" t="s">
        <v>41</v>
      </c>
      <c r="K5488" s="133"/>
      <c r="L5488" s="136"/>
    </row>
    <row r="5489" spans="1:12" x14ac:dyDescent="0.25">
      <c r="A5489" s="137" t="s">
        <v>4223</v>
      </c>
      <c r="B5489" s="137" t="s">
        <v>1265</v>
      </c>
      <c r="C5489" s="112">
        <v>2.0054965118764223E-4</v>
      </c>
      <c r="E5489" s="132">
        <v>1352</v>
      </c>
      <c r="F5489" s="132">
        <v>1354</v>
      </c>
      <c r="G5489" s="133" t="s">
        <v>1266</v>
      </c>
      <c r="H5489" s="134">
        <v>265</v>
      </c>
      <c r="I5489" s="135">
        <v>0.979601300635494</v>
      </c>
      <c r="J5489" s="135" t="s">
        <v>41</v>
      </c>
      <c r="K5489" s="133"/>
      <c r="L5489" s="136"/>
    </row>
    <row r="5490" spans="1:12" x14ac:dyDescent="0.25">
      <c r="A5490" s="137" t="s">
        <v>4223</v>
      </c>
      <c r="B5490" s="137" t="s">
        <v>980</v>
      </c>
      <c r="C5490" s="112">
        <v>2.0048357824463945E-4</v>
      </c>
      <c r="E5490" s="132">
        <v>1087</v>
      </c>
      <c r="F5490" s="132">
        <v>1089</v>
      </c>
      <c r="G5490" s="133" t="s">
        <v>981</v>
      </c>
      <c r="H5490" s="134">
        <v>266</v>
      </c>
      <c r="I5490" s="135">
        <v>0.97980178421373865</v>
      </c>
      <c r="J5490" s="135" t="s">
        <v>41</v>
      </c>
      <c r="K5490" s="133"/>
      <c r="L5490" s="136"/>
    </row>
    <row r="5491" spans="1:12" x14ac:dyDescent="0.25">
      <c r="A5491" s="137" t="s">
        <v>4223</v>
      </c>
      <c r="B5491" s="137" t="s">
        <v>808</v>
      </c>
      <c r="C5491" s="112">
        <v>1.968123218285688E-4</v>
      </c>
      <c r="E5491" s="132">
        <v>518</v>
      </c>
      <c r="F5491" s="132">
        <v>520</v>
      </c>
      <c r="G5491" s="133" t="s">
        <v>809</v>
      </c>
      <c r="H5491" s="134">
        <v>267</v>
      </c>
      <c r="I5491" s="135">
        <v>0.9799985965355672</v>
      </c>
      <c r="J5491" s="135" t="s">
        <v>41</v>
      </c>
      <c r="K5491" s="133"/>
      <c r="L5491" s="136"/>
    </row>
    <row r="5492" spans="1:12" x14ac:dyDescent="0.25">
      <c r="A5492" s="137" t="s">
        <v>4223</v>
      </c>
      <c r="B5492" s="137" t="s">
        <v>934</v>
      </c>
      <c r="C5492" s="112">
        <v>1.9480505445379482E-4</v>
      </c>
      <c r="E5492" s="132">
        <v>819</v>
      </c>
      <c r="F5492" s="132">
        <v>821</v>
      </c>
      <c r="G5492" s="133" t="s">
        <v>935</v>
      </c>
      <c r="H5492" s="134">
        <v>268</v>
      </c>
      <c r="I5492" s="135">
        <v>0.980193401590021</v>
      </c>
      <c r="J5492" s="135" t="s">
        <v>41</v>
      </c>
      <c r="K5492" s="133"/>
      <c r="L5492" s="136"/>
    </row>
    <row r="5493" spans="1:12" x14ac:dyDescent="0.25">
      <c r="A5493" s="137" t="s">
        <v>4223</v>
      </c>
      <c r="B5493" s="137" t="s">
        <v>845</v>
      </c>
      <c r="C5493" s="112">
        <v>1.946249969017807E-4</v>
      </c>
      <c r="E5493" s="132">
        <v>1061</v>
      </c>
      <c r="F5493" s="132">
        <v>1063</v>
      </c>
      <c r="G5493" s="133" t="s">
        <v>846</v>
      </c>
      <c r="H5493" s="134">
        <v>269</v>
      </c>
      <c r="I5493" s="135">
        <v>0.98038802658692281</v>
      </c>
      <c r="J5493" s="135" t="s">
        <v>41</v>
      </c>
      <c r="K5493" s="133"/>
      <c r="L5493" s="136"/>
    </row>
    <row r="5494" spans="1:12" x14ac:dyDescent="0.25">
      <c r="A5494" s="137" t="s">
        <v>4223</v>
      </c>
      <c r="B5494" s="137" t="s">
        <v>2786</v>
      </c>
      <c r="C5494" s="112">
        <v>1.9331766330325938E-4</v>
      </c>
      <c r="E5494" s="132">
        <v>384</v>
      </c>
      <c r="F5494" s="132">
        <v>386</v>
      </c>
      <c r="G5494" s="133" t="s">
        <v>2787</v>
      </c>
      <c r="H5494" s="134">
        <v>270</v>
      </c>
      <c r="I5494" s="135">
        <v>0.98058134425022603</v>
      </c>
      <c r="J5494" s="135" t="s">
        <v>41</v>
      </c>
      <c r="K5494" s="133"/>
      <c r="L5494" s="136"/>
    </row>
    <row r="5495" spans="1:12" x14ac:dyDescent="0.25">
      <c r="A5495" s="137" t="s">
        <v>4223</v>
      </c>
      <c r="B5495" s="137" t="s">
        <v>1262</v>
      </c>
      <c r="C5495" s="112">
        <v>1.9299240800436086E-4</v>
      </c>
      <c r="E5495" s="132">
        <v>1353</v>
      </c>
      <c r="F5495" s="132">
        <v>1355</v>
      </c>
      <c r="G5495" s="133" t="s">
        <v>1263</v>
      </c>
      <c r="H5495" s="134">
        <v>271</v>
      </c>
      <c r="I5495" s="135">
        <v>0.98077433665823044</v>
      </c>
      <c r="J5495" s="135" t="s">
        <v>41</v>
      </c>
      <c r="K5495" s="133"/>
      <c r="L5495" s="136"/>
    </row>
    <row r="5496" spans="1:12" x14ac:dyDescent="0.25">
      <c r="A5496" s="137" t="s">
        <v>4223</v>
      </c>
      <c r="B5496" s="137" t="s">
        <v>992</v>
      </c>
      <c r="C5496" s="112">
        <v>1.9251854068720061E-4</v>
      </c>
      <c r="E5496" s="132">
        <v>1098</v>
      </c>
      <c r="F5496" s="132">
        <v>1100</v>
      </c>
      <c r="G5496" s="133" t="s">
        <v>993</v>
      </c>
      <c r="H5496" s="134">
        <v>272</v>
      </c>
      <c r="I5496" s="135">
        <v>0.98096685519891769</v>
      </c>
      <c r="J5496" s="135" t="s">
        <v>41</v>
      </c>
      <c r="K5496" s="133"/>
      <c r="L5496" s="136"/>
    </row>
    <row r="5497" spans="1:12" x14ac:dyDescent="0.25">
      <c r="A5497" s="137" t="s">
        <v>4223</v>
      </c>
      <c r="B5497" s="137" t="s">
        <v>2882</v>
      </c>
      <c r="C5497" s="112">
        <v>1.8953610435755737E-4</v>
      </c>
      <c r="E5497" s="132">
        <v>1027</v>
      </c>
      <c r="F5497" s="132">
        <v>1029</v>
      </c>
      <c r="G5497" s="133" t="s">
        <v>2883</v>
      </c>
      <c r="H5497" s="134">
        <v>273</v>
      </c>
      <c r="I5497" s="135">
        <v>0.98115639130327525</v>
      </c>
      <c r="J5497" s="135" t="s">
        <v>41</v>
      </c>
      <c r="K5497" s="133"/>
      <c r="L5497" s="136"/>
    </row>
    <row r="5498" spans="1:12" x14ac:dyDescent="0.25">
      <c r="A5498" s="137" t="s">
        <v>4223</v>
      </c>
      <c r="B5498" s="137" t="s">
        <v>1347</v>
      </c>
      <c r="C5498" s="112">
        <v>1.8740048770780047E-4</v>
      </c>
      <c r="E5498" s="132">
        <v>1686</v>
      </c>
      <c r="F5498" s="132">
        <v>1688</v>
      </c>
      <c r="G5498" s="133" t="s">
        <v>2</v>
      </c>
      <c r="H5498" s="134">
        <v>274</v>
      </c>
      <c r="I5498" s="135">
        <v>0.98134379179098308</v>
      </c>
      <c r="J5498" s="135" t="s">
        <v>41</v>
      </c>
      <c r="K5498" s="133"/>
      <c r="L5498" s="136"/>
    </row>
    <row r="5499" spans="1:12" x14ac:dyDescent="0.25">
      <c r="A5499" s="137" t="s">
        <v>4223</v>
      </c>
      <c r="B5499" s="137" t="s">
        <v>1267</v>
      </c>
      <c r="C5499" s="112">
        <v>1.8667453696499383E-4</v>
      </c>
      <c r="E5499" s="132">
        <v>1354</v>
      </c>
      <c r="F5499" s="132">
        <v>1356</v>
      </c>
      <c r="G5499" s="133" t="s">
        <v>1268</v>
      </c>
      <c r="H5499" s="134">
        <v>275</v>
      </c>
      <c r="I5499" s="135">
        <v>0.98153046632794805</v>
      </c>
      <c r="J5499" s="135" t="s">
        <v>41</v>
      </c>
      <c r="K5499" s="133"/>
      <c r="L5499" s="136"/>
    </row>
    <row r="5500" spans="1:12" x14ac:dyDescent="0.25">
      <c r="A5500" s="137" t="s">
        <v>4223</v>
      </c>
      <c r="B5500" s="137" t="s">
        <v>1109</v>
      </c>
      <c r="C5500" s="112">
        <v>1.8574311528287679E-4</v>
      </c>
      <c r="E5500" s="132">
        <v>547</v>
      </c>
      <c r="F5500" s="132">
        <v>549</v>
      </c>
      <c r="G5500" s="133" t="s">
        <v>1110</v>
      </c>
      <c r="H5500" s="134">
        <v>276</v>
      </c>
      <c r="I5500" s="135">
        <v>0.9817162094432309</v>
      </c>
      <c r="J5500" s="135" t="s">
        <v>41</v>
      </c>
      <c r="K5500" s="133"/>
      <c r="L5500" s="136"/>
    </row>
    <row r="5501" spans="1:12" x14ac:dyDescent="0.25">
      <c r="A5501" s="137" t="s">
        <v>4223</v>
      </c>
      <c r="B5501" s="137" t="s">
        <v>2985</v>
      </c>
      <c r="C5501" s="112">
        <v>1.8252891021606062E-4</v>
      </c>
      <c r="E5501" s="132">
        <v>123</v>
      </c>
      <c r="F5501" s="132">
        <v>125</v>
      </c>
      <c r="G5501" s="133" t="s">
        <v>2986</v>
      </c>
      <c r="H5501" s="134">
        <v>277</v>
      </c>
      <c r="I5501" s="135">
        <v>0.98189873835344699</v>
      </c>
      <c r="J5501" s="135" t="s">
        <v>41</v>
      </c>
      <c r="K5501" s="133"/>
      <c r="L5501" s="136"/>
    </row>
    <row r="5502" spans="1:12" x14ac:dyDescent="0.25">
      <c r="A5502" s="137" t="s">
        <v>4223</v>
      </c>
      <c r="B5502" s="137" t="s">
        <v>3340</v>
      </c>
      <c r="C5502" s="112">
        <v>1.8243263650544379E-4</v>
      </c>
      <c r="E5502" s="132">
        <v>107</v>
      </c>
      <c r="F5502" s="132">
        <v>109</v>
      </c>
      <c r="G5502" s="133" t="s">
        <v>3341</v>
      </c>
      <c r="H5502" s="134">
        <v>278</v>
      </c>
      <c r="I5502" s="135">
        <v>0.9820811709899524</v>
      </c>
      <c r="J5502" s="135" t="s">
        <v>41</v>
      </c>
      <c r="K5502" s="133"/>
      <c r="L5502" s="136"/>
    </row>
    <row r="5503" spans="1:12" x14ac:dyDescent="0.25">
      <c r="A5503" s="137" t="s">
        <v>4223</v>
      </c>
      <c r="B5503" s="137" t="s">
        <v>730</v>
      </c>
      <c r="C5503" s="112">
        <v>1.8096915629377844E-4</v>
      </c>
      <c r="E5503" s="132">
        <v>569</v>
      </c>
      <c r="F5503" s="132">
        <v>571</v>
      </c>
      <c r="G5503" s="133" t="s">
        <v>731</v>
      </c>
      <c r="H5503" s="134">
        <v>279</v>
      </c>
      <c r="I5503" s="135">
        <v>0.98226214014624613</v>
      </c>
      <c r="J5503" s="135" t="s">
        <v>41</v>
      </c>
      <c r="K5503" s="133"/>
      <c r="L5503" s="136"/>
    </row>
    <row r="5504" spans="1:12" x14ac:dyDescent="0.25">
      <c r="A5504" s="137" t="s">
        <v>4223</v>
      </c>
      <c r="B5504" s="137" t="s">
        <v>871</v>
      </c>
      <c r="C5504" s="112">
        <v>1.7954296051143684E-4</v>
      </c>
      <c r="E5504" s="132">
        <v>1371</v>
      </c>
      <c r="F5504" s="132">
        <v>1373</v>
      </c>
      <c r="G5504" s="133" t="s">
        <v>872</v>
      </c>
      <c r="H5504" s="134">
        <v>280</v>
      </c>
      <c r="I5504" s="135">
        <v>0.98244168310675761</v>
      </c>
      <c r="J5504" s="135" t="s">
        <v>41</v>
      </c>
      <c r="K5504" s="133"/>
      <c r="L5504" s="136"/>
    </row>
    <row r="5505" spans="1:12" x14ac:dyDescent="0.25">
      <c r="A5505" s="137" t="s">
        <v>4223</v>
      </c>
      <c r="B5505" s="137" t="s">
        <v>880</v>
      </c>
      <c r="C5505" s="112">
        <v>1.7938873088256868E-4</v>
      </c>
      <c r="E5505" s="132">
        <v>1469</v>
      </c>
      <c r="F5505" s="132">
        <v>1471</v>
      </c>
      <c r="G5505" s="133" t="s">
        <v>72</v>
      </c>
      <c r="H5505" s="134">
        <v>281</v>
      </c>
      <c r="I5505" s="135">
        <v>0.98262107183764014</v>
      </c>
      <c r="J5505" s="135" t="s">
        <v>41</v>
      </c>
      <c r="K5505" s="133"/>
      <c r="L5505" s="136"/>
    </row>
    <row r="5506" spans="1:12" x14ac:dyDescent="0.25">
      <c r="A5506" s="137" t="s">
        <v>4223</v>
      </c>
      <c r="B5506" s="137" t="s">
        <v>661</v>
      </c>
      <c r="C5506" s="112">
        <v>1.7852868782395264E-4</v>
      </c>
      <c r="E5506" s="132">
        <v>843</v>
      </c>
      <c r="F5506" s="132">
        <v>845</v>
      </c>
      <c r="G5506" s="133" t="s">
        <v>662</v>
      </c>
      <c r="H5506" s="134">
        <v>282</v>
      </c>
      <c r="I5506" s="135">
        <v>0.98279960052546411</v>
      </c>
      <c r="J5506" s="135" t="s">
        <v>41</v>
      </c>
      <c r="K5506" s="133"/>
      <c r="L5506" s="136"/>
    </row>
    <row r="5507" spans="1:12" x14ac:dyDescent="0.25">
      <c r="A5507" s="137" t="s">
        <v>4223</v>
      </c>
      <c r="B5507" s="137" t="s">
        <v>510</v>
      </c>
      <c r="C5507" s="112">
        <v>1.7758643350643187E-4</v>
      </c>
      <c r="E5507" s="132">
        <v>474</v>
      </c>
      <c r="F5507" s="132">
        <v>476</v>
      </c>
      <c r="G5507" s="133" t="s">
        <v>511</v>
      </c>
      <c r="H5507" s="134">
        <v>283</v>
      </c>
      <c r="I5507" s="135">
        <v>0.98297718695897052</v>
      </c>
      <c r="J5507" s="135" t="s">
        <v>41</v>
      </c>
      <c r="K5507" s="133"/>
      <c r="L5507" s="136"/>
    </row>
    <row r="5508" spans="1:12" x14ac:dyDescent="0.25">
      <c r="A5508" s="137" t="s">
        <v>4223</v>
      </c>
      <c r="B5508" s="137" t="s">
        <v>1476</v>
      </c>
      <c r="C5508" s="112">
        <v>1.7607145783737251E-4</v>
      </c>
      <c r="E5508" s="132">
        <v>1099</v>
      </c>
      <c r="F5508" s="132">
        <v>1101</v>
      </c>
      <c r="G5508" s="133" t="s">
        <v>1477</v>
      </c>
      <c r="H5508" s="134">
        <v>284</v>
      </c>
      <c r="I5508" s="135">
        <v>0.9831532584168079</v>
      </c>
      <c r="J5508" s="135" t="s">
        <v>41</v>
      </c>
      <c r="K5508" s="133"/>
      <c r="L5508" s="136"/>
    </row>
    <row r="5509" spans="1:12" x14ac:dyDescent="0.25">
      <c r="A5509" s="137" t="s">
        <v>4223</v>
      </c>
      <c r="B5509" s="137" t="s">
        <v>3228</v>
      </c>
      <c r="C5509" s="112">
        <v>1.7493783190040347E-4</v>
      </c>
      <c r="E5509" s="132">
        <v>8</v>
      </c>
      <c r="F5509" s="132">
        <v>10</v>
      </c>
      <c r="G5509" s="133" t="s">
        <v>3229</v>
      </c>
      <c r="H5509" s="134">
        <v>285</v>
      </c>
      <c r="I5509" s="135">
        <v>0.98332819624870826</v>
      </c>
      <c r="J5509" s="135" t="s">
        <v>41</v>
      </c>
      <c r="K5509" s="133"/>
      <c r="L5509" s="136"/>
    </row>
    <row r="5510" spans="1:12" x14ac:dyDescent="0.25">
      <c r="A5510" s="137" t="s">
        <v>4223</v>
      </c>
      <c r="B5510" s="137" t="s">
        <v>1362</v>
      </c>
      <c r="C5510" s="112">
        <v>1.7489566412036119E-4</v>
      </c>
      <c r="E5510" s="132">
        <v>540</v>
      </c>
      <c r="F5510" s="132">
        <v>542</v>
      </c>
      <c r="G5510" s="133" t="s">
        <v>1363</v>
      </c>
      <c r="H5510" s="134">
        <v>286</v>
      </c>
      <c r="I5510" s="135">
        <v>0.98350309191282859</v>
      </c>
      <c r="J5510" s="135" t="s">
        <v>41</v>
      </c>
      <c r="K5510" s="133"/>
      <c r="L5510" s="136"/>
    </row>
    <row r="5511" spans="1:12" x14ac:dyDescent="0.25">
      <c r="A5511" s="137" t="s">
        <v>4223</v>
      </c>
      <c r="B5511" s="137" t="s">
        <v>4273</v>
      </c>
      <c r="C5511" s="112">
        <v>1.7048488595605151E-4</v>
      </c>
      <c r="E5511" s="132">
        <v>1511</v>
      </c>
      <c r="F5511" s="132">
        <v>1513</v>
      </c>
      <c r="G5511" s="133" t="s">
        <v>4274</v>
      </c>
      <c r="H5511" s="134">
        <v>287</v>
      </c>
      <c r="I5511" s="135">
        <v>0.98367357679878464</v>
      </c>
      <c r="J5511" s="135" t="s">
        <v>41</v>
      </c>
      <c r="K5511" s="133"/>
      <c r="L5511" s="136"/>
    </row>
    <row r="5512" spans="1:12" x14ac:dyDescent="0.25">
      <c r="A5512" s="137" t="s">
        <v>4223</v>
      </c>
      <c r="B5512" s="137" t="s">
        <v>2698</v>
      </c>
      <c r="C5512" s="112">
        <v>1.7047575429374851E-4</v>
      </c>
      <c r="E5512" s="132">
        <v>1102</v>
      </c>
      <c r="F5512" s="132">
        <v>1104</v>
      </c>
      <c r="G5512" s="133" t="s">
        <v>2699</v>
      </c>
      <c r="H5512" s="134">
        <v>288</v>
      </c>
      <c r="I5512" s="135">
        <v>0.98384405255307839</v>
      </c>
      <c r="J5512" s="135" t="s">
        <v>41</v>
      </c>
      <c r="K5512" s="133"/>
      <c r="L5512" s="136"/>
    </row>
    <row r="5513" spans="1:12" x14ac:dyDescent="0.25">
      <c r="A5513" s="137" t="s">
        <v>4223</v>
      </c>
      <c r="B5513" s="137" t="s">
        <v>990</v>
      </c>
      <c r="C5513" s="112">
        <v>1.6787344301468635E-4</v>
      </c>
      <c r="E5513" s="132">
        <v>1095</v>
      </c>
      <c r="F5513" s="132">
        <v>1097</v>
      </c>
      <c r="G5513" s="133" t="s">
        <v>991</v>
      </c>
      <c r="H5513" s="134">
        <v>289</v>
      </c>
      <c r="I5513" s="135">
        <v>0.98401192599609311</v>
      </c>
      <c r="J5513" s="135" t="s">
        <v>41</v>
      </c>
      <c r="K5513" s="133"/>
      <c r="L5513" s="136"/>
    </row>
    <row r="5514" spans="1:12" x14ac:dyDescent="0.25">
      <c r="A5514" s="137" t="s">
        <v>4223</v>
      </c>
      <c r="B5514" s="137" t="s">
        <v>852</v>
      </c>
      <c r="C5514" s="112">
        <v>1.6725300669324439E-4</v>
      </c>
      <c r="E5514" s="132">
        <v>1058</v>
      </c>
      <c r="F5514" s="132">
        <v>1060</v>
      </c>
      <c r="G5514" s="133" t="s">
        <v>853</v>
      </c>
      <c r="H5514" s="134">
        <v>290</v>
      </c>
      <c r="I5514" s="135">
        <v>0.9841791790027864</v>
      </c>
      <c r="J5514" s="135" t="s">
        <v>41</v>
      </c>
      <c r="K5514" s="133"/>
      <c r="L5514" s="136"/>
    </row>
    <row r="5515" spans="1:12" x14ac:dyDescent="0.25">
      <c r="A5515" s="137" t="s">
        <v>4223</v>
      </c>
      <c r="B5515" s="137" t="s">
        <v>3222</v>
      </c>
      <c r="C5515" s="112">
        <v>1.6622672045986357E-4</v>
      </c>
      <c r="E5515" s="132">
        <v>702</v>
      </c>
      <c r="F5515" s="132">
        <v>704</v>
      </c>
      <c r="G5515" s="133" t="s">
        <v>3223</v>
      </c>
      <c r="H5515" s="134">
        <v>291</v>
      </c>
      <c r="I5515" s="135">
        <v>0.98434540572324625</v>
      </c>
      <c r="J5515" s="135" t="s">
        <v>41</v>
      </c>
      <c r="K5515" s="133"/>
      <c r="L5515" s="136"/>
    </row>
    <row r="5516" spans="1:12" x14ac:dyDescent="0.25">
      <c r="A5516" s="137" t="s">
        <v>4223</v>
      </c>
      <c r="B5516" s="137" t="s">
        <v>1081</v>
      </c>
      <c r="C5516" s="112">
        <v>1.6333888651213265E-4</v>
      </c>
      <c r="E5516" s="132">
        <v>1360</v>
      </c>
      <c r="F5516" s="132">
        <v>1362</v>
      </c>
      <c r="G5516" s="133" t="s">
        <v>1082</v>
      </c>
      <c r="H5516" s="134">
        <v>292</v>
      </c>
      <c r="I5516" s="135">
        <v>0.98450874460975835</v>
      </c>
      <c r="J5516" s="135" t="s">
        <v>41</v>
      </c>
      <c r="K5516" s="133"/>
      <c r="L5516" s="136"/>
    </row>
    <row r="5517" spans="1:12" x14ac:dyDescent="0.25">
      <c r="A5517" s="137" t="s">
        <v>4223</v>
      </c>
      <c r="B5517" s="137" t="s">
        <v>3083</v>
      </c>
      <c r="C5517" s="112">
        <v>1.6036294880446058E-4</v>
      </c>
      <c r="E5517" s="132">
        <v>231</v>
      </c>
      <c r="F5517" s="132">
        <v>233</v>
      </c>
      <c r="G5517" s="133" t="s">
        <v>3084</v>
      </c>
      <c r="H5517" s="134">
        <v>293</v>
      </c>
      <c r="I5517" s="135">
        <v>0.98466910755856285</v>
      </c>
      <c r="J5517" s="135" t="s">
        <v>41</v>
      </c>
      <c r="K5517" s="133"/>
      <c r="L5517" s="136"/>
    </row>
    <row r="5518" spans="1:12" x14ac:dyDescent="0.25">
      <c r="A5518" s="137" t="s">
        <v>4223</v>
      </c>
      <c r="B5518" s="137" t="s">
        <v>3213</v>
      </c>
      <c r="C5518" s="112">
        <v>1.5748879887450676E-4</v>
      </c>
      <c r="E5518" s="132">
        <v>477</v>
      </c>
      <c r="F5518" s="132">
        <v>479</v>
      </c>
      <c r="G5518" s="133" t="s">
        <v>3214</v>
      </c>
      <c r="H5518" s="134">
        <v>294</v>
      </c>
      <c r="I5518" s="135">
        <v>0.98482659635743741</v>
      </c>
      <c r="J5518" s="135" t="s">
        <v>41</v>
      </c>
      <c r="K5518" s="133"/>
      <c r="L5518" s="136"/>
    </row>
    <row r="5519" spans="1:12" x14ac:dyDescent="0.25">
      <c r="A5519" s="137" t="s">
        <v>4223</v>
      </c>
      <c r="B5519" s="137" t="s">
        <v>4275</v>
      </c>
      <c r="C5519" s="112">
        <v>1.5724005372331346E-4</v>
      </c>
      <c r="E5519" s="132">
        <v>1184</v>
      </c>
      <c r="F5519" s="132">
        <v>1186</v>
      </c>
      <c r="G5519" s="133" t="s">
        <v>4276</v>
      </c>
      <c r="H5519" s="134">
        <v>295</v>
      </c>
      <c r="I5519" s="135">
        <v>0.98498383641116072</v>
      </c>
      <c r="J5519" s="135" t="s">
        <v>41</v>
      </c>
      <c r="K5519" s="133"/>
      <c r="L5519" s="136"/>
    </row>
    <row r="5520" spans="1:12" x14ac:dyDescent="0.25">
      <c r="A5520" s="137" t="s">
        <v>4223</v>
      </c>
      <c r="B5520" s="137" t="s">
        <v>920</v>
      </c>
      <c r="C5520" s="112">
        <v>1.5678447812217687E-4</v>
      </c>
      <c r="E5520" s="132">
        <v>511</v>
      </c>
      <c r="F5520" s="132">
        <v>513</v>
      </c>
      <c r="G5520" s="133" t="s">
        <v>921</v>
      </c>
      <c r="H5520" s="134">
        <v>296</v>
      </c>
      <c r="I5520" s="135">
        <v>0.98514062088928289</v>
      </c>
      <c r="J5520" s="135" t="s">
        <v>41</v>
      </c>
      <c r="K5520" s="133"/>
      <c r="L5520" s="136"/>
    </row>
    <row r="5521" spans="1:12" x14ac:dyDescent="0.25">
      <c r="A5521" s="137" t="s">
        <v>4223</v>
      </c>
      <c r="B5521" s="137" t="s">
        <v>831</v>
      </c>
      <c r="C5521" s="112">
        <v>1.5649462217107735E-4</v>
      </c>
      <c r="E5521" s="132">
        <v>851</v>
      </c>
      <c r="F5521" s="132">
        <v>853</v>
      </c>
      <c r="G5521" s="133" t="s">
        <v>832</v>
      </c>
      <c r="H5521" s="134">
        <v>297</v>
      </c>
      <c r="I5521" s="135">
        <v>0.98529711551145394</v>
      </c>
      <c r="J5521" s="135" t="s">
        <v>41</v>
      </c>
      <c r="K5521" s="133"/>
      <c r="L5521" s="136"/>
    </row>
    <row r="5522" spans="1:12" x14ac:dyDescent="0.25">
      <c r="A5522" s="137" t="s">
        <v>4223</v>
      </c>
      <c r="B5522" s="137" t="s">
        <v>962</v>
      </c>
      <c r="C5522" s="112">
        <v>1.5386810067456803E-4</v>
      </c>
      <c r="E5522" s="132">
        <v>377</v>
      </c>
      <c r="F5522" s="132">
        <v>379</v>
      </c>
      <c r="G5522" s="133" t="s">
        <v>963</v>
      </c>
      <c r="H5522" s="134">
        <v>298</v>
      </c>
      <c r="I5522" s="135">
        <v>0.98545098361212846</v>
      </c>
      <c r="J5522" s="135" t="s">
        <v>41</v>
      </c>
      <c r="K5522" s="133"/>
      <c r="L5522" s="136"/>
    </row>
    <row r="5523" spans="1:12" x14ac:dyDescent="0.25">
      <c r="A5523" s="137" t="s">
        <v>4223</v>
      </c>
      <c r="B5523" s="137" t="s">
        <v>1079</v>
      </c>
      <c r="C5523" s="112">
        <v>1.5151173125028033E-4</v>
      </c>
      <c r="E5523" s="132">
        <v>1385</v>
      </c>
      <c r="F5523" s="132">
        <v>1387</v>
      </c>
      <c r="G5523" s="133" t="s">
        <v>1080</v>
      </c>
      <c r="H5523" s="134">
        <v>299</v>
      </c>
      <c r="I5523" s="135">
        <v>0.98560249534337874</v>
      </c>
      <c r="J5523" s="135" t="s">
        <v>41</v>
      </c>
      <c r="K5523" s="133"/>
      <c r="L5523" s="136"/>
    </row>
    <row r="5524" spans="1:12" x14ac:dyDescent="0.25">
      <c r="A5524" s="137" t="s">
        <v>4223</v>
      </c>
      <c r="B5524" s="137" t="s">
        <v>3497</v>
      </c>
      <c r="C5524" s="112">
        <v>1.5040091564778404E-4</v>
      </c>
      <c r="E5524" s="132">
        <v>376</v>
      </c>
      <c r="F5524" s="132">
        <v>378</v>
      </c>
      <c r="G5524" s="133" t="s">
        <v>3498</v>
      </c>
      <c r="H5524" s="134">
        <v>300</v>
      </c>
      <c r="I5524" s="135">
        <v>0.98575289625902651</v>
      </c>
      <c r="J5524" s="135" t="s">
        <v>41</v>
      </c>
      <c r="K5524" s="133"/>
      <c r="L5524" s="136"/>
    </row>
    <row r="5525" spans="1:12" x14ac:dyDescent="0.25">
      <c r="A5525" s="137" t="s">
        <v>4223</v>
      </c>
      <c r="B5525" s="137" t="s">
        <v>1443</v>
      </c>
      <c r="C5525" s="112">
        <v>1.4952693157332765E-4</v>
      </c>
      <c r="E5525" s="132">
        <v>43</v>
      </c>
      <c r="F5525" s="132">
        <v>45</v>
      </c>
      <c r="G5525" s="133" t="s">
        <v>1444</v>
      </c>
      <c r="H5525" s="134">
        <v>301</v>
      </c>
      <c r="I5525" s="135">
        <v>0.98590242319059984</v>
      </c>
      <c r="J5525" s="135" t="s">
        <v>41</v>
      </c>
      <c r="K5525" s="133"/>
      <c r="L5525" s="136"/>
    </row>
    <row r="5526" spans="1:12" x14ac:dyDescent="0.25">
      <c r="A5526" s="137" t="s">
        <v>4223</v>
      </c>
      <c r="B5526" s="137" t="s">
        <v>1692</v>
      </c>
      <c r="C5526" s="112">
        <v>1.4910245808074448E-4</v>
      </c>
      <c r="E5526" s="132">
        <v>679</v>
      </c>
      <c r="F5526" s="132">
        <v>681</v>
      </c>
      <c r="G5526" s="133" t="s">
        <v>1693</v>
      </c>
      <c r="H5526" s="134">
        <v>302</v>
      </c>
      <c r="I5526" s="135">
        <v>0.98605152564868059</v>
      </c>
      <c r="J5526" s="135" t="s">
        <v>41</v>
      </c>
      <c r="K5526" s="133"/>
      <c r="L5526" s="136"/>
    </row>
    <row r="5527" spans="1:12" x14ac:dyDescent="0.25">
      <c r="A5527" s="137" t="s">
        <v>4223</v>
      </c>
      <c r="B5527" s="137" t="s">
        <v>3398</v>
      </c>
      <c r="C5527" s="112">
        <v>1.460530710322927E-4</v>
      </c>
      <c r="E5527" s="132">
        <v>210</v>
      </c>
      <c r="F5527" s="132">
        <v>212</v>
      </c>
      <c r="G5527" s="133" t="s">
        <v>3399</v>
      </c>
      <c r="H5527" s="134">
        <v>303</v>
      </c>
      <c r="I5527" s="135">
        <v>0.98619757871971292</v>
      </c>
      <c r="J5527" s="135" t="s">
        <v>41</v>
      </c>
      <c r="K5527" s="133"/>
      <c r="L5527" s="136"/>
    </row>
    <row r="5528" spans="1:12" x14ac:dyDescent="0.25">
      <c r="A5528" s="137" t="s">
        <v>4223</v>
      </c>
      <c r="B5528" s="137" t="s">
        <v>2885</v>
      </c>
      <c r="C5528" s="112">
        <v>1.4531101361589698E-4</v>
      </c>
      <c r="E5528" s="132">
        <v>833</v>
      </c>
      <c r="F5528" s="132">
        <v>835</v>
      </c>
      <c r="G5528" s="133" t="s">
        <v>2886</v>
      </c>
      <c r="H5528" s="134">
        <v>304</v>
      </c>
      <c r="I5528" s="135">
        <v>0.98634288973332884</v>
      </c>
      <c r="J5528" s="135" t="s">
        <v>41</v>
      </c>
      <c r="K5528" s="133"/>
      <c r="L5528" s="136"/>
    </row>
    <row r="5529" spans="1:12" x14ac:dyDescent="0.25">
      <c r="A5529" s="137" t="s">
        <v>4223</v>
      </c>
      <c r="B5529" s="137" t="s">
        <v>2361</v>
      </c>
      <c r="C5529" s="112">
        <v>1.4488623575191964E-4</v>
      </c>
      <c r="E5529" s="132">
        <v>371</v>
      </c>
      <c r="F5529" s="132">
        <v>373</v>
      </c>
      <c r="G5529" s="133" t="s">
        <v>2362</v>
      </c>
      <c r="H5529" s="134">
        <v>305</v>
      </c>
      <c r="I5529" s="135">
        <v>0.98648777596908077</v>
      </c>
      <c r="J5529" s="135" t="s">
        <v>41</v>
      </c>
      <c r="K5529" s="133"/>
      <c r="L5529" s="136"/>
    </row>
    <row r="5530" spans="1:12" x14ac:dyDescent="0.25">
      <c r="A5530" s="137" t="s">
        <v>4223</v>
      </c>
      <c r="B5530" s="137" t="s">
        <v>1003</v>
      </c>
      <c r="C5530" s="112">
        <v>1.4182596200200103E-4</v>
      </c>
      <c r="E5530" s="132">
        <v>1496</v>
      </c>
      <c r="F5530" s="132">
        <v>1498</v>
      </c>
      <c r="G5530" s="133" t="s">
        <v>1004</v>
      </c>
      <c r="H5530" s="134">
        <v>306</v>
      </c>
      <c r="I5530" s="135">
        <v>0.98662960193108273</v>
      </c>
      <c r="J5530" s="135" t="s">
        <v>41</v>
      </c>
      <c r="K5530" s="133"/>
      <c r="L5530" s="136"/>
    </row>
    <row r="5531" spans="1:12" x14ac:dyDescent="0.25">
      <c r="A5531" s="137" t="s">
        <v>4223</v>
      </c>
      <c r="B5531" s="137" t="s">
        <v>2693</v>
      </c>
      <c r="C5531" s="112">
        <v>1.4110313251707764E-4</v>
      </c>
      <c r="E5531" s="132">
        <v>1104</v>
      </c>
      <c r="F5531" s="132">
        <v>1106</v>
      </c>
      <c r="G5531" s="133" t="s">
        <v>2694</v>
      </c>
      <c r="H5531" s="134">
        <v>307</v>
      </c>
      <c r="I5531" s="135">
        <v>0.98677070506359976</v>
      </c>
      <c r="J5531" s="135" t="s">
        <v>41</v>
      </c>
      <c r="K5531" s="133"/>
      <c r="L5531" s="136"/>
    </row>
    <row r="5532" spans="1:12" x14ac:dyDescent="0.25">
      <c r="A5532" s="137" t="s">
        <v>4223</v>
      </c>
      <c r="B5532" s="137" t="s">
        <v>674</v>
      </c>
      <c r="C5532" s="112">
        <v>1.3899314234630032E-4</v>
      </c>
      <c r="E5532" s="132">
        <v>637</v>
      </c>
      <c r="F5532" s="132">
        <v>639</v>
      </c>
      <c r="G5532" s="133" t="s">
        <v>675</v>
      </c>
      <c r="H5532" s="134">
        <v>308</v>
      </c>
      <c r="I5532" s="135">
        <v>0.9869096982059461</v>
      </c>
      <c r="J5532" s="135" t="s">
        <v>41</v>
      </c>
      <c r="K5532" s="133"/>
      <c r="L5532" s="136"/>
    </row>
    <row r="5533" spans="1:12" x14ac:dyDescent="0.25">
      <c r="A5533" s="137" t="s">
        <v>4223</v>
      </c>
      <c r="B5533" s="137" t="s">
        <v>2370</v>
      </c>
      <c r="C5533" s="112">
        <v>1.3711806944257624E-4</v>
      </c>
      <c r="E5533" s="132">
        <v>370</v>
      </c>
      <c r="F5533" s="132">
        <v>372</v>
      </c>
      <c r="G5533" s="133" t="s">
        <v>2371</v>
      </c>
      <c r="H5533" s="134">
        <v>309</v>
      </c>
      <c r="I5533" s="135">
        <v>0.98704681627538871</v>
      </c>
      <c r="J5533" s="135" t="s">
        <v>41</v>
      </c>
      <c r="K5533" s="133"/>
      <c r="L5533" s="136"/>
    </row>
    <row r="5534" spans="1:12" x14ac:dyDescent="0.25">
      <c r="A5534" s="137" t="s">
        <v>4223</v>
      </c>
      <c r="B5534" s="137" t="s">
        <v>1173</v>
      </c>
      <c r="C5534" s="112">
        <v>1.3677469193621296E-4</v>
      </c>
      <c r="E5534" s="132">
        <v>1233</v>
      </c>
      <c r="F5534" s="132">
        <v>1235</v>
      </c>
      <c r="G5534" s="133" t="s">
        <v>1174</v>
      </c>
      <c r="H5534" s="134">
        <v>310</v>
      </c>
      <c r="I5534" s="135">
        <v>0.98718359096732489</v>
      </c>
      <c r="J5534" s="135" t="s">
        <v>41</v>
      </c>
      <c r="K5534" s="133"/>
      <c r="L5534" s="136"/>
    </row>
    <row r="5535" spans="1:12" x14ac:dyDescent="0.25">
      <c r="A5535" s="137" t="s">
        <v>4223</v>
      </c>
      <c r="B5535" s="137" t="s">
        <v>1344</v>
      </c>
      <c r="C5535" s="112">
        <v>1.3562699080539099E-4</v>
      </c>
      <c r="E5535" s="132">
        <v>1687</v>
      </c>
      <c r="F5535" s="132">
        <v>1689</v>
      </c>
      <c r="G5535" s="133" t="s">
        <v>1345</v>
      </c>
      <c r="H5535" s="134">
        <v>311</v>
      </c>
      <c r="I5535" s="135">
        <v>0.98731921795813027</v>
      </c>
      <c r="J5535" s="135" t="s">
        <v>41</v>
      </c>
      <c r="K5535" s="133"/>
      <c r="L5535" s="136"/>
    </row>
    <row r="5536" spans="1:12" x14ac:dyDescent="0.25">
      <c r="A5536" s="137" t="s">
        <v>4223</v>
      </c>
      <c r="B5536" s="137" t="s">
        <v>1348</v>
      </c>
      <c r="C5536" s="112">
        <v>1.3562699080539099E-4</v>
      </c>
      <c r="E5536" s="132">
        <v>1688</v>
      </c>
      <c r="F5536" s="132">
        <v>1690</v>
      </c>
      <c r="G5536" s="133" t="s">
        <v>1349</v>
      </c>
      <c r="H5536" s="134">
        <v>312</v>
      </c>
      <c r="I5536" s="135">
        <v>0.98745484494893565</v>
      </c>
      <c r="J5536" s="135" t="s">
        <v>41</v>
      </c>
      <c r="K5536" s="133"/>
      <c r="L5536" s="136"/>
    </row>
    <row r="5537" spans="1:12" x14ac:dyDescent="0.25">
      <c r="A5537" s="137" t="s">
        <v>4223</v>
      </c>
      <c r="B5537" s="137" t="s">
        <v>3300</v>
      </c>
      <c r="C5537" s="112">
        <v>1.3520510037763416E-4</v>
      </c>
      <c r="E5537" s="132">
        <v>78</v>
      </c>
      <c r="F5537" s="132">
        <v>80</v>
      </c>
      <c r="G5537" s="133" t="s">
        <v>3301</v>
      </c>
      <c r="H5537" s="134">
        <v>313</v>
      </c>
      <c r="I5537" s="135">
        <v>0.98759005004931333</v>
      </c>
      <c r="J5537" s="135" t="s">
        <v>41</v>
      </c>
      <c r="K5537" s="133"/>
      <c r="L5537" s="136"/>
    </row>
    <row r="5538" spans="1:12" x14ac:dyDescent="0.25">
      <c r="A5538" s="137" t="s">
        <v>4223</v>
      </c>
      <c r="B5538" s="137" t="s">
        <v>3209</v>
      </c>
      <c r="C5538" s="112">
        <v>1.3482136614969908E-4</v>
      </c>
      <c r="E5538" s="132">
        <v>433</v>
      </c>
      <c r="F5538" s="132">
        <v>435</v>
      </c>
      <c r="G5538" s="133" t="s">
        <v>3210</v>
      </c>
      <c r="H5538" s="134">
        <v>314</v>
      </c>
      <c r="I5538" s="135">
        <v>0.98772487141546306</v>
      </c>
      <c r="J5538" s="135" t="s">
        <v>41</v>
      </c>
      <c r="K5538" s="133"/>
      <c r="L5538" s="136"/>
    </row>
    <row r="5539" spans="1:12" x14ac:dyDescent="0.25">
      <c r="A5539" s="137" t="s">
        <v>4223</v>
      </c>
      <c r="B5539" s="137" t="s">
        <v>806</v>
      </c>
      <c r="C5539" s="112">
        <v>1.3316453902889293E-4</v>
      </c>
      <c r="E5539" s="132">
        <v>516</v>
      </c>
      <c r="F5539" s="132">
        <v>518</v>
      </c>
      <c r="G5539" s="133" t="s">
        <v>807</v>
      </c>
      <c r="H5539" s="134">
        <v>315</v>
      </c>
      <c r="I5539" s="135">
        <v>0.98785803595449195</v>
      </c>
      <c r="J5539" s="135" t="s">
        <v>41</v>
      </c>
      <c r="K5539" s="133"/>
      <c r="L5539" s="136"/>
    </row>
    <row r="5540" spans="1:12" x14ac:dyDescent="0.25">
      <c r="A5540" s="137" t="s">
        <v>4223</v>
      </c>
      <c r="B5540" s="137" t="s">
        <v>596</v>
      </c>
      <c r="C5540" s="112">
        <v>1.3315151546797809E-4</v>
      </c>
      <c r="E5540" s="132">
        <v>648</v>
      </c>
      <c r="F5540" s="132">
        <v>650</v>
      </c>
      <c r="G5540" s="133" t="s">
        <v>597</v>
      </c>
      <c r="H5540" s="134">
        <v>316</v>
      </c>
      <c r="I5540" s="135">
        <v>0.98799118746995995</v>
      </c>
      <c r="J5540" s="135" t="s">
        <v>41</v>
      </c>
      <c r="K5540" s="133"/>
      <c r="L5540" s="136"/>
    </row>
    <row r="5541" spans="1:12" x14ac:dyDescent="0.25">
      <c r="A5541" s="137" t="s">
        <v>4223</v>
      </c>
      <c r="B5541" s="137" t="s">
        <v>3919</v>
      </c>
      <c r="C5541" s="112">
        <v>1.3278113154937334E-4</v>
      </c>
      <c r="E5541" s="132">
        <v>1740</v>
      </c>
      <c r="F5541" s="132">
        <v>1742</v>
      </c>
      <c r="G5541" s="133" t="s">
        <v>3920</v>
      </c>
      <c r="H5541" s="134">
        <v>317</v>
      </c>
      <c r="I5541" s="135">
        <v>0.98812396860150931</v>
      </c>
      <c r="J5541" s="135" t="s">
        <v>41</v>
      </c>
      <c r="K5541" s="133"/>
      <c r="L5541" s="136"/>
    </row>
    <row r="5542" spans="1:12" x14ac:dyDescent="0.25">
      <c r="A5542" s="137" t="s">
        <v>4223</v>
      </c>
      <c r="B5542" s="137" t="s">
        <v>3282</v>
      </c>
      <c r="C5542" s="112">
        <v>1.3155825310883548E-4</v>
      </c>
      <c r="E5542" s="132">
        <v>61</v>
      </c>
      <c r="F5542" s="132">
        <v>63</v>
      </c>
      <c r="G5542" s="133" t="s">
        <v>3283</v>
      </c>
      <c r="H5542" s="134">
        <v>318</v>
      </c>
      <c r="I5542" s="135">
        <v>0.98825552685461815</v>
      </c>
      <c r="J5542" s="135" t="s">
        <v>41</v>
      </c>
      <c r="K5542" s="133"/>
      <c r="L5542" s="136"/>
    </row>
    <row r="5543" spans="1:12" x14ac:dyDescent="0.25">
      <c r="A5543" s="137" t="s">
        <v>4223</v>
      </c>
      <c r="B5543" s="137" t="s">
        <v>4277</v>
      </c>
      <c r="C5543" s="112">
        <v>1.2922585860103861E-4</v>
      </c>
      <c r="E5543" s="132">
        <v>1180</v>
      </c>
      <c r="F5543" s="132">
        <v>1182</v>
      </c>
      <c r="G5543" s="133" t="s">
        <v>4278</v>
      </c>
      <c r="H5543" s="134">
        <v>319</v>
      </c>
      <c r="I5543" s="135">
        <v>0.98838475271321924</v>
      </c>
      <c r="J5543" s="135" t="s">
        <v>41</v>
      </c>
      <c r="K5543" s="133"/>
      <c r="L5543" s="136"/>
    </row>
    <row r="5544" spans="1:12" x14ac:dyDescent="0.25">
      <c r="A5544" s="137" t="s">
        <v>4223</v>
      </c>
      <c r="B5544" s="137" t="s">
        <v>570</v>
      </c>
      <c r="C5544" s="112">
        <v>1.2803209230144086E-4</v>
      </c>
      <c r="E5544" s="132">
        <v>963</v>
      </c>
      <c r="F5544" s="132">
        <v>965</v>
      </c>
      <c r="G5544" s="133" t="s">
        <v>571</v>
      </c>
      <c r="H5544" s="134">
        <v>320</v>
      </c>
      <c r="I5544" s="135">
        <v>0.98851278480552063</v>
      </c>
      <c r="J5544" s="135" t="s">
        <v>41</v>
      </c>
      <c r="K5544" s="133"/>
      <c r="L5544" s="136"/>
    </row>
    <row r="5545" spans="1:12" x14ac:dyDescent="0.25">
      <c r="A5545" s="137" t="s">
        <v>4223</v>
      </c>
      <c r="B5545" s="137" t="s">
        <v>3256</v>
      </c>
      <c r="C5545" s="112">
        <v>1.2711600268494464E-4</v>
      </c>
      <c r="E5545" s="132">
        <v>31</v>
      </c>
      <c r="F5545" s="132">
        <v>33</v>
      </c>
      <c r="G5545" s="133" t="s">
        <v>3257</v>
      </c>
      <c r="H5545" s="134">
        <v>321</v>
      </c>
      <c r="I5545" s="135">
        <v>0.98863990080820552</v>
      </c>
      <c r="J5545" s="135" t="s">
        <v>41</v>
      </c>
      <c r="K5545" s="133"/>
      <c r="L5545" s="136"/>
    </row>
    <row r="5546" spans="1:12" x14ac:dyDescent="0.25">
      <c r="A5546" s="137" t="s">
        <v>4223</v>
      </c>
      <c r="B5546" s="137" t="s">
        <v>2696</v>
      </c>
      <c r="C5546" s="112">
        <v>1.2465712216383186E-4</v>
      </c>
      <c r="E5546" s="132">
        <v>1105</v>
      </c>
      <c r="F5546" s="132">
        <v>1107</v>
      </c>
      <c r="G5546" s="133" t="s">
        <v>2697</v>
      </c>
      <c r="H5546" s="134">
        <v>322</v>
      </c>
      <c r="I5546" s="135">
        <v>0.98876455793036933</v>
      </c>
      <c r="J5546" s="135" t="s">
        <v>41</v>
      </c>
      <c r="K5546" s="133"/>
      <c r="L5546" s="136"/>
    </row>
    <row r="5547" spans="1:12" x14ac:dyDescent="0.25">
      <c r="A5547" s="137" t="s">
        <v>4223</v>
      </c>
      <c r="B5547" s="137" t="s">
        <v>4279</v>
      </c>
      <c r="C5547" s="112">
        <v>1.2448568794820976E-4</v>
      </c>
      <c r="E5547" s="132">
        <v>1430</v>
      </c>
      <c r="F5547" s="132">
        <v>1432</v>
      </c>
      <c r="G5547" s="133" t="s">
        <v>4280</v>
      </c>
      <c r="H5547" s="134">
        <v>323</v>
      </c>
      <c r="I5547" s="135">
        <v>0.98888904361831753</v>
      </c>
      <c r="J5547" s="135" t="s">
        <v>41</v>
      </c>
      <c r="K5547" s="133"/>
      <c r="L5547" s="136"/>
    </row>
    <row r="5548" spans="1:12" x14ac:dyDescent="0.25">
      <c r="A5548" s="137" t="s">
        <v>4223</v>
      </c>
      <c r="B5548" s="137" t="s">
        <v>1646</v>
      </c>
      <c r="C5548" s="112">
        <v>1.2411082787545526E-4</v>
      </c>
      <c r="E5548" s="132">
        <v>548</v>
      </c>
      <c r="F5548" s="132">
        <v>550</v>
      </c>
      <c r="G5548" s="133" t="s">
        <v>1647</v>
      </c>
      <c r="H5548" s="134">
        <v>324</v>
      </c>
      <c r="I5548" s="135">
        <v>0.98901315444619298</v>
      </c>
      <c r="J5548" s="135" t="s">
        <v>41</v>
      </c>
      <c r="K5548" s="133"/>
      <c r="L5548" s="136"/>
    </row>
    <row r="5549" spans="1:12" x14ac:dyDescent="0.25">
      <c r="A5549" s="137" t="s">
        <v>4223</v>
      </c>
      <c r="B5549" s="137" t="s">
        <v>474</v>
      </c>
      <c r="C5549" s="112">
        <v>1.2187303049996782E-4</v>
      </c>
      <c r="E5549" s="132">
        <v>720</v>
      </c>
      <c r="F5549" s="132">
        <v>722</v>
      </c>
      <c r="G5549" s="133" t="s">
        <v>475</v>
      </c>
      <c r="H5549" s="134">
        <v>325</v>
      </c>
      <c r="I5549" s="135">
        <v>0.98913502747669291</v>
      </c>
      <c r="J5549" s="135" t="s">
        <v>41</v>
      </c>
      <c r="K5549" s="133"/>
      <c r="L5549" s="136"/>
    </row>
    <row r="5550" spans="1:12" x14ac:dyDescent="0.25">
      <c r="A5550" s="137" t="s">
        <v>4223</v>
      </c>
      <c r="B5550" s="137" t="s">
        <v>1919</v>
      </c>
      <c r="C5550" s="112">
        <v>1.2069335914364992E-4</v>
      </c>
      <c r="E5550" s="132">
        <v>1401</v>
      </c>
      <c r="F5550" s="132">
        <v>1403</v>
      </c>
      <c r="G5550" s="133" t="s">
        <v>93</v>
      </c>
      <c r="H5550" s="134">
        <v>326</v>
      </c>
      <c r="I5550" s="135">
        <v>0.98925572083583657</v>
      </c>
      <c r="J5550" s="135" t="s">
        <v>41</v>
      </c>
      <c r="K5550" s="133"/>
      <c r="L5550" s="136"/>
    </row>
    <row r="5551" spans="1:12" x14ac:dyDescent="0.25">
      <c r="A5551" s="137" t="s">
        <v>4223</v>
      </c>
      <c r="B5551" s="137" t="s">
        <v>1758</v>
      </c>
      <c r="C5551" s="112">
        <v>1.2003952961689111E-4</v>
      </c>
      <c r="E5551" s="132">
        <v>1047</v>
      </c>
      <c r="F5551" s="132">
        <v>1049</v>
      </c>
      <c r="G5551" s="133" t="s">
        <v>1759</v>
      </c>
      <c r="H5551" s="134">
        <v>327</v>
      </c>
      <c r="I5551" s="135">
        <v>0.98937576036545349</v>
      </c>
      <c r="J5551" s="135" t="s">
        <v>41</v>
      </c>
      <c r="K5551" s="133"/>
      <c r="L5551" s="136"/>
    </row>
    <row r="5552" spans="1:12" x14ac:dyDescent="0.25">
      <c r="A5552" s="137" t="s">
        <v>4223</v>
      </c>
      <c r="B5552" s="137" t="s">
        <v>2888</v>
      </c>
      <c r="C5552" s="112">
        <v>1.2003952961689111E-4</v>
      </c>
      <c r="E5552" s="132">
        <v>1063</v>
      </c>
      <c r="F5552" s="132">
        <v>1065</v>
      </c>
      <c r="G5552" s="133" t="s">
        <v>2889</v>
      </c>
      <c r="H5552" s="134">
        <v>328</v>
      </c>
      <c r="I5552" s="135">
        <v>0.98949579989507042</v>
      </c>
      <c r="J5552" s="135" t="s">
        <v>41</v>
      </c>
      <c r="K5552" s="133"/>
      <c r="L5552" s="136"/>
    </row>
    <row r="5553" spans="1:12" x14ac:dyDescent="0.25">
      <c r="A5553" s="137" t="s">
        <v>4223</v>
      </c>
      <c r="B5553" s="137" t="s">
        <v>864</v>
      </c>
      <c r="C5553" s="112">
        <v>1.1880029468086413E-4</v>
      </c>
      <c r="E5553" s="132">
        <v>1260</v>
      </c>
      <c r="F5553" s="132">
        <v>1262</v>
      </c>
      <c r="G5553" s="133" t="s">
        <v>865</v>
      </c>
      <c r="H5553" s="134">
        <v>329</v>
      </c>
      <c r="I5553" s="135">
        <v>0.98961460018975123</v>
      </c>
      <c r="J5553" s="135" t="s">
        <v>41</v>
      </c>
      <c r="K5553" s="133"/>
      <c r="L5553" s="136"/>
    </row>
    <row r="5554" spans="1:12" x14ac:dyDescent="0.25">
      <c r="A5554" s="137" t="s">
        <v>4223</v>
      </c>
      <c r="B5554" s="137" t="s">
        <v>479</v>
      </c>
      <c r="C5554" s="112">
        <v>1.1860274661480792E-4</v>
      </c>
      <c r="E5554" s="132">
        <v>721</v>
      </c>
      <c r="F5554" s="132">
        <v>723</v>
      </c>
      <c r="G5554" s="133" t="s">
        <v>480</v>
      </c>
      <c r="H5554" s="134">
        <v>330</v>
      </c>
      <c r="I5554" s="135">
        <v>0.98973320293636602</v>
      </c>
      <c r="J5554" s="135" t="s">
        <v>41</v>
      </c>
      <c r="K5554" s="133"/>
      <c r="L5554" s="136"/>
    </row>
    <row r="5555" spans="1:12" x14ac:dyDescent="0.25">
      <c r="A5555" s="137" t="s">
        <v>4223</v>
      </c>
      <c r="B5555" s="137" t="s">
        <v>1287</v>
      </c>
      <c r="C5555" s="112">
        <v>1.1848628302164863E-4</v>
      </c>
      <c r="E5555" s="132">
        <v>699</v>
      </c>
      <c r="F5555" s="132">
        <v>701</v>
      </c>
      <c r="G5555" s="133" t="s">
        <v>1288</v>
      </c>
      <c r="H5555" s="134">
        <v>331</v>
      </c>
      <c r="I5555" s="135">
        <v>0.98985168921938771</v>
      </c>
      <c r="J5555" s="135" t="s">
        <v>41</v>
      </c>
      <c r="K5555" s="133"/>
      <c r="L5555" s="136"/>
    </row>
    <row r="5556" spans="1:12" x14ac:dyDescent="0.25">
      <c r="A5556" s="137" t="s">
        <v>4223</v>
      </c>
      <c r="B5556" s="137" t="s">
        <v>1251</v>
      </c>
      <c r="C5556" s="112">
        <v>1.1806392781170026E-4</v>
      </c>
      <c r="E5556" s="132">
        <v>998</v>
      </c>
      <c r="F5556" s="132">
        <v>1000</v>
      </c>
      <c r="G5556" s="133" t="s">
        <v>1252</v>
      </c>
      <c r="H5556" s="134">
        <v>332</v>
      </c>
      <c r="I5556" s="135">
        <v>0.98996975314719937</v>
      </c>
      <c r="J5556" s="135" t="s">
        <v>41</v>
      </c>
      <c r="K5556" s="133"/>
      <c r="L5556" s="136"/>
    </row>
    <row r="5557" spans="1:12" x14ac:dyDescent="0.25">
      <c r="A5557" s="137" t="s">
        <v>4223</v>
      </c>
      <c r="B5557" s="137" t="s">
        <v>685</v>
      </c>
      <c r="C5557" s="112">
        <v>1.178567877400852E-4</v>
      </c>
      <c r="E5557" s="132">
        <v>664</v>
      </c>
      <c r="F5557" s="132">
        <v>666</v>
      </c>
      <c r="G5557" s="133" t="s">
        <v>686</v>
      </c>
      <c r="H5557" s="134">
        <v>333</v>
      </c>
      <c r="I5557" s="135">
        <v>0.99008760993493949</v>
      </c>
      <c r="J5557" s="135" t="s">
        <v>41</v>
      </c>
      <c r="K5557" s="133"/>
      <c r="L5557" s="136"/>
    </row>
    <row r="5558" spans="1:12" x14ac:dyDescent="0.25">
      <c r="A5558" s="137" t="s">
        <v>4223</v>
      </c>
      <c r="B5558" s="137" t="s">
        <v>1259</v>
      </c>
      <c r="C5558" s="112">
        <v>1.1661566904294349E-4</v>
      </c>
      <c r="E5558" s="132">
        <v>1230</v>
      </c>
      <c r="F5558" s="132">
        <v>1232</v>
      </c>
      <c r="G5558" s="133" t="s">
        <v>1260</v>
      </c>
      <c r="H5558" s="134">
        <v>334</v>
      </c>
      <c r="I5558" s="135">
        <v>0.99020422560398247</v>
      </c>
      <c r="J5558" s="135" t="s">
        <v>41</v>
      </c>
      <c r="K5558" s="133"/>
      <c r="L5558" s="136"/>
    </row>
    <row r="5559" spans="1:12" x14ac:dyDescent="0.25">
      <c r="A5559" s="137" t="s">
        <v>4223</v>
      </c>
      <c r="B5559" s="137" t="s">
        <v>816</v>
      </c>
      <c r="C5559" s="112">
        <v>1.1506648084762382E-4</v>
      </c>
      <c r="E5559" s="132">
        <v>680</v>
      </c>
      <c r="F5559" s="132">
        <v>682</v>
      </c>
      <c r="G5559" s="133" t="s">
        <v>817</v>
      </c>
      <c r="H5559" s="134">
        <v>335</v>
      </c>
      <c r="I5559" s="135">
        <v>0.99031929208483005</v>
      </c>
      <c r="J5559" s="135" t="s">
        <v>41</v>
      </c>
      <c r="K5559" s="133"/>
      <c r="L5559" s="136"/>
    </row>
    <row r="5560" spans="1:12" x14ac:dyDescent="0.25">
      <c r="A5560" s="137" t="s">
        <v>4223</v>
      </c>
      <c r="B5560" s="137" t="s">
        <v>998</v>
      </c>
      <c r="C5560" s="112">
        <v>1.1473767605701698E-4</v>
      </c>
      <c r="E5560" s="132">
        <v>1494</v>
      </c>
      <c r="F5560" s="132">
        <v>1496</v>
      </c>
      <c r="G5560" s="133" t="s">
        <v>999</v>
      </c>
      <c r="H5560" s="134">
        <v>336</v>
      </c>
      <c r="I5560" s="135">
        <v>0.99043402976088701</v>
      </c>
      <c r="J5560" s="135" t="s">
        <v>41</v>
      </c>
      <c r="K5560" s="133"/>
      <c r="L5560" s="136"/>
    </row>
    <row r="5561" spans="1:12" x14ac:dyDescent="0.25">
      <c r="A5561" s="137" t="s">
        <v>4223</v>
      </c>
      <c r="B5561" s="137" t="s">
        <v>1001</v>
      </c>
      <c r="C5561" s="112">
        <v>1.1473767605701698E-4</v>
      </c>
      <c r="E5561" s="132">
        <v>1491</v>
      </c>
      <c r="F5561" s="132">
        <v>1493</v>
      </c>
      <c r="G5561" s="133" t="s">
        <v>1002</v>
      </c>
      <c r="H5561" s="134">
        <v>337</v>
      </c>
      <c r="I5561" s="135">
        <v>0.99054876743694398</v>
      </c>
      <c r="J5561" s="135" t="s">
        <v>41</v>
      </c>
      <c r="K5561" s="133"/>
      <c r="L5561" s="136"/>
    </row>
    <row r="5562" spans="1:12" x14ac:dyDescent="0.25">
      <c r="A5562" s="137" t="s">
        <v>4223</v>
      </c>
      <c r="B5562" s="137" t="s">
        <v>1077</v>
      </c>
      <c r="C5562" s="112">
        <v>1.1360451177247526E-4</v>
      </c>
      <c r="E5562" s="132">
        <v>1382</v>
      </c>
      <c r="F5562" s="132">
        <v>1384</v>
      </c>
      <c r="G5562" s="133" t="s">
        <v>1078</v>
      </c>
      <c r="H5562" s="134">
        <v>338</v>
      </c>
      <c r="I5562" s="135">
        <v>0.99066237194871642</v>
      </c>
      <c r="J5562" s="135" t="s">
        <v>41</v>
      </c>
      <c r="K5562" s="133"/>
      <c r="L5562" s="136"/>
    </row>
    <row r="5563" spans="1:12" x14ac:dyDescent="0.25">
      <c r="A5563" s="137" t="s">
        <v>4223</v>
      </c>
      <c r="B5563" s="137" t="s">
        <v>1917</v>
      </c>
      <c r="C5563" s="112">
        <v>1.1322988445351769E-4</v>
      </c>
      <c r="E5563" s="132">
        <v>1408</v>
      </c>
      <c r="F5563" s="132">
        <v>1410</v>
      </c>
      <c r="G5563" s="133" t="s">
        <v>1918</v>
      </c>
      <c r="H5563" s="134">
        <v>339</v>
      </c>
      <c r="I5563" s="135">
        <v>0.99077560183316993</v>
      </c>
      <c r="J5563" s="135" t="s">
        <v>41</v>
      </c>
      <c r="K5563" s="133"/>
      <c r="L5563" s="136"/>
    </row>
    <row r="5564" spans="1:12" x14ac:dyDescent="0.25">
      <c r="A5564" s="137" t="s">
        <v>4223</v>
      </c>
      <c r="B5564" s="137" t="s">
        <v>3254</v>
      </c>
      <c r="C5564" s="112">
        <v>1.1306108499907497E-4</v>
      </c>
      <c r="E5564" s="132">
        <v>29</v>
      </c>
      <c r="F5564" s="132">
        <v>31</v>
      </c>
      <c r="G5564" s="133" t="s">
        <v>3255</v>
      </c>
      <c r="H5564" s="134">
        <v>340</v>
      </c>
      <c r="I5564" s="135">
        <v>0.99088866291816902</v>
      </c>
      <c r="J5564" s="135" t="s">
        <v>41</v>
      </c>
      <c r="K5564" s="133"/>
      <c r="L5564" s="136"/>
    </row>
    <row r="5565" spans="1:12" x14ac:dyDescent="0.25">
      <c r="A5565" s="137" t="s">
        <v>4223</v>
      </c>
      <c r="B5565" s="137" t="s">
        <v>1933</v>
      </c>
      <c r="C5565" s="112">
        <v>1.129130715120403E-4</v>
      </c>
      <c r="E5565" s="132">
        <v>1359</v>
      </c>
      <c r="F5565" s="132">
        <v>1361</v>
      </c>
      <c r="G5565" s="133" t="s">
        <v>1934</v>
      </c>
      <c r="H5565" s="134">
        <v>341</v>
      </c>
      <c r="I5565" s="135">
        <v>0.99100157598968108</v>
      </c>
      <c r="J5565" s="135" t="s">
        <v>41</v>
      </c>
      <c r="K5565" s="133"/>
      <c r="L5565" s="136"/>
    </row>
    <row r="5566" spans="1:12" x14ac:dyDescent="0.25">
      <c r="A5566" s="137" t="s">
        <v>4223</v>
      </c>
      <c r="B5566" s="137" t="s">
        <v>2056</v>
      </c>
      <c r="C5566" s="112">
        <v>1.1243247386866804E-4</v>
      </c>
      <c r="E5566" s="132">
        <v>1273</v>
      </c>
      <c r="F5566" s="132">
        <v>1275</v>
      </c>
      <c r="G5566" s="133" t="s">
        <v>2057</v>
      </c>
      <c r="H5566" s="134">
        <v>342</v>
      </c>
      <c r="I5566" s="135">
        <v>0.9911140084635498</v>
      </c>
      <c r="J5566" s="135" t="s">
        <v>41</v>
      </c>
      <c r="K5566" s="133"/>
      <c r="L5566" s="136"/>
    </row>
    <row r="5567" spans="1:12" x14ac:dyDescent="0.25">
      <c r="A5567" s="137" t="s">
        <v>4223</v>
      </c>
      <c r="B5567" s="137" t="s">
        <v>1242</v>
      </c>
      <c r="C5567" s="112">
        <v>1.11746063918274E-4</v>
      </c>
      <c r="E5567" s="132">
        <v>1000</v>
      </c>
      <c r="F5567" s="132">
        <v>1002</v>
      </c>
      <c r="G5567" s="133" t="s">
        <v>1243</v>
      </c>
      <c r="H5567" s="134">
        <v>343</v>
      </c>
      <c r="I5567" s="135">
        <v>0.99122575452746808</v>
      </c>
      <c r="J5567" s="135" t="s">
        <v>41</v>
      </c>
      <c r="K5567" s="133"/>
      <c r="L5567" s="136"/>
    </row>
    <row r="5568" spans="1:12" x14ac:dyDescent="0.25">
      <c r="A5568" s="137" t="s">
        <v>4223</v>
      </c>
      <c r="B5568" s="137" t="s">
        <v>3346</v>
      </c>
      <c r="C5568" s="112">
        <v>1.0860177696957983E-4</v>
      </c>
      <c r="E5568" s="132">
        <v>111</v>
      </c>
      <c r="F5568" s="132">
        <v>113</v>
      </c>
      <c r="G5568" s="133" t="s">
        <v>3347</v>
      </c>
      <c r="H5568" s="134">
        <v>344</v>
      </c>
      <c r="I5568" s="135">
        <v>0.99133435630443767</v>
      </c>
      <c r="J5568" s="135" t="s">
        <v>41</v>
      </c>
      <c r="K5568" s="133"/>
      <c r="L5568" s="136"/>
    </row>
    <row r="5569" spans="1:12" x14ac:dyDescent="0.25">
      <c r="A5569" s="137" t="s">
        <v>4223</v>
      </c>
      <c r="B5569" s="137" t="s">
        <v>1184</v>
      </c>
      <c r="C5569" s="112">
        <v>1.0802096801673589E-4</v>
      </c>
      <c r="E5569" s="132">
        <v>995</v>
      </c>
      <c r="F5569" s="132">
        <v>997</v>
      </c>
      <c r="G5569" s="133" t="s">
        <v>1185</v>
      </c>
      <c r="H5569" s="134">
        <v>345</v>
      </c>
      <c r="I5569" s="135">
        <v>0.99144237727245443</v>
      </c>
      <c r="J5569" s="135" t="s">
        <v>41</v>
      </c>
      <c r="K5569" s="133"/>
      <c r="L5569" s="136"/>
    </row>
    <row r="5570" spans="1:12" x14ac:dyDescent="0.25">
      <c r="A5570" s="137" t="s">
        <v>4223</v>
      </c>
      <c r="B5570" s="137" t="s">
        <v>1074</v>
      </c>
      <c r="C5570" s="112">
        <v>1.0728664061770632E-4</v>
      </c>
      <c r="E5570" s="132">
        <v>1384</v>
      </c>
      <c r="F5570" s="132">
        <v>1386</v>
      </c>
      <c r="G5570" s="133" t="s">
        <v>1075</v>
      </c>
      <c r="H5570" s="134">
        <v>346</v>
      </c>
      <c r="I5570" s="135">
        <v>0.99154966391307209</v>
      </c>
      <c r="J5570" s="135" t="s">
        <v>41</v>
      </c>
      <c r="K5570" s="133"/>
      <c r="L5570" s="136"/>
    </row>
    <row r="5571" spans="1:12" x14ac:dyDescent="0.25">
      <c r="A5571" s="137" t="s">
        <v>4223</v>
      </c>
      <c r="B5571" s="137" t="s">
        <v>2804</v>
      </c>
      <c r="C5571" s="112">
        <v>1.0680970158805581E-4</v>
      </c>
      <c r="E5571" s="132">
        <v>191</v>
      </c>
      <c r="F5571" s="132">
        <v>193</v>
      </c>
      <c r="G5571" s="133" t="s">
        <v>2805</v>
      </c>
      <c r="H5571" s="134">
        <v>347</v>
      </c>
      <c r="I5571" s="135">
        <v>0.99165647361466014</v>
      </c>
      <c r="J5571" s="135" t="s">
        <v>41</v>
      </c>
      <c r="K5571" s="133"/>
      <c r="L5571" s="136"/>
    </row>
    <row r="5572" spans="1:12" x14ac:dyDescent="0.25">
      <c r="A5572" s="137" t="s">
        <v>4223</v>
      </c>
      <c r="B5572" s="137" t="s">
        <v>4281</v>
      </c>
      <c r="C5572" s="112">
        <v>1.048046006800578E-4</v>
      </c>
      <c r="E5572" s="132">
        <v>967</v>
      </c>
      <c r="F5572" s="132">
        <v>969</v>
      </c>
      <c r="G5572" s="133" t="s">
        <v>4282</v>
      </c>
      <c r="H5572" s="134">
        <v>348</v>
      </c>
      <c r="I5572" s="135">
        <v>0.99176127821534021</v>
      </c>
      <c r="J5572" s="135" t="s">
        <v>41</v>
      </c>
      <c r="K5572" s="133"/>
      <c r="L5572" s="136"/>
    </row>
    <row r="5573" spans="1:12" x14ac:dyDescent="0.25">
      <c r="A5573" s="137" t="s">
        <v>4223</v>
      </c>
      <c r="B5573" s="137" t="s">
        <v>525</v>
      </c>
      <c r="C5573" s="112">
        <v>1.0436743870975486E-4</v>
      </c>
      <c r="E5573" s="132">
        <v>1413</v>
      </c>
      <c r="F5573" s="132">
        <v>1415</v>
      </c>
      <c r="G5573" s="133" t="s">
        <v>526</v>
      </c>
      <c r="H5573" s="134">
        <v>349</v>
      </c>
      <c r="I5573" s="135">
        <v>0.99186564565405</v>
      </c>
      <c r="J5573" s="135" t="s">
        <v>41</v>
      </c>
      <c r="K5573" s="133"/>
      <c r="L5573" s="136"/>
    </row>
    <row r="5574" spans="1:12" x14ac:dyDescent="0.25">
      <c r="A5574" s="137" t="s">
        <v>4223</v>
      </c>
      <c r="B5574" s="137" t="s">
        <v>1636</v>
      </c>
      <c r="C5574" s="112">
        <v>1.0365534036198416E-4</v>
      </c>
      <c r="E5574" s="132">
        <v>381</v>
      </c>
      <c r="F5574" s="132">
        <v>383</v>
      </c>
      <c r="G5574" s="133" t="s">
        <v>1637</v>
      </c>
      <c r="H5574" s="134">
        <v>350</v>
      </c>
      <c r="I5574" s="135">
        <v>0.99196930099441194</v>
      </c>
      <c r="J5574" s="135" t="s">
        <v>41</v>
      </c>
      <c r="K5574" s="133"/>
      <c r="L5574" s="136"/>
    </row>
    <row r="5575" spans="1:12" x14ac:dyDescent="0.25">
      <c r="A5575" s="137" t="s">
        <v>4223</v>
      </c>
      <c r="B5575" s="137" t="s">
        <v>3394</v>
      </c>
      <c r="C5575" s="112">
        <v>1.0306655146611802E-4</v>
      </c>
      <c r="E5575" s="132">
        <v>187</v>
      </c>
      <c r="F5575" s="132">
        <v>189</v>
      </c>
      <c r="G5575" s="133" t="s">
        <v>3395</v>
      </c>
      <c r="H5575" s="134">
        <v>351</v>
      </c>
      <c r="I5575" s="135">
        <v>0.99207236754587802</v>
      </c>
      <c r="J5575" s="135" t="s">
        <v>41</v>
      </c>
      <c r="K5575" s="133"/>
      <c r="L5575" s="136"/>
    </row>
    <row r="5576" spans="1:12" x14ac:dyDescent="0.25">
      <c r="A5576" s="137" t="s">
        <v>4223</v>
      </c>
      <c r="B5576" s="137" t="s">
        <v>906</v>
      </c>
      <c r="C5576" s="112">
        <v>1.027670534471928E-4</v>
      </c>
      <c r="E5576" s="132">
        <v>1589</v>
      </c>
      <c r="F5576" s="132">
        <v>1591</v>
      </c>
      <c r="G5576" s="133" t="s">
        <v>155</v>
      </c>
      <c r="H5576" s="134">
        <v>352</v>
      </c>
      <c r="I5576" s="135">
        <v>0.99217513459932516</v>
      </c>
      <c r="J5576" s="135" t="s">
        <v>41</v>
      </c>
      <c r="K5576" s="133"/>
      <c r="L5576" s="136"/>
    </row>
    <row r="5577" spans="1:12" x14ac:dyDescent="0.25">
      <c r="A5577" s="137" t="s">
        <v>4223</v>
      </c>
      <c r="B5577" s="137" t="s">
        <v>590</v>
      </c>
      <c r="C5577" s="112">
        <v>1.0274665602411618E-4</v>
      </c>
      <c r="E5577" s="132">
        <v>653</v>
      </c>
      <c r="F5577" s="132">
        <v>655</v>
      </c>
      <c r="G5577" s="133" t="s">
        <v>591</v>
      </c>
      <c r="H5577" s="134">
        <v>353</v>
      </c>
      <c r="I5577" s="135">
        <v>0.99227788125534933</v>
      </c>
      <c r="J5577" s="135" t="s">
        <v>41</v>
      </c>
      <c r="K5577" s="133"/>
      <c r="L5577" s="136"/>
    </row>
    <row r="5578" spans="1:12" x14ac:dyDescent="0.25">
      <c r="A5578" s="137" t="s">
        <v>4223</v>
      </c>
      <c r="B5578" s="137" t="s">
        <v>3268</v>
      </c>
      <c r="C5578" s="112">
        <v>1.0251919736543572E-4</v>
      </c>
      <c r="E5578" s="132">
        <v>45</v>
      </c>
      <c r="F5578" s="132">
        <v>47</v>
      </c>
      <c r="G5578" s="133" t="s">
        <v>3269</v>
      </c>
      <c r="H5578" s="134">
        <v>354</v>
      </c>
      <c r="I5578" s="135">
        <v>0.99238040045271481</v>
      </c>
      <c r="J5578" s="135" t="s">
        <v>41</v>
      </c>
      <c r="K5578" s="133"/>
      <c r="L5578" s="136"/>
    </row>
    <row r="5579" spans="1:12" x14ac:dyDescent="0.25">
      <c r="A5579" s="137" t="s">
        <v>4223</v>
      </c>
      <c r="B5579" s="137" t="s">
        <v>854</v>
      </c>
      <c r="C5579" s="112">
        <v>1.0148188861173224E-4</v>
      </c>
      <c r="E5579" s="132">
        <v>1044</v>
      </c>
      <c r="F5579" s="132">
        <v>1046</v>
      </c>
      <c r="G5579" s="133" t="s">
        <v>855</v>
      </c>
      <c r="H5579" s="134">
        <v>355</v>
      </c>
      <c r="I5579" s="135">
        <v>0.9924818823413265</v>
      </c>
      <c r="J5579" s="135" t="s">
        <v>41</v>
      </c>
      <c r="K5579" s="133"/>
      <c r="L5579" s="136"/>
    </row>
    <row r="5580" spans="1:12" x14ac:dyDescent="0.25">
      <c r="A5580" s="137" t="s">
        <v>4223</v>
      </c>
      <c r="B5580" s="137" t="s">
        <v>2890</v>
      </c>
      <c r="C5580" s="112">
        <v>1.010859229259091E-4</v>
      </c>
      <c r="E5580" s="132">
        <v>1381</v>
      </c>
      <c r="F5580" s="132">
        <v>1383</v>
      </c>
      <c r="G5580" s="133" t="s">
        <v>2891</v>
      </c>
      <c r="H5580" s="134">
        <v>356</v>
      </c>
      <c r="I5580" s="135">
        <v>0.99258296826425241</v>
      </c>
      <c r="J5580" s="135" t="s">
        <v>41</v>
      </c>
      <c r="K5580" s="133"/>
      <c r="L5580" s="136"/>
    </row>
    <row r="5581" spans="1:12" x14ac:dyDescent="0.25">
      <c r="A5581" s="137" t="s">
        <v>4223</v>
      </c>
      <c r="B5581" s="137" t="s">
        <v>1125</v>
      </c>
      <c r="C5581" s="112">
        <v>1.010859229259091E-4</v>
      </c>
      <c r="E5581" s="132">
        <v>868</v>
      </c>
      <c r="F5581" s="132">
        <v>870</v>
      </c>
      <c r="G5581" s="133" t="s">
        <v>1126</v>
      </c>
      <c r="H5581" s="134">
        <v>357</v>
      </c>
      <c r="I5581" s="135">
        <v>0.99268405418717831</v>
      </c>
      <c r="J5581" s="135" t="s">
        <v>41</v>
      </c>
      <c r="K5581" s="133"/>
      <c r="L5581" s="136"/>
    </row>
    <row r="5582" spans="1:12" x14ac:dyDescent="0.25">
      <c r="A5582" s="137" t="s">
        <v>4223</v>
      </c>
      <c r="B5582" s="137" t="s">
        <v>4283</v>
      </c>
      <c r="C5582" s="112">
        <v>1.0080714083375023E-4</v>
      </c>
      <c r="E5582" s="132">
        <v>60</v>
      </c>
      <c r="F5582" s="132">
        <v>62</v>
      </c>
      <c r="G5582" s="133" t="s">
        <v>4284</v>
      </c>
      <c r="H5582" s="134">
        <v>358</v>
      </c>
      <c r="I5582" s="135">
        <v>0.99278486132801202</v>
      </c>
      <c r="J5582" s="135" t="s">
        <v>41</v>
      </c>
      <c r="K5582" s="133"/>
      <c r="L5582" s="136"/>
    </row>
    <row r="5583" spans="1:12" x14ac:dyDescent="0.25">
      <c r="A5583" s="137" t="s">
        <v>4223</v>
      </c>
      <c r="B5583" s="137" t="s">
        <v>477</v>
      </c>
      <c r="C5583" s="112">
        <v>1.0077107343983821E-4</v>
      </c>
      <c r="E5583" s="132">
        <v>722</v>
      </c>
      <c r="F5583" s="132">
        <v>724</v>
      </c>
      <c r="G5583" s="133" t="s">
        <v>478</v>
      </c>
      <c r="H5583" s="134">
        <v>359</v>
      </c>
      <c r="I5583" s="135">
        <v>0.99288563240145189</v>
      </c>
      <c r="J5583" s="135" t="s">
        <v>41</v>
      </c>
      <c r="K5583" s="133"/>
      <c r="L5583" s="136"/>
    </row>
    <row r="5584" spans="1:12" x14ac:dyDescent="0.25">
      <c r="A5584" s="137" t="s">
        <v>4223</v>
      </c>
      <c r="B5584" s="137" t="s">
        <v>3380</v>
      </c>
      <c r="C5584" s="112">
        <v>9.9401145954523254E-5</v>
      </c>
      <c r="E5584" s="132">
        <v>174</v>
      </c>
      <c r="F5584" s="132">
        <v>176</v>
      </c>
      <c r="G5584" s="133" t="s">
        <v>3381</v>
      </c>
      <c r="H5584" s="134">
        <v>360</v>
      </c>
      <c r="I5584" s="135">
        <v>0.99298503354740641</v>
      </c>
      <c r="J5584" s="135" t="s">
        <v>41</v>
      </c>
      <c r="K5584" s="133"/>
      <c r="L5584" s="136"/>
    </row>
    <row r="5585" spans="1:12" x14ac:dyDescent="0.25">
      <c r="A5585" s="137" t="s">
        <v>4223</v>
      </c>
      <c r="B5585" s="137" t="s">
        <v>3466</v>
      </c>
      <c r="C5585" s="112">
        <v>9.8614893624387733E-5</v>
      </c>
      <c r="E5585" s="132">
        <v>318</v>
      </c>
      <c r="F5585" s="132">
        <v>320</v>
      </c>
      <c r="G5585" s="133" t="s">
        <v>3467</v>
      </c>
      <c r="H5585" s="134">
        <v>361</v>
      </c>
      <c r="I5585" s="135">
        <v>0.99308364844103081</v>
      </c>
      <c r="J5585" s="135" t="s">
        <v>41</v>
      </c>
      <c r="K5585" s="133"/>
      <c r="L5585" s="136"/>
    </row>
    <row r="5586" spans="1:12" x14ac:dyDescent="0.25">
      <c r="A5586" s="137" t="s">
        <v>4223</v>
      </c>
      <c r="B5586" s="137" t="s">
        <v>1911</v>
      </c>
      <c r="C5586" s="112">
        <v>9.8013889357863651E-5</v>
      </c>
      <c r="E5586" s="132">
        <v>1108</v>
      </c>
      <c r="F5586" s="132">
        <v>1110</v>
      </c>
      <c r="G5586" s="133" t="s">
        <v>1912</v>
      </c>
      <c r="H5586" s="134">
        <v>362</v>
      </c>
      <c r="I5586" s="135">
        <v>0.99318166233038863</v>
      </c>
      <c r="J5586" s="135" t="s">
        <v>41</v>
      </c>
      <c r="K5586" s="133"/>
      <c r="L5586" s="136"/>
    </row>
    <row r="5587" spans="1:12" x14ac:dyDescent="0.25">
      <c r="A5587" s="137" t="s">
        <v>4223</v>
      </c>
      <c r="B5587" s="137" t="s">
        <v>1356</v>
      </c>
      <c r="C5587" s="112">
        <v>9.7857936182835499E-5</v>
      </c>
      <c r="E5587" s="132">
        <v>1708</v>
      </c>
      <c r="F5587" s="132">
        <v>1710</v>
      </c>
      <c r="G5587" s="133" t="s">
        <v>1357</v>
      </c>
      <c r="H5587" s="134">
        <v>363</v>
      </c>
      <c r="I5587" s="135">
        <v>0.99327952026657151</v>
      </c>
      <c r="J5587" s="135" t="s">
        <v>41</v>
      </c>
      <c r="K5587" s="133"/>
      <c r="L5587" s="136"/>
    </row>
    <row r="5588" spans="1:12" x14ac:dyDescent="0.25">
      <c r="A5588" s="137" t="s">
        <v>4223</v>
      </c>
      <c r="B5588" s="137" t="s">
        <v>3045</v>
      </c>
      <c r="C5588" s="112">
        <v>9.7623837874606756E-5</v>
      </c>
      <c r="E5588" s="132">
        <v>412</v>
      </c>
      <c r="F5588" s="132">
        <v>414</v>
      </c>
      <c r="G5588" s="133" t="s">
        <v>3046</v>
      </c>
      <c r="H5588" s="134">
        <v>364</v>
      </c>
      <c r="I5588" s="135">
        <v>0.99337714410444611</v>
      </c>
      <c r="J5588" s="135" t="s">
        <v>41</v>
      </c>
      <c r="K5588" s="133"/>
      <c r="L5588" s="136"/>
    </row>
    <row r="5589" spans="1:12" x14ac:dyDescent="0.25">
      <c r="A5589" s="137" t="s">
        <v>4223</v>
      </c>
      <c r="B5589" s="137" t="s">
        <v>3284</v>
      </c>
      <c r="C5589" s="112">
        <v>9.7209671637022566E-5</v>
      </c>
      <c r="E5589" s="132">
        <v>62</v>
      </c>
      <c r="F5589" s="132">
        <v>64</v>
      </c>
      <c r="G5589" s="133" t="s">
        <v>3285</v>
      </c>
      <c r="H5589" s="134">
        <v>365</v>
      </c>
      <c r="I5589" s="135">
        <v>0.99347435377608317</v>
      </c>
      <c r="J5589" s="135" t="s">
        <v>41</v>
      </c>
      <c r="K5589" s="133"/>
      <c r="L5589" s="136"/>
    </row>
    <row r="5590" spans="1:12" x14ac:dyDescent="0.25">
      <c r="A5590" s="137" t="s">
        <v>4223</v>
      </c>
      <c r="B5590" s="137" t="s">
        <v>1869</v>
      </c>
      <c r="C5590" s="112">
        <v>9.6963076349767261E-5</v>
      </c>
      <c r="E5590" s="132">
        <v>1238</v>
      </c>
      <c r="F5590" s="132">
        <v>1240</v>
      </c>
      <c r="G5590" s="133" t="s">
        <v>1870</v>
      </c>
      <c r="H5590" s="134">
        <v>366</v>
      </c>
      <c r="I5590" s="135">
        <v>0.99357131685243294</v>
      </c>
      <c r="J5590" s="135" t="s">
        <v>41</v>
      </c>
      <c r="K5590" s="133"/>
      <c r="L5590" s="136"/>
    </row>
    <row r="5591" spans="1:12" x14ac:dyDescent="0.25">
      <c r="A5591" s="137" t="s">
        <v>4223</v>
      </c>
      <c r="B5591" s="137" t="s">
        <v>1478</v>
      </c>
      <c r="C5591" s="112">
        <v>9.6079933296275345E-5</v>
      </c>
      <c r="E5591" s="132">
        <v>1097</v>
      </c>
      <c r="F5591" s="132">
        <v>1099</v>
      </c>
      <c r="G5591" s="133" t="s">
        <v>1479</v>
      </c>
      <c r="H5591" s="134">
        <v>367</v>
      </c>
      <c r="I5591" s="135">
        <v>0.99366739678572924</v>
      </c>
      <c r="J5591" s="135" t="s">
        <v>41</v>
      </c>
      <c r="K5591" s="133"/>
      <c r="L5591" s="136"/>
    </row>
    <row r="5592" spans="1:12" x14ac:dyDescent="0.25">
      <c r="A5592" s="137" t="s">
        <v>4223</v>
      </c>
      <c r="B5592" s="137" t="s">
        <v>2892</v>
      </c>
      <c r="C5592" s="112">
        <v>9.5836755803529024E-5</v>
      </c>
      <c r="E5592" s="132">
        <v>835</v>
      </c>
      <c r="F5592" s="132">
        <v>837</v>
      </c>
      <c r="G5592" s="133" t="s">
        <v>2893</v>
      </c>
      <c r="H5592" s="134">
        <v>368</v>
      </c>
      <c r="I5592" s="135">
        <v>0.99376323354153273</v>
      </c>
      <c r="J5592" s="135" t="s">
        <v>41</v>
      </c>
      <c r="K5592" s="133"/>
      <c r="L5592" s="136"/>
    </row>
    <row r="5593" spans="1:12" x14ac:dyDescent="0.25">
      <c r="A5593" s="137" t="s">
        <v>4223</v>
      </c>
      <c r="B5593" s="137" t="s">
        <v>695</v>
      </c>
      <c r="C5593" s="112">
        <v>9.5071315750677786E-5</v>
      </c>
      <c r="E5593" s="132">
        <v>806</v>
      </c>
      <c r="F5593" s="132">
        <v>808</v>
      </c>
      <c r="G5593" s="133" t="s">
        <v>696</v>
      </c>
      <c r="H5593" s="134">
        <v>369</v>
      </c>
      <c r="I5593" s="135">
        <v>0.99385830485728344</v>
      </c>
      <c r="J5593" s="135" t="s">
        <v>41</v>
      </c>
      <c r="K5593" s="133"/>
      <c r="L5593" s="136"/>
    </row>
    <row r="5594" spans="1:12" x14ac:dyDescent="0.25">
      <c r="A5594" s="137" t="s">
        <v>4223</v>
      </c>
      <c r="B5594" s="137" t="s">
        <v>862</v>
      </c>
      <c r="C5594" s="112">
        <v>9.3528817254234504E-5</v>
      </c>
      <c r="E5594" s="132">
        <v>1255</v>
      </c>
      <c r="F5594" s="132">
        <v>1257</v>
      </c>
      <c r="G5594" s="133" t="s">
        <v>863</v>
      </c>
      <c r="H5594" s="134">
        <v>370</v>
      </c>
      <c r="I5594" s="135">
        <v>0.99395183367453765</v>
      </c>
      <c r="J5594" s="135" t="s">
        <v>41</v>
      </c>
      <c r="K5594" s="133"/>
      <c r="L5594" s="136"/>
    </row>
    <row r="5595" spans="1:12" x14ac:dyDescent="0.25">
      <c r="A5595" s="137" t="s">
        <v>4223</v>
      </c>
      <c r="B5595" s="137" t="s">
        <v>2894</v>
      </c>
      <c r="C5595" s="112">
        <v>9.3277899251521237E-5</v>
      </c>
      <c r="E5595" s="132">
        <v>1282</v>
      </c>
      <c r="F5595" s="132">
        <v>1284</v>
      </c>
      <c r="G5595" s="133" t="s">
        <v>2895</v>
      </c>
      <c r="H5595" s="134">
        <v>371</v>
      </c>
      <c r="I5595" s="135">
        <v>0.99404511157378916</v>
      </c>
      <c r="J5595" s="135" t="s">
        <v>41</v>
      </c>
      <c r="K5595" s="133"/>
      <c r="L5595" s="136"/>
    </row>
    <row r="5596" spans="1:12" x14ac:dyDescent="0.25">
      <c r="A5596" s="137" t="s">
        <v>4223</v>
      </c>
      <c r="B5596" s="137" t="s">
        <v>4285</v>
      </c>
      <c r="C5596" s="112">
        <v>9.3078876829337076E-5</v>
      </c>
      <c r="E5596" s="132">
        <v>1181</v>
      </c>
      <c r="F5596" s="132">
        <v>1183</v>
      </c>
      <c r="G5596" s="133" t="s">
        <v>4286</v>
      </c>
      <c r="H5596" s="134">
        <v>372</v>
      </c>
      <c r="I5596" s="135">
        <v>0.99413819045061846</v>
      </c>
      <c r="J5596" s="135" t="s">
        <v>41</v>
      </c>
      <c r="K5596" s="133"/>
      <c r="L5596" s="136"/>
    </row>
    <row r="5597" spans="1:12" x14ac:dyDescent="0.25">
      <c r="A5597" s="137" t="s">
        <v>4223</v>
      </c>
      <c r="B5597" s="137" t="s">
        <v>3468</v>
      </c>
      <c r="C5597" s="112">
        <v>9.1722615433182267E-5</v>
      </c>
      <c r="E5597" s="132">
        <v>319</v>
      </c>
      <c r="F5597" s="132">
        <v>321</v>
      </c>
      <c r="G5597" s="133" t="s">
        <v>3469</v>
      </c>
      <c r="H5597" s="134">
        <v>373</v>
      </c>
      <c r="I5597" s="135">
        <v>0.99422991306605168</v>
      </c>
      <c r="J5597" s="135" t="s">
        <v>41</v>
      </c>
      <c r="K5597" s="133"/>
      <c r="L5597" s="136"/>
    </row>
    <row r="5598" spans="1:12" x14ac:dyDescent="0.25">
      <c r="A5598" s="137" t="s">
        <v>4223</v>
      </c>
      <c r="B5598" s="137" t="s">
        <v>1704</v>
      </c>
      <c r="C5598" s="112">
        <v>9.13562287065892E-5</v>
      </c>
      <c r="E5598" s="132">
        <v>1059</v>
      </c>
      <c r="F5598" s="132">
        <v>1061</v>
      </c>
      <c r="G5598" s="133" t="s">
        <v>1705</v>
      </c>
      <c r="H5598" s="134">
        <v>374</v>
      </c>
      <c r="I5598" s="135">
        <v>0.99432126929475828</v>
      </c>
      <c r="J5598" s="135" t="s">
        <v>41</v>
      </c>
      <c r="K5598" s="133"/>
      <c r="L5598" s="136"/>
    </row>
    <row r="5599" spans="1:12" x14ac:dyDescent="0.25">
      <c r="A5599" s="137" t="s">
        <v>4223</v>
      </c>
      <c r="B5599" s="137" t="s">
        <v>2237</v>
      </c>
      <c r="C5599" s="112">
        <v>9.0858294323871701E-5</v>
      </c>
      <c r="E5599" s="132">
        <v>1428</v>
      </c>
      <c r="F5599" s="132">
        <v>1430</v>
      </c>
      <c r="G5599" s="133" t="s">
        <v>2238</v>
      </c>
      <c r="H5599" s="134">
        <v>375</v>
      </c>
      <c r="I5599" s="135">
        <v>0.99441212758908215</v>
      </c>
      <c r="J5599" s="135" t="s">
        <v>41</v>
      </c>
      <c r="K5599" s="133"/>
      <c r="L5599" s="136"/>
    </row>
    <row r="5600" spans="1:12" x14ac:dyDescent="0.25">
      <c r="A5600" s="137" t="s">
        <v>4223</v>
      </c>
      <c r="B5600" s="137" t="s">
        <v>1152</v>
      </c>
      <c r="C5600" s="112">
        <v>8.9198160282491674E-5</v>
      </c>
      <c r="E5600" s="132">
        <v>1247</v>
      </c>
      <c r="F5600" s="132">
        <v>1249</v>
      </c>
      <c r="G5600" s="133" t="s">
        <v>1153</v>
      </c>
      <c r="H5600" s="134">
        <v>376</v>
      </c>
      <c r="I5600" s="135">
        <v>0.99450132574936467</v>
      </c>
      <c r="J5600" s="135" t="s">
        <v>41</v>
      </c>
      <c r="K5600" s="133"/>
      <c r="L5600" s="136"/>
    </row>
    <row r="5601" spans="1:12" x14ac:dyDescent="0.25">
      <c r="A5601" s="137" t="s">
        <v>4223</v>
      </c>
      <c r="B5601" s="137" t="s">
        <v>1024</v>
      </c>
      <c r="C5601" s="112">
        <v>8.8812745038905789E-5</v>
      </c>
      <c r="E5601" s="132">
        <v>1229</v>
      </c>
      <c r="F5601" s="132">
        <v>1231</v>
      </c>
      <c r="G5601" s="133" t="s">
        <v>1025</v>
      </c>
      <c r="H5601" s="134">
        <v>377</v>
      </c>
      <c r="I5601" s="135">
        <v>0.99459013849440359</v>
      </c>
      <c r="J5601" s="135" t="s">
        <v>41</v>
      </c>
      <c r="K5601" s="133"/>
      <c r="L5601" s="136"/>
    </row>
    <row r="5602" spans="1:12" x14ac:dyDescent="0.25">
      <c r="A5602" s="137" t="s">
        <v>4223</v>
      </c>
      <c r="B5602" s="137" t="s">
        <v>2707</v>
      </c>
      <c r="C5602" s="112">
        <v>8.771001432559606E-5</v>
      </c>
      <c r="E5602" s="132">
        <v>599</v>
      </c>
      <c r="F5602" s="132">
        <v>601</v>
      </c>
      <c r="G5602" s="133" t="s">
        <v>2708</v>
      </c>
      <c r="H5602" s="134">
        <v>378</v>
      </c>
      <c r="I5602" s="135">
        <v>0.9946778485087292</v>
      </c>
      <c r="J5602" s="135" t="s">
        <v>41</v>
      </c>
      <c r="K5602" s="133"/>
      <c r="L5602" s="136"/>
    </row>
    <row r="5603" spans="1:12" x14ac:dyDescent="0.25">
      <c r="A5603" s="137" t="s">
        <v>4223</v>
      </c>
      <c r="B5603" s="137" t="s">
        <v>3151</v>
      </c>
      <c r="C5603" s="112">
        <v>8.7520077316036442E-5</v>
      </c>
      <c r="E5603" s="132">
        <v>1123</v>
      </c>
      <c r="F5603" s="132">
        <v>1125</v>
      </c>
      <c r="G5603" s="133" t="s">
        <v>3152</v>
      </c>
      <c r="H5603" s="134">
        <v>379</v>
      </c>
      <c r="I5603" s="135">
        <v>0.99476536858604525</v>
      </c>
      <c r="J5603" s="135" t="s">
        <v>41</v>
      </c>
      <c r="K5603" s="133"/>
      <c r="L5603" s="136"/>
    </row>
    <row r="5604" spans="1:12" x14ac:dyDescent="0.25">
      <c r="A5604" s="137" t="s">
        <v>4223</v>
      </c>
      <c r="B5604" s="137" t="s">
        <v>1099</v>
      </c>
      <c r="C5604" s="112">
        <v>8.6865530857194184E-5</v>
      </c>
      <c r="E5604" s="132">
        <v>1362</v>
      </c>
      <c r="F5604" s="132">
        <v>1364</v>
      </c>
      <c r="G5604" s="133" t="s">
        <v>1100</v>
      </c>
      <c r="H5604" s="134">
        <v>380</v>
      </c>
      <c r="I5604" s="135">
        <v>0.99485223411690249</v>
      </c>
      <c r="J5604" s="135" t="s">
        <v>41</v>
      </c>
      <c r="K5604" s="133"/>
      <c r="L5604" s="136"/>
    </row>
    <row r="5605" spans="1:12" x14ac:dyDescent="0.25">
      <c r="A5605" s="137" t="s">
        <v>4223</v>
      </c>
      <c r="B5605" s="137" t="s">
        <v>3035</v>
      </c>
      <c r="C5605" s="112">
        <v>8.6559758099967373E-5</v>
      </c>
      <c r="E5605" s="132">
        <v>199</v>
      </c>
      <c r="F5605" s="132">
        <v>201</v>
      </c>
      <c r="G5605" s="133" t="s">
        <v>3036</v>
      </c>
      <c r="H5605" s="134">
        <v>381</v>
      </c>
      <c r="I5605" s="135">
        <v>0.9949387938750025</v>
      </c>
      <c r="J5605" s="135" t="s">
        <v>41</v>
      </c>
      <c r="K5605" s="133"/>
      <c r="L5605" s="136"/>
    </row>
    <row r="5606" spans="1:12" x14ac:dyDescent="0.25">
      <c r="A5606" s="137" t="s">
        <v>4223</v>
      </c>
      <c r="B5606" s="137" t="s">
        <v>3238</v>
      </c>
      <c r="C5606" s="112">
        <v>8.6327428763217383E-5</v>
      </c>
      <c r="E5606" s="132">
        <v>20</v>
      </c>
      <c r="F5606" s="132">
        <v>22</v>
      </c>
      <c r="G5606" s="133" t="s">
        <v>3239</v>
      </c>
      <c r="H5606" s="134">
        <v>382</v>
      </c>
      <c r="I5606" s="135">
        <v>0.99502512130376575</v>
      </c>
      <c r="J5606" s="135" t="s">
        <v>41</v>
      </c>
      <c r="K5606" s="133"/>
      <c r="L5606" s="136"/>
    </row>
    <row r="5607" spans="1:12" x14ac:dyDescent="0.25">
      <c r="A5607" s="137" t="s">
        <v>4223</v>
      </c>
      <c r="B5607" s="137" t="s">
        <v>3330</v>
      </c>
      <c r="C5607" s="112">
        <v>8.4978200198788142E-5</v>
      </c>
      <c r="E5607" s="132">
        <v>98</v>
      </c>
      <c r="F5607" s="132">
        <v>100</v>
      </c>
      <c r="G5607" s="133" t="s">
        <v>3331</v>
      </c>
      <c r="H5607" s="134">
        <v>383</v>
      </c>
      <c r="I5607" s="135">
        <v>0.99511009950396456</v>
      </c>
      <c r="J5607" s="135" t="s">
        <v>41</v>
      </c>
      <c r="K5607" s="133"/>
      <c r="L5607" s="136"/>
    </row>
    <row r="5608" spans="1:12" x14ac:dyDescent="0.25">
      <c r="A5608" s="137" t="s">
        <v>4223</v>
      </c>
      <c r="B5608" s="137" t="s">
        <v>3350</v>
      </c>
      <c r="C5608" s="112">
        <v>8.4682778146796822E-5</v>
      </c>
      <c r="E5608" s="132">
        <v>119</v>
      </c>
      <c r="F5608" s="132">
        <v>121</v>
      </c>
      <c r="G5608" s="133" t="s">
        <v>3351</v>
      </c>
      <c r="H5608" s="134">
        <v>384</v>
      </c>
      <c r="I5608" s="135">
        <v>0.99519478228211133</v>
      </c>
      <c r="J5608" s="135" t="s">
        <v>41</v>
      </c>
      <c r="K5608" s="133"/>
      <c r="L5608" s="136"/>
    </row>
    <row r="5609" spans="1:12" x14ac:dyDescent="0.25">
      <c r="A5609" s="137" t="s">
        <v>4223</v>
      </c>
      <c r="B5609" s="137" t="s">
        <v>3081</v>
      </c>
      <c r="C5609" s="112">
        <v>8.4171550121887135E-5</v>
      </c>
      <c r="E5609" s="132">
        <v>454</v>
      </c>
      <c r="F5609" s="132">
        <v>456</v>
      </c>
      <c r="G5609" s="133" t="s">
        <v>3082</v>
      </c>
      <c r="H5609" s="134">
        <v>385</v>
      </c>
      <c r="I5609" s="135">
        <v>0.99527895383223319</v>
      </c>
      <c r="J5609" s="135" t="s">
        <v>41</v>
      </c>
      <c r="K5609" s="133"/>
      <c r="L5609" s="136"/>
    </row>
    <row r="5610" spans="1:12" x14ac:dyDescent="0.25">
      <c r="A5610" s="137" t="s">
        <v>4223</v>
      </c>
      <c r="B5610" s="137" t="s">
        <v>3211</v>
      </c>
      <c r="C5610" s="112">
        <v>8.327520072381656E-5</v>
      </c>
      <c r="E5610" s="132">
        <v>603</v>
      </c>
      <c r="F5610" s="132">
        <v>605</v>
      </c>
      <c r="G5610" s="133" t="s">
        <v>3212</v>
      </c>
      <c r="H5610" s="134">
        <v>386</v>
      </c>
      <c r="I5610" s="135">
        <v>0.99536222903295701</v>
      </c>
      <c r="J5610" s="135" t="s">
        <v>41</v>
      </c>
      <c r="K5610" s="133"/>
      <c r="L5610" s="136"/>
    </row>
    <row r="5611" spans="1:12" x14ac:dyDescent="0.25">
      <c r="A5611" s="137" t="s">
        <v>4223</v>
      </c>
      <c r="B5611" s="137" t="s">
        <v>2898</v>
      </c>
      <c r="C5611" s="112">
        <v>8.2132309880723585E-5</v>
      </c>
      <c r="E5611" s="132">
        <v>832</v>
      </c>
      <c r="F5611" s="132">
        <v>834</v>
      </c>
      <c r="G5611" s="133" t="s">
        <v>2899</v>
      </c>
      <c r="H5611" s="134">
        <v>387</v>
      </c>
      <c r="I5611" s="135">
        <v>0.99544436134283776</v>
      </c>
      <c r="J5611" s="135" t="s">
        <v>41</v>
      </c>
      <c r="K5611" s="133"/>
      <c r="L5611" s="136"/>
    </row>
    <row r="5612" spans="1:12" x14ac:dyDescent="0.25">
      <c r="A5612" s="137" t="s">
        <v>4223</v>
      </c>
      <c r="B5612" s="137" t="s">
        <v>2896</v>
      </c>
      <c r="C5612" s="112">
        <v>8.2132309880723585E-5</v>
      </c>
      <c r="E5612" s="132">
        <v>840</v>
      </c>
      <c r="F5612" s="132">
        <v>842</v>
      </c>
      <c r="G5612" s="133" t="s">
        <v>2897</v>
      </c>
      <c r="H5612" s="134">
        <v>388</v>
      </c>
      <c r="I5612" s="135">
        <v>0.9955264936527185</v>
      </c>
      <c r="J5612" s="135" t="s">
        <v>41</v>
      </c>
      <c r="K5612" s="133"/>
      <c r="L5612" s="136"/>
    </row>
    <row r="5613" spans="1:12" x14ac:dyDescent="0.25">
      <c r="A5613" s="137" t="s">
        <v>4223</v>
      </c>
      <c r="B5613" s="137" t="s">
        <v>995</v>
      </c>
      <c r="C5613" s="112">
        <v>8.0221666893393376E-5</v>
      </c>
      <c r="E5613" s="132">
        <v>1404</v>
      </c>
      <c r="F5613" s="132">
        <v>1406</v>
      </c>
      <c r="G5613" s="133" t="s">
        <v>996</v>
      </c>
      <c r="H5613" s="134">
        <v>389</v>
      </c>
      <c r="I5613" s="135">
        <v>0.99560671531961187</v>
      </c>
      <c r="J5613" s="135" t="s">
        <v>41</v>
      </c>
      <c r="K5613" s="133"/>
      <c r="L5613" s="136"/>
    </row>
    <row r="5614" spans="1:12" x14ac:dyDescent="0.25">
      <c r="A5614" s="137" t="s">
        <v>4223</v>
      </c>
      <c r="B5614" s="137" t="s">
        <v>856</v>
      </c>
      <c r="C5614" s="112">
        <v>8.0212260993056103E-5</v>
      </c>
      <c r="E5614" s="132">
        <v>1037</v>
      </c>
      <c r="F5614" s="132">
        <v>1039</v>
      </c>
      <c r="G5614" s="133" t="s">
        <v>857</v>
      </c>
      <c r="H5614" s="134">
        <v>390</v>
      </c>
      <c r="I5614" s="135">
        <v>0.99568692758060495</v>
      </c>
      <c r="J5614" s="135" t="s">
        <v>41</v>
      </c>
      <c r="K5614" s="133"/>
      <c r="L5614" s="136"/>
    </row>
    <row r="5615" spans="1:12" x14ac:dyDescent="0.25">
      <c r="A5615" s="137" t="s">
        <v>4223</v>
      </c>
      <c r="B5615" s="137" t="s">
        <v>3318</v>
      </c>
      <c r="C5615" s="112">
        <v>7.9647832302506475E-5</v>
      </c>
      <c r="E5615" s="132">
        <v>90</v>
      </c>
      <c r="F5615" s="132">
        <v>92</v>
      </c>
      <c r="G5615" s="133" t="s">
        <v>3319</v>
      </c>
      <c r="H5615" s="134">
        <v>391</v>
      </c>
      <c r="I5615" s="135">
        <v>0.99576657541290747</v>
      </c>
      <c r="J5615" s="135" t="s">
        <v>41</v>
      </c>
      <c r="K5615" s="133"/>
      <c r="L5615" s="136"/>
    </row>
    <row r="5616" spans="1:12" x14ac:dyDescent="0.25">
      <c r="A5616" s="137" t="s">
        <v>4223</v>
      </c>
      <c r="B5616" s="137" t="s">
        <v>740</v>
      </c>
      <c r="C5616" s="112">
        <v>7.9504112070765174E-5</v>
      </c>
      <c r="E5616" s="132">
        <v>1064</v>
      </c>
      <c r="F5616" s="132">
        <v>1066</v>
      </c>
      <c r="G5616" s="133" t="s">
        <v>741</v>
      </c>
      <c r="H5616" s="134">
        <v>392</v>
      </c>
      <c r="I5616" s="135">
        <v>0.99584607952497828</v>
      </c>
      <c r="J5616" s="135" t="s">
        <v>41</v>
      </c>
      <c r="K5616" s="133"/>
      <c r="L5616" s="136"/>
    </row>
    <row r="5617" spans="1:12" x14ac:dyDescent="0.25">
      <c r="A5617" s="137" t="s">
        <v>4223</v>
      </c>
      <c r="B5617" s="137" t="s">
        <v>528</v>
      </c>
      <c r="C5617" s="112">
        <v>7.8879605406618556E-5</v>
      </c>
      <c r="E5617" s="132">
        <v>483</v>
      </c>
      <c r="F5617" s="132">
        <v>485</v>
      </c>
      <c r="G5617" s="133" t="s">
        <v>529</v>
      </c>
      <c r="H5617" s="134">
        <v>393</v>
      </c>
      <c r="I5617" s="135">
        <v>0.99592495913038492</v>
      </c>
      <c r="J5617" s="135" t="s">
        <v>41</v>
      </c>
      <c r="K5617" s="133"/>
      <c r="L5617" s="136"/>
    </row>
    <row r="5618" spans="1:12" x14ac:dyDescent="0.25">
      <c r="A5618" s="137" t="s">
        <v>4223</v>
      </c>
      <c r="B5618" s="137" t="s">
        <v>4287</v>
      </c>
      <c r="C5618" s="112">
        <v>7.8076992225518371E-5</v>
      </c>
      <c r="E5618" s="132">
        <v>142</v>
      </c>
      <c r="F5618" s="132">
        <v>144</v>
      </c>
      <c r="G5618" s="133" t="s">
        <v>4288</v>
      </c>
      <c r="H5618" s="134">
        <v>394</v>
      </c>
      <c r="I5618" s="135">
        <v>0.99600303612261043</v>
      </c>
      <c r="J5618" s="135" t="s">
        <v>41</v>
      </c>
      <c r="K5618" s="133"/>
      <c r="L5618" s="136"/>
    </row>
    <row r="5619" spans="1:12" x14ac:dyDescent="0.25">
      <c r="A5619" s="137" t="s">
        <v>4223</v>
      </c>
      <c r="B5619" s="137" t="s">
        <v>4289</v>
      </c>
      <c r="C5619" s="112">
        <v>7.7845083016145469E-5</v>
      </c>
      <c r="E5619" s="132">
        <v>600</v>
      </c>
      <c r="F5619" s="132">
        <v>602</v>
      </c>
      <c r="G5619" s="133" t="s">
        <v>4290</v>
      </c>
      <c r="H5619" s="134">
        <v>395</v>
      </c>
      <c r="I5619" s="135">
        <v>0.99608088120562654</v>
      </c>
      <c r="J5619" s="135" t="s">
        <v>41</v>
      </c>
      <c r="K5619" s="133"/>
      <c r="L5619" s="136"/>
    </row>
    <row r="5620" spans="1:12" x14ac:dyDescent="0.25">
      <c r="A5620" s="137" t="s">
        <v>4223</v>
      </c>
      <c r="B5620" s="137" t="s">
        <v>848</v>
      </c>
      <c r="C5620" s="112">
        <v>7.6667672774849112E-5</v>
      </c>
      <c r="E5620" s="132">
        <v>1048</v>
      </c>
      <c r="F5620" s="132">
        <v>1050</v>
      </c>
      <c r="G5620" s="133" t="s">
        <v>849</v>
      </c>
      <c r="H5620" s="134">
        <v>396</v>
      </c>
      <c r="I5620" s="135">
        <v>0.99615754887840136</v>
      </c>
      <c r="J5620" s="135" t="s">
        <v>41</v>
      </c>
      <c r="K5620" s="133"/>
      <c r="L5620" s="136"/>
    </row>
    <row r="5621" spans="1:12" x14ac:dyDescent="0.25">
      <c r="A5621" s="137" t="s">
        <v>4223</v>
      </c>
      <c r="B5621" s="137" t="s">
        <v>850</v>
      </c>
      <c r="C5621" s="112">
        <v>7.6667672774849112E-5</v>
      </c>
      <c r="E5621" s="132">
        <v>1031</v>
      </c>
      <c r="F5621" s="132">
        <v>1033</v>
      </c>
      <c r="G5621" s="133" t="s">
        <v>851</v>
      </c>
      <c r="H5621" s="134">
        <v>397</v>
      </c>
      <c r="I5621" s="135">
        <v>0.99623421655117617</v>
      </c>
      <c r="J5621" s="135" t="s">
        <v>41</v>
      </c>
      <c r="K5621" s="133"/>
      <c r="L5621" s="136"/>
    </row>
    <row r="5622" spans="1:12" x14ac:dyDescent="0.25">
      <c r="A5622" s="137" t="s">
        <v>4223</v>
      </c>
      <c r="B5622" s="137" t="s">
        <v>890</v>
      </c>
      <c r="C5622" s="112">
        <v>7.6018710721470232E-5</v>
      </c>
      <c r="E5622" s="132">
        <v>1477</v>
      </c>
      <c r="F5622" s="132">
        <v>1479</v>
      </c>
      <c r="G5622" s="133" t="s">
        <v>891</v>
      </c>
      <c r="H5622" s="134">
        <v>398</v>
      </c>
      <c r="I5622" s="135">
        <v>0.99631023526189766</v>
      </c>
      <c r="J5622" s="135" t="s">
        <v>41</v>
      </c>
      <c r="K5622" s="133"/>
      <c r="L5622" s="136"/>
    </row>
    <row r="5623" spans="1:12" x14ac:dyDescent="0.25">
      <c r="A5623" s="137" t="s">
        <v>4223</v>
      </c>
      <c r="B5623" s="137" t="s">
        <v>1187</v>
      </c>
      <c r="C5623" s="112">
        <v>7.5668415156340479E-5</v>
      </c>
      <c r="E5623" s="132">
        <v>994</v>
      </c>
      <c r="F5623" s="132">
        <v>996</v>
      </c>
      <c r="G5623" s="133" t="s">
        <v>1188</v>
      </c>
      <c r="H5623" s="134">
        <v>399</v>
      </c>
      <c r="I5623" s="135">
        <v>0.99638590367705404</v>
      </c>
      <c r="J5623" s="135" t="s">
        <v>41</v>
      </c>
      <c r="K5623" s="133"/>
      <c r="L5623" s="136"/>
    </row>
    <row r="5624" spans="1:12" x14ac:dyDescent="0.25">
      <c r="A5624" s="137" t="s">
        <v>4223</v>
      </c>
      <c r="B5624" s="137" t="s">
        <v>4291</v>
      </c>
      <c r="C5624" s="112">
        <v>7.4276243317307971E-5</v>
      </c>
      <c r="E5624" s="132">
        <v>243</v>
      </c>
      <c r="F5624" s="132">
        <v>245</v>
      </c>
      <c r="G5624" s="133" t="s">
        <v>4292</v>
      </c>
      <c r="H5624" s="134">
        <v>400</v>
      </c>
      <c r="I5624" s="135">
        <v>0.99646017992037139</v>
      </c>
      <c r="J5624" s="135" t="s">
        <v>41</v>
      </c>
      <c r="K5624" s="133"/>
      <c r="L5624" s="136"/>
    </row>
    <row r="5625" spans="1:12" x14ac:dyDescent="0.25">
      <c r="A5625" s="137" t="s">
        <v>4223</v>
      </c>
      <c r="B5625" s="137" t="s">
        <v>4293</v>
      </c>
      <c r="C5625" s="112">
        <v>7.4179722542633305E-5</v>
      </c>
      <c r="E5625" s="132">
        <v>175</v>
      </c>
      <c r="F5625" s="132">
        <v>177</v>
      </c>
      <c r="G5625" s="133" t="s">
        <v>4294</v>
      </c>
      <c r="H5625" s="134">
        <v>401</v>
      </c>
      <c r="I5625" s="135">
        <v>0.99653435964291404</v>
      </c>
      <c r="J5625" s="135" t="s">
        <v>41</v>
      </c>
      <c r="K5625" s="133"/>
      <c r="L5625" s="136"/>
    </row>
    <row r="5626" spans="1:12" x14ac:dyDescent="0.25">
      <c r="A5626" s="137" t="s">
        <v>4223</v>
      </c>
      <c r="B5626" s="137" t="s">
        <v>3356</v>
      </c>
      <c r="C5626" s="112">
        <v>7.4141858750637949E-5</v>
      </c>
      <c r="E5626" s="132">
        <v>121</v>
      </c>
      <c r="F5626" s="132">
        <v>123</v>
      </c>
      <c r="G5626" s="133" t="s">
        <v>3357</v>
      </c>
      <c r="H5626" s="134">
        <v>402</v>
      </c>
      <c r="I5626" s="135">
        <v>0.99660850150166469</v>
      </c>
      <c r="J5626" s="135" t="s">
        <v>41</v>
      </c>
      <c r="K5626" s="133"/>
      <c r="L5626" s="136"/>
    </row>
    <row r="5627" spans="1:12" x14ac:dyDescent="0.25">
      <c r="A5627" s="137" t="s">
        <v>4223</v>
      </c>
      <c r="B5627" s="137" t="s">
        <v>4295</v>
      </c>
      <c r="C5627" s="112">
        <v>7.4137633032295147E-5</v>
      </c>
      <c r="E5627" s="132">
        <v>277</v>
      </c>
      <c r="F5627" s="132">
        <v>279</v>
      </c>
      <c r="G5627" s="133" t="s">
        <v>4296</v>
      </c>
      <c r="H5627" s="134">
        <v>403</v>
      </c>
      <c r="I5627" s="135">
        <v>0.99668263913469701</v>
      </c>
      <c r="J5627" s="135" t="s">
        <v>41</v>
      </c>
      <c r="K5627" s="133"/>
      <c r="L5627" s="136"/>
    </row>
    <row r="5628" spans="1:12" x14ac:dyDescent="0.25">
      <c r="A5628" s="137" t="s">
        <v>4223</v>
      </c>
      <c r="B5628" s="137" t="s">
        <v>4297</v>
      </c>
      <c r="C5628" s="112">
        <v>7.3930645629538295E-5</v>
      </c>
      <c r="E5628" s="132">
        <v>120</v>
      </c>
      <c r="F5628" s="132">
        <v>122</v>
      </c>
      <c r="G5628" s="133" t="s">
        <v>4298</v>
      </c>
      <c r="H5628" s="134">
        <v>404</v>
      </c>
      <c r="I5628" s="135">
        <v>0.99675656978032656</v>
      </c>
      <c r="J5628" s="135" t="s">
        <v>41</v>
      </c>
      <c r="K5628" s="133"/>
      <c r="L5628" s="136"/>
    </row>
    <row r="5629" spans="1:12" x14ac:dyDescent="0.25">
      <c r="A5629" s="137" t="s">
        <v>4223</v>
      </c>
      <c r="B5629" s="137" t="s">
        <v>3105</v>
      </c>
      <c r="C5629" s="112">
        <v>7.3381058693365104E-5</v>
      </c>
      <c r="E5629" s="132">
        <v>129</v>
      </c>
      <c r="F5629" s="132">
        <v>131</v>
      </c>
      <c r="G5629" s="133" t="s">
        <v>3106</v>
      </c>
      <c r="H5629" s="134">
        <v>405</v>
      </c>
      <c r="I5629" s="135">
        <v>0.99682995083901993</v>
      </c>
      <c r="J5629" s="135" t="s">
        <v>41</v>
      </c>
      <c r="K5629" s="133"/>
      <c r="L5629" s="136"/>
    </row>
    <row r="5630" spans="1:12" x14ac:dyDescent="0.25">
      <c r="A5630" s="137" t="s">
        <v>4223</v>
      </c>
      <c r="B5630" s="137" t="s">
        <v>938</v>
      </c>
      <c r="C5630" s="112">
        <v>7.1886000324003136E-5</v>
      </c>
      <c r="E5630" s="132">
        <v>814</v>
      </c>
      <c r="F5630" s="132">
        <v>816</v>
      </c>
      <c r="G5630" s="133" t="s">
        <v>939</v>
      </c>
      <c r="H5630" s="134">
        <v>406</v>
      </c>
      <c r="I5630" s="135">
        <v>0.99690183683934397</v>
      </c>
      <c r="J5630" s="135" t="s">
        <v>41</v>
      </c>
      <c r="K5630" s="133"/>
      <c r="L5630" s="136"/>
    </row>
    <row r="5631" spans="1:12" x14ac:dyDescent="0.25">
      <c r="A5631" s="137" t="s">
        <v>4223</v>
      </c>
      <c r="B5631" s="137" t="s">
        <v>3314</v>
      </c>
      <c r="C5631" s="112">
        <v>7.1031929392072367E-5</v>
      </c>
      <c r="E5631" s="132">
        <v>87</v>
      </c>
      <c r="F5631" s="132">
        <v>89</v>
      </c>
      <c r="G5631" s="133" t="s">
        <v>3315</v>
      </c>
      <c r="H5631" s="134">
        <v>407</v>
      </c>
      <c r="I5631" s="135">
        <v>0.99697286876873603</v>
      </c>
      <c r="J5631" s="135" t="s">
        <v>41</v>
      </c>
      <c r="K5631" s="133"/>
      <c r="L5631" s="136"/>
    </row>
    <row r="5632" spans="1:12" x14ac:dyDescent="0.25">
      <c r="A5632" s="137" t="s">
        <v>4223</v>
      </c>
      <c r="B5632" s="137" t="s">
        <v>4299</v>
      </c>
      <c r="C5632" s="112">
        <v>7.0486637201943976E-5</v>
      </c>
      <c r="E5632" s="132">
        <v>958</v>
      </c>
      <c r="F5632" s="132">
        <v>960</v>
      </c>
      <c r="G5632" s="133" t="s">
        <v>4300</v>
      </c>
      <c r="H5632" s="134">
        <v>408</v>
      </c>
      <c r="I5632" s="135">
        <v>0.99704335540593803</v>
      </c>
      <c r="J5632" s="135" t="s">
        <v>41</v>
      </c>
      <c r="K5632" s="133"/>
      <c r="L5632" s="136"/>
    </row>
    <row r="5633" spans="1:12" x14ac:dyDescent="0.25">
      <c r="A5633" s="137" t="s">
        <v>4223</v>
      </c>
      <c r="B5633" s="137" t="s">
        <v>3215</v>
      </c>
      <c r="C5633" s="112">
        <v>7.0477748573403442E-5</v>
      </c>
      <c r="E5633" s="132">
        <v>604</v>
      </c>
      <c r="F5633" s="132">
        <v>606</v>
      </c>
      <c r="G5633" s="133" t="s">
        <v>3216</v>
      </c>
      <c r="H5633" s="134">
        <v>409</v>
      </c>
      <c r="I5633" s="135">
        <v>0.99711383315451141</v>
      </c>
      <c r="J5633" s="135" t="s">
        <v>41</v>
      </c>
      <c r="K5633" s="133"/>
      <c r="L5633" s="136"/>
    </row>
    <row r="5634" spans="1:12" x14ac:dyDescent="0.25">
      <c r="A5634" s="137" t="s">
        <v>4223</v>
      </c>
      <c r="B5634" s="137" t="s">
        <v>3406</v>
      </c>
      <c r="C5634" s="112">
        <v>7.0444544524032396E-5</v>
      </c>
      <c r="E5634" s="132">
        <v>209</v>
      </c>
      <c r="F5634" s="132">
        <v>211</v>
      </c>
      <c r="G5634" s="133" t="s">
        <v>3407</v>
      </c>
      <c r="H5634" s="134">
        <v>410</v>
      </c>
      <c r="I5634" s="135">
        <v>0.99718427769903539</v>
      </c>
      <c r="J5634" s="135" t="s">
        <v>41</v>
      </c>
      <c r="K5634" s="133"/>
      <c r="L5634" s="136"/>
    </row>
    <row r="5635" spans="1:12" x14ac:dyDescent="0.25">
      <c r="A5635" s="137" t="s">
        <v>4223</v>
      </c>
      <c r="B5635" s="137" t="s">
        <v>1351</v>
      </c>
      <c r="C5635" s="112">
        <v>7.0285807856768822E-5</v>
      </c>
      <c r="E5635" s="132">
        <v>1709</v>
      </c>
      <c r="F5635" s="132">
        <v>1711</v>
      </c>
      <c r="G5635" s="133" t="s">
        <v>1352</v>
      </c>
      <c r="H5635" s="134">
        <v>411</v>
      </c>
      <c r="I5635" s="135">
        <v>0.99725456350689212</v>
      </c>
      <c r="J5635" s="135" t="s">
        <v>41</v>
      </c>
      <c r="K5635" s="133"/>
      <c r="L5635" s="136"/>
    </row>
    <row r="5636" spans="1:12" x14ac:dyDescent="0.25">
      <c r="A5636" s="137" t="s">
        <v>4223</v>
      </c>
      <c r="B5636" s="137" t="s">
        <v>1354</v>
      </c>
      <c r="C5636" s="112">
        <v>7.0285807856768822E-5</v>
      </c>
      <c r="E5636" s="132">
        <v>1710</v>
      </c>
      <c r="F5636" s="132">
        <v>1712</v>
      </c>
      <c r="G5636" s="133" t="s">
        <v>1355</v>
      </c>
      <c r="H5636" s="134">
        <v>412</v>
      </c>
      <c r="I5636" s="135">
        <v>0.99732484931474885</v>
      </c>
      <c r="J5636" s="135" t="s">
        <v>41</v>
      </c>
      <c r="K5636" s="133"/>
      <c r="L5636" s="136"/>
    </row>
    <row r="5637" spans="1:12" x14ac:dyDescent="0.25">
      <c r="A5637" s="137" t="s">
        <v>4223</v>
      </c>
      <c r="B5637" s="137" t="s">
        <v>903</v>
      </c>
      <c r="C5637" s="112">
        <v>7.0243412770292228E-5</v>
      </c>
      <c r="E5637" s="132">
        <v>1533</v>
      </c>
      <c r="F5637" s="132">
        <v>1535</v>
      </c>
      <c r="G5637" s="133" t="s">
        <v>904</v>
      </c>
      <c r="H5637" s="134">
        <v>413</v>
      </c>
      <c r="I5637" s="135">
        <v>0.99739509272751914</v>
      </c>
      <c r="J5637" s="135" t="s">
        <v>41</v>
      </c>
      <c r="K5637" s="133"/>
      <c r="L5637" s="136"/>
    </row>
    <row r="5638" spans="1:12" x14ac:dyDescent="0.25">
      <c r="A5638" s="137" t="s">
        <v>4223</v>
      </c>
      <c r="B5638" s="137" t="s">
        <v>899</v>
      </c>
      <c r="C5638" s="112">
        <v>7.0243412770292228E-5</v>
      </c>
      <c r="E5638" s="132">
        <v>1532</v>
      </c>
      <c r="F5638" s="132">
        <v>1534</v>
      </c>
      <c r="G5638" s="133" t="s">
        <v>900</v>
      </c>
      <c r="H5638" s="134">
        <v>414</v>
      </c>
      <c r="I5638" s="135">
        <v>0.99746533614028943</v>
      </c>
      <c r="J5638" s="135" t="s">
        <v>41</v>
      </c>
      <c r="K5638" s="133"/>
      <c r="L5638" s="136"/>
    </row>
    <row r="5639" spans="1:12" x14ac:dyDescent="0.25">
      <c r="A5639" s="137" t="s">
        <v>4223</v>
      </c>
      <c r="B5639" s="137" t="s">
        <v>901</v>
      </c>
      <c r="C5639" s="112">
        <v>7.0243412770292228E-5</v>
      </c>
      <c r="E5639" s="132">
        <v>1538</v>
      </c>
      <c r="F5639" s="132">
        <v>1540</v>
      </c>
      <c r="G5639" s="133" t="s">
        <v>902</v>
      </c>
      <c r="H5639" s="134">
        <v>415</v>
      </c>
      <c r="I5639" s="135">
        <v>0.99753557955305971</v>
      </c>
      <c r="J5639" s="135" t="s">
        <v>41</v>
      </c>
      <c r="K5639" s="133"/>
      <c r="L5639" s="136"/>
    </row>
    <row r="5640" spans="1:12" x14ac:dyDescent="0.25">
      <c r="A5640" s="137" t="s">
        <v>4223</v>
      </c>
      <c r="B5640" s="137" t="s">
        <v>897</v>
      </c>
      <c r="C5640" s="112">
        <v>7.0243412770292228E-5</v>
      </c>
      <c r="E5640" s="132">
        <v>1534</v>
      </c>
      <c r="F5640" s="132">
        <v>1536</v>
      </c>
      <c r="G5640" s="133" t="s">
        <v>898</v>
      </c>
      <c r="H5640" s="134">
        <v>416</v>
      </c>
      <c r="I5640" s="135">
        <v>0.99760582296583</v>
      </c>
      <c r="J5640" s="135" t="s">
        <v>41</v>
      </c>
      <c r="K5640" s="133"/>
      <c r="L5640" s="136"/>
    </row>
    <row r="5641" spans="1:12" x14ac:dyDescent="0.25">
      <c r="A5641" s="137" t="s">
        <v>4223</v>
      </c>
      <c r="B5641" s="137" t="s">
        <v>2904</v>
      </c>
      <c r="C5641" s="112">
        <v>6.9518541051650755E-5</v>
      </c>
      <c r="E5641" s="132">
        <v>1057</v>
      </c>
      <c r="F5641" s="132">
        <v>1059</v>
      </c>
      <c r="G5641" s="133" t="s">
        <v>2905</v>
      </c>
      <c r="H5641" s="134">
        <v>417</v>
      </c>
      <c r="I5641" s="135">
        <v>0.99767534150688164</v>
      </c>
      <c r="J5641" s="135" t="s">
        <v>41</v>
      </c>
      <c r="K5641" s="133"/>
      <c r="L5641" s="136"/>
    </row>
    <row r="5642" spans="1:12" x14ac:dyDescent="0.25">
      <c r="A5642" s="137" t="s">
        <v>4223</v>
      </c>
      <c r="B5642" s="137" t="s">
        <v>2902</v>
      </c>
      <c r="C5642" s="112">
        <v>6.9496567749168764E-5</v>
      </c>
      <c r="E5642" s="132">
        <v>1011</v>
      </c>
      <c r="F5642" s="132">
        <v>1013</v>
      </c>
      <c r="G5642" s="133" t="s">
        <v>2903</v>
      </c>
      <c r="H5642" s="134">
        <v>418</v>
      </c>
      <c r="I5642" s="135">
        <v>0.99774483807463077</v>
      </c>
      <c r="J5642" s="135" t="s">
        <v>41</v>
      </c>
      <c r="K5642" s="133"/>
      <c r="L5642" s="136"/>
    </row>
    <row r="5643" spans="1:12" x14ac:dyDescent="0.25">
      <c r="A5643" s="137" t="s">
        <v>4223</v>
      </c>
      <c r="B5643" s="137" t="s">
        <v>1669</v>
      </c>
      <c r="C5643" s="112">
        <v>6.839895838956067E-5</v>
      </c>
      <c r="E5643" s="132">
        <v>517</v>
      </c>
      <c r="F5643" s="132">
        <v>519</v>
      </c>
      <c r="G5643" s="133" t="s">
        <v>1670</v>
      </c>
      <c r="H5643" s="134">
        <v>419</v>
      </c>
      <c r="I5643" s="135">
        <v>0.99781323703302038</v>
      </c>
      <c r="J5643" s="135" t="s">
        <v>41</v>
      </c>
      <c r="K5643" s="133"/>
      <c r="L5643" s="136"/>
    </row>
    <row r="5644" spans="1:12" x14ac:dyDescent="0.25">
      <c r="A5644" s="137" t="s">
        <v>4223</v>
      </c>
      <c r="B5644" s="137" t="s">
        <v>3236</v>
      </c>
      <c r="C5644" s="112">
        <v>6.825046230170311E-5</v>
      </c>
      <c r="E5644" s="132">
        <v>19</v>
      </c>
      <c r="F5644" s="132">
        <v>21</v>
      </c>
      <c r="G5644" s="133" t="s">
        <v>3237</v>
      </c>
      <c r="H5644" s="134">
        <v>420</v>
      </c>
      <c r="I5644" s="135">
        <v>0.99788148749532213</v>
      </c>
      <c r="J5644" s="135" t="s">
        <v>41</v>
      </c>
      <c r="K5644" s="133"/>
      <c r="L5644" s="136"/>
    </row>
    <row r="5645" spans="1:12" x14ac:dyDescent="0.25">
      <c r="A5645" s="137" t="s">
        <v>4223</v>
      </c>
      <c r="B5645" s="137" t="s">
        <v>3087</v>
      </c>
      <c r="C5645" s="112">
        <v>6.7897744656282563E-5</v>
      </c>
      <c r="E5645" s="132">
        <v>455</v>
      </c>
      <c r="F5645" s="132">
        <v>457</v>
      </c>
      <c r="G5645" s="133" t="s">
        <v>3088</v>
      </c>
      <c r="H5645" s="134">
        <v>421</v>
      </c>
      <c r="I5645" s="135">
        <v>0.99794938523997845</v>
      </c>
      <c r="J5645" s="135" t="s">
        <v>41</v>
      </c>
      <c r="K5645" s="133"/>
      <c r="L5645" s="136"/>
    </row>
    <row r="5646" spans="1:12" x14ac:dyDescent="0.25">
      <c r="A5646" s="137" t="s">
        <v>4223</v>
      </c>
      <c r="B5646" s="137" t="s">
        <v>3091</v>
      </c>
      <c r="C5646" s="112">
        <v>6.7607617094952427E-5</v>
      </c>
      <c r="E5646" s="132">
        <v>139</v>
      </c>
      <c r="F5646" s="132">
        <v>141</v>
      </c>
      <c r="G5646" s="133" t="s">
        <v>3092</v>
      </c>
      <c r="H5646" s="134">
        <v>422</v>
      </c>
      <c r="I5646" s="135">
        <v>0.99801699285707335</v>
      </c>
      <c r="J5646" s="135" t="s">
        <v>41</v>
      </c>
      <c r="K5646" s="133"/>
      <c r="L5646" s="136"/>
    </row>
    <row r="5647" spans="1:12" x14ac:dyDescent="0.25">
      <c r="A5647" s="137" t="s">
        <v>4223</v>
      </c>
      <c r="B5647" s="137" t="s">
        <v>692</v>
      </c>
      <c r="C5647" s="112">
        <v>6.6413397034824183E-5</v>
      </c>
      <c r="E5647" s="132">
        <v>663</v>
      </c>
      <c r="F5647" s="132">
        <v>665</v>
      </c>
      <c r="G5647" s="133" t="s">
        <v>693</v>
      </c>
      <c r="H5647" s="134">
        <v>423</v>
      </c>
      <c r="I5647" s="135">
        <v>0.99808340625410819</v>
      </c>
      <c r="J5647" s="135" t="s">
        <v>41</v>
      </c>
      <c r="K5647" s="133"/>
      <c r="L5647" s="136"/>
    </row>
    <row r="5648" spans="1:12" x14ac:dyDescent="0.25">
      <c r="A5648" s="137" t="s">
        <v>4223</v>
      </c>
      <c r="B5648" s="137" t="s">
        <v>689</v>
      </c>
      <c r="C5648" s="112">
        <v>6.6362134630902224E-5</v>
      </c>
      <c r="E5648" s="132">
        <v>659</v>
      </c>
      <c r="F5648" s="132">
        <v>661</v>
      </c>
      <c r="G5648" s="133" t="s">
        <v>690</v>
      </c>
      <c r="H5648" s="134">
        <v>424</v>
      </c>
      <c r="I5648" s="135">
        <v>0.99814976838873903</v>
      </c>
      <c r="J5648" s="135" t="s">
        <v>41</v>
      </c>
      <c r="K5648" s="133"/>
      <c r="L5648" s="136"/>
    </row>
    <row r="5649" spans="1:12" x14ac:dyDescent="0.25">
      <c r="A5649" s="137" t="s">
        <v>4223</v>
      </c>
      <c r="B5649" s="137" t="s">
        <v>3077</v>
      </c>
      <c r="C5649" s="112">
        <v>6.5892749377551127E-5</v>
      </c>
      <c r="E5649" s="132">
        <v>1212</v>
      </c>
      <c r="F5649" s="132">
        <v>1214</v>
      </c>
      <c r="G5649" s="133" t="s">
        <v>3078</v>
      </c>
      <c r="H5649" s="134">
        <v>425</v>
      </c>
      <c r="I5649" s="135">
        <v>0.99821566113811655</v>
      </c>
      <c r="J5649" s="135" t="s">
        <v>41</v>
      </c>
      <c r="K5649" s="133"/>
      <c r="L5649" s="136"/>
    </row>
    <row r="5650" spans="1:12" x14ac:dyDescent="0.25">
      <c r="A5650" s="137" t="s">
        <v>4223</v>
      </c>
      <c r="B5650" s="137" t="s">
        <v>3137</v>
      </c>
      <c r="C5650" s="112">
        <v>6.4758575196263346E-5</v>
      </c>
      <c r="E5650" s="132">
        <v>1675</v>
      </c>
      <c r="F5650" s="132">
        <v>1677</v>
      </c>
      <c r="G5650" s="133" t="s">
        <v>3138</v>
      </c>
      <c r="H5650" s="134">
        <v>426</v>
      </c>
      <c r="I5650" s="135">
        <v>0.99828041971331283</v>
      </c>
      <c r="J5650" s="135" t="s">
        <v>41</v>
      </c>
      <c r="K5650" s="133"/>
      <c r="L5650" s="136"/>
    </row>
    <row r="5651" spans="1:12" x14ac:dyDescent="0.25">
      <c r="A5651" s="137" t="s">
        <v>4223</v>
      </c>
      <c r="B5651" s="137" t="s">
        <v>4301</v>
      </c>
      <c r="C5651" s="112">
        <v>6.4721678229204616E-5</v>
      </c>
      <c r="E5651" s="132">
        <v>1458</v>
      </c>
      <c r="F5651" s="132">
        <v>1460</v>
      </c>
      <c r="G5651" s="133" t="s">
        <v>4302</v>
      </c>
      <c r="H5651" s="134">
        <v>427</v>
      </c>
      <c r="I5651" s="135">
        <v>0.99834514139154207</v>
      </c>
      <c r="J5651" s="135" t="s">
        <v>41</v>
      </c>
      <c r="K5651" s="133"/>
      <c r="L5651" s="136"/>
    </row>
    <row r="5652" spans="1:12" x14ac:dyDescent="0.25">
      <c r="A5652" s="137" t="s">
        <v>4223</v>
      </c>
      <c r="B5652" s="137" t="s">
        <v>4303</v>
      </c>
      <c r="C5652" s="112">
        <v>6.301700890486019E-5</v>
      </c>
      <c r="E5652" s="132">
        <v>225</v>
      </c>
      <c r="F5652" s="132">
        <v>227</v>
      </c>
      <c r="G5652" s="133" t="s">
        <v>4304</v>
      </c>
      <c r="H5652" s="134">
        <v>428</v>
      </c>
      <c r="I5652" s="135">
        <v>0.99840815840044694</v>
      </c>
      <c r="J5652" s="135" t="s">
        <v>41</v>
      </c>
      <c r="K5652" s="133"/>
      <c r="L5652" s="136"/>
    </row>
    <row r="5653" spans="1:12" x14ac:dyDescent="0.25">
      <c r="A5653" s="137" t="s">
        <v>4223</v>
      </c>
      <c r="B5653" s="137" t="s">
        <v>1694</v>
      </c>
      <c r="C5653" s="112">
        <v>6.2492152943664336E-5</v>
      </c>
      <c r="E5653" s="132">
        <v>668</v>
      </c>
      <c r="F5653" s="132">
        <v>670</v>
      </c>
      <c r="G5653" s="133" t="s">
        <v>1695</v>
      </c>
      <c r="H5653" s="134">
        <v>429</v>
      </c>
      <c r="I5653" s="135">
        <v>0.99847065055339057</v>
      </c>
      <c r="J5653" s="135" t="s">
        <v>41</v>
      </c>
      <c r="K5653" s="133"/>
      <c r="L5653" s="136"/>
    </row>
    <row r="5654" spans="1:12" x14ac:dyDescent="0.25">
      <c r="A5654" s="137" t="s">
        <v>4223</v>
      </c>
      <c r="B5654" s="137" t="s">
        <v>4305</v>
      </c>
      <c r="C5654" s="112">
        <v>6.2154107409151345E-5</v>
      </c>
      <c r="E5654" s="132">
        <v>462</v>
      </c>
      <c r="F5654" s="132">
        <v>464</v>
      </c>
      <c r="G5654" s="133" t="s">
        <v>4306</v>
      </c>
      <c r="H5654" s="134">
        <v>430</v>
      </c>
      <c r="I5654" s="135">
        <v>0.99853280466079974</v>
      </c>
      <c r="J5654" s="135" t="s">
        <v>41</v>
      </c>
      <c r="K5654" s="133"/>
      <c r="L5654" s="136"/>
    </row>
    <row r="5655" spans="1:12" x14ac:dyDescent="0.25">
      <c r="A5655" s="137" t="s">
        <v>4223</v>
      </c>
      <c r="B5655" s="137" t="s">
        <v>3217</v>
      </c>
      <c r="C5655" s="112">
        <v>6.1508219239626028E-5</v>
      </c>
      <c r="E5655" s="132">
        <v>461</v>
      </c>
      <c r="F5655" s="132">
        <v>463</v>
      </c>
      <c r="G5655" s="133" t="s">
        <v>3218</v>
      </c>
      <c r="H5655" s="134">
        <v>431</v>
      </c>
      <c r="I5655" s="135">
        <v>0.99859431288003941</v>
      </c>
      <c r="J5655" s="135" t="s">
        <v>41</v>
      </c>
      <c r="K5655" s="133"/>
      <c r="L5655" s="136"/>
    </row>
    <row r="5656" spans="1:12" x14ac:dyDescent="0.25">
      <c r="A5656" s="137" t="s">
        <v>4223</v>
      </c>
      <c r="B5656" s="137" t="s">
        <v>3153</v>
      </c>
      <c r="C5656" s="112">
        <v>5.9127642205582859E-5</v>
      </c>
      <c r="E5656" s="132">
        <v>1125</v>
      </c>
      <c r="F5656" s="132">
        <v>1127</v>
      </c>
      <c r="G5656" s="133" t="s">
        <v>3154</v>
      </c>
      <c r="H5656" s="134">
        <v>432</v>
      </c>
      <c r="I5656" s="135">
        <v>0.99865344052224503</v>
      </c>
      <c r="J5656" s="135" t="s">
        <v>41</v>
      </c>
      <c r="K5656" s="133"/>
      <c r="L5656" s="136"/>
    </row>
    <row r="5657" spans="1:12" x14ac:dyDescent="0.25">
      <c r="A5657" s="137" t="s">
        <v>4223</v>
      </c>
      <c r="B5657" s="137" t="s">
        <v>3146</v>
      </c>
      <c r="C5657" s="112">
        <v>5.9127642205582859E-5</v>
      </c>
      <c r="E5657" s="132">
        <v>1159</v>
      </c>
      <c r="F5657" s="132">
        <v>1161</v>
      </c>
      <c r="G5657" s="133" t="s">
        <v>3147</v>
      </c>
      <c r="H5657" s="134">
        <v>433</v>
      </c>
      <c r="I5657" s="135">
        <v>0.99871256816445064</v>
      </c>
      <c r="J5657" s="135" t="s">
        <v>41</v>
      </c>
      <c r="K5657" s="133"/>
      <c r="L5657" s="136"/>
    </row>
    <row r="5658" spans="1:12" x14ac:dyDescent="0.25">
      <c r="A5658" s="137" t="s">
        <v>4223</v>
      </c>
      <c r="B5658" s="137" t="s">
        <v>3149</v>
      </c>
      <c r="C5658" s="112">
        <v>5.9127642205582859E-5</v>
      </c>
      <c r="E5658" s="132">
        <v>1436</v>
      </c>
      <c r="F5658" s="132">
        <v>1438</v>
      </c>
      <c r="G5658" s="133" t="s">
        <v>3150</v>
      </c>
      <c r="H5658" s="134">
        <v>434</v>
      </c>
      <c r="I5658" s="135">
        <v>0.99877169580665626</v>
      </c>
      <c r="J5658" s="135" t="s">
        <v>41</v>
      </c>
      <c r="K5658" s="133"/>
      <c r="L5658" s="136"/>
    </row>
    <row r="5659" spans="1:12" x14ac:dyDescent="0.25">
      <c r="A5659" s="137" t="s">
        <v>4223</v>
      </c>
      <c r="B5659" s="137" t="s">
        <v>4307</v>
      </c>
      <c r="C5659" s="112">
        <v>5.8953666344781039E-5</v>
      </c>
      <c r="E5659" s="132">
        <v>973</v>
      </c>
      <c r="F5659" s="132">
        <v>975</v>
      </c>
      <c r="G5659" s="133" t="s">
        <v>4308</v>
      </c>
      <c r="H5659" s="134">
        <v>435</v>
      </c>
      <c r="I5659" s="135">
        <v>0.99883064947300104</v>
      </c>
      <c r="J5659" s="135" t="s">
        <v>41</v>
      </c>
      <c r="K5659" s="133"/>
      <c r="L5659" s="136"/>
    </row>
    <row r="5660" spans="1:12" x14ac:dyDescent="0.25">
      <c r="A5660" s="137" t="s">
        <v>4223</v>
      </c>
      <c r="B5660" s="137" t="s">
        <v>1832</v>
      </c>
      <c r="C5660" s="112">
        <v>5.8363214915357988E-5</v>
      </c>
      <c r="E5660" s="132">
        <v>1541</v>
      </c>
      <c r="F5660" s="132">
        <v>1543</v>
      </c>
      <c r="G5660" s="133" t="s">
        <v>1833</v>
      </c>
      <c r="H5660" s="134">
        <v>436</v>
      </c>
      <c r="I5660" s="135">
        <v>0.99888901268791641</v>
      </c>
      <c r="J5660" s="135" t="s">
        <v>41</v>
      </c>
      <c r="K5660" s="133"/>
      <c r="L5660" s="136"/>
    </row>
    <row r="5661" spans="1:12" x14ac:dyDescent="0.25">
      <c r="A5661" s="137" t="s">
        <v>4223</v>
      </c>
      <c r="B5661" s="137" t="s">
        <v>822</v>
      </c>
      <c r="C5661" s="112">
        <v>5.7276836091842074E-5</v>
      </c>
      <c r="E5661" s="132">
        <v>669</v>
      </c>
      <c r="F5661" s="132">
        <v>671</v>
      </c>
      <c r="G5661" s="133" t="s">
        <v>823</v>
      </c>
      <c r="H5661" s="134">
        <v>437</v>
      </c>
      <c r="I5661" s="135">
        <v>0.99894628952400821</v>
      </c>
      <c r="J5661" s="135" t="s">
        <v>41</v>
      </c>
      <c r="K5661" s="133"/>
      <c r="L5661" s="136"/>
    </row>
    <row r="5662" spans="1:12" x14ac:dyDescent="0.25">
      <c r="A5662" s="137" t="s">
        <v>4223</v>
      </c>
      <c r="B5662" s="137" t="s">
        <v>4309</v>
      </c>
      <c r="C5662" s="112">
        <v>5.6885933962084864E-5</v>
      </c>
      <c r="E5662" s="132">
        <v>1387</v>
      </c>
      <c r="F5662" s="132">
        <v>1389</v>
      </c>
      <c r="G5662" s="133" t="s">
        <v>4310</v>
      </c>
      <c r="H5662" s="134">
        <v>438</v>
      </c>
      <c r="I5662" s="135">
        <v>0.99900317545797035</v>
      </c>
      <c r="J5662" s="135" t="s">
        <v>41</v>
      </c>
      <c r="K5662" s="133"/>
      <c r="L5662" s="136"/>
    </row>
    <row r="5663" spans="1:12" x14ac:dyDescent="0.25">
      <c r="A5663" s="137" t="s">
        <v>4223</v>
      </c>
      <c r="B5663" s="137" t="s">
        <v>1359</v>
      </c>
      <c r="C5663" s="112">
        <v>5.6684393035128377E-5</v>
      </c>
      <c r="E5663" s="132">
        <v>554</v>
      </c>
      <c r="F5663" s="132">
        <v>556</v>
      </c>
      <c r="G5663" s="133" t="s">
        <v>1360</v>
      </c>
      <c r="H5663" s="134">
        <v>439</v>
      </c>
      <c r="I5663" s="135">
        <v>0.99905985985100543</v>
      </c>
      <c r="J5663" s="135" t="s">
        <v>41</v>
      </c>
      <c r="K5663" s="133"/>
      <c r="L5663" s="136"/>
    </row>
    <row r="5664" spans="1:12" x14ac:dyDescent="0.25">
      <c r="A5664" s="137" t="s">
        <v>4223</v>
      </c>
      <c r="B5664" s="137" t="s">
        <v>2907</v>
      </c>
      <c r="C5664" s="112">
        <v>5.6523139162154335E-5</v>
      </c>
      <c r="E5664" s="132">
        <v>1076</v>
      </c>
      <c r="F5664" s="132">
        <v>1078</v>
      </c>
      <c r="G5664" s="133" t="s">
        <v>2908</v>
      </c>
      <c r="H5664" s="134">
        <v>440</v>
      </c>
      <c r="I5664" s="135">
        <v>0.99911638299016758</v>
      </c>
      <c r="J5664" s="135" t="s">
        <v>41</v>
      </c>
      <c r="K5664" s="133"/>
      <c r="L5664" s="136"/>
    </row>
    <row r="5665" spans="1:12" x14ac:dyDescent="0.25">
      <c r="A5665" s="137" t="s">
        <v>4223</v>
      </c>
      <c r="B5665" s="137" t="s">
        <v>3446</v>
      </c>
      <c r="C5665" s="112">
        <v>5.5643256625221401E-5</v>
      </c>
      <c r="E5665" s="132">
        <v>267</v>
      </c>
      <c r="F5665" s="132">
        <v>269</v>
      </c>
      <c r="G5665" s="133" t="s">
        <v>3447</v>
      </c>
      <c r="H5665" s="134">
        <v>441</v>
      </c>
      <c r="I5665" s="135">
        <v>0.9991720262467928</v>
      </c>
      <c r="J5665" s="135" t="s">
        <v>41</v>
      </c>
      <c r="K5665" s="133"/>
      <c r="L5665" s="136"/>
    </row>
    <row r="5666" spans="1:12" x14ac:dyDescent="0.25">
      <c r="A5666" s="137" t="s">
        <v>4223</v>
      </c>
      <c r="B5666" s="137" t="s">
        <v>4311</v>
      </c>
      <c r="C5666" s="112">
        <v>5.498678355413672E-5</v>
      </c>
      <c r="E5666" s="132">
        <v>1330</v>
      </c>
      <c r="F5666" s="132">
        <v>1332</v>
      </c>
      <c r="G5666" s="133" t="s">
        <v>4312</v>
      </c>
      <c r="H5666" s="134">
        <v>442</v>
      </c>
      <c r="I5666" s="135">
        <v>0.99922701303034689</v>
      </c>
      <c r="J5666" s="135" t="s">
        <v>41</v>
      </c>
      <c r="K5666" s="133"/>
      <c r="L5666" s="136"/>
    </row>
    <row r="5667" spans="1:12" x14ac:dyDescent="0.25">
      <c r="A5667" s="137" t="s">
        <v>4223</v>
      </c>
      <c r="B5667" s="137" t="s">
        <v>3085</v>
      </c>
      <c r="C5667" s="112">
        <v>5.4599032331645143E-5</v>
      </c>
      <c r="E5667" s="132">
        <v>332</v>
      </c>
      <c r="F5667" s="132">
        <v>334</v>
      </c>
      <c r="G5667" s="133" t="s">
        <v>3086</v>
      </c>
      <c r="H5667" s="134">
        <v>443</v>
      </c>
      <c r="I5667" s="135">
        <v>0.99928161206267851</v>
      </c>
      <c r="J5667" s="135" t="s">
        <v>41</v>
      </c>
      <c r="K5667" s="133"/>
      <c r="L5667" s="136"/>
    </row>
    <row r="5668" spans="1:12" x14ac:dyDescent="0.25">
      <c r="A5668" s="137" t="s">
        <v>4223</v>
      </c>
      <c r="B5668" s="137" t="s">
        <v>2987</v>
      </c>
      <c r="C5668" s="112">
        <v>5.4267705787581876E-5</v>
      </c>
      <c r="E5668" s="132">
        <v>55</v>
      </c>
      <c r="F5668" s="132">
        <v>57</v>
      </c>
      <c r="G5668" s="133" t="s">
        <v>2988</v>
      </c>
      <c r="H5668" s="134">
        <v>444</v>
      </c>
      <c r="I5668" s="135">
        <v>0.99933587976846605</v>
      </c>
      <c r="J5668" s="135" t="s">
        <v>41</v>
      </c>
      <c r="K5668" s="133"/>
      <c r="L5668" s="136"/>
    </row>
    <row r="5669" spans="1:12" x14ac:dyDescent="0.25">
      <c r="A5669" s="137" t="s">
        <v>4223</v>
      </c>
      <c r="B5669" s="137" t="s">
        <v>1222</v>
      </c>
      <c r="C5669" s="112">
        <v>5.30321955048877E-5</v>
      </c>
      <c r="E5669" s="132">
        <v>1132</v>
      </c>
      <c r="F5669" s="132">
        <v>1134</v>
      </c>
      <c r="G5669" s="133" t="s">
        <v>1223</v>
      </c>
      <c r="H5669" s="134">
        <v>445</v>
      </c>
      <c r="I5669" s="135">
        <v>0.99938891196397095</v>
      </c>
      <c r="J5669" s="135" t="s">
        <v>41</v>
      </c>
      <c r="K5669" s="133"/>
      <c r="L5669" s="136"/>
    </row>
    <row r="5670" spans="1:12" x14ac:dyDescent="0.25">
      <c r="A5670" s="137" t="s">
        <v>4223</v>
      </c>
      <c r="B5670" s="137" t="s">
        <v>4313</v>
      </c>
      <c r="C5670" s="112">
        <v>5.2369718643538117E-5</v>
      </c>
      <c r="E5670" s="132">
        <v>780</v>
      </c>
      <c r="F5670" s="132">
        <v>782</v>
      </c>
      <c r="G5670" s="133" t="s">
        <v>4314</v>
      </c>
      <c r="H5670" s="134">
        <v>446</v>
      </c>
      <c r="I5670" s="135">
        <v>0.99944128168261448</v>
      </c>
      <c r="J5670" s="135" t="s">
        <v>41</v>
      </c>
      <c r="K5670" s="133"/>
      <c r="L5670" s="136"/>
    </row>
    <row r="5671" spans="1:12" x14ac:dyDescent="0.25">
      <c r="A5671" s="137" t="s">
        <v>4223</v>
      </c>
      <c r="B5671" s="137" t="s">
        <v>1708</v>
      </c>
      <c r="C5671" s="112">
        <v>5.2103558524503772E-5</v>
      </c>
      <c r="E5671" s="132">
        <v>1055</v>
      </c>
      <c r="F5671" s="132">
        <v>1057</v>
      </c>
      <c r="G5671" s="133" t="s">
        <v>1709</v>
      </c>
      <c r="H5671" s="134">
        <v>447</v>
      </c>
      <c r="I5671" s="135">
        <v>0.99949338524113895</v>
      </c>
      <c r="J5671" s="135" t="s">
        <v>41</v>
      </c>
      <c r="K5671" s="133"/>
      <c r="L5671" s="136"/>
    </row>
    <row r="5672" spans="1:12" x14ac:dyDescent="0.25">
      <c r="A5672" s="137" t="s">
        <v>4223</v>
      </c>
      <c r="B5672" s="137" t="s">
        <v>2911</v>
      </c>
      <c r="C5672" s="112">
        <v>5.1678002424489722E-5</v>
      </c>
      <c r="E5672" s="132">
        <v>643</v>
      </c>
      <c r="F5672" s="132">
        <v>645</v>
      </c>
      <c r="G5672" s="133" t="s">
        <v>2912</v>
      </c>
      <c r="H5672" s="134">
        <v>448</v>
      </c>
      <c r="I5672" s="135">
        <v>0.9995450632435634</v>
      </c>
      <c r="J5672" s="135" t="s">
        <v>41</v>
      </c>
      <c r="K5672" s="133"/>
      <c r="L5672" s="136"/>
    </row>
    <row r="5673" spans="1:12" x14ac:dyDescent="0.25">
      <c r="A5673" s="137" t="s">
        <v>4223</v>
      </c>
      <c r="B5673" s="137" t="s">
        <v>3751</v>
      </c>
      <c r="C5673" s="112">
        <v>5.0651463052991506E-5</v>
      </c>
      <c r="E5673" s="132">
        <v>1018</v>
      </c>
      <c r="F5673" s="132">
        <v>1020</v>
      </c>
      <c r="G5673" s="133" t="s">
        <v>3752</v>
      </c>
      <c r="H5673" s="134">
        <v>449</v>
      </c>
      <c r="I5673" s="135">
        <v>0.99959571470661635</v>
      </c>
      <c r="J5673" s="135" t="s">
        <v>41</v>
      </c>
      <c r="K5673" s="133"/>
      <c r="L5673" s="136"/>
    </row>
    <row r="5674" spans="1:12" x14ac:dyDescent="0.25">
      <c r="A5674" s="137" t="s">
        <v>4223</v>
      </c>
      <c r="B5674" s="137" t="s">
        <v>1513</v>
      </c>
      <c r="C5674" s="112">
        <v>5.0560375572284071E-5</v>
      </c>
      <c r="E5674" s="132">
        <v>725</v>
      </c>
      <c r="F5674" s="132">
        <v>727</v>
      </c>
      <c r="G5674" s="133" t="s">
        <v>1514</v>
      </c>
      <c r="H5674" s="134">
        <v>450</v>
      </c>
      <c r="I5674" s="135">
        <v>0.99964627508218862</v>
      </c>
      <c r="J5674" s="135" t="s">
        <v>41</v>
      </c>
      <c r="K5674" s="133"/>
      <c r="L5674" s="136"/>
    </row>
    <row r="5675" spans="1:12" x14ac:dyDescent="0.25">
      <c r="A5675" s="137" t="s">
        <v>4223</v>
      </c>
      <c r="B5675" s="137" t="s">
        <v>2769</v>
      </c>
      <c r="C5675" s="112">
        <v>5.0542961460083862E-5</v>
      </c>
      <c r="E5675" s="132">
        <v>1235</v>
      </c>
      <c r="F5675" s="132">
        <v>1237</v>
      </c>
      <c r="G5675" s="133" t="s">
        <v>2770</v>
      </c>
      <c r="H5675" s="134">
        <v>451</v>
      </c>
      <c r="I5675" s="135">
        <v>0.99969681804364874</v>
      </c>
      <c r="J5675" s="135" t="s">
        <v>41</v>
      </c>
      <c r="K5675" s="133"/>
      <c r="L5675" s="136"/>
    </row>
    <row r="5676" spans="1:12" x14ac:dyDescent="0.25">
      <c r="A5676" s="137" t="s">
        <v>4223</v>
      </c>
      <c r="B5676" s="137" t="s">
        <v>2909</v>
      </c>
      <c r="C5676" s="112">
        <v>5.0542961460083862E-5</v>
      </c>
      <c r="E5676" s="132">
        <v>1237</v>
      </c>
      <c r="F5676" s="132">
        <v>1239</v>
      </c>
      <c r="G5676" s="133" t="s">
        <v>2910</v>
      </c>
      <c r="H5676" s="134">
        <v>452</v>
      </c>
      <c r="I5676" s="135">
        <v>0.99974736100510886</v>
      </c>
      <c r="J5676" s="135" t="s">
        <v>41</v>
      </c>
      <c r="K5676" s="133"/>
      <c r="L5676" s="136"/>
    </row>
    <row r="5677" spans="1:12" x14ac:dyDescent="0.25">
      <c r="A5677" s="137" t="s">
        <v>4223</v>
      </c>
      <c r="B5677" s="137" t="s">
        <v>2676</v>
      </c>
      <c r="C5677" s="112">
        <v>5.0527907404539636E-5</v>
      </c>
      <c r="E5677" s="132">
        <v>729</v>
      </c>
      <c r="F5677" s="132">
        <v>731</v>
      </c>
      <c r="G5677" s="133" t="s">
        <v>2677</v>
      </c>
      <c r="H5677" s="134">
        <v>453</v>
      </c>
      <c r="I5677" s="135">
        <v>0.99979788891251342</v>
      </c>
      <c r="J5677" s="135" t="s">
        <v>41</v>
      </c>
      <c r="K5677" s="133"/>
      <c r="L5677" s="136"/>
    </row>
    <row r="5678" spans="1:12" x14ac:dyDescent="0.25">
      <c r="A5678" s="137" t="s">
        <v>4223</v>
      </c>
      <c r="B5678" s="137" t="s">
        <v>2678</v>
      </c>
      <c r="C5678" s="112">
        <v>5.0527907404539636E-5</v>
      </c>
      <c r="E5678" s="132">
        <v>727</v>
      </c>
      <c r="F5678" s="132">
        <v>729</v>
      </c>
      <c r="G5678" s="133" t="s">
        <v>2679</v>
      </c>
      <c r="H5678" s="134">
        <v>454</v>
      </c>
      <c r="I5678" s="135">
        <v>0.99984841681991798</v>
      </c>
      <c r="J5678" s="135" t="s">
        <v>41</v>
      </c>
      <c r="K5678" s="133"/>
      <c r="L5678" s="136"/>
    </row>
    <row r="5679" spans="1:12" x14ac:dyDescent="0.25">
      <c r="A5679" s="137" t="s">
        <v>4223</v>
      </c>
      <c r="B5679" s="137" t="s">
        <v>2680</v>
      </c>
      <c r="C5679" s="112">
        <v>5.0527907404539636E-5</v>
      </c>
      <c r="E5679" s="132">
        <v>726</v>
      </c>
      <c r="F5679" s="132">
        <v>728</v>
      </c>
      <c r="G5679" s="133" t="s">
        <v>2681</v>
      </c>
      <c r="H5679" s="134">
        <v>455</v>
      </c>
      <c r="I5679" s="135">
        <v>0.99989894472732255</v>
      </c>
      <c r="J5679" s="135" t="s">
        <v>41</v>
      </c>
      <c r="K5679" s="133"/>
      <c r="L5679" s="136"/>
    </row>
    <row r="5680" spans="1:12" x14ac:dyDescent="0.25">
      <c r="A5680" s="137" t="s">
        <v>4223</v>
      </c>
      <c r="B5680" s="137" t="s">
        <v>2673</v>
      </c>
      <c r="C5680" s="112">
        <v>5.0527907404539636E-5</v>
      </c>
      <c r="E5680" s="132">
        <v>724</v>
      </c>
      <c r="F5680" s="132">
        <v>726</v>
      </c>
      <c r="G5680" s="133" t="s">
        <v>2674</v>
      </c>
      <c r="H5680" s="134">
        <v>456</v>
      </c>
      <c r="I5680" s="135">
        <v>0.99994947263472711</v>
      </c>
      <c r="J5680" s="135" t="s">
        <v>41</v>
      </c>
      <c r="K5680" s="133"/>
      <c r="L5680" s="136"/>
    </row>
    <row r="5681" spans="1:12" x14ac:dyDescent="0.25">
      <c r="A5681" s="137" t="s">
        <v>4223</v>
      </c>
      <c r="B5681" s="137" t="s">
        <v>1202</v>
      </c>
      <c r="C5681" s="112">
        <v>5.0527365273143437E-5</v>
      </c>
      <c r="E5681" s="132">
        <v>865</v>
      </c>
      <c r="F5681" s="132">
        <v>867</v>
      </c>
      <c r="G5681" s="133" t="s">
        <v>1203</v>
      </c>
      <c r="H5681" s="134">
        <v>457</v>
      </c>
      <c r="I5681" s="135">
        <v>1</v>
      </c>
      <c r="J5681" s="135">
        <v>1</v>
      </c>
      <c r="K5681" s="133"/>
      <c r="L5681" s="136"/>
    </row>
    <row r="5682" spans="1:12" s="117" customFormat="1" x14ac:dyDescent="0.25">
      <c r="A5682" s="140"/>
      <c r="B5682" s="140"/>
      <c r="C5682" s="141"/>
      <c r="D5682" s="142"/>
      <c r="G5682" s="140"/>
      <c r="K5682" s="140"/>
    </row>
    <row r="5683" spans="1:12" x14ac:dyDescent="0.25">
      <c r="A5683" s="123" t="s">
        <v>4315</v>
      </c>
      <c r="E5683" s="122" t="e">
        <f>MATCH(B5683,[1]Compounds!$A$6:$A$1858,0)</f>
        <v>#N/A</v>
      </c>
      <c r="F5683" s="122" t="e">
        <f>MATCH(B5683,'[1]Master List'!$A$7:$A$3141,0)</f>
        <v>#N/A</v>
      </c>
      <c r="G5683" s="143" t="e">
        <f>VLOOKUP(B5683,'[1]Master List'!$A$7:$B$3141,2,FALSE)</f>
        <v>#N/A</v>
      </c>
      <c r="H5683" s="122">
        <f>IF(A5683=A5682,H5682+1,1)</f>
        <v>1</v>
      </c>
      <c r="I5683" s="144">
        <f>IF(A5683=A5682,I5682+C5683,C5683)</f>
        <v>0</v>
      </c>
      <c r="J5683" s="144">
        <f>IF(A5683=A5684,"",I5683)</f>
        <v>0</v>
      </c>
      <c r="K5683" s="143" t="e">
        <f>IF(A5683=A5682,NA(),VLOOKUP(A5683,'[1]Master List'!$A$7:$B$3141,2,FALSE))</f>
        <v>#N/A</v>
      </c>
      <c r="L5683" s="117"/>
    </row>
    <row r="5684" spans="1:12" s="117" customFormat="1" x14ac:dyDescent="0.25">
      <c r="A5684" s="140"/>
      <c r="B5684" s="140"/>
      <c r="C5684" s="141"/>
      <c r="D5684" s="142"/>
      <c r="G5684" s="140"/>
      <c r="K5684" s="140"/>
    </row>
    <row r="5685" spans="1:12" x14ac:dyDescent="0.25">
      <c r="A5685" s="137" t="s">
        <v>4316</v>
      </c>
    </row>
    <row r="5686" spans="1:12" x14ac:dyDescent="0.25">
      <c r="B5686" s="111" t="s">
        <v>4317</v>
      </c>
    </row>
    <row r="5687" spans="1:12" x14ac:dyDescent="0.25">
      <c r="D5687" s="112"/>
      <c r="G5687" s="114"/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UpdateMixIndexData">
                <anchor moveWithCells="1" siz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6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1"/>
  <dimension ref="A1:AF5659"/>
  <sheetViews>
    <sheetView tabSelected="1" workbookViewId="0">
      <pane xSplit="2" ySplit="3" topLeftCell="C70" activePane="bottomRight" state="frozenSplit"/>
      <selection activeCell="H672" sqref="H672"/>
      <selection pane="topRight" activeCell="H672" sqref="H672"/>
      <selection pane="bottomLeft" activeCell="H672" sqref="H672"/>
      <selection pane="bottomRight" activeCell="R85" sqref="R85"/>
    </sheetView>
  </sheetViews>
  <sheetFormatPr defaultColWidth="9.109375" defaultRowHeight="13.2" x14ac:dyDescent="0.25"/>
  <cols>
    <col min="1" max="1" width="12" style="7" customWidth="1"/>
    <col min="2" max="2" width="7.44140625" style="6" bestFit="1" customWidth="1"/>
    <col min="3" max="3" width="39.109375" style="7" bestFit="1" customWidth="1"/>
    <col min="4" max="4" width="6.44140625" style="8" bestFit="1" customWidth="1"/>
    <col min="5" max="6" width="6.44140625" style="8" customWidth="1"/>
    <col min="7" max="8" width="7.44140625" style="8" bestFit="1" customWidth="1"/>
    <col min="9" max="9" width="23.44140625" style="7" bestFit="1" customWidth="1"/>
    <col min="10" max="12" width="9.5546875" style="7" customWidth="1"/>
    <col min="13" max="17" width="9.109375" style="8"/>
    <col min="18" max="18" width="39.109375" style="8" bestFit="1" customWidth="1"/>
    <col min="19" max="19" width="24.44140625" style="8" bestFit="1" customWidth="1"/>
    <col min="20" max="22" width="9.109375" style="8"/>
    <col min="23" max="23" width="9.33203125" style="8" bestFit="1" customWidth="1"/>
    <col min="24" max="24" width="10.6640625" style="8" bestFit="1" customWidth="1"/>
    <col min="25" max="32" width="9.33203125" style="8" bestFit="1" customWidth="1"/>
    <col min="33" max="16384" width="9.109375" style="8"/>
  </cols>
  <sheetData>
    <row r="1" spans="1:32" ht="15.6" x14ac:dyDescent="0.3">
      <c r="A1" s="5" t="s">
        <v>37</v>
      </c>
      <c r="I1" s="8"/>
      <c r="J1" s="8"/>
      <c r="K1" s="8"/>
      <c r="L1" s="8"/>
    </row>
    <row r="2" spans="1:32" ht="13.8" thickBot="1" x14ac:dyDescent="0.3">
      <c r="A2" s="9">
        <v>42564</v>
      </c>
      <c r="C2" s="10"/>
      <c r="I2" s="8"/>
      <c r="J2" s="8"/>
      <c r="K2" s="8"/>
      <c r="L2" s="8"/>
    </row>
    <row r="3" spans="1:32" s="15" customFormat="1" ht="25.5" customHeight="1" x14ac:dyDescent="0.25">
      <c r="A3" s="11" t="s">
        <v>63</v>
      </c>
      <c r="B3" s="12" t="s">
        <v>64</v>
      </c>
      <c r="C3" s="11" t="s">
        <v>40</v>
      </c>
      <c r="D3" s="13" t="s">
        <v>125</v>
      </c>
      <c r="E3" s="108" t="s">
        <v>406</v>
      </c>
      <c r="F3" s="108" t="s">
        <v>407</v>
      </c>
      <c r="G3" s="14" t="s">
        <v>76</v>
      </c>
      <c r="H3" s="14"/>
      <c r="I3" s="11" t="s">
        <v>71</v>
      </c>
      <c r="J3" s="85"/>
      <c r="K3" s="85"/>
      <c r="L3" s="85"/>
      <c r="M3" s="76"/>
      <c r="N3" s="82" t="s">
        <v>400</v>
      </c>
      <c r="O3" s="77" t="s">
        <v>402</v>
      </c>
      <c r="P3" s="77" t="s">
        <v>187</v>
      </c>
      <c r="Q3" s="75"/>
      <c r="R3" s="55" t="s">
        <v>175</v>
      </c>
      <c r="S3" s="56" t="s">
        <v>244</v>
      </c>
      <c r="T3" s="56" t="s">
        <v>177</v>
      </c>
      <c r="U3" s="56" t="s">
        <v>400</v>
      </c>
      <c r="V3" s="56" t="s">
        <v>401</v>
      </c>
      <c r="W3" s="56" t="s">
        <v>178</v>
      </c>
      <c r="X3" s="56" t="s">
        <v>179</v>
      </c>
      <c r="Y3" s="56" t="s">
        <v>180</v>
      </c>
      <c r="Z3" s="56" t="s">
        <v>181</v>
      </c>
      <c r="AA3" s="56" t="s">
        <v>182</v>
      </c>
      <c r="AB3" s="56" t="s">
        <v>183</v>
      </c>
      <c r="AC3" s="56" t="s">
        <v>184</v>
      </c>
      <c r="AD3" s="56" t="s">
        <v>185</v>
      </c>
      <c r="AE3" s="56" t="s">
        <v>186</v>
      </c>
      <c r="AF3" s="57" t="s">
        <v>187</v>
      </c>
    </row>
    <row r="4" spans="1:32" x14ac:dyDescent="0.25">
      <c r="A4" s="16" t="s">
        <v>53</v>
      </c>
      <c r="B4" s="17">
        <v>0.10069014389203036</v>
      </c>
      <c r="C4" s="18" t="s">
        <v>88</v>
      </c>
      <c r="D4" s="19">
        <v>1</v>
      </c>
      <c r="E4" s="19"/>
      <c r="F4" s="19"/>
      <c r="G4" s="20">
        <v>0.10069014389203036</v>
      </c>
      <c r="H4" s="20" t="s">
        <v>41</v>
      </c>
      <c r="I4" s="18" t="s">
        <v>31</v>
      </c>
      <c r="J4" s="18" t="s">
        <v>400</v>
      </c>
      <c r="K4" s="18" t="s">
        <v>402</v>
      </c>
      <c r="L4" s="18" t="s">
        <v>187</v>
      </c>
      <c r="N4" s="78">
        <f>VLOOKUP(C4,$R$4:$AF$96,4,FALSE)</f>
        <v>5</v>
      </c>
      <c r="O4" s="80">
        <f>VLOOKUP(C4,$R$4:$AF$96,12,FALSE)</f>
        <v>9.1074932274122631</v>
      </c>
      <c r="P4" s="81">
        <f>VLOOKUP(C4,$R$4:$AF$96,15,FALSE)</f>
        <v>1.5244344171663814E-3</v>
      </c>
      <c r="Q4" s="84"/>
      <c r="R4" s="58" t="s">
        <v>170</v>
      </c>
      <c r="S4" s="59" t="s">
        <v>205</v>
      </c>
      <c r="T4" s="71" t="s">
        <v>245</v>
      </c>
      <c r="U4" s="71">
        <f>LEN(T4)-LEN(SUBSTITUTE(UPPER(T4),"C",""))</f>
        <v>10</v>
      </c>
      <c r="V4" s="71">
        <f>LEN(T4)-LEN(SUBSTITUTE(UPPER(T4),"O",""))</f>
        <v>0</v>
      </c>
      <c r="W4" s="71">
        <v>134.22200000000001</v>
      </c>
      <c r="X4" s="72">
        <v>1.10849E-11</v>
      </c>
      <c r="Y4" s="72">
        <v>8.0224000000000007E-3</v>
      </c>
      <c r="Z4" s="72">
        <v>4.3125900000000001</v>
      </c>
      <c r="AA4" s="72">
        <v>1.3707800000000001</v>
      </c>
      <c r="AB4" s="72">
        <v>1.6266800000000001E-4</v>
      </c>
      <c r="AC4" s="61">
        <f>LOG(1000000*W4*AA4*133.322/8.31451/298.15)</f>
        <v>6.995421811505758</v>
      </c>
      <c r="AD4" s="62">
        <f>IFERROR(((10^Z4)*0.01/1000)/50,"")</f>
        <v>4.1079012560103099E-3</v>
      </c>
      <c r="AE4" s="62">
        <f>IFERROR(((10^Z4)*1/1000)/10,"")</f>
        <v>2.0539506280051549</v>
      </c>
      <c r="AF4" s="63">
        <f>IFERROR(((10^Z4)*0.1/1000)/30,"")</f>
        <v>6.8465020933505163E-2</v>
      </c>
    </row>
    <row r="5" spans="1:32" x14ac:dyDescent="0.25">
      <c r="A5" s="16" t="s">
        <v>53</v>
      </c>
      <c r="B5" s="17">
        <v>2.9378294786336776E-2</v>
      </c>
      <c r="C5" s="18" t="s">
        <v>130</v>
      </c>
      <c r="D5" s="19">
        <v>2</v>
      </c>
      <c r="E5" s="19"/>
      <c r="F5" s="19"/>
      <c r="G5" s="20">
        <v>0.13006843867836715</v>
      </c>
      <c r="H5" s="20" t="s">
        <v>41</v>
      </c>
      <c r="I5" s="18"/>
      <c r="J5" s="87">
        <f t="array" ref="J5">SUM(B4:B12*N4:N12)</f>
        <v>5.9262865670109317</v>
      </c>
      <c r="K5" s="86">
        <f t="array" ref="K5">SUM(B4:B12*O4:O12)</f>
        <v>8.7696245753727329</v>
      </c>
      <c r="L5" s="88">
        <f t="array" ref="L5">SUM(B4:B12*P4:P12)</f>
        <v>4.198530131711559E-3</v>
      </c>
      <c r="N5" s="78">
        <f t="shared" ref="N5:N8" si="0">VLOOKUP(C5,$R$4:$AF$96,4,FALSE)</f>
        <v>5</v>
      </c>
      <c r="O5" s="80">
        <f t="shared" ref="O5:O8" si="1">VLOOKUP(C5,$R$4:$AF$96,12,FALSE)</f>
        <v>9.3331249916224266</v>
      </c>
      <c r="P5" s="81">
        <f t="shared" ref="P5:P8" si="2">VLOOKUP(C5,$R$4:$AF$96,15,FALSE)</f>
        <v>6.0932464660501254E-4</v>
      </c>
      <c r="Q5" s="84"/>
      <c r="R5" s="58" t="s">
        <v>123</v>
      </c>
      <c r="S5" s="59" t="s">
        <v>193</v>
      </c>
      <c r="T5" s="71" t="s">
        <v>246</v>
      </c>
      <c r="U5" s="71">
        <f t="shared" ref="U5:U68" si="3">LEN(T5)-LEN(SUBSTITUTE(UPPER(T5),"C",""))</f>
        <v>10</v>
      </c>
      <c r="V5" s="71">
        <f t="shared" ref="V5:V68" si="4">LEN(T5)-LEN(SUBSTITUTE(UPPER(T5),"O",""))</f>
        <v>0</v>
      </c>
      <c r="W5" s="71">
        <v>134.22200000000001</v>
      </c>
      <c r="X5" s="72">
        <v>2.6080599999999999E-11</v>
      </c>
      <c r="Y5" s="72">
        <v>7.72238E-3</v>
      </c>
      <c r="Z5" s="72">
        <v>4.4510399999999999</v>
      </c>
      <c r="AA5" s="72">
        <v>0.64173899999999995</v>
      </c>
      <c r="AB5" s="72">
        <v>5.8402900000000003E-5</v>
      </c>
      <c r="AC5" s="61">
        <f t="shared" ref="AC5:AC68" si="5">LOG(1000000*W5*AA5*133.322/8.31451/298.15)</f>
        <v>6.6658124853576997</v>
      </c>
      <c r="AD5" s="62">
        <f t="shared" ref="AD5:AD68" si="6">IFERROR(((10^Z5)*0.01/1000)/50,"")</f>
        <v>5.6502803359172963E-3</v>
      </c>
      <c r="AE5" s="62">
        <f t="shared" ref="AE5:AE68" si="7">IFERROR(((10^Z5)*1/1000)/10,"")</f>
        <v>2.8251401679586476</v>
      </c>
      <c r="AF5" s="63">
        <f t="shared" ref="AF5:AF68" si="8">IFERROR(((10^Z5)*0.1/1000)/30,"")</f>
        <v>9.4171338931954937E-2</v>
      </c>
    </row>
    <row r="6" spans="1:32" x14ac:dyDescent="0.25">
      <c r="A6" s="16" t="s">
        <v>53</v>
      </c>
      <c r="B6" s="17">
        <v>0.10068677919089632</v>
      </c>
      <c r="C6" s="18" t="s">
        <v>10</v>
      </c>
      <c r="D6" s="19">
        <v>3</v>
      </c>
      <c r="E6" s="19"/>
      <c r="F6" s="19"/>
      <c r="G6" s="20">
        <v>0.23075521786926345</v>
      </c>
      <c r="H6" s="20" t="s">
        <v>41</v>
      </c>
      <c r="I6" s="18"/>
      <c r="J6" s="18"/>
      <c r="K6" s="18"/>
      <c r="L6" s="18"/>
      <c r="N6" s="78">
        <f t="shared" si="0"/>
        <v>5</v>
      </c>
      <c r="O6" s="80">
        <f t="shared" si="1"/>
        <v>8.9964350195599732</v>
      </c>
      <c r="P6" s="81">
        <f t="shared" si="2"/>
        <v>2.0133475255418526E-3</v>
      </c>
      <c r="Q6" s="84"/>
      <c r="R6" s="58" t="s">
        <v>42</v>
      </c>
      <c r="S6" s="59" t="s">
        <v>206</v>
      </c>
      <c r="T6" s="71" t="s">
        <v>247</v>
      </c>
      <c r="U6" s="71">
        <f t="shared" si="3"/>
        <v>9</v>
      </c>
      <c r="V6" s="71">
        <f t="shared" si="4"/>
        <v>0</v>
      </c>
      <c r="W6" s="71">
        <v>120.19499999999999</v>
      </c>
      <c r="X6" s="72">
        <v>3.13664E-11</v>
      </c>
      <c r="Y6" s="72">
        <v>6.48315E-3</v>
      </c>
      <c r="Z6" s="72">
        <v>4.5353300000000001</v>
      </c>
      <c r="AA6" s="72">
        <v>1.6444399999999999</v>
      </c>
      <c r="AB6" s="72">
        <v>5.1819500000000005E-4</v>
      </c>
      <c r="AC6" s="61">
        <f t="shared" si="5"/>
        <v>7.0265347803268137</v>
      </c>
      <c r="AD6" s="62">
        <f t="shared" si="6"/>
        <v>6.8605667736630791E-3</v>
      </c>
      <c r="AE6" s="62">
        <f t="shared" si="7"/>
        <v>3.430283386831539</v>
      </c>
      <c r="AF6" s="63">
        <f t="shared" si="8"/>
        <v>0.11434277956105131</v>
      </c>
    </row>
    <row r="7" spans="1:32" x14ac:dyDescent="0.25">
      <c r="A7" s="16" t="s">
        <v>53</v>
      </c>
      <c r="B7" s="17">
        <v>0.2033369252876141</v>
      </c>
      <c r="C7" s="18" t="s">
        <v>77</v>
      </c>
      <c r="D7" s="19">
        <v>4</v>
      </c>
      <c r="E7" s="19"/>
      <c r="F7" s="19"/>
      <c r="G7" s="20">
        <v>0.43409214315687755</v>
      </c>
      <c r="H7" s="20" t="s">
        <v>41</v>
      </c>
      <c r="I7" s="18"/>
      <c r="J7" s="18"/>
      <c r="K7" s="18"/>
      <c r="L7" s="18"/>
      <c r="N7" s="78">
        <f t="shared" si="0"/>
        <v>6</v>
      </c>
      <c r="O7" s="80">
        <f t="shared" si="1"/>
        <v>8.791956724652767</v>
      </c>
      <c r="P7" s="81">
        <f t="shared" si="2"/>
        <v>4.965337179004433E-3</v>
      </c>
      <c r="Q7" s="84"/>
      <c r="R7" s="58" t="s">
        <v>43</v>
      </c>
      <c r="S7" s="59" t="s">
        <v>207</v>
      </c>
      <c r="T7" s="71" t="s">
        <v>248</v>
      </c>
      <c r="U7" s="71">
        <f t="shared" si="3"/>
        <v>9</v>
      </c>
      <c r="V7" s="71">
        <f t="shared" si="4"/>
        <v>0</v>
      </c>
      <c r="W7" s="71">
        <v>120.19499999999999</v>
      </c>
      <c r="X7" s="72">
        <v>3.44622E-11</v>
      </c>
      <c r="Y7" s="72">
        <v>7.06473E-3</v>
      </c>
      <c r="Z7" s="72">
        <v>4.5353300000000001</v>
      </c>
      <c r="AA7" s="72">
        <v>1.87805</v>
      </c>
      <c r="AB7" s="72">
        <v>4.9280899999999998E-4</v>
      </c>
      <c r="AC7" s="61">
        <f t="shared" si="5"/>
        <v>7.0842238986036961</v>
      </c>
      <c r="AD7" s="62">
        <f t="shared" si="6"/>
        <v>6.8605667736630791E-3</v>
      </c>
      <c r="AE7" s="62">
        <f t="shared" si="7"/>
        <v>3.430283386831539</v>
      </c>
      <c r="AF7" s="63">
        <f t="shared" si="8"/>
        <v>0.11434277956105131</v>
      </c>
    </row>
    <row r="8" spans="1:32" x14ac:dyDescent="0.25">
      <c r="A8" s="16" t="s">
        <v>53</v>
      </c>
      <c r="B8" s="17">
        <v>0.20553192644381016</v>
      </c>
      <c r="C8" s="18" t="s">
        <v>65</v>
      </c>
      <c r="D8" s="19">
        <v>5</v>
      </c>
      <c r="E8" s="19"/>
      <c r="F8" s="19"/>
      <c r="G8" s="20">
        <v>0.63962406960068774</v>
      </c>
      <c r="H8" s="20" t="s">
        <v>41</v>
      </c>
      <c r="I8" s="18"/>
      <c r="J8" s="18"/>
      <c r="K8" s="18"/>
      <c r="L8" s="18"/>
      <c r="N8" s="78">
        <f t="shared" si="0"/>
        <v>6</v>
      </c>
      <c r="O8" s="80">
        <f t="shared" si="1"/>
        <v>8.8082660090539964</v>
      </c>
      <c r="P8" s="81">
        <f t="shared" si="2"/>
        <v>2.0970980928037967E-3</v>
      </c>
      <c r="Q8" s="84"/>
      <c r="R8" s="58" t="s">
        <v>124</v>
      </c>
      <c r="S8" s="59" t="s">
        <v>208</v>
      </c>
      <c r="T8" s="71" t="s">
        <v>249</v>
      </c>
      <c r="U8" s="71">
        <f t="shared" si="3"/>
        <v>10</v>
      </c>
      <c r="V8" s="71">
        <f t="shared" si="4"/>
        <v>0</v>
      </c>
      <c r="W8" s="71">
        <v>134.22200000000001</v>
      </c>
      <c r="X8" s="72">
        <v>1.0707799999999999E-11</v>
      </c>
      <c r="Y8" s="72">
        <v>8.0023899999999999E-3</v>
      </c>
      <c r="Z8" s="72">
        <v>4.5854999999999997</v>
      </c>
      <c r="AA8" s="72">
        <v>1.2149799999999999</v>
      </c>
      <c r="AB8" s="72">
        <v>2.5516100000000001E-4</v>
      </c>
      <c r="AC8" s="61">
        <f t="shared" si="5"/>
        <v>6.9430231811546461</v>
      </c>
      <c r="AD8" s="62">
        <f t="shared" si="6"/>
        <v>7.7006962935723053E-3</v>
      </c>
      <c r="AE8" s="62">
        <f t="shared" si="7"/>
        <v>3.8503481467861524</v>
      </c>
      <c r="AF8" s="63">
        <f t="shared" si="8"/>
        <v>0.1283449382262051</v>
      </c>
    </row>
    <row r="9" spans="1:32" x14ac:dyDescent="0.25">
      <c r="A9" s="16" t="s">
        <v>53</v>
      </c>
      <c r="B9" s="17">
        <v>0.2033341455191168</v>
      </c>
      <c r="C9" s="18" t="s">
        <v>135</v>
      </c>
      <c r="D9" s="19">
        <v>6</v>
      </c>
      <c r="E9" s="19"/>
      <c r="F9" s="19"/>
      <c r="G9" s="20">
        <v>0.84295821511980451</v>
      </c>
      <c r="H9" s="20" t="s">
        <v>41</v>
      </c>
      <c r="I9" s="18"/>
      <c r="J9" s="18"/>
      <c r="K9" s="18"/>
      <c r="L9" s="18"/>
      <c r="N9" s="78">
        <f t="shared" ref="N9:N72" si="9">VLOOKUP(C9,$R$4:$AF$96,4,FALSE)</f>
        <v>6</v>
      </c>
      <c r="O9" s="80">
        <f t="shared" ref="O9:O72" si="10">VLOOKUP(C9,$R$4:$AF$96,12,FALSE)</f>
        <v>8.6044590561984133</v>
      </c>
      <c r="P9" s="81">
        <f t="shared" ref="P9:P72" si="11">VLOOKUP(C9,$R$4:$AF$96,15,FALSE)</f>
        <v>4.2653899887015751E-3</v>
      </c>
      <c r="Q9" s="84"/>
      <c r="R9" s="58" t="s">
        <v>44</v>
      </c>
      <c r="S9" s="59" t="s">
        <v>209</v>
      </c>
      <c r="T9" s="71" t="s">
        <v>250</v>
      </c>
      <c r="U9" s="71">
        <f t="shared" si="3"/>
        <v>9</v>
      </c>
      <c r="V9" s="71">
        <f t="shared" si="4"/>
        <v>0</v>
      </c>
      <c r="W9" s="71">
        <v>120.19499999999999</v>
      </c>
      <c r="X9" s="72">
        <v>3.64145E-11</v>
      </c>
      <c r="Y9" s="72">
        <v>7.6105900000000004E-3</v>
      </c>
      <c r="Z9" s="72">
        <v>4.5353300000000001</v>
      </c>
      <c r="AA9" s="72">
        <v>3.9380199999999999</v>
      </c>
      <c r="AB9" s="72">
        <v>4.9208300000000004E-4</v>
      </c>
      <c r="AC9" s="61">
        <f t="shared" si="5"/>
        <v>7.405794665598278</v>
      </c>
      <c r="AD9" s="62">
        <f t="shared" si="6"/>
        <v>6.8605667736630791E-3</v>
      </c>
      <c r="AE9" s="62">
        <f t="shared" si="7"/>
        <v>3.430283386831539</v>
      </c>
      <c r="AF9" s="63">
        <f t="shared" si="8"/>
        <v>0.11434277956105131</v>
      </c>
    </row>
    <row r="10" spans="1:32" x14ac:dyDescent="0.25">
      <c r="A10" s="16" t="s">
        <v>53</v>
      </c>
      <c r="B10" s="17">
        <v>2.9305481552760942E-2</v>
      </c>
      <c r="C10" s="18" t="s">
        <v>35</v>
      </c>
      <c r="D10" s="19">
        <v>7</v>
      </c>
      <c r="E10" s="19"/>
      <c r="F10" s="19"/>
      <c r="G10" s="20">
        <v>0.87226369667256543</v>
      </c>
      <c r="H10" s="20" t="s">
        <v>41</v>
      </c>
      <c r="I10" s="18"/>
      <c r="J10" s="18"/>
      <c r="K10" s="18"/>
      <c r="L10" s="18"/>
      <c r="N10" s="78">
        <f t="shared" si="9"/>
        <v>7</v>
      </c>
      <c r="O10" s="80">
        <f t="shared" si="10"/>
        <v>8.3600772444916167</v>
      </c>
      <c r="P10" s="81">
        <f t="shared" si="11"/>
        <v>1.4953014184308871E-2</v>
      </c>
      <c r="Q10" s="84"/>
      <c r="R10" s="58" t="s">
        <v>137</v>
      </c>
      <c r="S10" s="59" t="s">
        <v>210</v>
      </c>
      <c r="T10" s="71" t="s">
        <v>251</v>
      </c>
      <c r="U10" s="71">
        <f t="shared" si="3"/>
        <v>10</v>
      </c>
      <c r="V10" s="71">
        <f t="shared" si="4"/>
        <v>0</v>
      </c>
      <c r="W10" s="71">
        <v>134.22200000000001</v>
      </c>
      <c r="X10" s="72">
        <v>1.0783E-11</v>
      </c>
      <c r="Y10" s="72">
        <v>8.0507600000000006E-3</v>
      </c>
      <c r="Z10" s="72">
        <v>4.5854999999999997</v>
      </c>
      <c r="AA10" s="72">
        <v>1.07816</v>
      </c>
      <c r="AB10" s="72">
        <v>2.4257799999999999E-4</v>
      </c>
      <c r="AC10" s="61">
        <f t="shared" si="5"/>
        <v>6.891137267519392</v>
      </c>
      <c r="AD10" s="62">
        <f t="shared" si="6"/>
        <v>7.7006962935723053E-3</v>
      </c>
      <c r="AE10" s="62">
        <f t="shared" si="7"/>
        <v>3.8503481467861524</v>
      </c>
      <c r="AF10" s="63">
        <f t="shared" si="8"/>
        <v>0.1283449382262051</v>
      </c>
    </row>
    <row r="11" spans="1:32" x14ac:dyDescent="0.25">
      <c r="A11" s="16" t="s">
        <v>53</v>
      </c>
      <c r="B11" s="17">
        <v>9.8427887777615283E-2</v>
      </c>
      <c r="C11" s="18" t="s">
        <v>66</v>
      </c>
      <c r="D11" s="19">
        <v>8</v>
      </c>
      <c r="E11" s="19"/>
      <c r="F11" s="19"/>
      <c r="G11" s="20">
        <v>0.97069158445018067</v>
      </c>
      <c r="H11" s="20" t="s">
        <v>41</v>
      </c>
      <c r="I11" s="18"/>
      <c r="J11" s="18"/>
      <c r="K11" s="18"/>
      <c r="L11" s="18"/>
      <c r="N11" s="78">
        <f t="shared" si="9"/>
        <v>7</v>
      </c>
      <c r="O11" s="80">
        <f t="shared" si="10"/>
        <v>8.5076504459000883</v>
      </c>
      <c r="P11" s="81">
        <f t="shared" si="11"/>
        <v>7.0779704519916631E-3</v>
      </c>
      <c r="Q11" s="84"/>
      <c r="R11" s="58" t="s">
        <v>138</v>
      </c>
      <c r="S11" s="59" t="s">
        <v>211</v>
      </c>
      <c r="T11" s="71" t="s">
        <v>252</v>
      </c>
      <c r="U11" s="71">
        <f t="shared" si="3"/>
        <v>10</v>
      </c>
      <c r="V11" s="71">
        <f t="shared" si="4"/>
        <v>0</v>
      </c>
      <c r="W11" s="71">
        <v>134.22200000000001</v>
      </c>
      <c r="X11" s="72">
        <v>1.0680700000000001E-11</v>
      </c>
      <c r="Y11" s="72">
        <v>8.0439199999999995E-3</v>
      </c>
      <c r="Z11" s="72">
        <v>4.5854999999999997</v>
      </c>
      <c r="AA11" s="72">
        <v>1.06301</v>
      </c>
      <c r="AB11" s="72">
        <v>2.4041500000000001E-4</v>
      </c>
      <c r="AC11" s="61">
        <f t="shared" si="5"/>
        <v>6.8849914022184571</v>
      </c>
      <c r="AD11" s="62">
        <f t="shared" si="6"/>
        <v>7.7006962935723053E-3</v>
      </c>
      <c r="AE11" s="62">
        <f t="shared" si="7"/>
        <v>3.8503481467861524</v>
      </c>
      <c r="AF11" s="63">
        <f t="shared" si="8"/>
        <v>0.1283449382262051</v>
      </c>
    </row>
    <row r="12" spans="1:32" x14ac:dyDescent="0.25">
      <c r="A12" s="16" t="s">
        <v>53</v>
      </c>
      <c r="B12" s="17">
        <v>2.9308415549819257E-2</v>
      </c>
      <c r="C12" s="18" t="s">
        <v>11</v>
      </c>
      <c r="D12" s="19">
        <v>9</v>
      </c>
      <c r="E12" s="19"/>
      <c r="F12" s="19"/>
      <c r="G12" s="20">
        <v>1</v>
      </c>
      <c r="H12" s="20">
        <v>1</v>
      </c>
      <c r="I12" s="18"/>
      <c r="J12" s="18"/>
      <c r="K12" s="18"/>
      <c r="L12" s="18"/>
      <c r="N12" s="78">
        <f t="shared" si="9"/>
        <v>7</v>
      </c>
      <c r="O12" s="80">
        <f t="shared" si="10"/>
        <v>8.2740943814473855</v>
      </c>
      <c r="P12" s="81">
        <f t="shared" si="11"/>
        <v>1.3019633085580866E-2</v>
      </c>
      <c r="Q12" s="84"/>
      <c r="R12" s="58" t="s">
        <v>127</v>
      </c>
      <c r="S12" s="59" t="s">
        <v>0</v>
      </c>
      <c r="T12" s="71" t="s">
        <v>253</v>
      </c>
      <c r="U12" s="71">
        <f t="shared" si="3"/>
        <v>11</v>
      </c>
      <c r="V12" s="71">
        <f t="shared" si="4"/>
        <v>0</v>
      </c>
      <c r="W12" s="71">
        <v>142.20099999999999</v>
      </c>
      <c r="X12" s="72">
        <v>4.3858499999999998E-11</v>
      </c>
      <c r="Y12" s="72">
        <v>5.16002E-4</v>
      </c>
      <c r="Z12" s="72">
        <v>5.8306399999999998</v>
      </c>
      <c r="AA12" s="72">
        <v>2.9999600000000001E-2</v>
      </c>
      <c r="AB12" s="72">
        <v>1.4123299999999999E-4</v>
      </c>
      <c r="AC12" s="61">
        <f t="shared" si="5"/>
        <v>5.3606484609261766</v>
      </c>
      <c r="AD12" s="62">
        <f t="shared" si="6"/>
        <v>0.13541600451094682</v>
      </c>
      <c r="AE12" s="62">
        <f t="shared" si="7"/>
        <v>67.708002255473403</v>
      </c>
      <c r="AF12" s="63">
        <f t="shared" si="8"/>
        <v>2.2569334085157799</v>
      </c>
    </row>
    <row r="13" spans="1:32" x14ac:dyDescent="0.25">
      <c r="A13" s="22" t="s">
        <v>54</v>
      </c>
      <c r="B13" s="23">
        <v>0.15103407307219582</v>
      </c>
      <c r="C13" s="24" t="s">
        <v>88</v>
      </c>
      <c r="D13" s="25">
        <v>1</v>
      </c>
      <c r="E13" s="25"/>
      <c r="F13" s="25"/>
      <c r="G13" s="26">
        <v>0.15103407307219582</v>
      </c>
      <c r="H13" s="26" t="s">
        <v>41</v>
      </c>
      <c r="I13" s="24" t="s">
        <v>32</v>
      </c>
      <c r="J13" s="24" t="s">
        <v>400</v>
      </c>
      <c r="K13" s="24" t="s">
        <v>402</v>
      </c>
      <c r="L13" s="24" t="s">
        <v>187</v>
      </c>
      <c r="N13" s="78">
        <f t="shared" si="9"/>
        <v>5</v>
      </c>
      <c r="O13" s="80">
        <f t="shared" si="10"/>
        <v>9.1074932274122631</v>
      </c>
      <c r="P13" s="81">
        <f t="shared" si="11"/>
        <v>1.5244344171663814E-3</v>
      </c>
      <c r="Q13" s="84"/>
      <c r="R13" s="58" t="s">
        <v>128</v>
      </c>
      <c r="S13" s="59" t="s">
        <v>212</v>
      </c>
      <c r="T13" s="71" t="s">
        <v>254</v>
      </c>
      <c r="U13" s="71">
        <f t="shared" si="3"/>
        <v>11</v>
      </c>
      <c r="V13" s="71">
        <f t="shared" si="4"/>
        <v>0</v>
      </c>
      <c r="W13" s="71">
        <v>142.20099999999999</v>
      </c>
      <c r="X13" s="72">
        <v>4.3770000000000001E-11</v>
      </c>
      <c r="Y13" s="72">
        <v>5.3562499999999997E-4</v>
      </c>
      <c r="Z13" s="72">
        <v>5.8306399999999998</v>
      </c>
      <c r="AA13" s="72">
        <v>2.6446999999999998E-2</v>
      </c>
      <c r="AB13" s="72">
        <v>1.5722699999999999E-4</v>
      </c>
      <c r="AC13" s="61">
        <f t="shared" si="5"/>
        <v>5.3059094120623893</v>
      </c>
      <c r="AD13" s="62">
        <f t="shared" si="6"/>
        <v>0.13541600451094682</v>
      </c>
      <c r="AE13" s="62">
        <f t="shared" si="7"/>
        <v>67.708002255473403</v>
      </c>
      <c r="AF13" s="63">
        <f t="shared" si="8"/>
        <v>2.2569334085157799</v>
      </c>
    </row>
    <row r="14" spans="1:32" x14ac:dyDescent="0.25">
      <c r="A14" s="22" t="s">
        <v>54</v>
      </c>
      <c r="B14" s="23">
        <v>4.4063741342536621E-2</v>
      </c>
      <c r="C14" s="24" t="s">
        <v>130</v>
      </c>
      <c r="D14" s="25">
        <v>2</v>
      </c>
      <c r="E14" s="25"/>
      <c r="F14" s="25"/>
      <c r="G14" s="26">
        <v>0.19509781441473245</v>
      </c>
      <c r="H14" s="26" t="s">
        <v>41</v>
      </c>
      <c r="I14" s="24"/>
      <c r="J14" s="92">
        <f t="array" ref="J14">SUM(B13:B18*N13:N18)</f>
        <v>5.9965065274595011</v>
      </c>
      <c r="K14" s="93">
        <f t="array" ref="K14">SUM(B13:B18*O13:O18)</f>
        <v>8.807525523658926</v>
      </c>
      <c r="L14" s="94">
        <f t="array" ref="L14">SUM(B13:B18*P13:P18)</f>
        <v>4.1204292028152673E-3</v>
      </c>
      <c r="N14" s="78">
        <f t="shared" si="9"/>
        <v>5</v>
      </c>
      <c r="O14" s="80">
        <f t="shared" si="10"/>
        <v>9.3331249916224266</v>
      </c>
      <c r="P14" s="81">
        <f t="shared" si="11"/>
        <v>6.0932464660501254E-4</v>
      </c>
      <c r="Q14" s="84"/>
      <c r="R14" s="58" t="s">
        <v>116</v>
      </c>
      <c r="S14" s="59" t="s">
        <v>131</v>
      </c>
      <c r="T14" s="71" t="s">
        <v>255</v>
      </c>
      <c r="U14" s="71">
        <f t="shared" si="3"/>
        <v>6</v>
      </c>
      <c r="V14" s="71">
        <f t="shared" si="4"/>
        <v>0</v>
      </c>
      <c r="W14" s="71">
        <v>78.114000000000004</v>
      </c>
      <c r="X14" s="72">
        <v>1.4441000000000001E-12</v>
      </c>
      <c r="Y14" s="72">
        <v>4.3552499999999997E-3</v>
      </c>
      <c r="Z14" s="72">
        <v>3.0888800000000001</v>
      </c>
      <c r="AA14" s="72">
        <v>89.189800000000005</v>
      </c>
      <c r="AB14" s="72">
        <v>1.34342E-2</v>
      </c>
      <c r="AC14" s="61">
        <f t="shared" si="5"/>
        <v>8.5736744137886181</v>
      </c>
      <c r="AD14" s="62">
        <f t="shared" si="6"/>
        <v>2.4542002480336042E-4</v>
      </c>
      <c r="AE14" s="62">
        <f t="shared" si="7"/>
        <v>0.1227100124016802</v>
      </c>
      <c r="AF14" s="63">
        <f t="shared" si="8"/>
        <v>4.090333746722674E-3</v>
      </c>
    </row>
    <row r="15" spans="1:32" x14ac:dyDescent="0.25">
      <c r="A15" s="22" t="s">
        <v>54</v>
      </c>
      <c r="B15" s="23">
        <v>0.30500235183997942</v>
      </c>
      <c r="C15" s="24" t="s">
        <v>77</v>
      </c>
      <c r="D15" s="25">
        <v>3</v>
      </c>
      <c r="E15" s="25"/>
      <c r="F15" s="25"/>
      <c r="G15" s="26">
        <v>0.50010016625471188</v>
      </c>
      <c r="H15" s="26" t="s">
        <v>41</v>
      </c>
      <c r="I15" s="24"/>
      <c r="J15" s="24"/>
      <c r="K15" s="24"/>
      <c r="L15" s="24"/>
      <c r="N15" s="78">
        <f t="shared" si="9"/>
        <v>6</v>
      </c>
      <c r="O15" s="80">
        <f t="shared" si="10"/>
        <v>8.791956724652767</v>
      </c>
      <c r="P15" s="81">
        <f t="shared" si="11"/>
        <v>4.965337179004433E-3</v>
      </c>
      <c r="Q15" s="84"/>
      <c r="R15" s="58" t="s">
        <v>148</v>
      </c>
      <c r="S15" s="60" t="s">
        <v>230</v>
      </c>
      <c r="T15" s="71" t="s">
        <v>171</v>
      </c>
      <c r="U15" s="71">
        <f t="shared" si="3"/>
        <v>10</v>
      </c>
      <c r="V15" s="71">
        <f t="shared" si="4"/>
        <v>0</v>
      </c>
      <c r="W15" s="71">
        <v>142.286</v>
      </c>
      <c r="X15" s="72">
        <v>1.2789E-11</v>
      </c>
      <c r="Y15" s="72">
        <v>0.15462000000000001</v>
      </c>
      <c r="Z15" s="72">
        <v>4.4387499999999998</v>
      </c>
      <c r="AA15" s="72">
        <v>2.02657</v>
      </c>
      <c r="AB15" s="72">
        <v>2.4802500000000001E-6</v>
      </c>
      <c r="AC15" s="61">
        <f t="shared" si="5"/>
        <v>7.1905541261858925</v>
      </c>
      <c r="AD15" s="62">
        <f t="shared" si="6"/>
        <v>5.4926255865389954E-3</v>
      </c>
      <c r="AE15" s="62">
        <f t="shared" si="7"/>
        <v>2.7463127932694977</v>
      </c>
      <c r="AF15" s="63">
        <f t="shared" si="8"/>
        <v>9.1543759775649922E-2</v>
      </c>
    </row>
    <row r="16" spans="1:32" x14ac:dyDescent="0.25">
      <c r="A16" s="22" t="s">
        <v>54</v>
      </c>
      <c r="B16" s="23">
        <v>0.30829549187105593</v>
      </c>
      <c r="C16" s="24" t="s">
        <v>65</v>
      </c>
      <c r="D16" s="25">
        <v>4</v>
      </c>
      <c r="E16" s="25"/>
      <c r="F16" s="25"/>
      <c r="G16" s="26">
        <v>0.80839565812576786</v>
      </c>
      <c r="H16" s="26" t="s">
        <v>41</v>
      </c>
      <c r="I16" s="24"/>
      <c r="J16" s="24"/>
      <c r="K16" s="24"/>
      <c r="L16" s="24"/>
      <c r="N16" s="78">
        <f t="shared" si="9"/>
        <v>6</v>
      </c>
      <c r="O16" s="80">
        <f t="shared" si="10"/>
        <v>8.8082660090539964</v>
      </c>
      <c r="P16" s="81">
        <f t="shared" si="11"/>
        <v>2.0970980928037967E-3</v>
      </c>
      <c r="Q16" s="84"/>
      <c r="R16" s="58" t="s">
        <v>150</v>
      </c>
      <c r="S16" s="60" t="s">
        <v>231</v>
      </c>
      <c r="T16" s="71" t="s">
        <v>174</v>
      </c>
      <c r="U16" s="71">
        <f t="shared" si="3"/>
        <v>11</v>
      </c>
      <c r="V16" s="71">
        <f t="shared" si="4"/>
        <v>0</v>
      </c>
      <c r="W16" s="71">
        <v>156.31299999999999</v>
      </c>
      <c r="X16" s="72">
        <v>1.64393E-11</v>
      </c>
      <c r="Y16" s="72">
        <v>0.147396</v>
      </c>
      <c r="Z16" s="72">
        <v>4.84274</v>
      </c>
      <c r="AA16" s="72">
        <v>0.74815399999999999</v>
      </c>
      <c r="AB16" s="72">
        <v>5.2930399999999996E-7</v>
      </c>
      <c r="AC16" s="61">
        <f t="shared" si="5"/>
        <v>6.7986164468351351</v>
      </c>
      <c r="AD16" s="62">
        <f t="shared" si="6"/>
        <v>1.3924191760985322E-2</v>
      </c>
      <c r="AE16" s="62">
        <f t="shared" si="7"/>
        <v>6.9620958804926616</v>
      </c>
      <c r="AF16" s="63">
        <f t="shared" si="8"/>
        <v>0.23206986268308874</v>
      </c>
    </row>
    <row r="17" spans="1:32" x14ac:dyDescent="0.25">
      <c r="A17" s="22" t="s">
        <v>54</v>
      </c>
      <c r="B17" s="23">
        <v>4.3962075164110735E-2</v>
      </c>
      <c r="C17" s="24" t="s">
        <v>35</v>
      </c>
      <c r="D17" s="25">
        <v>5</v>
      </c>
      <c r="E17" s="25"/>
      <c r="F17" s="25"/>
      <c r="G17" s="26">
        <v>0.85235773328987863</v>
      </c>
      <c r="H17" s="26" t="s">
        <v>41</v>
      </c>
      <c r="I17" s="24"/>
      <c r="J17" s="24"/>
      <c r="K17" s="24"/>
      <c r="L17" s="24"/>
      <c r="N17" s="78">
        <f t="shared" si="9"/>
        <v>7</v>
      </c>
      <c r="O17" s="80">
        <f t="shared" si="10"/>
        <v>8.3600772444916167</v>
      </c>
      <c r="P17" s="81">
        <f t="shared" si="11"/>
        <v>1.4953014184308871E-2</v>
      </c>
      <c r="Q17" s="84"/>
      <c r="R17" s="58" t="s">
        <v>108</v>
      </c>
      <c r="S17" s="60" t="s">
        <v>232</v>
      </c>
      <c r="T17" s="71" t="s">
        <v>132</v>
      </c>
      <c r="U17" s="71">
        <f t="shared" si="3"/>
        <v>12</v>
      </c>
      <c r="V17" s="71">
        <f t="shared" si="4"/>
        <v>0</v>
      </c>
      <c r="W17" s="71">
        <v>170.34</v>
      </c>
      <c r="X17" s="72">
        <v>1.91952E-11</v>
      </c>
      <c r="Y17" s="72">
        <v>0.14476</v>
      </c>
      <c r="Z17" s="72">
        <v>5.2671200000000002</v>
      </c>
      <c r="AA17" s="72">
        <v>0.43895600000000001</v>
      </c>
      <c r="AB17" s="72">
        <v>1.07933E-7</v>
      </c>
      <c r="AC17" s="61">
        <f t="shared" si="5"/>
        <v>6.6043679789387033</v>
      </c>
      <c r="AD17" s="62">
        <f t="shared" si="6"/>
        <v>3.699559322761091E-2</v>
      </c>
      <c r="AE17" s="62">
        <f t="shared" si="7"/>
        <v>18.497796613805455</v>
      </c>
      <c r="AF17" s="63">
        <f t="shared" si="8"/>
        <v>0.61659322046018195</v>
      </c>
    </row>
    <row r="18" spans="1:32" x14ac:dyDescent="0.25">
      <c r="A18" s="22" t="s">
        <v>54</v>
      </c>
      <c r="B18" s="23">
        <v>0.14764226671012154</v>
      </c>
      <c r="C18" s="24" t="s">
        <v>66</v>
      </c>
      <c r="D18" s="25">
        <v>6</v>
      </c>
      <c r="E18" s="25"/>
      <c r="F18" s="25"/>
      <c r="G18" s="26">
        <v>1</v>
      </c>
      <c r="H18" s="26">
        <v>1</v>
      </c>
      <c r="I18" s="24"/>
      <c r="J18" s="24"/>
      <c r="K18" s="24"/>
      <c r="L18" s="24"/>
      <c r="N18" s="78">
        <f t="shared" si="9"/>
        <v>7</v>
      </c>
      <c r="O18" s="80">
        <f t="shared" si="10"/>
        <v>8.5076504459000883</v>
      </c>
      <c r="P18" s="81">
        <f t="shared" si="11"/>
        <v>7.0779704519916631E-3</v>
      </c>
      <c r="Q18" s="84"/>
      <c r="R18" s="58" t="s">
        <v>114</v>
      </c>
      <c r="S18" s="60" t="s">
        <v>403</v>
      </c>
      <c r="T18" s="1" t="s">
        <v>173</v>
      </c>
      <c r="U18" s="71">
        <f t="shared" si="3"/>
        <v>17</v>
      </c>
      <c r="V18" s="71">
        <f t="shared" si="4"/>
        <v>0</v>
      </c>
      <c r="W18" s="71">
        <v>240.47499999999999</v>
      </c>
      <c r="X18" s="72">
        <v>1.97076E-11</v>
      </c>
      <c r="Y18" s="72">
        <v>5.97367E-5</v>
      </c>
      <c r="Z18" s="72">
        <v>7.3815</v>
      </c>
      <c r="AA18" s="72">
        <v>6.5472399999999997E-4</v>
      </c>
      <c r="AB18" s="72">
        <v>5.5493800000000001E-9</v>
      </c>
      <c r="AC18" s="61">
        <f t="shared" si="5"/>
        <v>3.9277585407538846</v>
      </c>
      <c r="AD18" s="62">
        <f t="shared" si="6"/>
        <v>4.8142650381003369</v>
      </c>
      <c r="AE18" s="62">
        <f t="shared" si="7"/>
        <v>2407.1325190501684</v>
      </c>
      <c r="AF18" s="63">
        <f t="shared" si="8"/>
        <v>80.237750635005611</v>
      </c>
    </row>
    <row r="19" spans="1:32" x14ac:dyDescent="0.25">
      <c r="A19" s="27" t="s">
        <v>55</v>
      </c>
      <c r="B19" s="28">
        <v>0.30206848965755173</v>
      </c>
      <c r="C19" s="29" t="s">
        <v>10</v>
      </c>
      <c r="D19" s="30">
        <v>1</v>
      </c>
      <c r="E19" s="30"/>
      <c r="F19" s="30"/>
      <c r="G19" s="31">
        <v>0.30206848965755173</v>
      </c>
      <c r="H19" s="31" t="s">
        <v>41</v>
      </c>
      <c r="I19" s="29" t="s">
        <v>33</v>
      </c>
      <c r="J19" s="29" t="s">
        <v>400</v>
      </c>
      <c r="K19" s="29" t="s">
        <v>402</v>
      </c>
      <c r="L19" s="29" t="s">
        <v>187</v>
      </c>
      <c r="N19" s="78">
        <f t="shared" si="9"/>
        <v>5</v>
      </c>
      <c r="O19" s="80">
        <f t="shared" si="10"/>
        <v>8.9964350195599732</v>
      </c>
      <c r="P19" s="81">
        <f t="shared" si="11"/>
        <v>2.0133475255418526E-3</v>
      </c>
      <c r="Q19" s="84"/>
      <c r="R19" s="58" t="s">
        <v>65</v>
      </c>
      <c r="S19" s="60" t="s">
        <v>235</v>
      </c>
      <c r="T19" s="71" t="s">
        <v>256</v>
      </c>
      <c r="U19" s="71">
        <f t="shared" si="3"/>
        <v>6</v>
      </c>
      <c r="V19" s="71">
        <f t="shared" si="4"/>
        <v>0</v>
      </c>
      <c r="W19" s="71">
        <v>86.177999999999997</v>
      </c>
      <c r="X19" s="72">
        <v>5.5010000000000001E-12</v>
      </c>
      <c r="Y19" s="72">
        <v>0.50181600000000004</v>
      </c>
      <c r="Z19" s="72">
        <v>2.79874</v>
      </c>
      <c r="AA19" s="72">
        <v>138.75200000000001</v>
      </c>
      <c r="AB19" s="72">
        <v>1.93069E-4</v>
      </c>
      <c r="AC19" s="61">
        <f t="shared" si="5"/>
        <v>8.8082660090539964</v>
      </c>
      <c r="AD19" s="62">
        <f t="shared" si="6"/>
        <v>1.2582588556822778E-4</v>
      </c>
      <c r="AE19" s="62">
        <f t="shared" si="7"/>
        <v>6.2912942784113898E-2</v>
      </c>
      <c r="AF19" s="63">
        <f t="shared" si="8"/>
        <v>2.0970980928037967E-3</v>
      </c>
    </row>
    <row r="20" spans="1:32" x14ac:dyDescent="0.25">
      <c r="A20" s="27" t="s">
        <v>55</v>
      </c>
      <c r="B20" s="28">
        <v>0.61000494997525012</v>
      </c>
      <c r="C20" s="29" t="s">
        <v>135</v>
      </c>
      <c r="D20" s="30">
        <v>2</v>
      </c>
      <c r="E20" s="30"/>
      <c r="F20" s="30"/>
      <c r="G20" s="31">
        <v>0.91207343963280185</v>
      </c>
      <c r="H20" s="31" t="s">
        <v>41</v>
      </c>
      <c r="I20" s="29"/>
      <c r="J20" s="89">
        <f t="array" ref="J20">SUM(B19:B21*N19:N21)</f>
        <v>5.7858580707096463</v>
      </c>
      <c r="K20" s="90">
        <f t="array" ref="K20">SUM(B19:B21*O19:O21)</f>
        <v>8.6938148139154183</v>
      </c>
      <c r="L20" s="91">
        <f t="array" ref="L20">SUM(B19:B21*P19:P21)</f>
        <v>4.3548494073371302E-3</v>
      </c>
      <c r="N20" s="78">
        <f t="shared" si="9"/>
        <v>6</v>
      </c>
      <c r="O20" s="80">
        <f t="shared" si="10"/>
        <v>8.6044590561984133</v>
      </c>
      <c r="P20" s="81">
        <f t="shared" si="11"/>
        <v>4.2653899887015751E-3</v>
      </c>
      <c r="Q20" s="84"/>
      <c r="R20" s="58" t="s">
        <v>66</v>
      </c>
      <c r="S20" s="60" t="s">
        <v>236</v>
      </c>
      <c r="T20" s="71" t="s">
        <v>257</v>
      </c>
      <c r="U20" s="71">
        <f t="shared" si="3"/>
        <v>7</v>
      </c>
      <c r="V20" s="71">
        <f t="shared" si="4"/>
        <v>0</v>
      </c>
      <c r="W20" s="71">
        <v>100.205</v>
      </c>
      <c r="X20" s="72">
        <v>6.4339200000000001E-12</v>
      </c>
      <c r="Y20" s="72">
        <v>0.40160499999999999</v>
      </c>
      <c r="Z20" s="72">
        <v>3.3270300000000002</v>
      </c>
      <c r="AA20" s="72">
        <v>59.721499999999999</v>
      </c>
      <c r="AB20" s="72">
        <v>4.142E-5</v>
      </c>
      <c r="AC20" s="61">
        <f t="shared" si="5"/>
        <v>8.5076504459000883</v>
      </c>
      <c r="AD20" s="62">
        <f t="shared" si="6"/>
        <v>4.246782271194998E-4</v>
      </c>
      <c r="AE20" s="62">
        <f t="shared" si="7"/>
        <v>0.21233911355974988</v>
      </c>
      <c r="AF20" s="63">
        <f t="shared" si="8"/>
        <v>7.0779704519916631E-3</v>
      </c>
    </row>
    <row r="21" spans="1:32" x14ac:dyDescent="0.25">
      <c r="A21" s="27" t="s">
        <v>55</v>
      </c>
      <c r="B21" s="28">
        <v>8.7926560367198162E-2</v>
      </c>
      <c r="C21" s="29" t="s">
        <v>11</v>
      </c>
      <c r="D21" s="30">
        <v>3</v>
      </c>
      <c r="E21" s="30"/>
      <c r="F21" s="30"/>
      <c r="G21" s="31">
        <v>1</v>
      </c>
      <c r="H21" s="31">
        <v>1</v>
      </c>
      <c r="I21" s="29"/>
      <c r="J21" s="29"/>
      <c r="K21" s="29"/>
      <c r="L21" s="29"/>
      <c r="N21" s="78">
        <f t="shared" si="9"/>
        <v>7</v>
      </c>
      <c r="O21" s="80">
        <f t="shared" si="10"/>
        <v>8.2740943814473855</v>
      </c>
      <c r="P21" s="81">
        <f t="shared" si="11"/>
        <v>1.3019633085580866E-2</v>
      </c>
      <c r="Q21" s="84"/>
      <c r="R21" s="58" t="s">
        <v>67</v>
      </c>
      <c r="S21" s="60" t="s">
        <v>237</v>
      </c>
      <c r="T21" s="71" t="s">
        <v>258</v>
      </c>
      <c r="U21" s="71">
        <f t="shared" si="3"/>
        <v>8</v>
      </c>
      <c r="V21" s="71">
        <f t="shared" si="4"/>
        <v>0</v>
      </c>
      <c r="W21" s="71">
        <v>114.232</v>
      </c>
      <c r="X21" s="72">
        <v>8.8827900000000008E-12</v>
      </c>
      <c r="Y21" s="72">
        <v>0.36861500000000003</v>
      </c>
      <c r="Z21" s="72">
        <v>3.9762300000000002</v>
      </c>
      <c r="AA21" s="72">
        <v>15.7288</v>
      </c>
      <c r="AB21" s="72">
        <v>8.29392E-6</v>
      </c>
      <c r="AC21" s="61">
        <f t="shared" si="5"/>
        <v>7.9851137171180149</v>
      </c>
      <c r="AD21" s="62">
        <f t="shared" si="6"/>
        <v>1.8934768322977796E-3</v>
      </c>
      <c r="AE21" s="62">
        <f t="shared" si="7"/>
        <v>0.94673841614888998</v>
      </c>
      <c r="AF21" s="63">
        <f t="shared" si="8"/>
        <v>3.1557947204962994E-2</v>
      </c>
    </row>
    <row r="22" spans="1:32" x14ac:dyDescent="0.25">
      <c r="A22" s="32" t="s">
        <v>56</v>
      </c>
      <c r="B22" s="33">
        <v>9.5654769499752615E-2</v>
      </c>
      <c r="C22" s="34" t="s">
        <v>88</v>
      </c>
      <c r="D22" s="35">
        <v>1</v>
      </c>
      <c r="E22" s="35"/>
      <c r="F22" s="35"/>
      <c r="G22" s="36">
        <v>9.5654769499752615E-2</v>
      </c>
      <c r="H22" s="36" t="s">
        <v>41</v>
      </c>
      <c r="I22" s="34" t="s">
        <v>34</v>
      </c>
      <c r="J22" s="34" t="s">
        <v>400</v>
      </c>
      <c r="K22" s="34" t="s">
        <v>402</v>
      </c>
      <c r="L22" s="34" t="s">
        <v>187</v>
      </c>
      <c r="N22" s="78">
        <f t="shared" si="9"/>
        <v>5</v>
      </c>
      <c r="O22" s="80">
        <f t="shared" si="10"/>
        <v>9.1074932274122631</v>
      </c>
      <c r="P22" s="81">
        <f t="shared" si="11"/>
        <v>1.5244344171663814E-3</v>
      </c>
      <c r="Q22" s="84"/>
      <c r="R22" s="58" t="s">
        <v>39</v>
      </c>
      <c r="S22" s="60" t="s">
        <v>238</v>
      </c>
      <c r="T22" s="71" t="s">
        <v>259</v>
      </c>
      <c r="U22" s="71">
        <f t="shared" si="3"/>
        <v>9</v>
      </c>
      <c r="V22" s="71">
        <f t="shared" si="4"/>
        <v>0</v>
      </c>
      <c r="W22" s="71">
        <v>128.25899999999999</v>
      </c>
      <c r="X22" s="72">
        <v>9.3675000000000002E-12</v>
      </c>
      <c r="Y22" s="72">
        <v>0.24792700000000001</v>
      </c>
      <c r="Z22" s="72">
        <v>3.8397399999999999</v>
      </c>
      <c r="AA22" s="72">
        <v>5.3482500000000002</v>
      </c>
      <c r="AB22" s="72">
        <v>2.3290500000000002E-6</v>
      </c>
      <c r="AC22" s="61">
        <f t="shared" si="5"/>
        <v>7.5669298957047539</v>
      </c>
      <c r="AD22" s="62">
        <f t="shared" si="6"/>
        <v>1.382833829912505E-3</v>
      </c>
      <c r="AE22" s="62">
        <f t="shared" si="7"/>
        <v>0.69141691495625246</v>
      </c>
      <c r="AF22" s="63">
        <f t="shared" si="8"/>
        <v>2.3047230498541751E-2</v>
      </c>
    </row>
    <row r="23" spans="1:32" x14ac:dyDescent="0.25">
      <c r="A23" s="32" t="s">
        <v>56</v>
      </c>
      <c r="B23" s="33">
        <v>2.7906723460456237E-2</v>
      </c>
      <c r="C23" s="34" t="s">
        <v>130</v>
      </c>
      <c r="D23" s="35">
        <v>2</v>
      </c>
      <c r="E23" s="35"/>
      <c r="F23" s="35"/>
      <c r="G23" s="36">
        <v>0.12356149296020885</v>
      </c>
      <c r="H23" s="36" t="s">
        <v>41</v>
      </c>
      <c r="I23" s="34"/>
      <c r="J23" s="102">
        <f t="array" ref="J23">SUM(B22:B32*N22:N32)</f>
        <v>5.9551691303915266</v>
      </c>
      <c r="K23" s="103">
        <f t="array" ref="K23">SUM(B22:B32*O22:O32)</f>
        <v>8.7472217076592482</v>
      </c>
      <c r="L23" s="104">
        <f t="array" ref="L23">SUM(B22:B32*P22:P32)</f>
        <v>4.6913305475122357E-3</v>
      </c>
      <c r="N23" s="78">
        <f t="shared" si="9"/>
        <v>5</v>
      </c>
      <c r="O23" s="80">
        <f t="shared" si="10"/>
        <v>9.3331249916224266</v>
      </c>
      <c r="P23" s="81">
        <f t="shared" si="11"/>
        <v>6.0932464660501254E-4</v>
      </c>
      <c r="Q23" s="84"/>
      <c r="R23" s="58" t="s">
        <v>74</v>
      </c>
      <c r="S23" s="60" t="s">
        <v>408</v>
      </c>
      <c r="T23" s="71" t="s">
        <v>412</v>
      </c>
      <c r="U23" s="71">
        <f t="shared" si="3"/>
        <v>10</v>
      </c>
      <c r="V23" s="71">
        <f t="shared" si="4"/>
        <v>0</v>
      </c>
      <c r="W23" s="71">
        <v>140.27000000000001</v>
      </c>
      <c r="X23" s="72">
        <v>1.045E-11</v>
      </c>
      <c r="Y23" s="72">
        <v>6.6726199999999999E-2</v>
      </c>
      <c r="Z23" s="72">
        <v>4.5842000000000001</v>
      </c>
      <c r="AA23" s="72">
        <v>0.80674500000000005</v>
      </c>
      <c r="AB23" s="72">
        <v>1.6747700000000001E-6</v>
      </c>
      <c r="AC23" s="61">
        <f t="shared" si="5"/>
        <v>6.7843314257723852</v>
      </c>
      <c r="AD23" s="62">
        <f t="shared" si="6"/>
        <v>7.6776797980553854E-3</v>
      </c>
      <c r="AE23" s="62">
        <f t="shared" si="7"/>
        <v>3.8388398990276924</v>
      </c>
      <c r="AF23" s="63">
        <f t="shared" si="8"/>
        <v>0.12796132996758977</v>
      </c>
    </row>
    <row r="24" spans="1:32" x14ac:dyDescent="0.25">
      <c r="A24" s="32" t="s">
        <v>56</v>
      </c>
      <c r="B24" s="33">
        <v>9.5656262281173243E-2</v>
      </c>
      <c r="C24" s="34" t="s">
        <v>10</v>
      </c>
      <c r="D24" s="35">
        <v>3</v>
      </c>
      <c r="E24" s="35"/>
      <c r="F24" s="35"/>
      <c r="G24" s="36">
        <v>0.2192177552413821</v>
      </c>
      <c r="H24" s="36" t="s">
        <v>41</v>
      </c>
      <c r="I24" s="34"/>
      <c r="J24" s="34"/>
      <c r="K24" s="34"/>
      <c r="L24" s="34"/>
      <c r="N24" s="78">
        <f t="shared" si="9"/>
        <v>5</v>
      </c>
      <c r="O24" s="80">
        <f t="shared" si="10"/>
        <v>8.9964350195599732</v>
      </c>
      <c r="P24" s="81">
        <f t="shared" si="11"/>
        <v>2.0133475255418526E-3</v>
      </c>
      <c r="Q24" s="84"/>
      <c r="R24" s="58" t="s">
        <v>139</v>
      </c>
      <c r="S24" s="60" t="s">
        <v>210</v>
      </c>
      <c r="T24" s="71" t="s">
        <v>251</v>
      </c>
      <c r="U24" s="71">
        <f t="shared" si="3"/>
        <v>10</v>
      </c>
      <c r="V24" s="71">
        <f t="shared" si="4"/>
        <v>0</v>
      </c>
      <c r="W24" s="71">
        <v>134.22200000000001</v>
      </c>
      <c r="X24" s="72">
        <v>1.0783E-11</v>
      </c>
      <c r="Y24" s="72">
        <v>8.0507600000000006E-3</v>
      </c>
      <c r="Z24" s="72">
        <v>4.5854999999999997</v>
      </c>
      <c r="AA24" s="72">
        <v>1.07816</v>
      </c>
      <c r="AB24" s="72">
        <v>2.4257799999999999E-4</v>
      </c>
      <c r="AC24" s="61">
        <f t="shared" si="5"/>
        <v>6.891137267519392</v>
      </c>
      <c r="AD24" s="62">
        <f t="shared" si="6"/>
        <v>7.7006962935723053E-3</v>
      </c>
      <c r="AE24" s="62">
        <f t="shared" si="7"/>
        <v>3.8503481467861524</v>
      </c>
      <c r="AF24" s="63">
        <f t="shared" si="8"/>
        <v>0.1283449382262051</v>
      </c>
    </row>
    <row r="25" spans="1:32" x14ac:dyDescent="0.25">
      <c r="A25" s="32" t="s">
        <v>56</v>
      </c>
      <c r="B25" s="33">
        <v>0.19316596385514867</v>
      </c>
      <c r="C25" s="34" t="s">
        <v>77</v>
      </c>
      <c r="D25" s="35">
        <v>4</v>
      </c>
      <c r="E25" s="35"/>
      <c r="F25" s="35"/>
      <c r="G25" s="36">
        <v>0.41238371909653077</v>
      </c>
      <c r="H25" s="36" t="s">
        <v>41</v>
      </c>
      <c r="I25" s="34"/>
      <c r="J25" s="34"/>
      <c r="K25" s="34"/>
      <c r="L25" s="34"/>
      <c r="N25" s="78">
        <f t="shared" si="9"/>
        <v>6</v>
      </c>
      <c r="O25" s="80">
        <f t="shared" si="10"/>
        <v>8.791956724652767</v>
      </c>
      <c r="P25" s="81">
        <f t="shared" si="11"/>
        <v>4.965337179004433E-3</v>
      </c>
      <c r="Q25" s="84"/>
      <c r="R25" s="58" t="s">
        <v>91</v>
      </c>
      <c r="S25" s="60" t="s">
        <v>223</v>
      </c>
      <c r="T25" s="71" t="s">
        <v>260</v>
      </c>
      <c r="U25" s="71">
        <f t="shared" si="3"/>
        <v>10</v>
      </c>
      <c r="V25" s="71">
        <f t="shared" si="4"/>
        <v>0</v>
      </c>
      <c r="W25" s="71">
        <v>134.22200000000001</v>
      </c>
      <c r="X25" s="72">
        <v>1.10704E-11</v>
      </c>
      <c r="Y25" s="72">
        <v>8.0669499999999998E-3</v>
      </c>
      <c r="Z25" s="72">
        <v>4.3125900000000001</v>
      </c>
      <c r="AA25" s="72">
        <v>1.2773600000000001</v>
      </c>
      <c r="AB25" s="72">
        <v>1.7267699999999999E-4</v>
      </c>
      <c r="AC25" s="61">
        <f t="shared" si="5"/>
        <v>6.9647673644423644</v>
      </c>
      <c r="AD25" s="62">
        <f t="shared" si="6"/>
        <v>4.1079012560103099E-3</v>
      </c>
      <c r="AE25" s="62">
        <f t="shared" si="7"/>
        <v>2.0539506280051549</v>
      </c>
      <c r="AF25" s="63">
        <f t="shared" si="8"/>
        <v>6.8465020933505163E-2</v>
      </c>
    </row>
    <row r="26" spans="1:32" x14ac:dyDescent="0.25">
      <c r="A26" s="32" t="s">
        <v>56</v>
      </c>
      <c r="B26" s="33">
        <v>0.19525529512059239</v>
      </c>
      <c r="C26" s="34" t="s">
        <v>65</v>
      </c>
      <c r="D26" s="35">
        <v>5</v>
      </c>
      <c r="E26" s="35"/>
      <c r="F26" s="35"/>
      <c r="G26" s="36">
        <v>0.60763901421712319</v>
      </c>
      <c r="H26" s="36" t="s">
        <v>41</v>
      </c>
      <c r="I26" s="34"/>
      <c r="J26" s="34"/>
      <c r="K26" s="34"/>
      <c r="L26" s="34"/>
      <c r="N26" s="78">
        <f t="shared" si="9"/>
        <v>6</v>
      </c>
      <c r="O26" s="80">
        <f t="shared" si="10"/>
        <v>8.8082660090539964</v>
      </c>
      <c r="P26" s="81">
        <f t="shared" si="11"/>
        <v>2.0970980928037967E-3</v>
      </c>
      <c r="Q26" s="84"/>
      <c r="R26" s="58" t="s">
        <v>100</v>
      </c>
      <c r="S26" s="60" t="s">
        <v>222</v>
      </c>
      <c r="T26" s="71" t="s">
        <v>261</v>
      </c>
      <c r="U26" s="71">
        <f t="shared" si="3"/>
        <v>10</v>
      </c>
      <c r="V26" s="71">
        <f t="shared" si="4"/>
        <v>0</v>
      </c>
      <c r="W26" s="71">
        <v>134.22200000000001</v>
      </c>
      <c r="X26" s="72">
        <v>1.0473300000000001E-11</v>
      </c>
      <c r="Y26" s="72">
        <v>7.8406900000000009E-3</v>
      </c>
      <c r="Z26" s="72">
        <v>4.5708000000000002</v>
      </c>
      <c r="AA26" s="72">
        <v>0.96765000000000001</v>
      </c>
      <c r="AB26" s="72">
        <v>4.2388499999999998E-4</v>
      </c>
      <c r="AC26" s="61">
        <f t="shared" si="5"/>
        <v>6.8441723531092462</v>
      </c>
      <c r="AD26" s="62">
        <f t="shared" si="6"/>
        <v>7.4444050603570113E-3</v>
      </c>
      <c r="AE26" s="62">
        <f t="shared" si="7"/>
        <v>3.7222025301785053</v>
      </c>
      <c r="AF26" s="63">
        <f t="shared" si="8"/>
        <v>0.12407341767261686</v>
      </c>
    </row>
    <row r="27" spans="1:32" x14ac:dyDescent="0.25">
      <c r="A27" s="32" t="s">
        <v>56</v>
      </c>
      <c r="B27" s="33">
        <v>0.19316712510016662</v>
      </c>
      <c r="C27" s="34" t="s">
        <v>135</v>
      </c>
      <c r="D27" s="35">
        <v>6</v>
      </c>
      <c r="E27" s="35"/>
      <c r="F27" s="35"/>
      <c r="G27" s="36">
        <v>0.80080613931728983</v>
      </c>
      <c r="H27" s="36" t="s">
        <v>41</v>
      </c>
      <c r="I27" s="34"/>
      <c r="J27" s="34"/>
      <c r="K27" s="34"/>
      <c r="L27" s="34"/>
      <c r="N27" s="78">
        <f t="shared" si="9"/>
        <v>6</v>
      </c>
      <c r="O27" s="80">
        <f t="shared" si="10"/>
        <v>8.6044590561984133</v>
      </c>
      <c r="P27" s="81">
        <f t="shared" si="11"/>
        <v>4.2653899887015751E-3</v>
      </c>
      <c r="Q27" s="84"/>
      <c r="R27" s="58" t="s">
        <v>17</v>
      </c>
      <c r="S27" s="60" t="s">
        <v>409</v>
      </c>
      <c r="T27" s="71" t="s">
        <v>413</v>
      </c>
      <c r="U27" s="71">
        <f t="shared" si="3"/>
        <v>11</v>
      </c>
      <c r="V27" s="71">
        <f t="shared" si="4"/>
        <v>0</v>
      </c>
      <c r="W27" s="71">
        <v>154.297</v>
      </c>
      <c r="X27" s="72">
        <v>9.5682099999999997E-12</v>
      </c>
      <c r="Y27" s="72">
        <v>6.44541E-2</v>
      </c>
      <c r="Z27" s="72">
        <v>5.0767300000000004</v>
      </c>
      <c r="AA27" s="72">
        <v>0.110722</v>
      </c>
      <c r="AB27" s="72">
        <v>5.8108800000000002E-7</v>
      </c>
      <c r="AC27" s="61">
        <f t="shared" si="5"/>
        <v>5.963221750449498</v>
      </c>
      <c r="AD27" s="62">
        <f t="shared" si="6"/>
        <v>2.3864920703456312E-2</v>
      </c>
      <c r="AE27" s="62">
        <f t="shared" si="7"/>
        <v>11.932460351728155</v>
      </c>
      <c r="AF27" s="63">
        <f t="shared" si="8"/>
        <v>0.39774867839093847</v>
      </c>
    </row>
    <row r="28" spans="1:32" x14ac:dyDescent="0.25">
      <c r="A28" s="32" t="s">
        <v>56</v>
      </c>
      <c r="B28" s="33">
        <v>2.7846374612157283E-2</v>
      </c>
      <c r="C28" s="34" t="s">
        <v>35</v>
      </c>
      <c r="D28" s="35">
        <v>7</v>
      </c>
      <c r="E28" s="35"/>
      <c r="F28" s="35"/>
      <c r="G28" s="36">
        <v>0.82865251392944717</v>
      </c>
      <c r="H28" s="36" t="s">
        <v>41</v>
      </c>
      <c r="I28" s="34"/>
      <c r="J28" s="34"/>
      <c r="K28" s="34"/>
      <c r="L28" s="34"/>
      <c r="N28" s="78">
        <f t="shared" si="9"/>
        <v>7</v>
      </c>
      <c r="O28" s="80">
        <f t="shared" si="10"/>
        <v>8.3600772444916167</v>
      </c>
      <c r="P28" s="81">
        <f t="shared" si="11"/>
        <v>1.4953014184308871E-2</v>
      </c>
      <c r="Q28" s="84"/>
      <c r="R28" s="58" t="s">
        <v>3</v>
      </c>
      <c r="S28" s="60" t="s">
        <v>115</v>
      </c>
      <c r="T28" s="71" t="s">
        <v>262</v>
      </c>
      <c r="U28" s="71">
        <f t="shared" si="3"/>
        <v>11</v>
      </c>
      <c r="V28" s="71">
        <f t="shared" si="4"/>
        <v>0</v>
      </c>
      <c r="W28" s="71">
        <v>148.249</v>
      </c>
      <c r="X28" s="72">
        <v>1.63427E-11</v>
      </c>
      <c r="Y28" s="72">
        <v>7.9262599999999992E-3</v>
      </c>
      <c r="Z28" s="72">
        <v>5.07721</v>
      </c>
      <c r="AA28" s="72">
        <v>0.87638199999999999</v>
      </c>
      <c r="AB28" s="72">
        <v>2.2542300000000001E-4</v>
      </c>
      <c r="AC28" s="61">
        <f t="shared" si="5"/>
        <v>6.8443155679084127</v>
      </c>
      <c r="AD28" s="62">
        <f t="shared" si="6"/>
        <v>2.3891311770127696E-2</v>
      </c>
      <c r="AE28" s="62">
        <f t="shared" si="7"/>
        <v>11.945655885063848</v>
      </c>
      <c r="AF28" s="63">
        <f t="shared" si="8"/>
        <v>0.3981885295021283</v>
      </c>
    </row>
    <row r="29" spans="1:32" x14ac:dyDescent="0.25">
      <c r="A29" s="32" t="s">
        <v>56</v>
      </c>
      <c r="B29" s="33">
        <v>9.3503930982744718E-2</v>
      </c>
      <c r="C29" s="34" t="s">
        <v>66</v>
      </c>
      <c r="D29" s="35">
        <v>8</v>
      </c>
      <c r="E29" s="35"/>
      <c r="F29" s="35"/>
      <c r="G29" s="36">
        <v>0.92215644491219184</v>
      </c>
      <c r="H29" s="36" t="s">
        <v>41</v>
      </c>
      <c r="I29" s="34"/>
      <c r="J29" s="34"/>
      <c r="K29" s="34"/>
      <c r="L29" s="34"/>
      <c r="N29" s="78">
        <f t="shared" si="9"/>
        <v>7</v>
      </c>
      <c r="O29" s="80">
        <f t="shared" si="10"/>
        <v>8.5076504459000883</v>
      </c>
      <c r="P29" s="81">
        <f t="shared" si="11"/>
        <v>7.0779704519916631E-3</v>
      </c>
      <c r="Q29" s="84"/>
      <c r="R29" s="58" t="s">
        <v>118</v>
      </c>
      <c r="S29" s="60" t="s">
        <v>224</v>
      </c>
      <c r="T29" s="71" t="s">
        <v>263</v>
      </c>
      <c r="U29" s="71">
        <f t="shared" si="3"/>
        <v>11</v>
      </c>
      <c r="V29" s="71">
        <f t="shared" si="4"/>
        <v>0</v>
      </c>
      <c r="W29" s="71">
        <v>148.249</v>
      </c>
      <c r="X29" s="72">
        <v>1.30473E-11</v>
      </c>
      <c r="Y29" s="72">
        <v>1.19615E-2</v>
      </c>
      <c r="Z29" s="72">
        <v>5.0830299999999999</v>
      </c>
      <c r="AA29" s="72">
        <v>0.50069699999999995</v>
      </c>
      <c r="AB29" s="72">
        <v>5.3921800000000003E-5</v>
      </c>
      <c r="AC29" s="61">
        <f t="shared" si="5"/>
        <v>6.6011971081647971</v>
      </c>
      <c r="AD29" s="62">
        <f t="shared" si="6"/>
        <v>2.4213635231906762E-2</v>
      </c>
      <c r="AE29" s="62">
        <f t="shared" si="7"/>
        <v>12.106817615953378</v>
      </c>
      <c r="AF29" s="63">
        <f t="shared" si="8"/>
        <v>0.40356058719844601</v>
      </c>
    </row>
    <row r="30" spans="1:32" x14ac:dyDescent="0.25">
      <c r="A30" s="32" t="s">
        <v>56</v>
      </c>
      <c r="B30" s="33">
        <v>2.7846688672344844E-2</v>
      </c>
      <c r="C30" s="34" t="s">
        <v>11</v>
      </c>
      <c r="D30" s="35">
        <v>9</v>
      </c>
      <c r="E30" s="35"/>
      <c r="F30" s="35"/>
      <c r="G30" s="36">
        <v>0.9500031335845367</v>
      </c>
      <c r="H30" s="36" t="s">
        <v>41</v>
      </c>
      <c r="I30" s="34"/>
      <c r="J30" s="34"/>
      <c r="K30" s="34"/>
      <c r="L30" s="34"/>
      <c r="N30" s="78">
        <f t="shared" si="9"/>
        <v>7</v>
      </c>
      <c r="O30" s="80">
        <f t="shared" si="10"/>
        <v>8.2740943814473855</v>
      </c>
      <c r="P30" s="81">
        <f t="shared" si="11"/>
        <v>1.3019633085580866E-2</v>
      </c>
      <c r="Q30" s="84"/>
      <c r="R30" s="58" t="s">
        <v>48</v>
      </c>
      <c r="S30" s="60" t="s">
        <v>224</v>
      </c>
      <c r="T30" s="71" t="s">
        <v>263</v>
      </c>
      <c r="U30" s="71">
        <f t="shared" si="3"/>
        <v>11</v>
      </c>
      <c r="V30" s="71">
        <f t="shared" si="4"/>
        <v>0</v>
      </c>
      <c r="W30" s="71">
        <v>148.249</v>
      </c>
      <c r="X30" s="72">
        <v>1.30473E-11</v>
      </c>
      <c r="Y30" s="72">
        <v>1.19615E-2</v>
      </c>
      <c r="Z30" s="72">
        <v>5.0830299999999999</v>
      </c>
      <c r="AA30" s="72">
        <v>0.50069699999999995</v>
      </c>
      <c r="AB30" s="72">
        <v>5.3921800000000003E-5</v>
      </c>
      <c r="AC30" s="61">
        <f t="shared" si="5"/>
        <v>6.6011971081647971</v>
      </c>
      <c r="AD30" s="62">
        <f t="shared" si="6"/>
        <v>2.4213635231906762E-2</v>
      </c>
      <c r="AE30" s="62">
        <f t="shared" si="7"/>
        <v>12.106817615953378</v>
      </c>
      <c r="AF30" s="63">
        <f t="shared" si="8"/>
        <v>0.40356058719844601</v>
      </c>
    </row>
    <row r="31" spans="1:32" x14ac:dyDescent="0.25">
      <c r="A31" s="32" t="s">
        <v>56</v>
      </c>
      <c r="B31" s="33">
        <v>2.4806975049800561E-2</v>
      </c>
      <c r="C31" s="34" t="s">
        <v>116</v>
      </c>
      <c r="D31" s="35">
        <v>10</v>
      </c>
      <c r="E31" s="35"/>
      <c r="F31" s="35"/>
      <c r="G31" s="36">
        <v>0.97481010863433726</v>
      </c>
      <c r="H31" s="36" t="s">
        <v>41</v>
      </c>
      <c r="I31" s="34"/>
      <c r="J31" s="34"/>
      <c r="K31" s="34"/>
      <c r="L31" s="34"/>
      <c r="N31" s="78">
        <f t="shared" si="9"/>
        <v>6</v>
      </c>
      <c r="O31" s="80">
        <f t="shared" si="10"/>
        <v>8.5736744137886181</v>
      </c>
      <c r="P31" s="81">
        <f t="shared" si="11"/>
        <v>4.090333746722674E-3</v>
      </c>
      <c r="Q31" s="84"/>
      <c r="R31" s="58" t="s">
        <v>45</v>
      </c>
      <c r="S31" s="60" t="s">
        <v>113</v>
      </c>
      <c r="T31" s="71" t="s">
        <v>264</v>
      </c>
      <c r="U31" s="71">
        <f t="shared" si="3"/>
        <v>11</v>
      </c>
      <c r="V31" s="71">
        <f t="shared" si="4"/>
        <v>0</v>
      </c>
      <c r="W31" s="71">
        <v>148.249</v>
      </c>
      <c r="X31" s="72">
        <v>2.5912300000000001E-11</v>
      </c>
      <c r="Y31" s="72">
        <v>7.77205E-3</v>
      </c>
      <c r="Z31" s="72">
        <v>5.05443</v>
      </c>
      <c r="AA31" s="72">
        <v>0.11378199999999999</v>
      </c>
      <c r="AB31" s="72">
        <v>5.9327799999999998E-5</v>
      </c>
      <c r="AC31" s="61">
        <f t="shared" si="5"/>
        <v>5.9576956821958502</v>
      </c>
      <c r="AD31" s="62">
        <f t="shared" si="6"/>
        <v>2.267044242401688E-2</v>
      </c>
      <c r="AE31" s="62">
        <f t="shared" si="7"/>
        <v>11.335221212008438</v>
      </c>
      <c r="AF31" s="63">
        <f t="shared" si="8"/>
        <v>0.37784070706694795</v>
      </c>
    </row>
    <row r="32" spans="1:32" x14ac:dyDescent="0.25">
      <c r="A32" s="32" t="s">
        <v>56</v>
      </c>
      <c r="B32" s="33">
        <v>2.5189891365662694E-2</v>
      </c>
      <c r="C32" s="34" t="s">
        <v>117</v>
      </c>
      <c r="D32" s="35">
        <v>11</v>
      </c>
      <c r="E32" s="35"/>
      <c r="F32" s="35"/>
      <c r="G32" s="36">
        <v>1</v>
      </c>
      <c r="H32" s="36">
        <v>1</v>
      </c>
      <c r="I32" s="34"/>
      <c r="J32" s="34"/>
      <c r="K32" s="34"/>
      <c r="L32" s="34"/>
      <c r="N32" s="78">
        <f t="shared" si="9"/>
        <v>7</v>
      </c>
      <c r="O32" s="80">
        <f t="shared" si="10"/>
        <v>8.0734211991166198</v>
      </c>
      <c r="P32" s="81">
        <f t="shared" si="11"/>
        <v>2.3864851993710266E-2</v>
      </c>
      <c r="Q32" s="84"/>
      <c r="R32" s="58" t="s">
        <v>4</v>
      </c>
      <c r="S32" s="60" t="s">
        <v>225</v>
      </c>
      <c r="T32" s="71" t="s">
        <v>265</v>
      </c>
      <c r="U32" s="71">
        <f t="shared" si="3"/>
        <v>11</v>
      </c>
      <c r="V32" s="71">
        <f t="shared" si="4"/>
        <v>0</v>
      </c>
      <c r="W32" s="71">
        <v>148.249</v>
      </c>
      <c r="X32" s="72">
        <v>1.4790100000000001E-11</v>
      </c>
      <c r="Y32" s="72">
        <v>7.8977700000000001E-3</v>
      </c>
      <c r="Z32" s="72">
        <v>5.0721100000000003</v>
      </c>
      <c r="AA32" s="72">
        <v>0.74329100000000004</v>
      </c>
      <c r="AB32" s="72">
        <v>2.4008399999999999E-5</v>
      </c>
      <c r="AC32" s="61">
        <f t="shared" si="5"/>
        <v>6.7727809931589116</v>
      </c>
      <c r="AD32" s="62">
        <f t="shared" si="6"/>
        <v>2.3612392605450613E-2</v>
      </c>
      <c r="AE32" s="62">
        <f t="shared" si="7"/>
        <v>11.806196302725306</v>
      </c>
      <c r="AF32" s="63">
        <f t="shared" si="8"/>
        <v>0.39353987675751029</v>
      </c>
    </row>
    <row r="33" spans="1:32" x14ac:dyDescent="0.25">
      <c r="A33" s="37" t="s">
        <v>57</v>
      </c>
      <c r="B33" s="38">
        <v>8.558717048059522E-2</v>
      </c>
      <c r="C33" s="39" t="s">
        <v>88</v>
      </c>
      <c r="D33" s="40">
        <v>1</v>
      </c>
      <c r="E33" s="40"/>
      <c r="F33" s="40"/>
      <c r="G33" s="41">
        <v>8.558717048059522E-2</v>
      </c>
      <c r="H33" s="41" t="s">
        <v>41</v>
      </c>
      <c r="I33" s="39" t="s">
        <v>156</v>
      </c>
      <c r="J33" s="39" t="s">
        <v>400</v>
      </c>
      <c r="K33" s="39" t="s">
        <v>402</v>
      </c>
      <c r="L33" s="39" t="s">
        <v>187</v>
      </c>
      <c r="N33" s="78">
        <f t="shared" si="9"/>
        <v>5</v>
      </c>
      <c r="O33" s="80">
        <f t="shared" si="10"/>
        <v>9.1074932274122631</v>
      </c>
      <c r="P33" s="81">
        <f t="shared" si="11"/>
        <v>1.5244344171663814E-3</v>
      </c>
      <c r="Q33" s="84"/>
      <c r="R33" s="58" t="s">
        <v>18</v>
      </c>
      <c r="S33" s="60" t="s">
        <v>410</v>
      </c>
      <c r="T33" s="71" t="s">
        <v>414</v>
      </c>
      <c r="U33" s="71">
        <f t="shared" si="3"/>
        <v>12</v>
      </c>
      <c r="V33" s="71">
        <f t="shared" si="4"/>
        <v>0</v>
      </c>
      <c r="W33" s="71">
        <v>168.32400000000001</v>
      </c>
      <c r="X33" s="72">
        <v>1.3118500000000001E-11</v>
      </c>
      <c r="Y33" s="72">
        <v>6.4100500000000005E-2</v>
      </c>
      <c r="Z33" s="72">
        <v>5.7884900000000004</v>
      </c>
      <c r="AA33" s="72">
        <v>2.87075E-2</v>
      </c>
      <c r="AB33" s="72">
        <v>2.99498E-7</v>
      </c>
      <c r="AC33" s="61">
        <f t="shared" si="5"/>
        <v>5.4147717628791758</v>
      </c>
      <c r="AD33" s="62">
        <f t="shared" si="6"/>
        <v>0.12289097663926572</v>
      </c>
      <c r="AE33" s="62">
        <f t="shared" si="7"/>
        <v>61.445488319632851</v>
      </c>
      <c r="AF33" s="63">
        <f t="shared" si="8"/>
        <v>2.0481829439877619</v>
      </c>
    </row>
    <row r="34" spans="1:32" x14ac:dyDescent="0.25">
      <c r="A34" s="37" t="s">
        <v>57</v>
      </c>
      <c r="B34" s="38">
        <v>2.4972329531259739E-2</v>
      </c>
      <c r="C34" s="39" t="s">
        <v>130</v>
      </c>
      <c r="D34" s="40">
        <v>2</v>
      </c>
      <c r="E34" s="40"/>
      <c r="F34" s="40"/>
      <c r="G34" s="41">
        <v>0.11055950001185497</v>
      </c>
      <c r="H34" s="41" t="s">
        <v>41</v>
      </c>
      <c r="I34" s="39"/>
      <c r="J34" s="105">
        <f t="array" ref="J34">SUM(B33:B43*N33:N43)</f>
        <v>6.0129172283635359</v>
      </c>
      <c r="K34" s="106">
        <f t="array" ref="K34">SUM(B33:B43*O33:O43)</f>
        <v>8.7024259514291256</v>
      </c>
      <c r="L34" s="107">
        <f t="array" ref="L34">SUM(B33:B43*P33:P43)</f>
        <v>5.6767727123808939E-3</v>
      </c>
      <c r="N34" s="78">
        <f t="shared" si="9"/>
        <v>5</v>
      </c>
      <c r="O34" s="80">
        <f t="shared" si="10"/>
        <v>9.3331249916224266</v>
      </c>
      <c r="P34" s="81">
        <f t="shared" si="11"/>
        <v>6.0932464660501254E-4</v>
      </c>
      <c r="Q34" s="84"/>
      <c r="R34" s="58" t="s">
        <v>102</v>
      </c>
      <c r="S34" s="60" t="s">
        <v>243</v>
      </c>
      <c r="T34" s="71" t="s">
        <v>266</v>
      </c>
      <c r="U34" s="71">
        <f t="shared" si="3"/>
        <v>12</v>
      </c>
      <c r="V34" s="71">
        <f t="shared" si="4"/>
        <v>0</v>
      </c>
      <c r="W34" s="71">
        <v>162.27600000000001</v>
      </c>
      <c r="X34" s="72">
        <v>1.6324299999999999E-11</v>
      </c>
      <c r="Y34" s="72">
        <v>1.2525400000000001E-2</v>
      </c>
      <c r="Z34" s="72">
        <v>5.8076600000000003</v>
      </c>
      <c r="AA34" s="72">
        <v>0.28431099999999998</v>
      </c>
      <c r="AB34" s="72">
        <v>4.3777399999999999E-7</v>
      </c>
      <c r="AC34" s="61">
        <f t="shared" si="5"/>
        <v>6.3946783033072174</v>
      </c>
      <c r="AD34" s="62">
        <f t="shared" si="6"/>
        <v>0.12843695350872045</v>
      </c>
      <c r="AE34" s="62">
        <f t="shared" si="7"/>
        <v>64.218476754360225</v>
      </c>
      <c r="AF34" s="63">
        <f t="shared" si="8"/>
        <v>2.1406158918120073</v>
      </c>
    </row>
    <row r="35" spans="1:32" x14ac:dyDescent="0.25">
      <c r="A35" s="37" t="s">
        <v>57</v>
      </c>
      <c r="B35" s="38">
        <v>8.5584377408455661E-2</v>
      </c>
      <c r="C35" s="39" t="s">
        <v>10</v>
      </c>
      <c r="D35" s="40">
        <v>3</v>
      </c>
      <c r="E35" s="40"/>
      <c r="F35" s="40"/>
      <c r="G35" s="41">
        <v>0.19614387742031064</v>
      </c>
      <c r="H35" s="41" t="s">
        <v>41</v>
      </c>
      <c r="I35" s="39"/>
      <c r="J35" s="39"/>
      <c r="K35" s="39"/>
      <c r="L35" s="39"/>
      <c r="N35" s="78">
        <f t="shared" si="9"/>
        <v>5</v>
      </c>
      <c r="O35" s="80">
        <f t="shared" si="10"/>
        <v>8.9964350195599732</v>
      </c>
      <c r="P35" s="81">
        <f t="shared" si="11"/>
        <v>2.0133475255418526E-3</v>
      </c>
      <c r="Q35" s="84"/>
      <c r="R35" s="58" t="s">
        <v>119</v>
      </c>
      <c r="S35" s="60" t="s">
        <v>93</v>
      </c>
      <c r="T35" s="71" t="s">
        <v>267</v>
      </c>
      <c r="U35" s="71">
        <f t="shared" si="3"/>
        <v>12</v>
      </c>
      <c r="V35" s="71">
        <f t="shared" si="4"/>
        <v>0</v>
      </c>
      <c r="W35" s="71">
        <v>162.27600000000001</v>
      </c>
      <c r="X35" s="72">
        <v>1.6886600000000001E-11</v>
      </c>
      <c r="Y35" s="72">
        <v>4.0309400000000002E-3</v>
      </c>
      <c r="Z35" s="72">
        <v>5.7675799999999997</v>
      </c>
      <c r="AA35" s="72">
        <v>9.2290200000000003E-2</v>
      </c>
      <c r="AB35" s="72">
        <v>6.0189299999999996E-6</v>
      </c>
      <c r="AC35" s="61">
        <f t="shared" si="5"/>
        <v>5.9060402275645627</v>
      </c>
      <c r="AD35" s="62">
        <f t="shared" si="6"/>
        <v>0.1171143185319895</v>
      </c>
      <c r="AE35" s="62">
        <f t="shared" si="7"/>
        <v>58.557159265994741</v>
      </c>
      <c r="AF35" s="63">
        <f t="shared" si="8"/>
        <v>1.9519053088664917</v>
      </c>
    </row>
    <row r="36" spans="1:32" x14ac:dyDescent="0.25">
      <c r="A36" s="37" t="s">
        <v>57</v>
      </c>
      <c r="B36" s="38">
        <v>0.17283627476583135</v>
      </c>
      <c r="C36" s="39" t="s">
        <v>77</v>
      </c>
      <c r="D36" s="40">
        <v>4</v>
      </c>
      <c r="E36" s="40"/>
      <c r="F36" s="40"/>
      <c r="G36" s="41">
        <v>0.368980152186142</v>
      </c>
      <c r="H36" s="41" t="s">
        <v>41</v>
      </c>
      <c r="I36" s="39"/>
      <c r="J36" s="39"/>
      <c r="K36" s="39"/>
      <c r="L36" s="39"/>
      <c r="N36" s="78">
        <f t="shared" si="9"/>
        <v>6</v>
      </c>
      <c r="O36" s="80">
        <f t="shared" si="10"/>
        <v>8.791956724652767</v>
      </c>
      <c r="P36" s="81">
        <f t="shared" si="11"/>
        <v>4.965337179004433E-3</v>
      </c>
      <c r="Q36" s="84"/>
      <c r="R36" s="58" t="s">
        <v>94</v>
      </c>
      <c r="S36" s="60" t="s">
        <v>227</v>
      </c>
      <c r="T36" s="71" t="s">
        <v>268</v>
      </c>
      <c r="U36" s="71">
        <f t="shared" si="3"/>
        <v>12</v>
      </c>
      <c r="V36" s="71">
        <f t="shared" si="4"/>
        <v>0</v>
      </c>
      <c r="W36" s="71">
        <v>156.22800000000001</v>
      </c>
      <c r="X36" s="72">
        <v>3.8856800000000003E-11</v>
      </c>
      <c r="Y36" s="72">
        <v>5.8237600000000001E-4</v>
      </c>
      <c r="Z36" s="72">
        <v>5.9856400000000001</v>
      </c>
      <c r="AA36" s="72">
        <v>1.6993600000000001E-2</v>
      </c>
      <c r="AB36" s="72">
        <v>6.3066500000000003E-5</v>
      </c>
      <c r="AC36" s="61">
        <f t="shared" si="5"/>
        <v>5.1546746108878896</v>
      </c>
      <c r="AD36" s="62">
        <f t="shared" si="6"/>
        <v>0.19349511073140419</v>
      </c>
      <c r="AE36" s="62">
        <f t="shared" si="7"/>
        <v>96.747555365702098</v>
      </c>
      <c r="AF36" s="63">
        <f t="shared" si="8"/>
        <v>3.2249185121900705</v>
      </c>
    </row>
    <row r="37" spans="1:32" x14ac:dyDescent="0.25">
      <c r="A37" s="37" t="s">
        <v>57</v>
      </c>
      <c r="B37" s="38">
        <v>0.17469894590624582</v>
      </c>
      <c r="C37" s="39" t="s">
        <v>65</v>
      </c>
      <c r="D37" s="40">
        <v>5</v>
      </c>
      <c r="E37" s="40"/>
      <c r="F37" s="40"/>
      <c r="G37" s="41">
        <v>0.54367909809238779</v>
      </c>
      <c r="H37" s="41" t="s">
        <v>41</v>
      </c>
      <c r="I37" s="39"/>
      <c r="J37" s="39"/>
      <c r="K37" s="39"/>
      <c r="L37" s="39"/>
      <c r="N37" s="78">
        <f t="shared" si="9"/>
        <v>6</v>
      </c>
      <c r="O37" s="80">
        <f t="shared" si="10"/>
        <v>8.8082660090539964</v>
      </c>
      <c r="P37" s="81">
        <f t="shared" si="11"/>
        <v>2.0970980928037967E-3</v>
      </c>
      <c r="Q37" s="84"/>
      <c r="R37" s="58" t="s">
        <v>46</v>
      </c>
      <c r="S37" s="60" t="s">
        <v>228</v>
      </c>
      <c r="T37" s="71" t="s">
        <v>269</v>
      </c>
      <c r="U37" s="71">
        <f t="shared" si="3"/>
        <v>12</v>
      </c>
      <c r="V37" s="71">
        <f t="shared" si="4"/>
        <v>0</v>
      </c>
      <c r="W37" s="71">
        <v>164.292</v>
      </c>
      <c r="X37" s="72">
        <v>1.93156E-10</v>
      </c>
      <c r="Y37" s="72">
        <v>3.7913799999999998E-2</v>
      </c>
      <c r="Z37" s="72">
        <v>5.75502</v>
      </c>
      <c r="AA37" s="72">
        <v>0.40432099999999999</v>
      </c>
      <c r="AB37" s="72">
        <v>9.4887900000000007E-6</v>
      </c>
      <c r="AC37" s="61">
        <f t="shared" si="5"/>
        <v>6.5529730615609809</v>
      </c>
      <c r="AD37" s="62">
        <f t="shared" si="6"/>
        <v>0.11377582561852502</v>
      </c>
      <c r="AE37" s="62">
        <f t="shared" si="7"/>
        <v>56.887912809262517</v>
      </c>
      <c r="AF37" s="63">
        <f t="shared" si="8"/>
        <v>1.8962637603087507</v>
      </c>
    </row>
    <row r="38" spans="1:32" x14ac:dyDescent="0.25">
      <c r="A38" s="37" t="s">
        <v>57</v>
      </c>
      <c r="B38" s="38">
        <v>0.17283227216839187</v>
      </c>
      <c r="C38" s="39" t="s">
        <v>135</v>
      </c>
      <c r="D38" s="40">
        <v>6</v>
      </c>
      <c r="E38" s="40"/>
      <c r="F38" s="40"/>
      <c r="G38" s="41">
        <v>0.71651137026077971</v>
      </c>
      <c r="H38" s="41" t="s">
        <v>41</v>
      </c>
      <c r="I38" s="39"/>
      <c r="J38" s="39"/>
      <c r="K38" s="39"/>
      <c r="L38" s="39"/>
      <c r="N38" s="78">
        <f t="shared" si="9"/>
        <v>6</v>
      </c>
      <c r="O38" s="80">
        <f t="shared" si="10"/>
        <v>8.6044590561984133</v>
      </c>
      <c r="P38" s="81">
        <f t="shared" si="11"/>
        <v>4.2653899887015751E-3</v>
      </c>
      <c r="Q38" s="84"/>
      <c r="R38" s="58" t="s">
        <v>12</v>
      </c>
      <c r="S38" s="60" t="s">
        <v>233</v>
      </c>
      <c r="T38" s="71" t="s">
        <v>129</v>
      </c>
      <c r="U38" s="71">
        <f t="shared" si="3"/>
        <v>13</v>
      </c>
      <c r="V38" s="71">
        <f t="shared" si="4"/>
        <v>0</v>
      </c>
      <c r="W38" s="71">
        <v>184.36699999999999</v>
      </c>
      <c r="X38" s="72">
        <v>2.08919E-11</v>
      </c>
      <c r="Y38" s="72">
        <v>0.144228</v>
      </c>
      <c r="Z38" s="72">
        <v>5.6630799999999999</v>
      </c>
      <c r="AA38" s="72">
        <v>0.14483599999999999</v>
      </c>
      <c r="AB38" s="72">
        <v>2.5760099999999999E-8</v>
      </c>
      <c r="AC38" s="61">
        <f t="shared" si="5"/>
        <v>6.1571900575017873</v>
      </c>
      <c r="AD38" s="62">
        <f t="shared" si="6"/>
        <v>9.2068272756921143E-2</v>
      </c>
      <c r="AE38" s="62">
        <f t="shared" si="7"/>
        <v>46.034136378460566</v>
      </c>
      <c r="AF38" s="63">
        <f t="shared" si="8"/>
        <v>1.5344712126153524</v>
      </c>
    </row>
    <row r="39" spans="1:32" x14ac:dyDescent="0.25">
      <c r="A39" s="37" t="s">
        <v>57</v>
      </c>
      <c r="B39" s="38">
        <v>2.4914447347721993E-2</v>
      </c>
      <c r="C39" s="39" t="s">
        <v>35</v>
      </c>
      <c r="D39" s="40">
        <v>7</v>
      </c>
      <c r="E39" s="40"/>
      <c r="F39" s="40"/>
      <c r="G39" s="41">
        <v>0.74142581760850168</v>
      </c>
      <c r="H39" s="41" t="s">
        <v>41</v>
      </c>
      <c r="I39" s="39"/>
      <c r="J39" s="39"/>
      <c r="K39" s="39"/>
      <c r="L39" s="39"/>
      <c r="N39" s="78">
        <f t="shared" si="9"/>
        <v>7</v>
      </c>
      <c r="O39" s="80">
        <f t="shared" si="10"/>
        <v>8.3600772444916167</v>
      </c>
      <c r="P39" s="81">
        <f t="shared" si="11"/>
        <v>1.4953014184308871E-2</v>
      </c>
      <c r="Q39" s="84"/>
      <c r="R39" s="58" t="s">
        <v>19</v>
      </c>
      <c r="S39" s="60" t="s">
        <v>410</v>
      </c>
      <c r="T39" s="71" t="s">
        <v>414</v>
      </c>
      <c r="U39" s="71">
        <f t="shared" si="3"/>
        <v>12</v>
      </c>
      <c r="V39" s="71">
        <f t="shared" si="4"/>
        <v>0</v>
      </c>
      <c r="W39" s="71">
        <v>168.32400000000001</v>
      </c>
      <c r="X39" s="72">
        <v>1.3118500000000001E-11</v>
      </c>
      <c r="Y39" s="72">
        <v>6.4100500000000005E-2</v>
      </c>
      <c r="Z39" s="72">
        <v>5.7884900000000004</v>
      </c>
      <c r="AA39" s="72">
        <v>2.87075E-2</v>
      </c>
      <c r="AB39" s="72">
        <v>2.99498E-7</v>
      </c>
      <c r="AC39" s="61">
        <f t="shared" si="5"/>
        <v>5.4147717628791758</v>
      </c>
      <c r="AD39" s="62">
        <f t="shared" si="6"/>
        <v>0.12289097663926572</v>
      </c>
      <c r="AE39" s="62">
        <f t="shared" si="7"/>
        <v>61.445488319632851</v>
      </c>
      <c r="AF39" s="63">
        <f t="shared" si="8"/>
        <v>2.0481829439877619</v>
      </c>
    </row>
    <row r="40" spans="1:32" x14ac:dyDescent="0.25">
      <c r="A40" s="37" t="s">
        <v>57</v>
      </c>
      <c r="B40" s="38">
        <v>8.3663241408149652E-2</v>
      </c>
      <c r="C40" s="39" t="s">
        <v>66</v>
      </c>
      <c r="D40" s="40">
        <v>8</v>
      </c>
      <c r="E40" s="40"/>
      <c r="F40" s="40"/>
      <c r="G40" s="41">
        <v>0.82508905901665131</v>
      </c>
      <c r="H40" s="41" t="s">
        <v>41</v>
      </c>
      <c r="I40" s="39"/>
      <c r="J40" s="39"/>
      <c r="K40" s="39"/>
      <c r="L40" s="39"/>
      <c r="N40" s="78">
        <f t="shared" si="9"/>
        <v>7</v>
      </c>
      <c r="O40" s="80">
        <f t="shared" si="10"/>
        <v>8.5076504459000883</v>
      </c>
      <c r="P40" s="81">
        <f t="shared" si="11"/>
        <v>7.0779704519916631E-3</v>
      </c>
      <c r="Q40" s="84"/>
      <c r="R40" s="58" t="s">
        <v>121</v>
      </c>
      <c r="S40" s="60" t="s">
        <v>233</v>
      </c>
      <c r="T40" s="71" t="s">
        <v>129</v>
      </c>
      <c r="U40" s="71">
        <f t="shared" si="3"/>
        <v>13</v>
      </c>
      <c r="V40" s="71">
        <f t="shared" si="4"/>
        <v>0</v>
      </c>
      <c r="W40" s="71">
        <v>184.36699999999999</v>
      </c>
      <c r="X40" s="72">
        <v>2.08919E-11</v>
      </c>
      <c r="Y40" s="72">
        <v>0.144228</v>
      </c>
      <c r="Z40" s="72">
        <v>5.6630799999999999</v>
      </c>
      <c r="AA40" s="72">
        <v>0.14483599999999999</v>
      </c>
      <c r="AB40" s="72">
        <v>2.5760099999999999E-8</v>
      </c>
      <c r="AC40" s="61">
        <f t="shared" si="5"/>
        <v>6.1571900575017873</v>
      </c>
      <c r="AD40" s="62">
        <f t="shared" si="6"/>
        <v>9.2068272756921143E-2</v>
      </c>
      <c r="AE40" s="62">
        <f t="shared" si="7"/>
        <v>46.034136378460566</v>
      </c>
      <c r="AF40" s="63">
        <f t="shared" si="8"/>
        <v>1.5344712126153524</v>
      </c>
    </row>
    <row r="41" spans="1:32" x14ac:dyDescent="0.25">
      <c r="A41" s="37" t="s">
        <v>57</v>
      </c>
      <c r="B41" s="38">
        <v>2.4908878519531417E-2</v>
      </c>
      <c r="C41" s="39" t="s">
        <v>11</v>
      </c>
      <c r="D41" s="40">
        <v>9</v>
      </c>
      <c r="E41" s="40"/>
      <c r="F41" s="40"/>
      <c r="G41" s="41">
        <v>0.84999793753618269</v>
      </c>
      <c r="H41" s="41" t="s">
        <v>41</v>
      </c>
      <c r="I41" s="39"/>
      <c r="J41" s="39"/>
      <c r="K41" s="39"/>
      <c r="L41" s="39"/>
      <c r="N41" s="78">
        <f t="shared" si="9"/>
        <v>7</v>
      </c>
      <c r="O41" s="80">
        <f t="shared" si="10"/>
        <v>8.2740943814473855</v>
      </c>
      <c r="P41" s="81">
        <f t="shared" si="11"/>
        <v>1.3019633085580866E-2</v>
      </c>
      <c r="Q41" s="84"/>
      <c r="R41" s="58" t="s">
        <v>120</v>
      </c>
      <c r="S41" s="60" t="s">
        <v>233</v>
      </c>
      <c r="T41" s="71" t="s">
        <v>129</v>
      </c>
      <c r="U41" s="71">
        <f t="shared" si="3"/>
        <v>13</v>
      </c>
      <c r="V41" s="71">
        <f t="shared" si="4"/>
        <v>0</v>
      </c>
      <c r="W41" s="71">
        <v>184.36699999999999</v>
      </c>
      <c r="X41" s="72">
        <v>2.08919E-11</v>
      </c>
      <c r="Y41" s="72">
        <v>0.144228</v>
      </c>
      <c r="Z41" s="72">
        <v>5.6630799999999999</v>
      </c>
      <c r="AA41" s="72">
        <v>0.14483599999999999</v>
      </c>
      <c r="AB41" s="72">
        <v>2.5760099999999999E-8</v>
      </c>
      <c r="AC41" s="61">
        <f t="shared" si="5"/>
        <v>6.1571900575017873</v>
      </c>
      <c r="AD41" s="62">
        <f t="shared" si="6"/>
        <v>9.2068272756921143E-2</v>
      </c>
      <c r="AE41" s="62">
        <f t="shared" si="7"/>
        <v>46.034136378460566</v>
      </c>
      <c r="AF41" s="63">
        <f t="shared" si="8"/>
        <v>1.5344712126153524</v>
      </c>
    </row>
    <row r="42" spans="1:32" x14ac:dyDescent="0.25">
      <c r="A42" s="37" t="s">
        <v>57</v>
      </c>
      <c r="B42" s="38">
        <v>7.44275239553744E-2</v>
      </c>
      <c r="C42" s="39" t="s">
        <v>116</v>
      </c>
      <c r="D42" s="40">
        <v>10</v>
      </c>
      <c r="E42" s="40"/>
      <c r="F42" s="40"/>
      <c r="G42" s="41">
        <v>0.92442546149155713</v>
      </c>
      <c r="H42" s="41" t="s">
        <v>41</v>
      </c>
      <c r="I42" s="39"/>
      <c r="J42" s="39"/>
      <c r="K42" s="39"/>
      <c r="L42" s="39"/>
      <c r="N42" s="78">
        <f t="shared" si="9"/>
        <v>6</v>
      </c>
      <c r="O42" s="80">
        <f t="shared" si="10"/>
        <v>8.5736744137886181</v>
      </c>
      <c r="P42" s="81">
        <f t="shared" si="11"/>
        <v>4.090333746722674E-3</v>
      </c>
      <c r="Q42" s="84"/>
      <c r="R42" s="58" t="s">
        <v>95</v>
      </c>
      <c r="S42" s="60" t="s">
        <v>226</v>
      </c>
      <c r="T42" s="71" t="s">
        <v>270</v>
      </c>
      <c r="U42" s="71">
        <f t="shared" si="3"/>
        <v>13</v>
      </c>
      <c r="V42" s="71">
        <f t="shared" si="4"/>
        <v>0</v>
      </c>
      <c r="W42" s="71">
        <v>170.255</v>
      </c>
      <c r="X42" s="72">
        <v>2.2151499999999999E-11</v>
      </c>
      <c r="Y42" s="72">
        <v>5.8159900000000003E-4</v>
      </c>
      <c r="Z42" s="72">
        <v>6.7387199999999998</v>
      </c>
      <c r="AA42" s="72">
        <v>1.0885000000000001E-2</v>
      </c>
      <c r="AB42" s="72">
        <v>1.17602E-5</v>
      </c>
      <c r="AC42" s="61">
        <f t="shared" si="5"/>
        <v>4.9985586547299032</v>
      </c>
      <c r="AD42" s="62">
        <f t="shared" si="6"/>
        <v>1.0958471832492676</v>
      </c>
      <c r="AE42" s="62">
        <f t="shared" si="7"/>
        <v>547.92359162463379</v>
      </c>
      <c r="AF42" s="63">
        <f t="shared" si="8"/>
        <v>18.264119720821125</v>
      </c>
    </row>
    <row r="43" spans="1:32" x14ac:dyDescent="0.25">
      <c r="A43" s="37" t="s">
        <v>57</v>
      </c>
      <c r="B43" s="38">
        <v>7.5574538508442798E-2</v>
      </c>
      <c r="C43" s="39" t="s">
        <v>117</v>
      </c>
      <c r="D43" s="40">
        <v>11</v>
      </c>
      <c r="E43" s="40"/>
      <c r="F43" s="40"/>
      <c r="G43" s="41">
        <v>1</v>
      </c>
      <c r="H43" s="41">
        <v>1</v>
      </c>
      <c r="I43" s="39"/>
      <c r="J43" s="39"/>
      <c r="K43" s="39"/>
      <c r="L43" s="39"/>
      <c r="N43" s="78">
        <f t="shared" si="9"/>
        <v>7</v>
      </c>
      <c r="O43" s="80">
        <f t="shared" si="10"/>
        <v>8.0734211991166198</v>
      </c>
      <c r="P43" s="81">
        <f t="shared" si="11"/>
        <v>2.3864851993710266E-2</v>
      </c>
      <c r="Q43" s="84"/>
      <c r="R43" s="58" t="s">
        <v>47</v>
      </c>
      <c r="S43" s="60" t="s">
        <v>233</v>
      </c>
      <c r="T43" s="71" t="s">
        <v>129</v>
      </c>
      <c r="U43" s="71">
        <f t="shared" si="3"/>
        <v>13</v>
      </c>
      <c r="V43" s="71">
        <f t="shared" si="4"/>
        <v>0</v>
      </c>
      <c r="W43" s="71">
        <v>184.36699999999999</v>
      </c>
      <c r="X43" s="72">
        <v>2.08919E-11</v>
      </c>
      <c r="Y43" s="72">
        <v>0.144228</v>
      </c>
      <c r="Z43" s="72">
        <v>5.6630799999999999</v>
      </c>
      <c r="AA43" s="72">
        <v>0.14483599999999999</v>
      </c>
      <c r="AB43" s="72">
        <v>2.5760099999999999E-8</v>
      </c>
      <c r="AC43" s="61">
        <f t="shared" si="5"/>
        <v>6.1571900575017873</v>
      </c>
      <c r="AD43" s="62">
        <f t="shared" si="6"/>
        <v>9.2068272756921143E-2</v>
      </c>
      <c r="AE43" s="62">
        <f t="shared" si="7"/>
        <v>46.034136378460566</v>
      </c>
      <c r="AF43" s="63">
        <f t="shared" si="8"/>
        <v>1.5344712126153524</v>
      </c>
    </row>
    <row r="44" spans="1:32" x14ac:dyDescent="0.25">
      <c r="A44" s="42" t="s">
        <v>58</v>
      </c>
      <c r="B44" s="43">
        <v>3.1692540883303803E-2</v>
      </c>
      <c r="C44" s="44" t="s">
        <v>35</v>
      </c>
      <c r="D44" s="45">
        <v>1</v>
      </c>
      <c r="E44" s="45"/>
      <c r="F44" s="45"/>
      <c r="G44" s="46">
        <v>3.1692540883303803E-2</v>
      </c>
      <c r="H44" s="46" t="s">
        <v>41</v>
      </c>
      <c r="I44" s="44" t="s">
        <v>157</v>
      </c>
      <c r="J44" s="44" t="s">
        <v>400</v>
      </c>
      <c r="K44" s="44" t="s">
        <v>402</v>
      </c>
      <c r="L44" s="44" t="s">
        <v>187</v>
      </c>
      <c r="N44" s="78">
        <f t="shared" si="9"/>
        <v>7</v>
      </c>
      <c r="O44" s="80">
        <f t="shared" si="10"/>
        <v>8.3600772444916167</v>
      </c>
      <c r="P44" s="81">
        <f t="shared" si="11"/>
        <v>1.4953014184308871E-2</v>
      </c>
      <c r="Q44" s="84"/>
      <c r="R44" s="58" t="s">
        <v>13</v>
      </c>
      <c r="S44" s="60" t="s">
        <v>234</v>
      </c>
      <c r="T44" s="71" t="s">
        <v>271</v>
      </c>
      <c r="U44" s="71">
        <f t="shared" si="3"/>
        <v>14</v>
      </c>
      <c r="V44" s="71">
        <f t="shared" si="4"/>
        <v>0</v>
      </c>
      <c r="W44" s="71">
        <v>198.39400000000001</v>
      </c>
      <c r="X44" s="72">
        <v>2.16271E-11</v>
      </c>
      <c r="Y44" s="72">
        <v>3.4644599999999999E-3</v>
      </c>
      <c r="Z44" s="72">
        <v>6.1771099999999999</v>
      </c>
      <c r="AA44" s="72">
        <v>4.0037799999999998E-2</v>
      </c>
      <c r="AB44" s="72">
        <v>7.8120200000000005E-9</v>
      </c>
      <c r="AC44" s="61">
        <f t="shared" si="5"/>
        <v>5.6306290858763051</v>
      </c>
      <c r="AD44" s="62">
        <f t="shared" si="6"/>
        <v>0.30070454733216345</v>
      </c>
      <c r="AE44" s="62">
        <f t="shared" si="7"/>
        <v>150.35227366608171</v>
      </c>
      <c r="AF44" s="63">
        <f t="shared" si="8"/>
        <v>5.0117424555360568</v>
      </c>
    </row>
    <row r="45" spans="1:32" x14ac:dyDescent="0.25">
      <c r="A45" s="42" t="s">
        <v>58</v>
      </c>
      <c r="B45" s="43">
        <v>3.1691827358559133E-2</v>
      </c>
      <c r="C45" s="44" t="s">
        <v>11</v>
      </c>
      <c r="D45" s="45">
        <v>2</v>
      </c>
      <c r="E45" s="45"/>
      <c r="F45" s="45"/>
      <c r="G45" s="46">
        <v>6.3384368241862943E-2</v>
      </c>
      <c r="H45" s="46" t="s">
        <v>41</v>
      </c>
      <c r="I45" s="44"/>
      <c r="J45" s="98">
        <f t="array" ref="J45">SUM(B44:B54*N44:N54)</f>
        <v>8.5036455663815431</v>
      </c>
      <c r="K45" s="99">
        <f t="array" ref="K45">SUM(B44:B54*O44:O54)</f>
        <v>7.6276915632942108</v>
      </c>
      <c r="L45" s="100">
        <f t="array" ref="L45">SUM(B44:B54*P44:P54)</f>
        <v>4.248430058886133E-2</v>
      </c>
      <c r="N45" s="78">
        <f t="shared" si="9"/>
        <v>7</v>
      </c>
      <c r="O45" s="80">
        <f t="shared" si="10"/>
        <v>8.2740943814473855</v>
      </c>
      <c r="P45" s="81">
        <f t="shared" si="11"/>
        <v>1.3019633085580866E-2</v>
      </c>
      <c r="Q45" s="84"/>
      <c r="R45" s="58" t="s">
        <v>78</v>
      </c>
      <c r="S45" s="60" t="s">
        <v>411</v>
      </c>
      <c r="T45" s="71" t="s">
        <v>415</v>
      </c>
      <c r="U45" s="71">
        <f t="shared" si="3"/>
        <v>13</v>
      </c>
      <c r="V45" s="71">
        <f t="shared" si="4"/>
        <v>0</v>
      </c>
      <c r="W45" s="71">
        <v>182.351</v>
      </c>
      <c r="X45" s="72">
        <v>1.53694E-11</v>
      </c>
      <c r="Y45" s="72">
        <v>1.42446E-2</v>
      </c>
      <c r="Z45" s="72">
        <v>6.0963900000000004</v>
      </c>
      <c r="AA45" s="72">
        <v>7.9550000000000003E-3</v>
      </c>
      <c r="AB45" s="72">
        <v>6.9110099999999994E-8</v>
      </c>
      <c r="AC45" s="61">
        <f t="shared" si="5"/>
        <v>4.8921786796241058</v>
      </c>
      <c r="AD45" s="62">
        <f t="shared" si="6"/>
        <v>0.24970083559148715</v>
      </c>
      <c r="AE45" s="62">
        <f t="shared" si="7"/>
        <v>124.85041779574358</v>
      </c>
      <c r="AF45" s="63">
        <f t="shared" si="8"/>
        <v>4.1616805931914529</v>
      </c>
    </row>
    <row r="46" spans="1:32" x14ac:dyDescent="0.25">
      <c r="A46" s="42" t="s">
        <v>58</v>
      </c>
      <c r="B46" s="43">
        <v>0.16662329158578681</v>
      </c>
      <c r="C46" s="44" t="s">
        <v>101</v>
      </c>
      <c r="D46" s="45">
        <v>3</v>
      </c>
      <c r="E46" s="45"/>
      <c r="F46" s="45"/>
      <c r="G46" s="46">
        <v>0.23000765982764976</v>
      </c>
      <c r="H46" s="46" t="s">
        <v>41</v>
      </c>
      <c r="I46" s="44"/>
      <c r="J46" s="44"/>
      <c r="K46" s="44"/>
      <c r="L46" s="44"/>
      <c r="N46" s="78">
        <f t="shared" si="9"/>
        <v>8</v>
      </c>
      <c r="O46" s="80">
        <f t="shared" si="10"/>
        <v>7.8673568241773042</v>
      </c>
      <c r="P46" s="81">
        <f t="shared" si="11"/>
        <v>1.3676618894900204E-2</v>
      </c>
      <c r="Q46" s="84"/>
      <c r="R46" s="58" t="s">
        <v>68</v>
      </c>
      <c r="S46" s="60" t="s">
        <v>242</v>
      </c>
      <c r="T46" s="71" t="s">
        <v>272</v>
      </c>
      <c r="U46" s="71">
        <f t="shared" si="3"/>
        <v>14</v>
      </c>
      <c r="V46" s="71">
        <f t="shared" si="4"/>
        <v>0</v>
      </c>
      <c r="W46" s="71">
        <v>190.33</v>
      </c>
      <c r="X46" s="72">
        <v>1.82897E-11</v>
      </c>
      <c r="Y46" s="72">
        <v>5.2999400000000004E-3</v>
      </c>
      <c r="Z46" s="72">
        <v>6.9037600000000001</v>
      </c>
      <c r="AA46" s="72">
        <v>0.22991300000000001</v>
      </c>
      <c r="AB46" s="72">
        <v>4.3207700000000001E-7</v>
      </c>
      <c r="AC46" s="61">
        <f t="shared" si="5"/>
        <v>6.3717011222783553</v>
      </c>
      <c r="AD46" s="62">
        <f t="shared" si="6"/>
        <v>1.6024703242142919</v>
      </c>
      <c r="AE46" s="62">
        <f t="shared" si="7"/>
        <v>801.23516210714604</v>
      </c>
      <c r="AF46" s="63">
        <f t="shared" si="8"/>
        <v>26.707838736904872</v>
      </c>
    </row>
    <row r="47" spans="1:32" x14ac:dyDescent="0.25">
      <c r="A47" s="42" t="s">
        <v>58</v>
      </c>
      <c r="B47" s="43">
        <v>0.10321640025924132</v>
      </c>
      <c r="C47" s="44" t="s">
        <v>67</v>
      </c>
      <c r="D47" s="45">
        <v>4</v>
      </c>
      <c r="E47" s="45"/>
      <c r="F47" s="45"/>
      <c r="G47" s="46">
        <v>0.33322406008689109</v>
      </c>
      <c r="H47" s="46" t="s">
        <v>41</v>
      </c>
      <c r="I47" s="44"/>
      <c r="J47" s="44"/>
      <c r="K47" s="44"/>
      <c r="L47" s="44"/>
      <c r="N47" s="78">
        <f t="shared" si="9"/>
        <v>8</v>
      </c>
      <c r="O47" s="80">
        <f t="shared" si="10"/>
        <v>7.9851137171180149</v>
      </c>
      <c r="P47" s="81">
        <f t="shared" si="11"/>
        <v>3.1557947204962994E-2</v>
      </c>
      <c r="Q47" s="84"/>
      <c r="R47" s="58" t="s">
        <v>97</v>
      </c>
      <c r="S47" s="60" t="s">
        <v>153</v>
      </c>
      <c r="T47" s="71" t="s">
        <v>273</v>
      </c>
      <c r="U47" s="71">
        <f t="shared" si="3"/>
        <v>14</v>
      </c>
      <c r="V47" s="71">
        <f t="shared" si="4"/>
        <v>0</v>
      </c>
      <c r="W47" s="71">
        <v>190.33</v>
      </c>
      <c r="X47" s="72">
        <v>1.8108000000000002E-11</v>
      </c>
      <c r="Y47" s="72">
        <v>2.1049100000000002E-3</v>
      </c>
      <c r="Z47" s="72">
        <v>6.9040299999999997</v>
      </c>
      <c r="AA47" s="72">
        <v>1.2048E-2</v>
      </c>
      <c r="AB47" s="72">
        <v>3.71816E-7</v>
      </c>
      <c r="AC47" s="61">
        <f t="shared" si="5"/>
        <v>5.0910525528033039</v>
      </c>
      <c r="AD47" s="62">
        <f t="shared" si="6"/>
        <v>1.6034668865183082</v>
      </c>
      <c r="AE47" s="62">
        <f t="shared" si="7"/>
        <v>801.73344325915411</v>
      </c>
      <c r="AF47" s="63">
        <f t="shared" si="8"/>
        <v>26.724448108638473</v>
      </c>
    </row>
    <row r="48" spans="1:32" x14ac:dyDescent="0.25">
      <c r="A48" s="42" t="s">
        <v>58</v>
      </c>
      <c r="B48" s="43">
        <v>0.16662586931251677</v>
      </c>
      <c r="C48" s="44" t="s">
        <v>16</v>
      </c>
      <c r="D48" s="45">
        <v>5</v>
      </c>
      <c r="E48" s="45"/>
      <c r="F48" s="45"/>
      <c r="G48" s="46">
        <v>0.49984992939940787</v>
      </c>
      <c r="H48" s="46" t="s">
        <v>41</v>
      </c>
      <c r="I48" s="44"/>
      <c r="J48" s="44"/>
      <c r="K48" s="44"/>
      <c r="L48" s="44"/>
      <c r="N48" s="78">
        <f t="shared" si="9"/>
        <v>8</v>
      </c>
      <c r="O48" s="80">
        <f t="shared" si="10"/>
        <v>7.6722894831522224</v>
      </c>
      <c r="P48" s="81">
        <f t="shared" si="11"/>
        <v>2.5032184163274282E-2</v>
      </c>
      <c r="Q48" s="84"/>
      <c r="R48" s="58" t="s">
        <v>70</v>
      </c>
      <c r="S48" s="60" t="s">
        <v>242</v>
      </c>
      <c r="T48" s="71" t="s">
        <v>272</v>
      </c>
      <c r="U48" s="71">
        <f t="shared" si="3"/>
        <v>14</v>
      </c>
      <c r="V48" s="71">
        <f t="shared" si="4"/>
        <v>0</v>
      </c>
      <c r="W48" s="71">
        <v>190.33</v>
      </c>
      <c r="X48" s="72">
        <v>1.82897E-11</v>
      </c>
      <c r="Y48" s="72">
        <v>5.2999400000000004E-3</v>
      </c>
      <c r="Z48" s="72">
        <v>6.9037600000000001</v>
      </c>
      <c r="AA48" s="72">
        <v>0.22991300000000001</v>
      </c>
      <c r="AB48" s="72">
        <v>4.3207700000000001E-7</v>
      </c>
      <c r="AC48" s="61">
        <f t="shared" si="5"/>
        <v>6.3717011222783553</v>
      </c>
      <c r="AD48" s="62">
        <f t="shared" si="6"/>
        <v>1.6024703242142919</v>
      </c>
      <c r="AE48" s="62">
        <f t="shared" si="7"/>
        <v>801.23516210714604</v>
      </c>
      <c r="AF48" s="63">
        <f t="shared" si="8"/>
        <v>26.707838736904872</v>
      </c>
    </row>
    <row r="49" spans="1:32" x14ac:dyDescent="0.25">
      <c r="A49" s="42" t="s">
        <v>58</v>
      </c>
      <c r="B49" s="43">
        <v>0.12797175431954969</v>
      </c>
      <c r="C49" s="44" t="s">
        <v>92</v>
      </c>
      <c r="D49" s="45">
        <v>6</v>
      </c>
      <c r="E49" s="45"/>
      <c r="F49" s="45"/>
      <c r="G49" s="46">
        <v>0.62782168371895752</v>
      </c>
      <c r="H49" s="46" t="s">
        <v>41</v>
      </c>
      <c r="I49" s="44"/>
      <c r="J49" s="44"/>
      <c r="K49" s="44"/>
      <c r="L49" s="44"/>
      <c r="N49" s="78">
        <f t="shared" si="9"/>
        <v>9</v>
      </c>
      <c r="O49" s="80">
        <f t="shared" si="10"/>
        <v>7.50576748763583</v>
      </c>
      <c r="P49" s="81">
        <f t="shared" si="11"/>
        <v>4.7647349316081014E-2</v>
      </c>
      <c r="Q49" s="84"/>
      <c r="R49" s="58" t="s">
        <v>69</v>
      </c>
      <c r="S49" s="60" t="s">
        <v>242</v>
      </c>
      <c r="T49" s="71" t="s">
        <v>272</v>
      </c>
      <c r="U49" s="71">
        <f t="shared" si="3"/>
        <v>14</v>
      </c>
      <c r="V49" s="71">
        <f t="shared" si="4"/>
        <v>0</v>
      </c>
      <c r="W49" s="71">
        <v>190.33</v>
      </c>
      <c r="X49" s="72">
        <v>1.82897E-11</v>
      </c>
      <c r="Y49" s="72">
        <v>5.2999400000000004E-3</v>
      </c>
      <c r="Z49" s="72">
        <v>6.9037600000000001</v>
      </c>
      <c r="AA49" s="72">
        <v>0.22991300000000001</v>
      </c>
      <c r="AB49" s="72">
        <v>4.3207700000000001E-7</v>
      </c>
      <c r="AC49" s="61">
        <f t="shared" si="5"/>
        <v>6.3717011222783553</v>
      </c>
      <c r="AD49" s="62">
        <f t="shared" si="6"/>
        <v>1.6024703242142919</v>
      </c>
      <c r="AE49" s="62">
        <f t="shared" si="7"/>
        <v>801.23516210714604</v>
      </c>
      <c r="AF49" s="63">
        <f t="shared" si="8"/>
        <v>26.707838736904872</v>
      </c>
    </row>
    <row r="50" spans="1:32" x14ac:dyDescent="0.25">
      <c r="A50" s="42" t="s">
        <v>58</v>
      </c>
      <c r="B50" s="43">
        <v>0.17732660416947207</v>
      </c>
      <c r="C50" s="44" t="s">
        <v>39</v>
      </c>
      <c r="D50" s="45">
        <v>7</v>
      </c>
      <c r="E50" s="45"/>
      <c r="F50" s="45"/>
      <c r="G50" s="46">
        <v>0.80514828788842963</v>
      </c>
      <c r="H50" s="46" t="s">
        <v>41</v>
      </c>
      <c r="I50" s="44"/>
      <c r="J50" s="44"/>
      <c r="K50" s="44"/>
      <c r="L50" s="44"/>
      <c r="N50" s="78">
        <f t="shared" si="9"/>
        <v>9</v>
      </c>
      <c r="O50" s="80">
        <f t="shared" si="10"/>
        <v>7.5669298957047539</v>
      </c>
      <c r="P50" s="81">
        <f t="shared" si="11"/>
        <v>2.3047230498541751E-2</v>
      </c>
      <c r="Q50" s="84"/>
      <c r="R50" s="58" t="s">
        <v>14</v>
      </c>
      <c r="S50" s="60" t="s">
        <v>239</v>
      </c>
      <c r="T50" s="71" t="s">
        <v>274</v>
      </c>
      <c r="U50" s="71">
        <f t="shared" si="3"/>
        <v>15</v>
      </c>
      <c r="V50" s="71">
        <f t="shared" si="4"/>
        <v>0</v>
      </c>
      <c r="W50" s="71">
        <v>212.42099999999999</v>
      </c>
      <c r="X50" s="72">
        <v>2.0595700000000001E-11</v>
      </c>
      <c r="Y50" s="72">
        <v>8.5157099999999993E-3</v>
      </c>
      <c r="Z50" s="72">
        <v>6.87765</v>
      </c>
      <c r="AA50" s="72">
        <v>5.2493100000000001E-3</v>
      </c>
      <c r="AB50" s="72">
        <v>3.4636200000000001E-9</v>
      </c>
      <c r="AC50" s="61">
        <f t="shared" si="5"/>
        <v>4.7779300163031841</v>
      </c>
      <c r="AD50" s="62">
        <f t="shared" si="6"/>
        <v>1.5089678807432734</v>
      </c>
      <c r="AE50" s="62">
        <f t="shared" si="7"/>
        <v>754.48394037163666</v>
      </c>
      <c r="AF50" s="63">
        <f t="shared" si="8"/>
        <v>25.14946467905456</v>
      </c>
    </row>
    <row r="51" spans="1:32" x14ac:dyDescent="0.25">
      <c r="A51" s="42" t="s">
        <v>58</v>
      </c>
      <c r="B51" s="43">
        <v>0.12797184808875584</v>
      </c>
      <c r="C51" s="44" t="s">
        <v>73</v>
      </c>
      <c r="D51" s="45">
        <v>8</v>
      </c>
      <c r="E51" s="45"/>
      <c r="F51" s="45"/>
      <c r="G51" s="46">
        <v>0.93312013597718546</v>
      </c>
      <c r="H51" s="46" t="s">
        <v>41</v>
      </c>
      <c r="I51" s="44"/>
      <c r="J51" s="44"/>
      <c r="K51" s="44"/>
      <c r="L51" s="44"/>
      <c r="N51" s="78">
        <f t="shared" si="9"/>
        <v>9</v>
      </c>
      <c r="O51" s="80">
        <f t="shared" si="10"/>
        <v>7.0955092208225174</v>
      </c>
      <c r="P51" s="81">
        <f t="shared" si="11"/>
        <v>0.12091460049215269</v>
      </c>
      <c r="Q51" s="84"/>
      <c r="R51" s="58" t="s">
        <v>112</v>
      </c>
      <c r="S51" s="60" t="s">
        <v>218</v>
      </c>
      <c r="T51" s="71" t="s">
        <v>275</v>
      </c>
      <c r="U51" s="71">
        <f t="shared" si="3"/>
        <v>15</v>
      </c>
      <c r="V51" s="71">
        <f t="shared" si="4"/>
        <v>0</v>
      </c>
      <c r="W51" s="71">
        <v>210.405</v>
      </c>
      <c r="X51" s="72">
        <v>1.1797299999999999E-11</v>
      </c>
      <c r="Y51" s="72">
        <v>1.09894E-2</v>
      </c>
      <c r="Z51" s="72">
        <v>7.4390200000000002</v>
      </c>
      <c r="AA51" s="72">
        <v>2.94417E-5</v>
      </c>
      <c r="AB51" s="72">
        <v>4.95414E-9</v>
      </c>
      <c r="AC51" s="61">
        <f t="shared" si="5"/>
        <v>2.5226492854778093</v>
      </c>
      <c r="AD51" s="62">
        <f t="shared" si="6"/>
        <v>5.496041402437073</v>
      </c>
      <c r="AE51" s="62">
        <f t="shared" si="7"/>
        <v>2748.0207012185369</v>
      </c>
      <c r="AF51" s="63">
        <f t="shared" si="8"/>
        <v>91.600690040617891</v>
      </c>
    </row>
    <row r="52" spans="1:32" x14ac:dyDescent="0.25">
      <c r="A52" s="42" t="s">
        <v>58</v>
      </c>
      <c r="B52" s="43">
        <v>7.0421902986422943E-3</v>
      </c>
      <c r="C52" s="44" t="s">
        <v>87</v>
      </c>
      <c r="D52" s="45">
        <v>9</v>
      </c>
      <c r="E52" s="45"/>
      <c r="F52" s="45"/>
      <c r="G52" s="46">
        <v>0.94016232627582774</v>
      </c>
      <c r="H52" s="46" t="s">
        <v>41</v>
      </c>
      <c r="I52" s="44"/>
      <c r="J52" s="44"/>
      <c r="K52" s="44"/>
      <c r="L52" s="44"/>
      <c r="N52" s="78">
        <f t="shared" si="9"/>
        <v>10</v>
      </c>
      <c r="O52" s="80">
        <f t="shared" si="10"/>
        <v>6.9951928265354022</v>
      </c>
      <c r="P52" s="81">
        <f t="shared" si="11"/>
        <v>7.0769926617814963E-2</v>
      </c>
      <c r="Q52" s="84"/>
      <c r="R52" s="58" t="s">
        <v>83</v>
      </c>
      <c r="S52" s="60" t="s">
        <v>229</v>
      </c>
      <c r="T52" s="71" t="s">
        <v>276</v>
      </c>
      <c r="U52" s="71">
        <f t="shared" si="3"/>
        <v>15</v>
      </c>
      <c r="V52" s="71">
        <f t="shared" si="4"/>
        <v>0</v>
      </c>
      <c r="W52" s="71">
        <v>204.357</v>
      </c>
      <c r="X52" s="72">
        <v>2.1425E-11</v>
      </c>
      <c r="Y52" s="72">
        <v>5.3045799999999997E-3</v>
      </c>
      <c r="Z52" s="72">
        <v>7.3264899999999997</v>
      </c>
      <c r="AA52" s="72">
        <v>5.7476600000000003E-2</v>
      </c>
      <c r="AB52" s="72">
        <v>3.03909E-7</v>
      </c>
      <c r="AC52" s="61">
        <f t="shared" si="5"/>
        <v>5.8005109346211237</v>
      </c>
      <c r="AD52" s="62">
        <f t="shared" si="6"/>
        <v>4.2415051207911514</v>
      </c>
      <c r="AE52" s="62">
        <f t="shared" si="7"/>
        <v>2120.7525603955755</v>
      </c>
      <c r="AF52" s="63">
        <f t="shared" si="8"/>
        <v>70.691752013185848</v>
      </c>
    </row>
    <row r="53" spans="1:32" x14ac:dyDescent="0.25">
      <c r="A53" s="42" t="s">
        <v>58</v>
      </c>
      <c r="B53" s="43">
        <v>5.2796364019593159E-2</v>
      </c>
      <c r="C53" s="44" t="s">
        <v>148</v>
      </c>
      <c r="D53" s="45">
        <v>10</v>
      </c>
      <c r="E53" s="45"/>
      <c r="F53" s="45"/>
      <c r="G53" s="46">
        <v>0.99295869029542094</v>
      </c>
      <c r="H53" s="46" t="s">
        <v>41</v>
      </c>
      <c r="I53" s="44"/>
      <c r="J53" s="44"/>
      <c r="K53" s="44"/>
      <c r="L53" s="44"/>
      <c r="N53" s="78">
        <f t="shared" si="9"/>
        <v>10</v>
      </c>
      <c r="O53" s="80">
        <f t="shared" si="10"/>
        <v>7.1905541261858925</v>
      </c>
      <c r="P53" s="81">
        <f t="shared" si="11"/>
        <v>9.1543759775649922E-2</v>
      </c>
      <c r="Q53" s="84"/>
      <c r="R53" s="58" t="s">
        <v>98</v>
      </c>
      <c r="S53" s="60" t="s">
        <v>229</v>
      </c>
      <c r="T53" s="71" t="s">
        <v>276</v>
      </c>
      <c r="U53" s="71">
        <f t="shared" si="3"/>
        <v>15</v>
      </c>
      <c r="V53" s="71">
        <f t="shared" si="4"/>
        <v>0</v>
      </c>
      <c r="W53" s="71">
        <v>204.357</v>
      </c>
      <c r="X53" s="72">
        <v>2.1425E-11</v>
      </c>
      <c r="Y53" s="72">
        <v>5.3045799999999997E-3</v>
      </c>
      <c r="Z53" s="72">
        <v>7.3264899999999997</v>
      </c>
      <c r="AA53" s="72">
        <v>5.7476600000000003E-2</v>
      </c>
      <c r="AB53" s="72">
        <v>3.03909E-7</v>
      </c>
      <c r="AC53" s="61">
        <f t="shared" si="5"/>
        <v>5.8005109346211237</v>
      </c>
      <c r="AD53" s="62">
        <f t="shared" si="6"/>
        <v>4.2415051207911514</v>
      </c>
      <c r="AE53" s="62">
        <f t="shared" si="7"/>
        <v>2120.7525603955755</v>
      </c>
      <c r="AF53" s="63">
        <f t="shared" si="8"/>
        <v>70.691752013185848</v>
      </c>
    </row>
    <row r="54" spans="1:32" x14ac:dyDescent="0.25">
      <c r="A54" s="42" t="s">
        <v>58</v>
      </c>
      <c r="B54" s="43">
        <v>7.0413097045790764E-3</v>
      </c>
      <c r="C54" s="44" t="s">
        <v>74</v>
      </c>
      <c r="D54" s="45">
        <v>11</v>
      </c>
      <c r="E54" s="45"/>
      <c r="F54" s="45"/>
      <c r="G54" s="46">
        <v>1</v>
      </c>
      <c r="H54" s="46">
        <v>1</v>
      </c>
      <c r="I54" s="44"/>
      <c r="J54" s="44"/>
      <c r="K54" s="44"/>
      <c r="L54" s="44"/>
      <c r="N54" s="78">
        <f t="shared" si="9"/>
        <v>10</v>
      </c>
      <c r="O54" s="80">
        <f t="shared" si="10"/>
        <v>6.7843314257723852</v>
      </c>
      <c r="P54" s="81">
        <f t="shared" si="11"/>
        <v>0.12796132996758977</v>
      </c>
      <c r="Q54" s="84"/>
      <c r="R54" s="58" t="s">
        <v>81</v>
      </c>
      <c r="S54" s="60" t="s">
        <v>229</v>
      </c>
      <c r="T54" s="71" t="s">
        <v>276</v>
      </c>
      <c r="U54" s="71">
        <f t="shared" si="3"/>
        <v>15</v>
      </c>
      <c r="V54" s="71">
        <f t="shared" si="4"/>
        <v>0</v>
      </c>
      <c r="W54" s="71">
        <v>204.357</v>
      </c>
      <c r="X54" s="72">
        <v>2.1425E-11</v>
      </c>
      <c r="Y54" s="72">
        <v>5.3045799999999997E-3</v>
      </c>
      <c r="Z54" s="72">
        <v>7.3264899999999997</v>
      </c>
      <c r="AA54" s="72">
        <v>5.7476600000000003E-2</v>
      </c>
      <c r="AB54" s="72">
        <v>3.03909E-7</v>
      </c>
      <c r="AC54" s="61">
        <f t="shared" si="5"/>
        <v>5.8005109346211237</v>
      </c>
      <c r="AD54" s="62">
        <f t="shared" si="6"/>
        <v>4.2415051207911514</v>
      </c>
      <c r="AE54" s="62">
        <f t="shared" si="7"/>
        <v>2120.7525603955755</v>
      </c>
      <c r="AF54" s="63">
        <f t="shared" si="8"/>
        <v>70.691752013185848</v>
      </c>
    </row>
    <row r="55" spans="1:32" x14ac:dyDescent="0.25">
      <c r="A55" s="47" t="s">
        <v>59</v>
      </c>
      <c r="B55" s="48">
        <v>4.7540473664495715E-2</v>
      </c>
      <c r="C55" s="49" t="s">
        <v>35</v>
      </c>
      <c r="D55" s="50">
        <v>1</v>
      </c>
      <c r="E55" s="50"/>
      <c r="F55" s="50"/>
      <c r="G55" s="51">
        <v>4.7540473664495715E-2</v>
      </c>
      <c r="H55" s="51" t="s">
        <v>41</v>
      </c>
      <c r="I55" s="49" t="s">
        <v>158</v>
      </c>
      <c r="J55" s="49" t="s">
        <v>400</v>
      </c>
      <c r="K55" s="49" t="s">
        <v>402</v>
      </c>
      <c r="L55" s="49" t="s">
        <v>187</v>
      </c>
      <c r="N55" s="78">
        <f t="shared" si="9"/>
        <v>7</v>
      </c>
      <c r="O55" s="80">
        <f t="shared" si="10"/>
        <v>8.3600772444916167</v>
      </c>
      <c r="P55" s="81">
        <f t="shared" si="11"/>
        <v>1.4953014184308871E-2</v>
      </c>
      <c r="Q55" s="84"/>
      <c r="R55" s="58" t="s">
        <v>84</v>
      </c>
      <c r="S55" s="60" t="s">
        <v>229</v>
      </c>
      <c r="T55" s="71" t="s">
        <v>276</v>
      </c>
      <c r="U55" s="71">
        <f t="shared" si="3"/>
        <v>15</v>
      </c>
      <c r="V55" s="71">
        <f t="shared" si="4"/>
        <v>0</v>
      </c>
      <c r="W55" s="71">
        <v>204.357</v>
      </c>
      <c r="X55" s="72">
        <v>2.1425E-11</v>
      </c>
      <c r="Y55" s="72">
        <v>5.3045799999999997E-3</v>
      </c>
      <c r="Z55" s="72">
        <v>7.3264899999999997</v>
      </c>
      <c r="AA55" s="72">
        <v>5.7476600000000003E-2</v>
      </c>
      <c r="AB55" s="72">
        <v>3.03909E-7</v>
      </c>
      <c r="AC55" s="61">
        <f t="shared" si="5"/>
        <v>5.8005109346211237</v>
      </c>
      <c r="AD55" s="62">
        <f t="shared" si="6"/>
        <v>4.2415051207911514</v>
      </c>
      <c r="AE55" s="62">
        <f t="shared" si="7"/>
        <v>2120.7525603955755</v>
      </c>
      <c r="AF55" s="63">
        <f t="shared" si="8"/>
        <v>70.691752013185848</v>
      </c>
    </row>
    <row r="56" spans="1:32" x14ac:dyDescent="0.25">
      <c r="A56" s="47" t="s">
        <v>59</v>
      </c>
      <c r="B56" s="48">
        <v>0.24993765179418495</v>
      </c>
      <c r="C56" s="49" t="s">
        <v>101</v>
      </c>
      <c r="D56" s="50">
        <v>2</v>
      </c>
      <c r="E56" s="50"/>
      <c r="F56" s="50"/>
      <c r="G56" s="51">
        <v>0.29747812545868069</v>
      </c>
      <c r="H56" s="51" t="s">
        <v>41</v>
      </c>
      <c r="I56" s="49"/>
      <c r="J56" s="95">
        <f t="array" ref="J56">SUM(B55:B61*N55:N61)</f>
        <v>8.5899065975747941</v>
      </c>
      <c r="K56" s="96">
        <f t="array" ref="K56">SUM(B55:B61*O55:O61)</f>
        <v>7.6968856778983632</v>
      </c>
      <c r="L56" s="97">
        <f t="array" ref="L56">SUM(B55:B61*P55:P61)</f>
        <v>3.228833993407116E-2</v>
      </c>
      <c r="N56" s="78">
        <f t="shared" si="9"/>
        <v>8</v>
      </c>
      <c r="O56" s="80">
        <f t="shared" si="10"/>
        <v>7.8673568241773042</v>
      </c>
      <c r="P56" s="81">
        <f t="shared" si="11"/>
        <v>1.3676618894900204E-2</v>
      </c>
      <c r="Q56" s="84"/>
      <c r="R56" s="58" t="s">
        <v>15</v>
      </c>
      <c r="S56" s="60" t="s">
        <v>240</v>
      </c>
      <c r="T56" s="71" t="s">
        <v>277</v>
      </c>
      <c r="U56" s="71">
        <f t="shared" si="3"/>
        <v>16</v>
      </c>
      <c r="V56" s="71">
        <f t="shared" si="4"/>
        <v>0</v>
      </c>
      <c r="W56" s="71">
        <v>226.44800000000001</v>
      </c>
      <c r="X56" s="72">
        <v>1.99959E-11</v>
      </c>
      <c r="Y56" s="72">
        <v>1.25E-3</v>
      </c>
      <c r="Z56" s="72">
        <v>7.4363799999999998</v>
      </c>
      <c r="AA56" s="72">
        <v>1.71529E-3</v>
      </c>
      <c r="AB56" s="72">
        <v>4.2371599999999999E-9</v>
      </c>
      <c r="AC56" s="61">
        <f t="shared" si="5"/>
        <v>4.3199363913917281</v>
      </c>
      <c r="AD56" s="62">
        <f t="shared" si="6"/>
        <v>5.4627332702218201</v>
      </c>
      <c r="AE56" s="62">
        <f t="shared" si="7"/>
        <v>2731.3666351109105</v>
      </c>
      <c r="AF56" s="63">
        <f t="shared" si="8"/>
        <v>91.045554503697019</v>
      </c>
    </row>
    <row r="57" spans="1:32" x14ac:dyDescent="0.25">
      <c r="A57" s="47" t="s">
        <v>59</v>
      </c>
      <c r="B57" s="48">
        <v>0.15482551539621836</v>
      </c>
      <c r="C57" s="49" t="s">
        <v>67</v>
      </c>
      <c r="D57" s="50">
        <v>3</v>
      </c>
      <c r="E57" s="50"/>
      <c r="F57" s="50"/>
      <c r="G57" s="51">
        <v>0.45230364085489905</v>
      </c>
      <c r="H57" s="51" t="s">
        <v>41</v>
      </c>
      <c r="I57" s="49"/>
      <c r="J57" s="49"/>
      <c r="K57" s="49"/>
      <c r="L57" s="49"/>
      <c r="N57" s="78">
        <f t="shared" si="9"/>
        <v>8</v>
      </c>
      <c r="O57" s="80">
        <f t="shared" si="10"/>
        <v>7.9851137171180149</v>
      </c>
      <c r="P57" s="81">
        <f t="shared" si="11"/>
        <v>3.1557947204962994E-2</v>
      </c>
      <c r="Q57" s="84"/>
      <c r="R57" s="58" t="s">
        <v>134</v>
      </c>
      <c r="S57" s="60" t="s">
        <v>219</v>
      </c>
      <c r="T57" s="71" t="s">
        <v>278</v>
      </c>
      <c r="U57" s="71">
        <f t="shared" si="3"/>
        <v>16</v>
      </c>
      <c r="V57" s="71">
        <f t="shared" si="4"/>
        <v>0</v>
      </c>
      <c r="W57" s="71">
        <v>224.43199999999999</v>
      </c>
      <c r="X57" s="72">
        <v>1.37624E-11</v>
      </c>
      <c r="Y57" s="72">
        <v>4.7241799999999997E-3</v>
      </c>
      <c r="Z57" s="72">
        <v>7.5453999999999999</v>
      </c>
      <c r="AA57" s="72">
        <v>1.31697E-5</v>
      </c>
      <c r="AB57" s="72">
        <v>3.73972E-9</v>
      </c>
      <c r="AC57" s="61">
        <f t="shared" si="5"/>
        <v>2.2012910080269017</v>
      </c>
      <c r="AD57" s="62">
        <f t="shared" si="6"/>
        <v>7.0215015436966235</v>
      </c>
      <c r="AE57" s="62">
        <f t="shared" si="7"/>
        <v>3510.7507718483116</v>
      </c>
      <c r="AF57" s="63">
        <f t="shared" si="8"/>
        <v>117.02502572827707</v>
      </c>
    </row>
    <row r="58" spans="1:32" x14ac:dyDescent="0.25">
      <c r="A58" s="47" t="s">
        <v>59</v>
      </c>
      <c r="B58" s="48">
        <v>0.19195644211510257</v>
      </c>
      <c r="C58" s="49" t="s">
        <v>92</v>
      </c>
      <c r="D58" s="50">
        <v>4</v>
      </c>
      <c r="E58" s="50"/>
      <c r="F58" s="50"/>
      <c r="G58" s="51">
        <v>0.64426008297000159</v>
      </c>
      <c r="H58" s="51" t="s">
        <v>41</v>
      </c>
      <c r="I58" s="49"/>
      <c r="J58" s="49"/>
      <c r="K58" s="49"/>
      <c r="L58" s="49"/>
      <c r="N58" s="78">
        <f t="shared" si="9"/>
        <v>9</v>
      </c>
      <c r="O58" s="80">
        <f t="shared" si="10"/>
        <v>7.50576748763583</v>
      </c>
      <c r="P58" s="81">
        <f t="shared" si="11"/>
        <v>4.7647349316081014E-2</v>
      </c>
      <c r="Q58" s="84"/>
      <c r="R58" s="58" t="s">
        <v>82</v>
      </c>
      <c r="S58" s="60" t="s">
        <v>219</v>
      </c>
      <c r="T58" s="71" t="s">
        <v>278</v>
      </c>
      <c r="U58" s="71">
        <f t="shared" si="3"/>
        <v>16</v>
      </c>
      <c r="V58" s="71">
        <f t="shared" si="4"/>
        <v>0</v>
      </c>
      <c r="W58" s="71">
        <v>224.43199999999999</v>
      </c>
      <c r="X58" s="72">
        <v>1.37624E-11</v>
      </c>
      <c r="Y58" s="72">
        <v>4.7241799999999997E-3</v>
      </c>
      <c r="Z58" s="72">
        <v>7.5453999999999999</v>
      </c>
      <c r="AA58" s="72">
        <v>1.31697E-5</v>
      </c>
      <c r="AB58" s="72">
        <v>3.73972E-9</v>
      </c>
      <c r="AC58" s="61">
        <f t="shared" si="5"/>
        <v>2.2012910080269017</v>
      </c>
      <c r="AD58" s="62">
        <f t="shared" si="6"/>
        <v>7.0215015436966235</v>
      </c>
      <c r="AE58" s="62">
        <f t="shared" si="7"/>
        <v>3510.7507718483116</v>
      </c>
      <c r="AF58" s="63">
        <f t="shared" si="8"/>
        <v>117.02502572827707</v>
      </c>
    </row>
    <row r="59" spans="1:32" x14ac:dyDescent="0.25">
      <c r="A59" s="47" t="s">
        <v>59</v>
      </c>
      <c r="B59" s="48">
        <v>0.26598920493580985</v>
      </c>
      <c r="C59" s="49" t="s">
        <v>39</v>
      </c>
      <c r="D59" s="50">
        <v>5</v>
      </c>
      <c r="E59" s="50"/>
      <c r="F59" s="50"/>
      <c r="G59" s="51">
        <v>0.9102492879058115</v>
      </c>
      <c r="H59" s="51" t="s">
        <v>41</v>
      </c>
      <c r="I59" s="49"/>
      <c r="J59" s="49"/>
      <c r="K59" s="49"/>
      <c r="L59" s="49"/>
      <c r="N59" s="78">
        <f t="shared" si="9"/>
        <v>9</v>
      </c>
      <c r="O59" s="80">
        <f t="shared" si="10"/>
        <v>7.5669298957047539</v>
      </c>
      <c r="P59" s="81">
        <f t="shared" si="11"/>
        <v>2.3047230498541751E-2</v>
      </c>
      <c r="Q59" s="84"/>
      <c r="R59" s="58" t="s">
        <v>1</v>
      </c>
      <c r="S59" s="60" t="s">
        <v>220</v>
      </c>
      <c r="T59" s="71" t="s">
        <v>279</v>
      </c>
      <c r="U59" s="71">
        <f t="shared" si="3"/>
        <v>17</v>
      </c>
      <c r="V59" s="71">
        <f t="shared" si="4"/>
        <v>0</v>
      </c>
      <c r="W59" s="71">
        <v>238.459</v>
      </c>
      <c r="X59" s="72">
        <v>1.5904400000000002E-11</v>
      </c>
      <c r="Y59" s="72">
        <v>1.3202800000000001E-3</v>
      </c>
      <c r="Z59" s="72">
        <v>8.2083700000000004</v>
      </c>
      <c r="AA59" s="72">
        <v>1.11069E-5</v>
      </c>
      <c r="AB59" s="72">
        <v>4.9408899999999999E-9</v>
      </c>
      <c r="AC59" s="61">
        <f t="shared" si="5"/>
        <v>2.1536369264658464</v>
      </c>
      <c r="AD59" s="62">
        <f t="shared" si="6"/>
        <v>32.314690122167342</v>
      </c>
      <c r="AE59" s="62">
        <f t="shared" si="7"/>
        <v>16157.345061083668</v>
      </c>
      <c r="AF59" s="63">
        <f t="shared" si="8"/>
        <v>538.57816870278896</v>
      </c>
    </row>
    <row r="60" spans="1:32" x14ac:dyDescent="0.25">
      <c r="A60" s="47" t="s">
        <v>59</v>
      </c>
      <c r="B60" s="48">
        <v>1.056418851925592E-2</v>
      </c>
      <c r="C60" s="49" t="s">
        <v>87</v>
      </c>
      <c r="D60" s="50">
        <v>6</v>
      </c>
      <c r="E60" s="50"/>
      <c r="F60" s="50"/>
      <c r="G60" s="51">
        <v>0.92081347642506739</v>
      </c>
      <c r="H60" s="51" t="s">
        <v>41</v>
      </c>
      <c r="I60" s="49"/>
      <c r="J60" s="49"/>
      <c r="K60" s="49"/>
      <c r="L60" s="49"/>
      <c r="N60" s="78">
        <f t="shared" si="9"/>
        <v>10</v>
      </c>
      <c r="O60" s="80">
        <f t="shared" si="10"/>
        <v>6.9951928265354022</v>
      </c>
      <c r="P60" s="81">
        <f t="shared" si="11"/>
        <v>7.0769926617814963E-2</v>
      </c>
      <c r="Q60" s="84"/>
      <c r="R60" s="58" t="s">
        <v>130</v>
      </c>
      <c r="S60" s="60" t="s">
        <v>241</v>
      </c>
      <c r="T60" s="71" t="s">
        <v>280</v>
      </c>
      <c r="U60" s="71">
        <f t="shared" si="3"/>
        <v>5</v>
      </c>
      <c r="V60" s="71">
        <f t="shared" si="4"/>
        <v>0</v>
      </c>
      <c r="W60" s="71">
        <v>72.150999999999996</v>
      </c>
      <c r="X60" s="72">
        <v>4.4655899999999998E-12</v>
      </c>
      <c r="Y60" s="72">
        <v>0.58824399999999999</v>
      </c>
      <c r="Z60" s="72">
        <v>2.2619699999999998</v>
      </c>
      <c r="AA60" s="72">
        <v>554.94799999999998</v>
      </c>
      <c r="AB60" s="72">
        <v>6.8711E-4</v>
      </c>
      <c r="AC60" s="61">
        <f t="shared" si="5"/>
        <v>9.3331249916224266</v>
      </c>
      <c r="AD60" s="62">
        <f t="shared" si="6"/>
        <v>3.655947879630075E-5</v>
      </c>
      <c r="AE60" s="62">
        <f t="shared" si="7"/>
        <v>1.8279739398150373E-2</v>
      </c>
      <c r="AF60" s="63">
        <f t="shared" si="8"/>
        <v>6.0932464660501254E-4</v>
      </c>
    </row>
    <row r="61" spans="1:32" x14ac:dyDescent="0.25">
      <c r="A61" s="47" t="s">
        <v>59</v>
      </c>
      <c r="B61" s="48">
        <v>7.9186523574932471E-2</v>
      </c>
      <c r="C61" s="49" t="s">
        <v>148</v>
      </c>
      <c r="D61" s="50">
        <v>7</v>
      </c>
      <c r="E61" s="50"/>
      <c r="F61" s="50"/>
      <c r="G61" s="51">
        <v>1</v>
      </c>
      <c r="H61" s="51">
        <v>1</v>
      </c>
      <c r="I61" s="49"/>
      <c r="J61" s="49"/>
      <c r="K61" s="49"/>
      <c r="L61" s="49"/>
      <c r="N61" s="78">
        <f t="shared" si="9"/>
        <v>10</v>
      </c>
      <c r="O61" s="80">
        <f t="shared" si="10"/>
        <v>7.1905541261858925</v>
      </c>
      <c r="P61" s="81">
        <f t="shared" si="11"/>
        <v>9.1543759775649922E-2</v>
      </c>
      <c r="Q61" s="84"/>
      <c r="R61" s="58" t="s">
        <v>135</v>
      </c>
      <c r="S61" s="60" t="s">
        <v>105</v>
      </c>
      <c r="T61" s="71" t="s">
        <v>281</v>
      </c>
      <c r="U61" s="71">
        <f t="shared" si="3"/>
        <v>6</v>
      </c>
      <c r="V61" s="71">
        <f t="shared" si="4"/>
        <v>0</v>
      </c>
      <c r="W61" s="71">
        <v>84.162000000000006</v>
      </c>
      <c r="X61" s="72">
        <v>8.0576200000000002E-12</v>
      </c>
      <c r="Y61" s="72">
        <v>0.203209</v>
      </c>
      <c r="Z61" s="72">
        <v>3.1070799999999998</v>
      </c>
      <c r="AA61" s="72">
        <v>88.8613</v>
      </c>
      <c r="AB61" s="72">
        <v>6.20124E-4</v>
      </c>
      <c r="AC61" s="61">
        <f t="shared" si="5"/>
        <v>8.6044590561984133</v>
      </c>
      <c r="AD61" s="62">
        <f t="shared" si="6"/>
        <v>2.5592339932209446E-4</v>
      </c>
      <c r="AE61" s="62">
        <f t="shared" si="7"/>
        <v>0.12796169966104726</v>
      </c>
      <c r="AF61" s="63">
        <f t="shared" si="8"/>
        <v>4.2653899887015751E-3</v>
      </c>
    </row>
    <row r="62" spans="1:32" x14ac:dyDescent="0.25">
      <c r="A62" s="16" t="s">
        <v>60</v>
      </c>
      <c r="B62" s="17">
        <v>9.5075045825504093E-2</v>
      </c>
      <c r="C62" s="18" t="s">
        <v>11</v>
      </c>
      <c r="D62" s="19">
        <v>1</v>
      </c>
      <c r="E62" s="19"/>
      <c r="F62" s="19"/>
      <c r="G62" s="20">
        <v>9.5075045825504093E-2</v>
      </c>
      <c r="H62" s="20" t="s">
        <v>41</v>
      </c>
      <c r="I62" s="18" t="s">
        <v>159</v>
      </c>
      <c r="J62" s="18" t="s">
        <v>400</v>
      </c>
      <c r="K62" s="18" t="s">
        <v>402</v>
      </c>
      <c r="L62" s="18" t="s">
        <v>187</v>
      </c>
      <c r="N62" s="78">
        <f t="shared" si="9"/>
        <v>7</v>
      </c>
      <c r="O62" s="80">
        <f t="shared" si="10"/>
        <v>8.2740943814473855</v>
      </c>
      <c r="P62" s="81">
        <f t="shared" si="11"/>
        <v>1.3019633085580866E-2</v>
      </c>
      <c r="Q62" s="84"/>
      <c r="R62" s="58" t="s">
        <v>11</v>
      </c>
      <c r="S62" s="60" t="s">
        <v>106</v>
      </c>
      <c r="T62" s="71" t="s">
        <v>282</v>
      </c>
      <c r="U62" s="71">
        <f t="shared" si="3"/>
        <v>7</v>
      </c>
      <c r="V62" s="71">
        <f t="shared" si="4"/>
        <v>0</v>
      </c>
      <c r="W62" s="71">
        <v>98.188999999999993</v>
      </c>
      <c r="X62" s="72">
        <v>8.3529399999999997E-12</v>
      </c>
      <c r="Y62" s="72">
        <v>0.316328</v>
      </c>
      <c r="Z62" s="72">
        <v>3.59172</v>
      </c>
      <c r="AA62" s="72">
        <v>35.595999999999997</v>
      </c>
      <c r="AB62" s="72">
        <v>1.7510900000000001E-4</v>
      </c>
      <c r="AC62" s="61">
        <f t="shared" si="5"/>
        <v>8.2740943814473855</v>
      </c>
      <c r="AD62" s="62">
        <f t="shared" si="6"/>
        <v>7.8117798513485204E-4</v>
      </c>
      <c r="AE62" s="62">
        <f t="shared" si="7"/>
        <v>0.39058899256742596</v>
      </c>
      <c r="AF62" s="63">
        <f t="shared" si="8"/>
        <v>1.3019633085580866E-2</v>
      </c>
    </row>
    <row r="63" spans="1:32" x14ac:dyDescent="0.25">
      <c r="A63" s="16" t="s">
        <v>60</v>
      </c>
      <c r="B63" s="17">
        <v>0.49987749865248515</v>
      </c>
      <c r="C63" s="18" t="s">
        <v>16</v>
      </c>
      <c r="D63" s="19">
        <v>2</v>
      </c>
      <c r="E63" s="19"/>
      <c r="F63" s="19"/>
      <c r="G63" s="20">
        <v>0.59495254447798929</v>
      </c>
      <c r="H63" s="20" t="s">
        <v>41</v>
      </c>
      <c r="I63" s="18"/>
      <c r="J63" s="87">
        <f t="array" ref="J63">SUM(B62:B65*N62:N65)</f>
        <v>8.3311026421290624</v>
      </c>
      <c r="K63" s="86">
        <f t="array" ref="K63">SUM(B62:B65*O62:O65)</f>
        <v>7.4893074746464237</v>
      </c>
      <c r="L63" s="88">
        <f t="array" ref="L63">SUM(B62:B65*P62:P65)</f>
        <v>6.2875918114100995E-2</v>
      </c>
      <c r="N63" s="78">
        <f t="shared" si="9"/>
        <v>8</v>
      </c>
      <c r="O63" s="80">
        <f t="shared" si="10"/>
        <v>7.6722894831522224</v>
      </c>
      <c r="P63" s="81">
        <f t="shared" si="11"/>
        <v>2.5032184163274282E-2</v>
      </c>
      <c r="Q63" s="84"/>
      <c r="R63" s="58" t="s">
        <v>16</v>
      </c>
      <c r="S63" s="60" t="s">
        <v>221</v>
      </c>
      <c r="T63" s="71" t="s">
        <v>283</v>
      </c>
      <c r="U63" s="71">
        <f t="shared" si="3"/>
        <v>8</v>
      </c>
      <c r="V63" s="71">
        <f t="shared" si="4"/>
        <v>0</v>
      </c>
      <c r="W63" s="71">
        <v>112.21599999999999</v>
      </c>
      <c r="X63" s="72">
        <v>9.5432899999999994E-12</v>
      </c>
      <c r="Y63" s="72">
        <v>9.5627500000000004E-2</v>
      </c>
      <c r="Z63" s="72">
        <v>3.8756200000000001</v>
      </c>
      <c r="AA63" s="72">
        <v>7.7911999999999999</v>
      </c>
      <c r="AB63" s="72">
        <v>4.0869299999999998E-5</v>
      </c>
      <c r="AC63" s="61">
        <f t="shared" si="5"/>
        <v>7.6722894831522224</v>
      </c>
      <c r="AD63" s="62">
        <f t="shared" si="6"/>
        <v>1.5019310497964569E-3</v>
      </c>
      <c r="AE63" s="62">
        <f t="shared" si="7"/>
        <v>0.75096552489822832</v>
      </c>
      <c r="AF63" s="63">
        <f t="shared" si="8"/>
        <v>2.5032184163274282E-2</v>
      </c>
    </row>
    <row r="64" spans="1:32" x14ac:dyDescent="0.25">
      <c r="A64" s="16" t="s">
        <v>60</v>
      </c>
      <c r="B64" s="17">
        <v>0.38391722308945403</v>
      </c>
      <c r="C64" s="18" t="s">
        <v>73</v>
      </c>
      <c r="D64" s="19">
        <v>3</v>
      </c>
      <c r="E64" s="19"/>
      <c r="F64" s="19"/>
      <c r="G64" s="20">
        <v>0.97886976756744337</v>
      </c>
      <c r="H64" s="20" t="s">
        <v>41</v>
      </c>
      <c r="I64" s="18"/>
      <c r="J64" s="18"/>
      <c r="K64" s="18"/>
      <c r="L64" s="18"/>
      <c r="N64" s="78">
        <f t="shared" si="9"/>
        <v>9</v>
      </c>
      <c r="O64" s="80">
        <f t="shared" si="10"/>
        <v>7.0955092208225174</v>
      </c>
      <c r="P64" s="81">
        <f t="shared" si="11"/>
        <v>0.12091460049215269</v>
      </c>
      <c r="Q64" s="84"/>
      <c r="R64" s="58" t="s">
        <v>75</v>
      </c>
      <c r="S64" s="60" t="s">
        <v>207</v>
      </c>
      <c r="T64" s="71" t="s">
        <v>248</v>
      </c>
      <c r="U64" s="71">
        <f t="shared" si="3"/>
        <v>9</v>
      </c>
      <c r="V64" s="71">
        <f t="shared" si="4"/>
        <v>0</v>
      </c>
      <c r="W64" s="71">
        <v>120.19499999999999</v>
      </c>
      <c r="X64" s="72">
        <v>3.44622E-11</v>
      </c>
      <c r="Y64" s="72">
        <v>7.06473E-3</v>
      </c>
      <c r="Z64" s="72">
        <v>4.5353300000000001</v>
      </c>
      <c r="AA64" s="72">
        <v>1.87805</v>
      </c>
      <c r="AB64" s="72">
        <v>4.9280899999999998E-4</v>
      </c>
      <c r="AC64" s="61">
        <f t="shared" si="5"/>
        <v>7.0842238986036961</v>
      </c>
      <c r="AD64" s="62">
        <f t="shared" si="6"/>
        <v>6.8605667736630791E-3</v>
      </c>
      <c r="AE64" s="62">
        <f t="shared" si="7"/>
        <v>3.430283386831539</v>
      </c>
      <c r="AF64" s="63">
        <f t="shared" si="8"/>
        <v>0.11434277956105131</v>
      </c>
    </row>
    <row r="65" spans="1:32" x14ac:dyDescent="0.25">
      <c r="A65" s="16" t="s">
        <v>60</v>
      </c>
      <c r="B65" s="17">
        <v>2.113023243255676E-2</v>
      </c>
      <c r="C65" s="18" t="s">
        <v>74</v>
      </c>
      <c r="D65" s="19">
        <v>4</v>
      </c>
      <c r="E65" s="19"/>
      <c r="F65" s="19"/>
      <c r="G65" s="20">
        <v>1</v>
      </c>
      <c r="H65" s="20">
        <v>1</v>
      </c>
      <c r="I65" s="18"/>
      <c r="J65" s="18"/>
      <c r="K65" s="18"/>
      <c r="L65" s="18"/>
      <c r="N65" s="78">
        <f t="shared" si="9"/>
        <v>10</v>
      </c>
      <c r="O65" s="80">
        <f t="shared" si="10"/>
        <v>6.7843314257723852</v>
      </c>
      <c r="P65" s="81">
        <f t="shared" si="11"/>
        <v>0.12796132996758977</v>
      </c>
      <c r="Q65" s="84"/>
      <c r="R65" s="58" t="s">
        <v>73</v>
      </c>
      <c r="S65" s="64" t="s">
        <v>104</v>
      </c>
      <c r="T65" s="71" t="s">
        <v>149</v>
      </c>
      <c r="U65" s="71">
        <f t="shared" si="3"/>
        <v>9</v>
      </c>
      <c r="V65" s="71">
        <f t="shared" si="4"/>
        <v>0</v>
      </c>
      <c r="W65" s="71">
        <v>126.24299999999999</v>
      </c>
      <c r="X65" s="72">
        <v>1.35418E-11</v>
      </c>
      <c r="Y65" s="72">
        <v>7.3838699999999993E-2</v>
      </c>
      <c r="Z65" s="72">
        <v>4.5595999999999997</v>
      </c>
      <c r="AA65" s="72">
        <v>1.8351500000000001</v>
      </c>
      <c r="AB65" s="72">
        <v>7.6079200000000002E-6</v>
      </c>
      <c r="AC65" s="61">
        <f t="shared" si="5"/>
        <v>7.0955092208225174</v>
      </c>
      <c r="AD65" s="62">
        <f t="shared" si="6"/>
        <v>7.2548760295291607E-3</v>
      </c>
      <c r="AE65" s="62">
        <f t="shared" si="7"/>
        <v>3.6274380147645799</v>
      </c>
      <c r="AF65" s="63">
        <f t="shared" si="8"/>
        <v>0.12091460049215269</v>
      </c>
    </row>
    <row r="66" spans="1:32" x14ac:dyDescent="0.25">
      <c r="A66" s="22" t="s">
        <v>61</v>
      </c>
      <c r="B66" s="23">
        <v>3.0110423368906868E-2</v>
      </c>
      <c r="C66" s="24" t="s">
        <v>35</v>
      </c>
      <c r="D66" s="25">
        <v>1</v>
      </c>
      <c r="E66" s="25"/>
      <c r="F66" s="25"/>
      <c r="G66" s="26">
        <v>3.0110423368906868E-2</v>
      </c>
      <c r="H66" s="26" t="s">
        <v>41</v>
      </c>
      <c r="I66" s="24" t="s">
        <v>160</v>
      </c>
      <c r="J66" s="24" t="s">
        <v>400</v>
      </c>
      <c r="K66" s="24" t="s">
        <v>402</v>
      </c>
      <c r="L66" s="24" t="s">
        <v>187</v>
      </c>
      <c r="N66" s="78">
        <f t="shared" si="9"/>
        <v>7</v>
      </c>
      <c r="O66" s="80">
        <f t="shared" si="10"/>
        <v>8.3600772444916167</v>
      </c>
      <c r="P66" s="81">
        <f t="shared" si="11"/>
        <v>1.4953014184308871E-2</v>
      </c>
      <c r="Q66" s="84"/>
      <c r="R66" s="58" t="s">
        <v>103</v>
      </c>
      <c r="S66" s="59" t="s">
        <v>213</v>
      </c>
      <c r="T66" s="71" t="s">
        <v>284</v>
      </c>
      <c r="U66" s="71">
        <f t="shared" si="3"/>
        <v>9</v>
      </c>
      <c r="V66" s="71">
        <f t="shared" si="4"/>
        <v>0</v>
      </c>
      <c r="W66" s="71">
        <v>120.19499999999999</v>
      </c>
      <c r="X66" s="72">
        <v>8.2814800000000008E-12</v>
      </c>
      <c r="Y66" s="72">
        <v>8.6004400000000009E-3</v>
      </c>
      <c r="Z66" s="72">
        <v>3.96563</v>
      </c>
      <c r="AA66" s="72">
        <v>3.2301700000000002</v>
      </c>
      <c r="AB66" s="72">
        <v>5.1758100000000003E-4</v>
      </c>
      <c r="AC66" s="61">
        <f t="shared" si="5"/>
        <v>7.319742127475557</v>
      </c>
      <c r="AD66" s="62">
        <f t="shared" si="6"/>
        <v>1.8478214136486086E-3</v>
      </c>
      <c r="AE66" s="62">
        <f t="shared" si="7"/>
        <v>0.92391070682430421</v>
      </c>
      <c r="AF66" s="63">
        <f t="shared" si="8"/>
        <v>3.0797023560810145E-2</v>
      </c>
    </row>
    <row r="67" spans="1:32" x14ac:dyDescent="0.25">
      <c r="A67" s="22" t="s">
        <v>61</v>
      </c>
      <c r="B67" s="23">
        <v>3.0109060967285915E-2</v>
      </c>
      <c r="C67" s="24" t="s">
        <v>11</v>
      </c>
      <c r="D67" s="25">
        <v>2</v>
      </c>
      <c r="E67" s="25"/>
      <c r="F67" s="25"/>
      <c r="G67" s="26">
        <v>6.0219484336192786E-2</v>
      </c>
      <c r="H67" s="26" t="s">
        <v>41</v>
      </c>
      <c r="I67" s="24"/>
      <c r="J67" s="92">
        <f t="array" ref="J67">SUM(B66:B90*N66:N90)</f>
        <v>8.4714464148381801</v>
      </c>
      <c r="K67" s="93">
        <f t="array" ref="K67">SUM(B66:B90*O66:O90)</f>
        <v>7.6300770884477869</v>
      </c>
      <c r="L67" s="94">
        <f t="array" ref="L67">SUM(B66:B90*P66:P90)</f>
        <v>4.2330390587740817E-2</v>
      </c>
      <c r="N67" s="78">
        <f t="shared" si="9"/>
        <v>7</v>
      </c>
      <c r="O67" s="80">
        <f t="shared" si="10"/>
        <v>8.2740943814473855</v>
      </c>
      <c r="P67" s="81">
        <f t="shared" si="11"/>
        <v>1.3019633085580866E-2</v>
      </c>
      <c r="Q67" s="84"/>
      <c r="R67" s="58" t="s">
        <v>10</v>
      </c>
      <c r="S67" s="59" t="s">
        <v>38</v>
      </c>
      <c r="T67" s="71" t="s">
        <v>285</v>
      </c>
      <c r="U67" s="71">
        <f t="shared" si="3"/>
        <v>5</v>
      </c>
      <c r="V67" s="71">
        <f t="shared" si="4"/>
        <v>0</v>
      </c>
      <c r="W67" s="71">
        <v>70.135000000000005</v>
      </c>
      <c r="X67" s="72">
        <v>5.7828800000000001E-12</v>
      </c>
      <c r="Y67" s="72">
        <v>0.17593300000000001</v>
      </c>
      <c r="Z67" s="72">
        <v>2.78104</v>
      </c>
      <c r="AA67" s="72">
        <v>262.94799999999998</v>
      </c>
      <c r="AB67" s="72">
        <v>2.6017499999999999E-3</v>
      </c>
      <c r="AC67" s="61">
        <f t="shared" si="5"/>
        <v>8.9964350195599732</v>
      </c>
      <c r="AD67" s="62">
        <f t="shared" si="6"/>
        <v>1.2080085153251114E-4</v>
      </c>
      <c r="AE67" s="62">
        <f t="shared" si="7"/>
        <v>6.0400425766255574E-2</v>
      </c>
      <c r="AF67" s="63">
        <f t="shared" si="8"/>
        <v>2.0133475255418526E-3</v>
      </c>
    </row>
    <row r="68" spans="1:32" x14ac:dyDescent="0.25">
      <c r="A68" s="22" t="s">
        <v>61</v>
      </c>
      <c r="B68" s="23">
        <v>0.15829113634101394</v>
      </c>
      <c r="C68" s="24" t="s">
        <v>101</v>
      </c>
      <c r="D68" s="25">
        <v>3</v>
      </c>
      <c r="E68" s="25"/>
      <c r="F68" s="25"/>
      <c r="G68" s="26">
        <v>0.21851062067720672</v>
      </c>
      <c r="H68" s="26" t="s">
        <v>41</v>
      </c>
      <c r="I68" s="24"/>
      <c r="J68" s="24"/>
      <c r="K68" s="24"/>
      <c r="L68" s="24"/>
      <c r="N68" s="78">
        <f t="shared" si="9"/>
        <v>8</v>
      </c>
      <c r="O68" s="80">
        <f t="shared" si="10"/>
        <v>7.8673568241773042</v>
      </c>
      <c r="P68" s="81">
        <f t="shared" si="11"/>
        <v>1.3676618894900204E-2</v>
      </c>
      <c r="Q68" s="84"/>
      <c r="R68" s="58" t="s">
        <v>168</v>
      </c>
      <c r="S68" s="59" t="s">
        <v>136</v>
      </c>
      <c r="T68" s="71" t="s">
        <v>286</v>
      </c>
      <c r="U68" s="71">
        <f t="shared" si="3"/>
        <v>8</v>
      </c>
      <c r="V68" s="71">
        <f t="shared" si="4"/>
        <v>0</v>
      </c>
      <c r="W68" s="71">
        <v>106.16800000000001</v>
      </c>
      <c r="X68" s="72">
        <v>1.05276E-11</v>
      </c>
      <c r="Y68" s="72">
        <v>7.14695E-3</v>
      </c>
      <c r="Z68" s="72">
        <v>3.8681399999999999</v>
      </c>
      <c r="AA68" s="72">
        <v>6.6672399999999996</v>
      </c>
      <c r="AB68" s="72">
        <v>1.6295700000000001E-3</v>
      </c>
      <c r="AC68" s="61">
        <f t="shared" si="5"/>
        <v>7.5805700711740229</v>
      </c>
      <c r="AD68" s="62">
        <f t="shared" si="6"/>
        <v>1.476284281385886E-3</v>
      </c>
      <c r="AE68" s="62">
        <f t="shared" si="7"/>
        <v>0.73814214069294293</v>
      </c>
      <c r="AF68" s="63">
        <f t="shared" si="8"/>
        <v>2.4604738023098101E-2</v>
      </c>
    </row>
    <row r="69" spans="1:32" x14ac:dyDescent="0.25">
      <c r="A69" s="22" t="s">
        <v>61</v>
      </c>
      <c r="B69" s="23">
        <v>9.8054024308868074E-2</v>
      </c>
      <c r="C69" s="24" t="s">
        <v>67</v>
      </c>
      <c r="D69" s="25">
        <v>4</v>
      </c>
      <c r="E69" s="25"/>
      <c r="F69" s="25"/>
      <c r="G69" s="26">
        <v>0.31656464498607478</v>
      </c>
      <c r="H69" s="26" t="s">
        <v>41</v>
      </c>
      <c r="I69" s="24"/>
      <c r="J69" s="24"/>
      <c r="K69" s="24"/>
      <c r="L69" s="24"/>
      <c r="N69" s="78">
        <f t="shared" si="9"/>
        <v>8</v>
      </c>
      <c r="O69" s="80">
        <f t="shared" si="10"/>
        <v>7.9851137171180149</v>
      </c>
      <c r="P69" s="81">
        <f t="shared" si="11"/>
        <v>3.1557947204962994E-2</v>
      </c>
      <c r="Q69" s="84"/>
      <c r="R69" s="58" t="s">
        <v>9</v>
      </c>
      <c r="S69" s="59" t="s">
        <v>107</v>
      </c>
      <c r="T69" s="71" t="s">
        <v>287</v>
      </c>
      <c r="U69" s="71">
        <f t="shared" ref="U69:U96" si="12">LEN(T69)-LEN(SUBSTITUTE(UPPER(T69),"C",""))</f>
        <v>16</v>
      </c>
      <c r="V69" s="71">
        <f t="shared" ref="V69:V96" si="13">LEN(T69)-LEN(SUBSTITUTE(UPPER(T69),"O",""))</f>
        <v>0</v>
      </c>
      <c r="W69" s="71">
        <v>226.44800000000001</v>
      </c>
      <c r="X69" s="72">
        <v>2.2887499999999999E-11</v>
      </c>
      <c r="Y69" s="72">
        <v>1.22769E-3</v>
      </c>
      <c r="Z69" s="72">
        <v>7.5120899999999997</v>
      </c>
      <c r="AA69" s="72">
        <v>1.26245E-3</v>
      </c>
      <c r="AB69" s="72">
        <v>4.0084100000000002E-9</v>
      </c>
      <c r="AC69" s="61">
        <f t="shared" ref="AC69:AC96" si="14">LOG(1000000*W69*AA69*133.322/8.31451/298.15)</f>
        <v>4.1868130223390079</v>
      </c>
      <c r="AD69" s="62">
        <f t="shared" ref="AD69:AD96" si="15">IFERROR(((10^Z69)*0.01/1000)/50,"")</f>
        <v>6.5030934614250757</v>
      </c>
      <c r="AE69" s="62">
        <f t="shared" ref="AE69:AE96" si="16">IFERROR(((10^Z69)*1/1000)/10,"")</f>
        <v>3251.5467307125377</v>
      </c>
      <c r="AF69" s="63">
        <f t="shared" ref="AF69:AF96" si="17">IFERROR(((10^Z69)*0.1/1000)/30,"")</f>
        <v>108.38489102375128</v>
      </c>
    </row>
    <row r="70" spans="1:32" x14ac:dyDescent="0.25">
      <c r="A70" s="22" t="s">
        <v>61</v>
      </c>
      <c r="B70" s="23">
        <v>0.15829239857730351</v>
      </c>
      <c r="C70" s="24" t="s">
        <v>16</v>
      </c>
      <c r="D70" s="25">
        <v>5</v>
      </c>
      <c r="E70" s="25"/>
      <c r="F70" s="25"/>
      <c r="G70" s="26">
        <v>0.47485704356337832</v>
      </c>
      <c r="H70" s="26" t="s">
        <v>41</v>
      </c>
      <c r="I70" s="24"/>
      <c r="J70" s="24"/>
      <c r="K70" s="24"/>
      <c r="L70" s="24"/>
      <c r="N70" s="78">
        <f t="shared" si="9"/>
        <v>8</v>
      </c>
      <c r="O70" s="80">
        <f t="shared" si="10"/>
        <v>7.6722894831522224</v>
      </c>
      <c r="P70" s="81">
        <f t="shared" si="11"/>
        <v>2.5032184163274282E-2</v>
      </c>
      <c r="Q70" s="84"/>
      <c r="R70" s="58" t="s">
        <v>7</v>
      </c>
      <c r="S70" s="59" t="s">
        <v>99</v>
      </c>
      <c r="T70" s="71" t="s">
        <v>288</v>
      </c>
      <c r="U70" s="71">
        <f t="shared" si="12"/>
        <v>9</v>
      </c>
      <c r="V70" s="71">
        <f t="shared" si="13"/>
        <v>0</v>
      </c>
      <c r="W70" s="71">
        <v>118.179</v>
      </c>
      <c r="X70" s="72">
        <v>1.2797299999999999E-11</v>
      </c>
      <c r="Y70" s="72">
        <v>6.05037E-4</v>
      </c>
      <c r="Z70" s="72">
        <v>4.3240400000000001</v>
      </c>
      <c r="AA70" s="72">
        <v>1.0625899999999999</v>
      </c>
      <c r="AB70" s="72">
        <v>8.5877299999999996E-4</v>
      </c>
      <c r="AC70" s="61">
        <f t="shared" si="14"/>
        <v>6.8295363815787002</v>
      </c>
      <c r="AD70" s="62">
        <f t="shared" si="15"/>
        <v>4.2176447414142785E-3</v>
      </c>
      <c r="AE70" s="62">
        <f t="shared" si="16"/>
        <v>2.1088223707071387</v>
      </c>
      <c r="AF70" s="63">
        <f t="shared" si="17"/>
        <v>7.0294079023571293E-2</v>
      </c>
    </row>
    <row r="71" spans="1:32" x14ac:dyDescent="0.25">
      <c r="A71" s="22" t="s">
        <v>61</v>
      </c>
      <c r="B71" s="23">
        <v>0.12157399049533674</v>
      </c>
      <c r="C71" s="24" t="s">
        <v>92</v>
      </c>
      <c r="D71" s="25">
        <v>6</v>
      </c>
      <c r="E71" s="25"/>
      <c r="F71" s="25"/>
      <c r="G71" s="26">
        <v>0.59643103405871511</v>
      </c>
      <c r="H71" s="26" t="s">
        <v>41</v>
      </c>
      <c r="I71" s="24"/>
      <c r="J71" s="24"/>
      <c r="K71" s="24"/>
      <c r="L71" s="24"/>
      <c r="N71" s="78">
        <f t="shared" si="9"/>
        <v>9</v>
      </c>
      <c r="O71" s="80">
        <f t="shared" si="10"/>
        <v>7.50576748763583</v>
      </c>
      <c r="P71" s="81">
        <f t="shared" si="11"/>
        <v>4.7647349316081014E-2</v>
      </c>
      <c r="Q71" s="84"/>
      <c r="R71" s="58" t="s">
        <v>126</v>
      </c>
      <c r="S71" s="59" t="s">
        <v>214</v>
      </c>
      <c r="T71" s="71" t="s">
        <v>289</v>
      </c>
      <c r="U71" s="71">
        <f t="shared" si="12"/>
        <v>10</v>
      </c>
      <c r="V71" s="71">
        <f t="shared" si="13"/>
        <v>0</v>
      </c>
      <c r="W71" s="71">
        <v>132.20599999999999</v>
      </c>
      <c r="X71" s="72">
        <v>1.9777200000000001E-11</v>
      </c>
      <c r="Y71" s="72">
        <v>2.86813E-3</v>
      </c>
      <c r="Z71" s="72">
        <v>4.8374300000000003</v>
      </c>
      <c r="AA71" s="72">
        <v>0.42022999999999999</v>
      </c>
      <c r="AB71" s="72">
        <v>6.1485000000000001E-4</v>
      </c>
      <c r="AC71" s="61">
        <f t="shared" si="14"/>
        <v>6.475368565073369</v>
      </c>
      <c r="AD71" s="62">
        <f t="shared" si="15"/>
        <v>1.3754981026495569E-2</v>
      </c>
      <c r="AE71" s="62">
        <f t="shared" si="16"/>
        <v>6.8774905132477855</v>
      </c>
      <c r="AF71" s="63">
        <f t="shared" si="17"/>
        <v>0.22924968377492622</v>
      </c>
    </row>
    <row r="72" spans="1:32" x14ac:dyDescent="0.25">
      <c r="A72" s="22" t="s">
        <v>61</v>
      </c>
      <c r="B72" s="23">
        <v>0.16846305587485494</v>
      </c>
      <c r="C72" s="24" t="s">
        <v>39</v>
      </c>
      <c r="D72" s="25">
        <v>7</v>
      </c>
      <c r="E72" s="25"/>
      <c r="F72" s="25"/>
      <c r="G72" s="26">
        <v>0.76489408993357011</v>
      </c>
      <c r="H72" s="26" t="s">
        <v>41</v>
      </c>
      <c r="I72" s="24"/>
      <c r="J72" s="24"/>
      <c r="K72" s="24"/>
      <c r="L72" s="24"/>
      <c r="N72" s="78">
        <f t="shared" si="9"/>
        <v>9</v>
      </c>
      <c r="O72" s="80">
        <f t="shared" si="10"/>
        <v>7.5669298957047539</v>
      </c>
      <c r="P72" s="81">
        <f t="shared" si="11"/>
        <v>2.3047230498541751E-2</v>
      </c>
      <c r="Q72" s="84"/>
      <c r="R72" s="58" t="s">
        <v>154</v>
      </c>
      <c r="S72" s="59" t="s">
        <v>215</v>
      </c>
      <c r="T72" s="71" t="s">
        <v>290</v>
      </c>
      <c r="U72" s="71">
        <f t="shared" si="12"/>
        <v>9</v>
      </c>
      <c r="V72" s="71">
        <f t="shared" si="13"/>
        <v>0</v>
      </c>
      <c r="W72" s="71">
        <v>120.19499999999999</v>
      </c>
      <c r="X72" s="72">
        <v>1.3116599999999999E-11</v>
      </c>
      <c r="Y72" s="72">
        <v>8.2633399999999992E-3</v>
      </c>
      <c r="Z72" s="72">
        <v>4.5599600000000002</v>
      </c>
      <c r="AA72" s="72">
        <v>2.2266699999999999</v>
      </c>
      <c r="AB72" s="72">
        <v>6.5981500000000001E-4</v>
      </c>
      <c r="AC72" s="61">
        <f t="shared" si="14"/>
        <v>7.1581726060384741</v>
      </c>
      <c r="AD72" s="62">
        <f t="shared" si="15"/>
        <v>7.2608923117079283E-3</v>
      </c>
      <c r="AE72" s="62">
        <f t="shared" si="16"/>
        <v>3.6304461558539636</v>
      </c>
      <c r="AF72" s="63">
        <f t="shared" si="17"/>
        <v>0.1210148718617988</v>
      </c>
    </row>
    <row r="73" spans="1:32" x14ac:dyDescent="0.25">
      <c r="A73" s="22" t="s">
        <v>61</v>
      </c>
      <c r="B73" s="23">
        <v>0.12157458828635893</v>
      </c>
      <c r="C73" s="24" t="s">
        <v>73</v>
      </c>
      <c r="D73" s="25">
        <v>8</v>
      </c>
      <c r="E73" s="25"/>
      <c r="F73" s="25"/>
      <c r="G73" s="26">
        <v>0.88646867821992903</v>
      </c>
      <c r="H73" s="26" t="s">
        <v>41</v>
      </c>
      <c r="I73" s="24"/>
      <c r="J73" s="24"/>
      <c r="K73" s="24"/>
      <c r="L73" s="24"/>
      <c r="N73" s="78">
        <f t="shared" ref="N73:N136" si="18">VLOOKUP(C73,$R$4:$AF$96,4,FALSE)</f>
        <v>9</v>
      </c>
      <c r="O73" s="80">
        <f t="shared" ref="O73:O136" si="19">VLOOKUP(C73,$R$4:$AF$96,12,FALSE)</f>
        <v>7.0955092208225174</v>
      </c>
      <c r="P73" s="81">
        <f t="shared" ref="P73:P136" si="20">VLOOKUP(C73,$R$4:$AF$96,15,FALSE)</f>
        <v>0.12091460049215269</v>
      </c>
      <c r="Q73" s="84"/>
      <c r="R73" s="58" t="s">
        <v>169</v>
      </c>
      <c r="S73" s="59" t="s">
        <v>194</v>
      </c>
      <c r="T73" s="71" t="s">
        <v>291</v>
      </c>
      <c r="U73" s="71">
        <f t="shared" si="12"/>
        <v>8</v>
      </c>
      <c r="V73" s="71">
        <f t="shared" si="13"/>
        <v>0</v>
      </c>
      <c r="W73" s="71">
        <v>106.16800000000001</v>
      </c>
      <c r="X73" s="72">
        <v>1.72505E-11</v>
      </c>
      <c r="Y73" s="72">
        <v>6.8118700000000003E-3</v>
      </c>
      <c r="Z73" s="72">
        <v>3.8744299999999998</v>
      </c>
      <c r="AA73" s="72">
        <v>8.7676300000000005</v>
      </c>
      <c r="AB73" s="72">
        <v>1.45032E-3</v>
      </c>
      <c r="AC73" s="61">
        <f t="shared" si="14"/>
        <v>7.6995061965121563</v>
      </c>
      <c r="AD73" s="62">
        <f t="shared" si="15"/>
        <v>1.4978212772981403E-3</v>
      </c>
      <c r="AE73" s="62">
        <f t="shared" si="16"/>
        <v>0.74891063864907015</v>
      </c>
      <c r="AF73" s="63">
        <f t="shared" si="17"/>
        <v>2.4963687954969005E-2</v>
      </c>
    </row>
    <row r="74" spans="1:32" x14ac:dyDescent="0.25">
      <c r="A74" s="22" t="s">
        <v>61</v>
      </c>
      <c r="B74" s="23">
        <v>6.69466886885589E-3</v>
      </c>
      <c r="C74" s="24" t="s">
        <v>87</v>
      </c>
      <c r="D74" s="25">
        <v>9</v>
      </c>
      <c r="E74" s="25"/>
      <c r="F74" s="25"/>
      <c r="G74" s="26">
        <v>0.89316334708878486</v>
      </c>
      <c r="H74" s="26" t="s">
        <v>41</v>
      </c>
      <c r="I74" s="24"/>
      <c r="J74" s="24"/>
      <c r="K74" s="24"/>
      <c r="L74" s="24"/>
      <c r="N74" s="78">
        <f t="shared" si="18"/>
        <v>10</v>
      </c>
      <c r="O74" s="80">
        <f t="shared" si="19"/>
        <v>6.9951928265354022</v>
      </c>
      <c r="P74" s="81">
        <f t="shared" si="20"/>
        <v>7.0769926617814963E-2</v>
      </c>
      <c r="Q74" s="84"/>
      <c r="R74" s="58" t="s">
        <v>133</v>
      </c>
      <c r="S74" s="59" t="s">
        <v>6</v>
      </c>
      <c r="T74" s="71" t="s">
        <v>292</v>
      </c>
      <c r="U74" s="71">
        <f t="shared" si="12"/>
        <v>10</v>
      </c>
      <c r="V74" s="71">
        <f t="shared" si="13"/>
        <v>0</v>
      </c>
      <c r="W74" s="71">
        <v>128.17400000000001</v>
      </c>
      <c r="X74" s="72">
        <v>1.4192699999999999E-11</v>
      </c>
      <c r="Y74" s="72">
        <v>4.1584400000000001E-4</v>
      </c>
      <c r="Z74" s="72">
        <v>5.0721100000000003</v>
      </c>
      <c r="AA74" s="72">
        <v>6.3220600000000002E-2</v>
      </c>
      <c r="AB74" s="72">
        <v>1.65649E-4</v>
      </c>
      <c r="AC74" s="61">
        <f t="shared" si="14"/>
        <v>5.6392888973794646</v>
      </c>
      <c r="AD74" s="62">
        <f t="shared" si="15"/>
        <v>2.3612392605450613E-2</v>
      </c>
      <c r="AE74" s="62">
        <f t="shared" si="16"/>
        <v>11.806196302725306</v>
      </c>
      <c r="AF74" s="63">
        <f t="shared" si="17"/>
        <v>0.39353987675751029</v>
      </c>
    </row>
    <row r="75" spans="1:32" x14ac:dyDescent="0.25">
      <c r="A75" s="22" t="s">
        <v>61</v>
      </c>
      <c r="B75" s="23">
        <v>5.0154647074646681E-2</v>
      </c>
      <c r="C75" s="24" t="s">
        <v>148</v>
      </c>
      <c r="D75" s="25">
        <v>10</v>
      </c>
      <c r="E75" s="25"/>
      <c r="F75" s="25"/>
      <c r="G75" s="26">
        <v>0.94331799416343154</v>
      </c>
      <c r="H75" s="26" t="s">
        <v>41</v>
      </c>
      <c r="I75" s="24"/>
      <c r="J75" s="24"/>
      <c r="K75" s="24"/>
      <c r="L75" s="24"/>
      <c r="N75" s="78">
        <f t="shared" si="18"/>
        <v>10</v>
      </c>
      <c r="O75" s="80">
        <f t="shared" si="19"/>
        <v>7.1905541261858925</v>
      </c>
      <c r="P75" s="81">
        <f t="shared" si="20"/>
        <v>9.1543759775649922E-2</v>
      </c>
      <c r="Q75" s="84"/>
      <c r="R75" s="58" t="s">
        <v>151</v>
      </c>
      <c r="S75" s="59" t="s">
        <v>96</v>
      </c>
      <c r="T75" s="71" t="s">
        <v>293</v>
      </c>
      <c r="U75" s="71">
        <f t="shared" si="12"/>
        <v>10</v>
      </c>
      <c r="V75" s="71">
        <f t="shared" si="13"/>
        <v>0</v>
      </c>
      <c r="W75" s="71">
        <v>134.22200000000001</v>
      </c>
      <c r="X75" s="72">
        <v>1.1167999999999999E-11</v>
      </c>
      <c r="Y75" s="72">
        <v>8.0590799999999997E-3</v>
      </c>
      <c r="Z75" s="72">
        <v>4.6005500000000001</v>
      </c>
      <c r="AA75" s="72">
        <v>1.25743</v>
      </c>
      <c r="AB75" s="72">
        <v>1.2711299999999999E-4</v>
      </c>
      <c r="AC75" s="61">
        <f t="shared" si="14"/>
        <v>6.9579378697762237</v>
      </c>
      <c r="AD75" s="62">
        <f t="shared" si="15"/>
        <v>7.9722332307048463E-3</v>
      </c>
      <c r="AE75" s="62">
        <f t="shared" si="16"/>
        <v>3.9861166153524237</v>
      </c>
      <c r="AF75" s="63">
        <f t="shared" si="17"/>
        <v>0.13287055384508081</v>
      </c>
    </row>
    <row r="76" spans="1:32" x14ac:dyDescent="0.25">
      <c r="A76" s="22" t="s">
        <v>61</v>
      </c>
      <c r="B76" s="23">
        <v>6.6891380750051773E-3</v>
      </c>
      <c r="C76" s="24" t="s">
        <v>74</v>
      </c>
      <c r="D76" s="25">
        <v>11</v>
      </c>
      <c r="E76" s="25"/>
      <c r="F76" s="25"/>
      <c r="G76" s="26">
        <v>0.95000713223843669</v>
      </c>
      <c r="H76" s="26" t="s">
        <v>41</v>
      </c>
      <c r="I76" s="24"/>
      <c r="J76" s="24"/>
      <c r="K76" s="24"/>
      <c r="L76" s="24"/>
      <c r="N76" s="78">
        <f t="shared" si="18"/>
        <v>10</v>
      </c>
      <c r="O76" s="80">
        <f t="shared" si="19"/>
        <v>6.7843314257723852</v>
      </c>
      <c r="P76" s="81">
        <f t="shared" si="20"/>
        <v>0.12796132996758977</v>
      </c>
      <c r="Q76" s="84"/>
      <c r="R76" s="58" t="s">
        <v>87</v>
      </c>
      <c r="S76" s="59" t="s">
        <v>195</v>
      </c>
      <c r="T76" s="71" t="s">
        <v>294</v>
      </c>
      <c r="U76" s="71">
        <f t="shared" si="12"/>
        <v>10</v>
      </c>
      <c r="V76" s="71">
        <f t="shared" si="13"/>
        <v>0</v>
      </c>
      <c r="W76" s="71">
        <v>142.286</v>
      </c>
      <c r="X76" s="72">
        <v>1.1139699999999999E-11</v>
      </c>
      <c r="Y76" s="72">
        <v>0.15142800000000001</v>
      </c>
      <c r="Z76" s="72">
        <v>4.3269700000000002</v>
      </c>
      <c r="AA76" s="72">
        <v>1.2924100000000001</v>
      </c>
      <c r="AB76" s="72">
        <v>4.5834400000000002E-7</v>
      </c>
      <c r="AC76" s="61">
        <f t="shared" si="14"/>
        <v>6.9951928265354022</v>
      </c>
      <c r="AD76" s="62">
        <f t="shared" si="15"/>
        <v>4.2461955970688981E-3</v>
      </c>
      <c r="AE76" s="62">
        <f t="shared" si="16"/>
        <v>2.1230977985344488</v>
      </c>
      <c r="AF76" s="63">
        <f t="shared" si="17"/>
        <v>7.0769926617814963E-2</v>
      </c>
    </row>
    <row r="77" spans="1:32" x14ac:dyDescent="0.25">
      <c r="A77" s="22" t="s">
        <v>61</v>
      </c>
      <c r="B77" s="23">
        <v>1.5587584033623068E-2</v>
      </c>
      <c r="C77" s="24" t="s">
        <v>117</v>
      </c>
      <c r="D77" s="25">
        <v>12</v>
      </c>
      <c r="E77" s="25"/>
      <c r="F77" s="25"/>
      <c r="G77" s="26">
        <v>0.96559471627205973</v>
      </c>
      <c r="H77" s="26" t="s">
        <v>41</v>
      </c>
      <c r="I77" s="24"/>
      <c r="J77" s="24"/>
      <c r="K77" s="24"/>
      <c r="L77" s="24"/>
      <c r="N77" s="78">
        <f t="shared" si="18"/>
        <v>7</v>
      </c>
      <c r="O77" s="80">
        <f t="shared" si="19"/>
        <v>8.0734211991166198</v>
      </c>
      <c r="P77" s="81">
        <f t="shared" si="20"/>
        <v>2.3864851993710266E-2</v>
      </c>
      <c r="Q77" s="84"/>
      <c r="R77" s="58" t="s">
        <v>109</v>
      </c>
      <c r="S77" s="59" t="s">
        <v>196</v>
      </c>
      <c r="T77" s="71" t="s">
        <v>295</v>
      </c>
      <c r="U77" s="71">
        <f t="shared" si="12"/>
        <v>12</v>
      </c>
      <c r="V77" s="71">
        <f t="shared" si="13"/>
        <v>0</v>
      </c>
      <c r="W77" s="71">
        <v>170.34</v>
      </c>
      <c r="X77" s="72">
        <v>1.33667E-11</v>
      </c>
      <c r="Y77" s="72">
        <v>0.14396200000000001</v>
      </c>
      <c r="Z77" s="72">
        <v>5.7828099999999996</v>
      </c>
      <c r="AA77" s="72">
        <v>0.15337799999999999</v>
      </c>
      <c r="AB77" s="72">
        <v>8.9008399999999994E-8</v>
      </c>
      <c r="AC77" s="61">
        <f t="shared" si="14"/>
        <v>6.1477100596639982</v>
      </c>
      <c r="AD77" s="62">
        <f t="shared" si="15"/>
        <v>0.12129418917179179</v>
      </c>
      <c r="AE77" s="62">
        <f t="shared" si="16"/>
        <v>60.647094585895886</v>
      </c>
      <c r="AF77" s="63">
        <f t="shared" si="17"/>
        <v>2.021569819529863</v>
      </c>
    </row>
    <row r="78" spans="1:32" x14ac:dyDescent="0.25">
      <c r="A78" s="22" t="s">
        <v>61</v>
      </c>
      <c r="B78" s="23">
        <v>2.764315785631338E-3</v>
      </c>
      <c r="C78" s="24" t="s">
        <v>168</v>
      </c>
      <c r="D78" s="25">
        <v>13</v>
      </c>
      <c r="E78" s="25"/>
      <c r="F78" s="25"/>
      <c r="G78" s="26">
        <v>0.96835903205769103</v>
      </c>
      <c r="H78" s="26" t="s">
        <v>41</v>
      </c>
      <c r="I78" s="24"/>
      <c r="J78" s="24"/>
      <c r="K78" s="24"/>
      <c r="L78" s="24"/>
      <c r="N78" s="78">
        <f t="shared" si="18"/>
        <v>8</v>
      </c>
      <c r="O78" s="80">
        <f t="shared" si="19"/>
        <v>7.5805700711740229</v>
      </c>
      <c r="P78" s="81">
        <f t="shared" si="20"/>
        <v>2.4604738023098101E-2</v>
      </c>
      <c r="Q78" s="84"/>
      <c r="R78" s="58" t="s">
        <v>2</v>
      </c>
      <c r="S78" s="59" t="s">
        <v>90</v>
      </c>
      <c r="T78" s="71" t="s">
        <v>296</v>
      </c>
      <c r="U78" s="71">
        <f t="shared" si="12"/>
        <v>17</v>
      </c>
      <c r="V78" s="71">
        <f t="shared" si="13"/>
        <v>0</v>
      </c>
      <c r="W78" s="71">
        <v>240.47499999999999</v>
      </c>
      <c r="X78" s="72">
        <v>2.09483E-11</v>
      </c>
      <c r="Y78" s="72">
        <v>5.8695900000000002E-5</v>
      </c>
      <c r="Z78" s="72">
        <v>8.4141999999999992</v>
      </c>
      <c r="AA78" s="72">
        <v>2.81957E-4</v>
      </c>
      <c r="AB78" s="72">
        <v>5.8596099999999998E-9</v>
      </c>
      <c r="AC78" s="61">
        <f t="shared" si="14"/>
        <v>3.5618831608134167</v>
      </c>
      <c r="AD78" s="62">
        <f t="shared" si="15"/>
        <v>51.90748601976189</v>
      </c>
      <c r="AE78" s="62">
        <f t="shared" si="16"/>
        <v>25953.743009880942</v>
      </c>
      <c r="AF78" s="63">
        <f t="shared" si="17"/>
        <v>865.12476699603155</v>
      </c>
    </row>
    <row r="79" spans="1:32" x14ac:dyDescent="0.25">
      <c r="A79" s="22" t="s">
        <v>61</v>
      </c>
      <c r="B79" s="23">
        <v>8.9013972988400414E-3</v>
      </c>
      <c r="C79" s="24" t="s">
        <v>169</v>
      </c>
      <c r="D79" s="25">
        <v>14</v>
      </c>
      <c r="E79" s="25"/>
      <c r="F79" s="25"/>
      <c r="G79" s="26">
        <v>0.97726042935653101</v>
      </c>
      <c r="H79" s="26" t="s">
        <v>41</v>
      </c>
      <c r="I79" s="24"/>
      <c r="J79" s="24"/>
      <c r="K79" s="24"/>
      <c r="L79" s="24"/>
      <c r="N79" s="78">
        <f t="shared" si="18"/>
        <v>8</v>
      </c>
      <c r="O79" s="80">
        <f t="shared" si="19"/>
        <v>7.6995061965121563</v>
      </c>
      <c r="P79" s="81">
        <f t="shared" si="20"/>
        <v>2.4963687954969005E-2</v>
      </c>
      <c r="Q79" s="84"/>
      <c r="R79" s="58" t="s">
        <v>35</v>
      </c>
      <c r="S79" s="59" t="s">
        <v>197</v>
      </c>
      <c r="T79" s="71" t="s">
        <v>297</v>
      </c>
      <c r="U79" s="71">
        <f t="shared" si="12"/>
        <v>7</v>
      </c>
      <c r="V79" s="71">
        <f t="shared" si="13"/>
        <v>0</v>
      </c>
      <c r="W79" s="71">
        <v>100.205</v>
      </c>
      <c r="X79" s="72">
        <v>6.6108999999999996E-12</v>
      </c>
      <c r="Y79" s="72">
        <v>0.39198499999999997</v>
      </c>
      <c r="Z79" s="72">
        <v>3.65185</v>
      </c>
      <c r="AA79" s="72">
        <v>42.516500000000001</v>
      </c>
      <c r="AB79" s="72">
        <v>3.78538E-5</v>
      </c>
      <c r="AC79" s="61">
        <f t="shared" si="14"/>
        <v>8.3600772444916167</v>
      </c>
      <c r="AD79" s="62">
        <f t="shared" si="15"/>
        <v>8.9718085105853216E-4</v>
      </c>
      <c r="AE79" s="62">
        <f t="shared" si="16"/>
        <v>0.44859042552926615</v>
      </c>
      <c r="AF79" s="63">
        <f t="shared" si="17"/>
        <v>1.4953014184308871E-2</v>
      </c>
    </row>
    <row r="80" spans="1:32" x14ac:dyDescent="0.25">
      <c r="A80" s="22" t="s">
        <v>61</v>
      </c>
      <c r="B80" s="23">
        <v>1.0809376129139934E-2</v>
      </c>
      <c r="C80" s="24" t="s">
        <v>85</v>
      </c>
      <c r="D80" s="25">
        <v>15</v>
      </c>
      <c r="E80" s="25"/>
      <c r="F80" s="25"/>
      <c r="G80" s="26">
        <v>0.98806980548567092</v>
      </c>
      <c r="H80" s="26" t="s">
        <v>41</v>
      </c>
      <c r="I80" s="24"/>
      <c r="J80" s="24"/>
      <c r="K80" s="24"/>
      <c r="L80" s="24"/>
      <c r="N80" s="78">
        <f t="shared" si="18"/>
        <v>8</v>
      </c>
      <c r="O80" s="80">
        <f t="shared" si="19"/>
        <v>7.5293885610954376</v>
      </c>
      <c r="P80" s="81">
        <f t="shared" si="20"/>
        <v>2.4963687954969005E-2</v>
      </c>
      <c r="Q80" s="84"/>
      <c r="R80" s="58" t="s">
        <v>77</v>
      </c>
      <c r="S80" s="59" t="s">
        <v>198</v>
      </c>
      <c r="T80" s="71" t="s">
        <v>298</v>
      </c>
      <c r="U80" s="71">
        <f t="shared" si="12"/>
        <v>6</v>
      </c>
      <c r="V80" s="71">
        <f t="shared" si="13"/>
        <v>0</v>
      </c>
      <c r="W80" s="71">
        <v>86.177999999999997</v>
      </c>
      <c r="X80" s="72">
        <v>5.55387E-12</v>
      </c>
      <c r="Y80" s="72">
        <v>0.486929</v>
      </c>
      <c r="Z80" s="72">
        <v>3.1730700000000001</v>
      </c>
      <c r="AA80" s="72">
        <v>133.63800000000001</v>
      </c>
      <c r="AB80" s="72">
        <v>1.4178800000000001E-4</v>
      </c>
      <c r="AC80" s="61">
        <f t="shared" si="14"/>
        <v>8.791956724652767</v>
      </c>
      <c r="AD80" s="62">
        <f t="shared" si="15"/>
        <v>2.97920230740266E-4</v>
      </c>
      <c r="AE80" s="62">
        <f t="shared" si="16"/>
        <v>0.14896011537013298</v>
      </c>
      <c r="AF80" s="63">
        <f t="shared" si="17"/>
        <v>4.965337179004433E-3</v>
      </c>
    </row>
    <row r="81" spans="1:32" x14ac:dyDescent="0.25">
      <c r="A81" s="22" t="s">
        <v>61</v>
      </c>
      <c r="B81" s="23">
        <v>3.3652539998990198E-3</v>
      </c>
      <c r="C81" s="24" t="s">
        <v>86</v>
      </c>
      <c r="D81" s="25">
        <v>16</v>
      </c>
      <c r="E81" s="25"/>
      <c r="F81" s="25"/>
      <c r="G81" s="26">
        <v>0.99143505948556998</v>
      </c>
      <c r="H81" s="26" t="s">
        <v>41</v>
      </c>
      <c r="I81" s="24"/>
      <c r="J81" s="24"/>
      <c r="K81" s="24"/>
      <c r="L81" s="24"/>
      <c r="N81" s="78">
        <f t="shared" si="18"/>
        <v>8</v>
      </c>
      <c r="O81" s="80">
        <f t="shared" si="19"/>
        <v>7.7014475407129392</v>
      </c>
      <c r="P81" s="81">
        <f t="shared" si="20"/>
        <v>2.4963687954969005E-2</v>
      </c>
      <c r="Q81" s="84"/>
      <c r="R81" s="58" t="s">
        <v>92</v>
      </c>
      <c r="S81" s="59" t="s">
        <v>199</v>
      </c>
      <c r="T81" s="71" t="s">
        <v>299</v>
      </c>
      <c r="U81" s="71">
        <f t="shared" si="12"/>
        <v>9</v>
      </c>
      <c r="V81" s="71">
        <f t="shared" si="13"/>
        <v>0</v>
      </c>
      <c r="W81" s="71">
        <v>128.25899999999999</v>
      </c>
      <c r="X81" s="72">
        <v>8.8464099999999993E-12</v>
      </c>
      <c r="Y81" s="72">
        <v>0.16483500000000001</v>
      </c>
      <c r="Z81" s="72">
        <v>4.1551600000000004</v>
      </c>
      <c r="AA81" s="72">
        <v>4.6456799999999996</v>
      </c>
      <c r="AB81" s="72">
        <v>1.8580799999999999E-6</v>
      </c>
      <c r="AC81" s="61">
        <f t="shared" si="14"/>
        <v>7.50576748763583</v>
      </c>
      <c r="AD81" s="62">
        <f t="shared" si="15"/>
        <v>2.8588409589648612E-3</v>
      </c>
      <c r="AE81" s="62">
        <f t="shared" si="16"/>
        <v>1.4294204794824303</v>
      </c>
      <c r="AF81" s="63">
        <f t="shared" si="17"/>
        <v>4.7647349316081014E-2</v>
      </c>
    </row>
    <row r="82" spans="1:32" x14ac:dyDescent="0.25">
      <c r="A82" s="22" t="s">
        <v>61</v>
      </c>
      <c r="B82" s="23">
        <v>4.6772997692702626E-4</v>
      </c>
      <c r="C82" s="24" t="s">
        <v>110</v>
      </c>
      <c r="D82" s="25">
        <v>17</v>
      </c>
      <c r="E82" s="25"/>
      <c r="F82" s="25"/>
      <c r="G82" s="26">
        <v>0.99190278946249699</v>
      </c>
      <c r="H82" s="26" t="s">
        <v>41</v>
      </c>
      <c r="I82" s="24"/>
      <c r="J82" s="24"/>
      <c r="K82" s="24"/>
      <c r="L82" s="24"/>
      <c r="N82" s="78">
        <f t="shared" si="18"/>
        <v>9</v>
      </c>
      <c r="O82" s="80">
        <f t="shared" si="19"/>
        <v>7.170080948780333</v>
      </c>
      <c r="P82" s="81">
        <f t="shared" si="20"/>
        <v>0.11661347716548504</v>
      </c>
      <c r="Q82" s="84"/>
      <c r="R82" s="58" t="s">
        <v>101</v>
      </c>
      <c r="S82" s="59" t="s">
        <v>200</v>
      </c>
      <c r="T82" s="71" t="s">
        <v>300</v>
      </c>
      <c r="U82" s="71">
        <f t="shared" si="12"/>
        <v>8</v>
      </c>
      <c r="V82" s="71">
        <f t="shared" si="13"/>
        <v>0</v>
      </c>
      <c r="W82" s="71">
        <v>114.232</v>
      </c>
      <c r="X82" s="72">
        <v>7.9364900000000002E-12</v>
      </c>
      <c r="Y82" s="72">
        <v>0.36406899999999998</v>
      </c>
      <c r="Z82" s="72">
        <v>3.6131000000000002</v>
      </c>
      <c r="AA82" s="72">
        <v>11.9933</v>
      </c>
      <c r="AB82" s="72">
        <v>8.2443E-6</v>
      </c>
      <c r="AC82" s="61">
        <f t="shared" si="14"/>
        <v>7.8673568241773042</v>
      </c>
      <c r="AD82" s="62">
        <f t="shared" si="15"/>
        <v>8.2059713369401219E-4</v>
      </c>
      <c r="AE82" s="62">
        <f t="shared" si="16"/>
        <v>0.41029856684700611</v>
      </c>
      <c r="AF82" s="63">
        <f t="shared" si="17"/>
        <v>1.3676618894900204E-2</v>
      </c>
    </row>
    <row r="83" spans="1:32" x14ac:dyDescent="0.25">
      <c r="A83" s="22" t="s">
        <v>61</v>
      </c>
      <c r="B83" s="23">
        <v>2.9764634895356211E-4</v>
      </c>
      <c r="C83" s="24" t="s">
        <v>103</v>
      </c>
      <c r="D83" s="25">
        <v>18</v>
      </c>
      <c r="E83" s="25"/>
      <c r="F83" s="25"/>
      <c r="G83" s="26">
        <v>0.99220043581145057</v>
      </c>
      <c r="H83" s="26" t="s">
        <v>41</v>
      </c>
      <c r="I83" s="24"/>
      <c r="J83" s="24"/>
      <c r="K83" s="24"/>
      <c r="L83" s="24"/>
      <c r="N83" s="78">
        <f t="shared" si="18"/>
        <v>9</v>
      </c>
      <c r="O83" s="80">
        <f t="shared" si="19"/>
        <v>7.319742127475557</v>
      </c>
      <c r="P83" s="81">
        <f t="shared" si="20"/>
        <v>3.0797023560810145E-2</v>
      </c>
      <c r="Q83" s="84"/>
      <c r="R83" s="58" t="s">
        <v>155</v>
      </c>
      <c r="S83" s="59" t="s">
        <v>5</v>
      </c>
      <c r="T83" s="71" t="s">
        <v>301</v>
      </c>
      <c r="U83" s="71">
        <f t="shared" si="12"/>
        <v>15</v>
      </c>
      <c r="V83" s="71">
        <f t="shared" si="13"/>
        <v>0</v>
      </c>
      <c r="W83" s="71">
        <v>212.42099999999999</v>
      </c>
      <c r="X83" s="72">
        <v>2.1132500000000001E-11</v>
      </c>
      <c r="Y83" s="72">
        <v>8.2936399999999997E-3</v>
      </c>
      <c r="Z83" s="72">
        <v>7.25915</v>
      </c>
      <c r="AA83" s="72">
        <v>3.6037899999999999E-3</v>
      </c>
      <c r="AB83" s="72">
        <v>9.5880400000000007E-10</v>
      </c>
      <c r="AC83" s="61">
        <f t="shared" si="14"/>
        <v>4.6145872711942069</v>
      </c>
      <c r="AD83" s="62">
        <f t="shared" si="15"/>
        <v>3.6322856559393535</v>
      </c>
      <c r="AE83" s="62">
        <f t="shared" si="16"/>
        <v>1816.1428279696768</v>
      </c>
      <c r="AF83" s="63">
        <f t="shared" si="17"/>
        <v>60.538094265655893</v>
      </c>
    </row>
    <row r="84" spans="1:32" x14ac:dyDescent="0.25">
      <c r="A84" s="22" t="s">
        <v>61</v>
      </c>
      <c r="B84" s="23">
        <v>1.2586188470036343E-3</v>
      </c>
      <c r="C84" s="24" t="s">
        <v>154</v>
      </c>
      <c r="D84" s="25">
        <v>19</v>
      </c>
      <c r="E84" s="25"/>
      <c r="F84" s="25"/>
      <c r="G84" s="26">
        <v>0.99345905465845419</v>
      </c>
      <c r="H84" s="26" t="s">
        <v>41</v>
      </c>
      <c r="I84" s="24"/>
      <c r="J84" s="24"/>
      <c r="K84" s="24"/>
      <c r="L84" s="24"/>
      <c r="N84" s="78">
        <f t="shared" si="18"/>
        <v>9</v>
      </c>
      <c r="O84" s="80">
        <f t="shared" si="19"/>
        <v>7.1581726060384741</v>
      </c>
      <c r="P84" s="81">
        <f t="shared" si="20"/>
        <v>0.1210148718617988</v>
      </c>
      <c r="Q84" s="84"/>
      <c r="R84" s="58" t="s">
        <v>88</v>
      </c>
      <c r="S84" s="59" t="s">
        <v>201</v>
      </c>
      <c r="T84" s="71" t="s">
        <v>302</v>
      </c>
      <c r="U84" s="71">
        <f t="shared" si="12"/>
        <v>5</v>
      </c>
      <c r="V84" s="71">
        <f t="shared" si="13"/>
        <v>0</v>
      </c>
      <c r="W84" s="71">
        <v>72.150999999999996</v>
      </c>
      <c r="X84" s="72">
        <v>4.0585000000000001E-12</v>
      </c>
      <c r="Y84" s="72">
        <v>0.84203799999999995</v>
      </c>
      <c r="Z84" s="72">
        <v>2.6602299999999999</v>
      </c>
      <c r="AA84" s="72">
        <v>330.08100000000002</v>
      </c>
      <c r="AB84" s="72">
        <v>6.3095200000000005E-4</v>
      </c>
      <c r="AC84" s="61">
        <f t="shared" si="14"/>
        <v>9.1074932274122631</v>
      </c>
      <c r="AD84" s="62">
        <f t="shared" si="15"/>
        <v>9.1466065029982872E-5</v>
      </c>
      <c r="AE84" s="62">
        <f t="shared" si="16"/>
        <v>4.5733032514991431E-2</v>
      </c>
      <c r="AF84" s="63">
        <f t="shared" si="17"/>
        <v>1.5244344171663814E-3</v>
      </c>
    </row>
    <row r="85" spans="1:32" x14ac:dyDescent="0.25">
      <c r="A85" s="22" t="s">
        <v>61</v>
      </c>
      <c r="B85" s="23">
        <v>6.5482196769783678E-4</v>
      </c>
      <c r="C85" s="24" t="s">
        <v>20</v>
      </c>
      <c r="D85" s="25">
        <v>20</v>
      </c>
      <c r="E85" s="25"/>
      <c r="F85" s="25"/>
      <c r="G85" s="26">
        <v>0.99411387662615203</v>
      </c>
      <c r="H85" s="26" t="s">
        <v>41</v>
      </c>
      <c r="I85" s="24"/>
      <c r="J85" s="24"/>
      <c r="K85" s="24"/>
      <c r="L85" s="24"/>
      <c r="N85" s="78">
        <f t="shared" si="18"/>
        <v>9</v>
      </c>
      <c r="O85" s="80">
        <f t="shared" si="19"/>
        <v>7.1581726060384741</v>
      </c>
      <c r="P85" s="81">
        <f t="shared" si="20"/>
        <v>0.1210148718617988</v>
      </c>
      <c r="Q85" s="84"/>
      <c r="R85" s="58" t="s">
        <v>110</v>
      </c>
      <c r="S85" s="59" t="s">
        <v>202</v>
      </c>
      <c r="T85" s="71" t="s">
        <v>303</v>
      </c>
      <c r="U85" s="71">
        <f t="shared" si="12"/>
        <v>9</v>
      </c>
      <c r="V85" s="71">
        <f t="shared" si="13"/>
        <v>0</v>
      </c>
      <c r="W85" s="71">
        <v>120.19499999999999</v>
      </c>
      <c r="X85" s="72">
        <v>8.2432899999999997E-12</v>
      </c>
      <c r="Y85" s="72">
        <v>8.9842499999999992E-3</v>
      </c>
      <c r="Z85" s="72">
        <v>4.5438700000000001</v>
      </c>
      <c r="AA85" s="72">
        <v>2.28857</v>
      </c>
      <c r="AB85" s="72">
        <v>4.6069999999999998E-4</v>
      </c>
      <c r="AC85" s="61">
        <f t="shared" si="14"/>
        <v>7.170080948780333</v>
      </c>
      <c r="AD85" s="62">
        <f t="shared" si="15"/>
        <v>6.996808629929103E-3</v>
      </c>
      <c r="AE85" s="62">
        <f t="shared" si="16"/>
        <v>3.4984043149645516</v>
      </c>
      <c r="AF85" s="63">
        <f t="shared" si="17"/>
        <v>0.11661347716548504</v>
      </c>
    </row>
    <row r="86" spans="1:32" x14ac:dyDescent="0.25">
      <c r="A86" s="22" t="s">
        <v>61</v>
      </c>
      <c r="B86" s="23">
        <v>6.5482196769783678E-4</v>
      </c>
      <c r="C86" s="24" t="s">
        <v>122</v>
      </c>
      <c r="D86" s="25">
        <v>21</v>
      </c>
      <c r="E86" s="25"/>
      <c r="F86" s="25"/>
      <c r="G86" s="26">
        <v>0.99476869859384986</v>
      </c>
      <c r="H86" s="26" t="s">
        <v>41</v>
      </c>
      <c r="I86" s="24"/>
      <c r="J86" s="24"/>
      <c r="K86" s="24"/>
      <c r="L86" s="24"/>
      <c r="N86" s="78">
        <f t="shared" si="18"/>
        <v>9</v>
      </c>
      <c r="O86" s="80">
        <f t="shared" si="19"/>
        <v>7.1629886994405894</v>
      </c>
      <c r="P86" s="81">
        <f t="shared" si="20"/>
        <v>0.1210148718617988</v>
      </c>
      <c r="Q86" s="84"/>
      <c r="R86" s="58" t="s">
        <v>36</v>
      </c>
      <c r="S86" s="59" t="s">
        <v>89</v>
      </c>
      <c r="T86" s="71" t="s">
        <v>304</v>
      </c>
      <c r="U86" s="71">
        <f t="shared" si="12"/>
        <v>14</v>
      </c>
      <c r="V86" s="71">
        <f t="shared" si="13"/>
        <v>0</v>
      </c>
      <c r="W86" s="71">
        <v>198.39400000000001</v>
      </c>
      <c r="X86" s="72">
        <v>1.90615E-11</v>
      </c>
      <c r="Y86" s="72">
        <v>3.3436E-3</v>
      </c>
      <c r="Z86" s="72">
        <v>6.7036499999999997</v>
      </c>
      <c r="AA86" s="72">
        <v>1.1490999999999999E-2</v>
      </c>
      <c r="AB86" s="72">
        <v>1.27981E-8</v>
      </c>
      <c r="AC86" s="61">
        <f t="shared" si="14"/>
        <v>5.0885167047073923</v>
      </c>
      <c r="AD86" s="62">
        <f t="shared" si="15"/>
        <v>1.0108343594137899</v>
      </c>
      <c r="AE86" s="62">
        <f t="shared" si="16"/>
        <v>505.41717970689496</v>
      </c>
      <c r="AF86" s="63">
        <f t="shared" si="17"/>
        <v>16.847239323563166</v>
      </c>
    </row>
    <row r="87" spans="1:32" x14ac:dyDescent="0.25">
      <c r="A87" s="22" t="s">
        <v>61</v>
      </c>
      <c r="B87" s="23">
        <v>1.3946857493824056E-3</v>
      </c>
      <c r="C87" s="24" t="s">
        <v>42</v>
      </c>
      <c r="D87" s="25">
        <v>22</v>
      </c>
      <c r="E87" s="25"/>
      <c r="F87" s="25"/>
      <c r="G87" s="26">
        <v>0.99616338434323226</v>
      </c>
      <c r="H87" s="26" t="s">
        <v>41</v>
      </c>
      <c r="I87" s="24"/>
      <c r="J87" s="24"/>
      <c r="K87" s="24"/>
      <c r="L87" s="24"/>
      <c r="N87" s="78">
        <f t="shared" si="18"/>
        <v>9</v>
      </c>
      <c r="O87" s="80">
        <f t="shared" si="19"/>
        <v>7.0265347803268137</v>
      </c>
      <c r="P87" s="81">
        <f t="shared" si="20"/>
        <v>0.11434277956105131</v>
      </c>
      <c r="Q87" s="84"/>
      <c r="R87" s="58" t="s">
        <v>72</v>
      </c>
      <c r="S87" s="59" t="s">
        <v>203</v>
      </c>
      <c r="T87" s="71" t="s">
        <v>305</v>
      </c>
      <c r="U87" s="71">
        <f t="shared" si="12"/>
        <v>13</v>
      </c>
      <c r="V87" s="71">
        <f t="shared" si="13"/>
        <v>0</v>
      </c>
      <c r="W87" s="71">
        <v>184.36699999999999</v>
      </c>
      <c r="X87" s="72">
        <v>1.6285100000000001E-11</v>
      </c>
      <c r="Y87" s="72">
        <v>1.8920699999999999E-2</v>
      </c>
      <c r="Z87" s="72">
        <v>5.8338000000000001</v>
      </c>
      <c r="AA87" s="72">
        <v>6.1701800000000001E-2</v>
      </c>
      <c r="AB87" s="72">
        <v>1.85167E-8</v>
      </c>
      <c r="AC87" s="61">
        <f t="shared" si="14"/>
        <v>5.7866113689980283</v>
      </c>
      <c r="AD87" s="62">
        <f t="shared" si="15"/>
        <v>0.13640490758065391</v>
      </c>
      <c r="AE87" s="62">
        <f t="shared" si="16"/>
        <v>68.202453790326956</v>
      </c>
      <c r="AF87" s="63">
        <f t="shared" si="17"/>
        <v>2.2734151263442319</v>
      </c>
    </row>
    <row r="88" spans="1:32" x14ac:dyDescent="0.25">
      <c r="A88" s="22" t="s">
        <v>61</v>
      </c>
      <c r="B88" s="23">
        <v>2.5257418754059419E-3</v>
      </c>
      <c r="C88" s="24" t="s">
        <v>43</v>
      </c>
      <c r="D88" s="25">
        <v>23</v>
      </c>
      <c r="E88" s="25"/>
      <c r="F88" s="25"/>
      <c r="G88" s="26">
        <v>0.99868912621863826</v>
      </c>
      <c r="H88" s="26" t="s">
        <v>41</v>
      </c>
      <c r="I88" s="24"/>
      <c r="J88" s="24"/>
      <c r="K88" s="24"/>
      <c r="L88" s="24"/>
      <c r="N88" s="78">
        <f t="shared" si="18"/>
        <v>9</v>
      </c>
      <c r="O88" s="80">
        <f t="shared" si="19"/>
        <v>7.0842238986036961</v>
      </c>
      <c r="P88" s="81">
        <f t="shared" si="20"/>
        <v>0.11434277956105131</v>
      </c>
      <c r="Q88" s="84"/>
      <c r="R88" s="58" t="s">
        <v>172</v>
      </c>
      <c r="S88" s="59" t="s">
        <v>204</v>
      </c>
      <c r="T88" s="71" t="s">
        <v>306</v>
      </c>
      <c r="U88" s="71">
        <f t="shared" si="12"/>
        <v>11</v>
      </c>
      <c r="V88" s="71">
        <f t="shared" si="13"/>
        <v>0</v>
      </c>
      <c r="W88" s="71">
        <v>156.31299999999999</v>
      </c>
      <c r="X88" s="72">
        <v>1.096E-11</v>
      </c>
      <c r="Y88" s="72">
        <v>0.14577300000000001</v>
      </c>
      <c r="Z88" s="72">
        <v>5.0058100000000003</v>
      </c>
      <c r="AA88" s="72">
        <v>0.40420699999999998</v>
      </c>
      <c r="AB88" s="72">
        <v>9.12735E-8</v>
      </c>
      <c r="AC88" s="61">
        <f t="shared" si="14"/>
        <v>6.5312292748991361</v>
      </c>
      <c r="AD88" s="62">
        <f t="shared" si="15"/>
        <v>2.0269358109540881E-2</v>
      </c>
      <c r="AE88" s="62">
        <f t="shared" si="16"/>
        <v>10.134679054770441</v>
      </c>
      <c r="AF88" s="63">
        <f t="shared" si="17"/>
        <v>0.33782263515901473</v>
      </c>
    </row>
    <row r="89" spans="1:32" x14ac:dyDescent="0.25">
      <c r="A89" s="22" t="s">
        <v>61</v>
      </c>
      <c r="B89" s="23">
        <v>8.8443486546201317E-4</v>
      </c>
      <c r="C89" s="24" t="s">
        <v>44</v>
      </c>
      <c r="D89" s="25">
        <v>24</v>
      </c>
      <c r="E89" s="25"/>
      <c r="F89" s="25"/>
      <c r="G89" s="26">
        <v>0.99957356108410023</v>
      </c>
      <c r="H89" s="26" t="s">
        <v>41</v>
      </c>
      <c r="I89" s="24"/>
      <c r="J89" s="24"/>
      <c r="K89" s="24"/>
      <c r="L89" s="24"/>
      <c r="N89" s="78">
        <f t="shared" si="18"/>
        <v>9</v>
      </c>
      <c r="O89" s="80">
        <f t="shared" si="19"/>
        <v>7.405794665598278</v>
      </c>
      <c r="P89" s="81">
        <f t="shared" si="20"/>
        <v>0.11434277956105131</v>
      </c>
      <c r="Q89" s="84"/>
      <c r="R89" s="58" t="s">
        <v>20</v>
      </c>
      <c r="S89" s="59" t="s">
        <v>215</v>
      </c>
      <c r="T89" s="71" t="s">
        <v>290</v>
      </c>
      <c r="U89" s="71">
        <f t="shared" si="12"/>
        <v>9</v>
      </c>
      <c r="V89" s="71">
        <f t="shared" si="13"/>
        <v>0</v>
      </c>
      <c r="W89" s="71">
        <v>120.19499999999999</v>
      </c>
      <c r="X89" s="72">
        <v>1.3116599999999999E-11</v>
      </c>
      <c r="Y89" s="72">
        <v>8.2633399999999992E-3</v>
      </c>
      <c r="Z89" s="72">
        <v>4.5599600000000002</v>
      </c>
      <c r="AA89" s="72">
        <v>2.2266699999999999</v>
      </c>
      <c r="AB89" s="72">
        <v>6.5981500000000001E-4</v>
      </c>
      <c r="AC89" s="61">
        <f t="shared" si="14"/>
        <v>7.1581726060384741</v>
      </c>
      <c r="AD89" s="62">
        <f t="shared" si="15"/>
        <v>7.2608923117079283E-3</v>
      </c>
      <c r="AE89" s="62">
        <f t="shared" si="16"/>
        <v>3.6304461558539636</v>
      </c>
      <c r="AF89" s="63">
        <f t="shared" si="17"/>
        <v>0.1210148718617988</v>
      </c>
    </row>
    <row r="90" spans="1:32" x14ac:dyDescent="0.25">
      <c r="A90" s="22" t="s">
        <v>61</v>
      </c>
      <c r="B90" s="23">
        <v>4.2643891589971974E-4</v>
      </c>
      <c r="C90" s="24" t="s">
        <v>7</v>
      </c>
      <c r="D90" s="25">
        <v>25</v>
      </c>
      <c r="E90" s="25"/>
      <c r="F90" s="25"/>
      <c r="G90" s="26">
        <v>1</v>
      </c>
      <c r="H90" s="26">
        <v>1</v>
      </c>
      <c r="I90" s="24"/>
      <c r="J90" s="24"/>
      <c r="K90" s="24"/>
      <c r="L90" s="24"/>
      <c r="N90" s="78">
        <f t="shared" si="18"/>
        <v>9</v>
      </c>
      <c r="O90" s="80">
        <f t="shared" si="19"/>
        <v>6.8295363815787002</v>
      </c>
      <c r="P90" s="81">
        <f t="shared" si="20"/>
        <v>7.0294079023571293E-2</v>
      </c>
      <c r="Q90" s="84"/>
      <c r="R90" s="58" t="s">
        <v>85</v>
      </c>
      <c r="S90" s="59" t="s">
        <v>188</v>
      </c>
      <c r="T90" s="71" t="s">
        <v>307</v>
      </c>
      <c r="U90" s="71">
        <f t="shared" si="12"/>
        <v>8</v>
      </c>
      <c r="V90" s="71">
        <f t="shared" si="13"/>
        <v>0</v>
      </c>
      <c r="W90" s="71">
        <v>106.16800000000001</v>
      </c>
      <c r="X90" s="72">
        <v>1.5324600000000001E-11</v>
      </c>
      <c r="Y90" s="72">
        <v>6.5048099999999998E-3</v>
      </c>
      <c r="Z90" s="72">
        <v>3.8744299999999998</v>
      </c>
      <c r="AA90" s="72">
        <v>5.9260400000000004</v>
      </c>
      <c r="AB90" s="72">
        <v>1.47057E-3</v>
      </c>
      <c r="AC90" s="61">
        <f t="shared" si="14"/>
        <v>7.5293885610954376</v>
      </c>
      <c r="AD90" s="62">
        <f t="shared" si="15"/>
        <v>1.4978212772981403E-3</v>
      </c>
      <c r="AE90" s="62">
        <f t="shared" si="16"/>
        <v>0.74891063864907015</v>
      </c>
      <c r="AF90" s="63">
        <f t="shared" si="17"/>
        <v>2.4963687954969005E-2</v>
      </c>
    </row>
    <row r="91" spans="1:32" x14ac:dyDescent="0.25">
      <c r="A91" s="27" t="s">
        <v>62</v>
      </c>
      <c r="B91" s="28">
        <v>2.6937424005786827E-2</v>
      </c>
      <c r="C91" s="29" t="s">
        <v>35</v>
      </c>
      <c r="D91" s="30">
        <v>1</v>
      </c>
      <c r="E91" s="30"/>
      <c r="F91" s="30"/>
      <c r="G91" s="31">
        <v>2.6937424005786827E-2</v>
      </c>
      <c r="H91" s="31" t="s">
        <v>41</v>
      </c>
      <c r="I91" s="29" t="s">
        <v>161</v>
      </c>
      <c r="J91" s="29" t="s">
        <v>400</v>
      </c>
      <c r="K91" s="29" t="s">
        <v>402</v>
      </c>
      <c r="L91" s="29" t="s">
        <v>187</v>
      </c>
      <c r="N91" s="78">
        <f t="shared" si="18"/>
        <v>7</v>
      </c>
      <c r="O91" s="80">
        <f t="shared" si="19"/>
        <v>8.3600772444916167</v>
      </c>
      <c r="P91" s="81">
        <f t="shared" si="20"/>
        <v>1.4953014184308871E-2</v>
      </c>
      <c r="Q91" s="84"/>
      <c r="R91" s="58" t="s">
        <v>80</v>
      </c>
      <c r="S91" s="65" t="s">
        <v>113</v>
      </c>
      <c r="T91" s="71" t="s">
        <v>264</v>
      </c>
      <c r="U91" s="71">
        <f t="shared" si="12"/>
        <v>11</v>
      </c>
      <c r="V91" s="71">
        <f t="shared" si="13"/>
        <v>0</v>
      </c>
      <c r="W91" s="71">
        <v>148.249</v>
      </c>
      <c r="X91" s="72">
        <v>2.5912300000000001E-11</v>
      </c>
      <c r="Y91" s="72">
        <v>7.77205E-3</v>
      </c>
      <c r="Z91" s="72">
        <v>5.05443</v>
      </c>
      <c r="AA91" s="72">
        <v>0.11378199999999999</v>
      </c>
      <c r="AB91" s="72">
        <v>5.9327799999999998E-5</v>
      </c>
      <c r="AC91" s="61">
        <f t="shared" si="14"/>
        <v>5.9576956821958502</v>
      </c>
      <c r="AD91" s="62">
        <f t="shared" si="15"/>
        <v>2.267044242401688E-2</v>
      </c>
      <c r="AE91" s="62">
        <f t="shared" si="16"/>
        <v>11.335221212008438</v>
      </c>
      <c r="AF91" s="63">
        <f t="shared" si="17"/>
        <v>0.37784070706694795</v>
      </c>
    </row>
    <row r="92" spans="1:32" x14ac:dyDescent="0.25">
      <c r="A92" s="27" t="s">
        <v>62</v>
      </c>
      <c r="B92" s="28">
        <v>2.6941171644650645E-2</v>
      </c>
      <c r="C92" s="29" t="s">
        <v>11</v>
      </c>
      <c r="D92" s="30">
        <v>2</v>
      </c>
      <c r="E92" s="30"/>
      <c r="F92" s="30"/>
      <c r="G92" s="31">
        <v>5.3878595650437469E-2</v>
      </c>
      <c r="H92" s="31" t="s">
        <v>41</v>
      </c>
      <c r="I92" s="29"/>
      <c r="J92" s="89">
        <f t="array" ref="J92">SUM(B91:B115*N91:N115)</f>
        <v>8.4070176726905839</v>
      </c>
      <c r="K92" s="90">
        <f t="array" ref="K92">SUM(B91:B115*O91:O115)</f>
        <v>7.6348520061058878</v>
      </c>
      <c r="L92" s="91">
        <f t="array" ref="L92">SUM(B91:B115*P91:P115)</f>
        <v>4.2020638121985095E-2</v>
      </c>
      <c r="N92" s="78">
        <f t="shared" si="18"/>
        <v>7</v>
      </c>
      <c r="O92" s="80">
        <f t="shared" si="19"/>
        <v>8.2740943814473855</v>
      </c>
      <c r="P92" s="81">
        <f t="shared" si="20"/>
        <v>1.3019633085580866E-2</v>
      </c>
      <c r="Q92" s="84"/>
      <c r="R92" s="58" t="s">
        <v>122</v>
      </c>
      <c r="S92" s="59" t="s">
        <v>190</v>
      </c>
      <c r="T92" s="71" t="s">
        <v>308</v>
      </c>
      <c r="U92" s="71">
        <f t="shared" si="12"/>
        <v>9</v>
      </c>
      <c r="V92" s="71">
        <f t="shared" si="13"/>
        <v>0</v>
      </c>
      <c r="W92" s="71">
        <v>120.19499999999999</v>
      </c>
      <c r="X92" s="72">
        <v>1.20515E-11</v>
      </c>
      <c r="Y92" s="72">
        <v>8.3801499999999994E-3</v>
      </c>
      <c r="Z92" s="72">
        <v>4.5599600000000002</v>
      </c>
      <c r="AA92" s="72">
        <v>2.2515000000000001</v>
      </c>
      <c r="AB92" s="72">
        <v>6.6094500000000002E-4</v>
      </c>
      <c r="AC92" s="61">
        <f t="shared" si="14"/>
        <v>7.1629886994405894</v>
      </c>
      <c r="AD92" s="62">
        <f t="shared" si="15"/>
        <v>7.2608923117079283E-3</v>
      </c>
      <c r="AE92" s="62">
        <f t="shared" si="16"/>
        <v>3.6304461558539636</v>
      </c>
      <c r="AF92" s="63">
        <f t="shared" si="17"/>
        <v>0.1210148718617988</v>
      </c>
    </row>
    <row r="93" spans="1:32" x14ac:dyDescent="0.25">
      <c r="A93" s="27" t="s">
        <v>62</v>
      </c>
      <c r="B93" s="28">
        <v>0.14163377849369577</v>
      </c>
      <c r="C93" s="29" t="s">
        <v>101</v>
      </c>
      <c r="D93" s="30">
        <v>3</v>
      </c>
      <c r="E93" s="30"/>
      <c r="F93" s="30"/>
      <c r="G93" s="31">
        <v>0.19551237414413325</v>
      </c>
      <c r="H93" s="31" t="s">
        <v>41</v>
      </c>
      <c r="I93" s="29"/>
      <c r="J93" s="29"/>
      <c r="K93" s="29"/>
      <c r="L93" s="29"/>
      <c r="N93" s="78">
        <f t="shared" si="18"/>
        <v>8</v>
      </c>
      <c r="O93" s="80">
        <f t="shared" si="19"/>
        <v>7.8673568241773042</v>
      </c>
      <c r="P93" s="81">
        <f t="shared" si="20"/>
        <v>1.3676618894900204E-2</v>
      </c>
      <c r="Q93" s="84"/>
      <c r="R93" s="58" t="s">
        <v>86</v>
      </c>
      <c r="S93" s="59" t="s">
        <v>191</v>
      </c>
      <c r="T93" s="71" t="s">
        <v>309</v>
      </c>
      <c r="U93" s="71">
        <f t="shared" si="12"/>
        <v>8</v>
      </c>
      <c r="V93" s="71">
        <f t="shared" si="13"/>
        <v>0</v>
      </c>
      <c r="W93" s="71">
        <v>106.16800000000001</v>
      </c>
      <c r="X93" s="72">
        <v>1.6205299999999999E-11</v>
      </c>
      <c r="Y93" s="72">
        <v>6.8335899999999996E-3</v>
      </c>
      <c r="Z93" s="72">
        <v>3.8744299999999998</v>
      </c>
      <c r="AA93" s="72">
        <v>8.8069100000000002</v>
      </c>
      <c r="AB93" s="72">
        <v>1.44658E-3</v>
      </c>
      <c r="AC93" s="61">
        <f t="shared" si="14"/>
        <v>7.7014475407129392</v>
      </c>
      <c r="AD93" s="62">
        <f t="shared" si="15"/>
        <v>1.4978212772981403E-3</v>
      </c>
      <c r="AE93" s="62">
        <f t="shared" si="16"/>
        <v>0.74891063864907015</v>
      </c>
      <c r="AF93" s="63">
        <f t="shared" si="17"/>
        <v>2.4963687954969005E-2</v>
      </c>
    </row>
    <row r="94" spans="1:32" x14ac:dyDescent="0.25">
      <c r="A94" s="27" t="s">
        <v>62</v>
      </c>
      <c r="B94" s="28">
        <v>8.7729599953082799E-2</v>
      </c>
      <c r="C94" s="29" t="s">
        <v>67</v>
      </c>
      <c r="D94" s="30">
        <v>4</v>
      </c>
      <c r="E94" s="30"/>
      <c r="F94" s="30"/>
      <c r="G94" s="31">
        <v>0.28324197409721608</v>
      </c>
      <c r="H94" s="31" t="s">
        <v>41</v>
      </c>
      <c r="I94" s="29"/>
      <c r="J94" s="29"/>
      <c r="K94" s="29"/>
      <c r="L94" s="29"/>
      <c r="N94" s="78">
        <f t="shared" si="18"/>
        <v>8</v>
      </c>
      <c r="O94" s="80">
        <f t="shared" si="19"/>
        <v>7.9851137171180149</v>
      </c>
      <c r="P94" s="81">
        <f t="shared" si="20"/>
        <v>3.1557947204962994E-2</v>
      </c>
      <c r="Q94" s="84"/>
      <c r="R94" s="58" t="s">
        <v>111</v>
      </c>
      <c r="S94" s="59" t="s">
        <v>192</v>
      </c>
      <c r="T94" s="71" t="s">
        <v>310</v>
      </c>
      <c r="U94" s="71">
        <f t="shared" si="12"/>
        <v>10</v>
      </c>
      <c r="V94" s="71">
        <f t="shared" si="13"/>
        <v>0</v>
      </c>
      <c r="W94" s="71">
        <v>132.20599999999999</v>
      </c>
      <c r="X94" s="72">
        <v>2.42835E-11</v>
      </c>
      <c r="Y94" s="72">
        <v>2.67768E-3</v>
      </c>
      <c r="Z94" s="72">
        <v>5.0081300000000004</v>
      </c>
      <c r="AA94" s="72">
        <v>0.38164100000000001</v>
      </c>
      <c r="AB94" s="72">
        <v>4.6116199999999999E-4</v>
      </c>
      <c r="AC94" s="61">
        <f t="shared" si="14"/>
        <v>6.4335365369850743</v>
      </c>
      <c r="AD94" s="62">
        <f t="shared" si="15"/>
        <v>2.0377926696552057E-2</v>
      </c>
      <c r="AE94" s="62">
        <f t="shared" si="16"/>
        <v>10.188963348276028</v>
      </c>
      <c r="AF94" s="63">
        <f t="shared" si="17"/>
        <v>0.33963211160920093</v>
      </c>
    </row>
    <row r="95" spans="1:32" x14ac:dyDescent="0.25">
      <c r="A95" s="27" t="s">
        <v>62</v>
      </c>
      <c r="B95" s="28">
        <v>0.14162879089315328</v>
      </c>
      <c r="C95" s="29" t="s">
        <v>16</v>
      </c>
      <c r="D95" s="30">
        <v>5</v>
      </c>
      <c r="E95" s="30"/>
      <c r="F95" s="30"/>
      <c r="G95" s="31">
        <v>0.42487076499036935</v>
      </c>
      <c r="H95" s="31" t="s">
        <v>41</v>
      </c>
      <c r="I95" s="29"/>
      <c r="J95" s="29"/>
      <c r="K95" s="29"/>
      <c r="L95" s="29"/>
      <c r="N95" s="78">
        <f t="shared" si="18"/>
        <v>8</v>
      </c>
      <c r="O95" s="80">
        <f t="shared" si="19"/>
        <v>7.6722894831522224</v>
      </c>
      <c r="P95" s="81">
        <f t="shared" si="20"/>
        <v>2.5032184163274282E-2</v>
      </c>
      <c r="Q95" s="84"/>
      <c r="R95" s="58" t="s">
        <v>152</v>
      </c>
      <c r="S95" s="59" t="s">
        <v>193</v>
      </c>
      <c r="T95" s="71" t="s">
        <v>246</v>
      </c>
      <c r="U95" s="71">
        <f t="shared" si="12"/>
        <v>10</v>
      </c>
      <c r="V95" s="71">
        <f t="shared" si="13"/>
        <v>0</v>
      </c>
      <c r="W95" s="71">
        <v>134.22200000000001</v>
      </c>
      <c r="X95" s="72">
        <v>2.6080599999999999E-11</v>
      </c>
      <c r="Y95" s="72">
        <v>7.72238E-3</v>
      </c>
      <c r="Z95" s="72">
        <v>4.4510399999999999</v>
      </c>
      <c r="AA95" s="72">
        <v>0.64173899999999995</v>
      </c>
      <c r="AB95" s="72">
        <v>5.8402900000000003E-5</v>
      </c>
      <c r="AC95" s="61">
        <f t="shared" si="14"/>
        <v>6.6658124853576997</v>
      </c>
      <c r="AD95" s="62">
        <f t="shared" si="15"/>
        <v>5.6502803359172963E-3</v>
      </c>
      <c r="AE95" s="62">
        <f t="shared" si="16"/>
        <v>2.8251401679586476</v>
      </c>
      <c r="AF95" s="63">
        <f t="shared" si="17"/>
        <v>9.4171338931954937E-2</v>
      </c>
    </row>
    <row r="96" spans="1:32" ht="13.8" thickBot="1" x14ac:dyDescent="0.3">
      <c r="A96" s="27" t="s">
        <v>62</v>
      </c>
      <c r="B96" s="28">
        <v>0.10877377584512471</v>
      </c>
      <c r="C96" s="29" t="s">
        <v>92</v>
      </c>
      <c r="D96" s="30">
        <v>6</v>
      </c>
      <c r="E96" s="30"/>
      <c r="F96" s="30"/>
      <c r="G96" s="31">
        <v>0.53364454083549406</v>
      </c>
      <c r="H96" s="31" t="s">
        <v>41</v>
      </c>
      <c r="I96" s="29"/>
      <c r="J96" s="29"/>
      <c r="K96" s="29"/>
      <c r="L96" s="29"/>
      <c r="N96" s="78">
        <f t="shared" si="18"/>
        <v>9</v>
      </c>
      <c r="O96" s="80">
        <f t="shared" si="19"/>
        <v>7.50576748763583</v>
      </c>
      <c r="P96" s="81">
        <f t="shared" si="20"/>
        <v>4.7647349316081014E-2</v>
      </c>
      <c r="Q96" s="84"/>
      <c r="R96" s="66" t="s">
        <v>117</v>
      </c>
      <c r="S96" s="67" t="s">
        <v>8</v>
      </c>
      <c r="T96" s="73" t="s">
        <v>311</v>
      </c>
      <c r="U96" s="73">
        <f t="shared" si="12"/>
        <v>7</v>
      </c>
      <c r="V96" s="73">
        <f t="shared" si="13"/>
        <v>0</v>
      </c>
      <c r="W96" s="73">
        <v>92.141000000000005</v>
      </c>
      <c r="X96" s="74">
        <v>6.9446800000000003E-12</v>
      </c>
      <c r="Y96" s="74">
        <v>5.9824500000000003E-3</v>
      </c>
      <c r="Z96" s="74">
        <v>3.8548800000000001</v>
      </c>
      <c r="AA96" s="74">
        <v>23.896699999999999</v>
      </c>
      <c r="AB96" s="74">
        <v>4.6075600000000001E-3</v>
      </c>
      <c r="AC96" s="68">
        <f t="shared" si="14"/>
        <v>8.0734211991166198</v>
      </c>
      <c r="AD96" s="69">
        <f t="shared" si="15"/>
        <v>1.4318911196226159E-3</v>
      </c>
      <c r="AE96" s="69">
        <f t="shared" si="16"/>
        <v>0.71594555981130792</v>
      </c>
      <c r="AF96" s="70">
        <f t="shared" si="17"/>
        <v>2.3864851993710266E-2</v>
      </c>
    </row>
    <row r="97" spans="1:23" x14ac:dyDescent="0.25">
      <c r="A97" s="27" t="s">
        <v>62</v>
      </c>
      <c r="B97" s="28">
        <v>0.15072793907329976</v>
      </c>
      <c r="C97" s="29" t="s">
        <v>39</v>
      </c>
      <c r="D97" s="30">
        <v>7</v>
      </c>
      <c r="E97" s="30"/>
      <c r="F97" s="30"/>
      <c r="G97" s="31">
        <v>0.6843724799087938</v>
      </c>
      <c r="H97" s="31" t="s">
        <v>41</v>
      </c>
      <c r="I97" s="29"/>
      <c r="J97" s="29"/>
      <c r="K97" s="29"/>
      <c r="L97" s="29"/>
      <c r="N97" s="78">
        <f t="shared" si="18"/>
        <v>9</v>
      </c>
      <c r="O97" s="80">
        <f t="shared" si="19"/>
        <v>7.5669298957047539</v>
      </c>
      <c r="P97" s="81">
        <f t="shared" si="20"/>
        <v>2.3047230498541751E-2</v>
      </c>
      <c r="Q97" s="84"/>
      <c r="W97" s="7"/>
    </row>
    <row r="98" spans="1:23" x14ac:dyDescent="0.25">
      <c r="A98" s="27" t="s">
        <v>62</v>
      </c>
      <c r="B98" s="28">
        <v>0.10877309412356131</v>
      </c>
      <c r="C98" s="29" t="s">
        <v>73</v>
      </c>
      <c r="D98" s="30">
        <v>8</v>
      </c>
      <c r="E98" s="30"/>
      <c r="F98" s="30"/>
      <c r="G98" s="31">
        <v>0.79314557403235508</v>
      </c>
      <c r="H98" s="31" t="s">
        <v>41</v>
      </c>
      <c r="I98" s="29"/>
      <c r="J98" s="29"/>
      <c r="K98" s="29"/>
      <c r="L98" s="29"/>
      <c r="N98" s="78">
        <f t="shared" si="18"/>
        <v>9</v>
      </c>
      <c r="O98" s="80">
        <f t="shared" si="19"/>
        <v>7.0955092208225174</v>
      </c>
      <c r="P98" s="81">
        <f t="shared" si="20"/>
        <v>0.12091460049215269</v>
      </c>
      <c r="Q98" s="84"/>
      <c r="W98" s="7"/>
    </row>
    <row r="99" spans="1:23" x14ac:dyDescent="0.25">
      <c r="A99" s="27" t="s">
        <v>62</v>
      </c>
      <c r="B99" s="28">
        <v>5.9914176234528065E-3</v>
      </c>
      <c r="C99" s="29" t="s">
        <v>87</v>
      </c>
      <c r="D99" s="30">
        <v>9</v>
      </c>
      <c r="E99" s="30"/>
      <c r="F99" s="30"/>
      <c r="G99" s="31">
        <v>0.79913699165580787</v>
      </c>
      <c r="H99" s="31" t="s">
        <v>41</v>
      </c>
      <c r="I99" s="29"/>
      <c r="J99" s="29"/>
      <c r="K99" s="29"/>
      <c r="L99" s="29"/>
      <c r="N99" s="78">
        <f t="shared" si="18"/>
        <v>10</v>
      </c>
      <c r="O99" s="80">
        <f t="shared" si="19"/>
        <v>6.9951928265354022</v>
      </c>
      <c r="P99" s="81">
        <f t="shared" si="20"/>
        <v>7.0769926617814963E-2</v>
      </c>
      <c r="Q99" s="84"/>
      <c r="W99" s="7"/>
    </row>
    <row r="100" spans="1:23" x14ac:dyDescent="0.25">
      <c r="A100" s="27" t="s">
        <v>62</v>
      </c>
      <c r="B100" s="28">
        <v>4.4869736719800553E-2</v>
      </c>
      <c r="C100" s="29" t="s">
        <v>148</v>
      </c>
      <c r="D100" s="30">
        <v>10</v>
      </c>
      <c r="E100" s="30"/>
      <c r="F100" s="30"/>
      <c r="G100" s="31">
        <v>0.84400672837560842</v>
      </c>
      <c r="H100" s="31" t="s">
        <v>41</v>
      </c>
      <c r="I100" s="29"/>
      <c r="J100" s="29"/>
      <c r="K100" s="29"/>
      <c r="L100" s="29"/>
      <c r="N100" s="78">
        <f t="shared" si="18"/>
        <v>10</v>
      </c>
      <c r="O100" s="80">
        <f t="shared" si="19"/>
        <v>7.1905541261858925</v>
      </c>
      <c r="P100" s="81">
        <f t="shared" si="20"/>
        <v>9.1543759775649922E-2</v>
      </c>
      <c r="Q100" s="84"/>
      <c r="W100" s="7"/>
    </row>
    <row r="101" spans="1:23" x14ac:dyDescent="0.25">
      <c r="A101" s="27" t="s">
        <v>62</v>
      </c>
      <c r="B101" s="28">
        <v>5.9864828486648142E-3</v>
      </c>
      <c r="C101" s="29" t="s">
        <v>74</v>
      </c>
      <c r="D101" s="30">
        <v>11</v>
      </c>
      <c r="E101" s="30"/>
      <c r="F101" s="30"/>
      <c r="G101" s="31">
        <v>0.84999321122427318</v>
      </c>
      <c r="H101" s="31" t="s">
        <v>41</v>
      </c>
      <c r="I101" s="29"/>
      <c r="J101" s="29"/>
      <c r="K101" s="29"/>
      <c r="L101" s="29"/>
      <c r="N101" s="78">
        <f t="shared" si="18"/>
        <v>10</v>
      </c>
      <c r="O101" s="80">
        <f t="shared" si="19"/>
        <v>6.7843314257723852</v>
      </c>
      <c r="P101" s="81">
        <f t="shared" si="20"/>
        <v>0.12796132996758977</v>
      </c>
      <c r="Q101" s="84"/>
      <c r="W101" s="7"/>
    </row>
    <row r="102" spans="1:23" x14ac:dyDescent="0.25">
      <c r="A102" s="27" t="s">
        <v>62</v>
      </c>
      <c r="B102" s="28">
        <v>4.6768969258458339E-2</v>
      </c>
      <c r="C102" s="29" t="s">
        <v>117</v>
      </c>
      <c r="D102" s="30">
        <v>12</v>
      </c>
      <c r="E102" s="30"/>
      <c r="F102" s="30"/>
      <c r="G102" s="31">
        <v>0.89676218048273149</v>
      </c>
      <c r="H102" s="31" t="s">
        <v>41</v>
      </c>
      <c r="I102" s="29"/>
      <c r="J102" s="29"/>
      <c r="K102" s="29"/>
      <c r="L102" s="29"/>
      <c r="N102" s="78">
        <f t="shared" si="18"/>
        <v>7</v>
      </c>
      <c r="O102" s="80">
        <f t="shared" si="19"/>
        <v>8.0734211991166198</v>
      </c>
      <c r="P102" s="81">
        <f t="shared" si="20"/>
        <v>2.3864851993710266E-2</v>
      </c>
      <c r="Q102" s="84"/>
      <c r="W102" s="7"/>
    </row>
    <row r="103" spans="1:23" x14ac:dyDescent="0.25">
      <c r="A103" s="27" t="s">
        <v>62</v>
      </c>
      <c r="B103" s="28">
        <v>8.2905825008874681E-3</v>
      </c>
      <c r="C103" s="29" t="s">
        <v>168</v>
      </c>
      <c r="D103" s="30">
        <v>13</v>
      </c>
      <c r="E103" s="30"/>
      <c r="F103" s="30"/>
      <c r="G103" s="31">
        <v>0.90505276298361892</v>
      </c>
      <c r="H103" s="31" t="s">
        <v>41</v>
      </c>
      <c r="I103" s="29"/>
      <c r="J103" s="29"/>
      <c r="K103" s="29"/>
      <c r="L103" s="29"/>
      <c r="N103" s="78">
        <f t="shared" si="18"/>
        <v>8</v>
      </c>
      <c r="O103" s="80">
        <f t="shared" si="19"/>
        <v>7.5805700711740229</v>
      </c>
      <c r="P103" s="81">
        <f t="shared" si="20"/>
        <v>2.4604738023098101E-2</v>
      </c>
      <c r="Q103" s="84"/>
      <c r="W103" s="7"/>
    </row>
    <row r="104" spans="1:23" x14ac:dyDescent="0.25">
      <c r="A104" s="27" t="s">
        <v>62</v>
      </c>
      <c r="B104" s="28">
        <v>2.6717461125122754E-2</v>
      </c>
      <c r="C104" s="29" t="s">
        <v>169</v>
      </c>
      <c r="D104" s="30">
        <v>14</v>
      </c>
      <c r="E104" s="30"/>
      <c r="F104" s="30"/>
      <c r="G104" s="31">
        <v>0.93177022410874166</v>
      </c>
      <c r="H104" s="31" t="s">
        <v>41</v>
      </c>
      <c r="I104" s="29"/>
      <c r="J104" s="29"/>
      <c r="K104" s="29"/>
      <c r="L104" s="29"/>
      <c r="N104" s="78">
        <f t="shared" si="18"/>
        <v>8</v>
      </c>
      <c r="O104" s="80">
        <f t="shared" si="19"/>
        <v>7.6995061965121563</v>
      </c>
      <c r="P104" s="81">
        <f t="shared" si="20"/>
        <v>2.4963687954969005E-2</v>
      </c>
      <c r="Q104" s="84"/>
      <c r="W104" s="7"/>
    </row>
    <row r="105" spans="1:23" x14ac:dyDescent="0.25">
      <c r="A105" s="27" t="s">
        <v>62</v>
      </c>
      <c r="B105" s="28">
        <v>3.243614759471302E-2</v>
      </c>
      <c r="C105" s="29" t="s">
        <v>85</v>
      </c>
      <c r="D105" s="30">
        <v>15</v>
      </c>
      <c r="E105" s="30"/>
      <c r="F105" s="30"/>
      <c r="G105" s="31">
        <v>0.96420637170345469</v>
      </c>
      <c r="H105" s="31" t="s">
        <v>41</v>
      </c>
      <c r="I105" s="29"/>
      <c r="J105" s="29"/>
      <c r="K105" s="29"/>
      <c r="L105" s="29"/>
      <c r="N105" s="78">
        <f t="shared" si="18"/>
        <v>8</v>
      </c>
      <c r="O105" s="80">
        <f t="shared" si="19"/>
        <v>7.5293885610954376</v>
      </c>
      <c r="P105" s="81">
        <f t="shared" si="20"/>
        <v>2.4963687954969005E-2</v>
      </c>
      <c r="Q105" s="84"/>
      <c r="W105" s="7"/>
    </row>
    <row r="106" spans="1:23" x14ac:dyDescent="0.25">
      <c r="A106" s="27" t="s">
        <v>62</v>
      </c>
      <c r="B106" s="28">
        <v>1.0098474122887566E-2</v>
      </c>
      <c r="C106" s="29" t="s">
        <v>86</v>
      </c>
      <c r="D106" s="30">
        <v>16</v>
      </c>
      <c r="E106" s="30"/>
      <c r="F106" s="30"/>
      <c r="G106" s="31">
        <v>0.97430484582634225</v>
      </c>
      <c r="H106" s="31" t="s">
        <v>41</v>
      </c>
      <c r="I106" s="29"/>
      <c r="J106" s="29"/>
      <c r="K106" s="29"/>
      <c r="L106" s="29"/>
      <c r="N106" s="78">
        <f t="shared" si="18"/>
        <v>8</v>
      </c>
      <c r="O106" s="80">
        <f t="shared" si="19"/>
        <v>7.7014475407129392</v>
      </c>
      <c r="P106" s="81">
        <f t="shared" si="20"/>
        <v>2.4963687954969005E-2</v>
      </c>
      <c r="Q106" s="84"/>
      <c r="W106" s="7"/>
    </row>
    <row r="107" spans="1:23" x14ac:dyDescent="0.25">
      <c r="A107" s="27" t="s">
        <v>62</v>
      </c>
      <c r="B107" s="28">
        <v>1.4130291320547438E-3</v>
      </c>
      <c r="C107" s="29" t="s">
        <v>110</v>
      </c>
      <c r="D107" s="30">
        <v>17</v>
      </c>
      <c r="E107" s="30"/>
      <c r="F107" s="30"/>
      <c r="G107" s="31">
        <v>0.97571787495839701</v>
      </c>
      <c r="H107" s="31" t="s">
        <v>41</v>
      </c>
      <c r="I107" s="29"/>
      <c r="J107" s="29"/>
      <c r="K107" s="29"/>
      <c r="L107" s="29"/>
      <c r="N107" s="78">
        <f t="shared" si="18"/>
        <v>9</v>
      </c>
      <c r="O107" s="80">
        <f t="shared" si="19"/>
        <v>7.170080948780333</v>
      </c>
      <c r="P107" s="81">
        <f t="shared" si="20"/>
        <v>0.11661347716548504</v>
      </c>
      <c r="Q107" s="84"/>
      <c r="W107" s="7"/>
    </row>
    <row r="108" spans="1:23" x14ac:dyDescent="0.25">
      <c r="A108" s="27" t="s">
        <v>62</v>
      </c>
      <c r="B108" s="28">
        <v>8.9920035676210972E-4</v>
      </c>
      <c r="C108" s="29" t="s">
        <v>103</v>
      </c>
      <c r="D108" s="30">
        <v>18</v>
      </c>
      <c r="E108" s="30"/>
      <c r="F108" s="30"/>
      <c r="G108" s="31">
        <v>0.97661707531515918</v>
      </c>
      <c r="H108" s="31" t="s">
        <v>41</v>
      </c>
      <c r="I108" s="29"/>
      <c r="J108" s="29"/>
      <c r="K108" s="29"/>
      <c r="L108" s="29"/>
      <c r="N108" s="78">
        <f t="shared" si="18"/>
        <v>9</v>
      </c>
      <c r="O108" s="80">
        <f t="shared" si="19"/>
        <v>7.319742127475557</v>
      </c>
      <c r="P108" s="81">
        <f t="shared" si="20"/>
        <v>3.0797023560810145E-2</v>
      </c>
      <c r="Q108" s="84"/>
      <c r="W108" s="7"/>
    </row>
    <row r="109" spans="1:23" x14ac:dyDescent="0.25">
      <c r="A109" s="27" t="s">
        <v>62</v>
      </c>
      <c r="B109" s="28">
        <v>3.7680776854793164E-3</v>
      </c>
      <c r="C109" s="29" t="s">
        <v>154</v>
      </c>
      <c r="D109" s="30">
        <v>19</v>
      </c>
      <c r="E109" s="30"/>
      <c r="F109" s="30"/>
      <c r="G109" s="31">
        <v>0.98038515300063844</v>
      </c>
      <c r="H109" s="31" t="s">
        <v>41</v>
      </c>
      <c r="I109" s="29"/>
      <c r="J109" s="29"/>
      <c r="K109" s="29"/>
      <c r="L109" s="29"/>
      <c r="N109" s="78">
        <f t="shared" si="18"/>
        <v>9</v>
      </c>
      <c r="O109" s="80">
        <f t="shared" si="19"/>
        <v>7.1581726060384741</v>
      </c>
      <c r="P109" s="81">
        <f t="shared" si="20"/>
        <v>0.1210148718617988</v>
      </c>
      <c r="Q109" s="84"/>
      <c r="W109" s="7"/>
    </row>
    <row r="110" spans="1:23" x14ac:dyDescent="0.25">
      <c r="A110" s="27" t="s">
        <v>62</v>
      </c>
      <c r="B110" s="28">
        <v>1.9611131590335533E-3</v>
      </c>
      <c r="C110" s="29" t="s">
        <v>20</v>
      </c>
      <c r="D110" s="30">
        <v>20</v>
      </c>
      <c r="E110" s="30"/>
      <c r="F110" s="30"/>
      <c r="G110" s="31">
        <v>0.98234626615967202</v>
      </c>
      <c r="H110" s="31" t="s">
        <v>41</v>
      </c>
      <c r="I110" s="29"/>
      <c r="J110" s="29"/>
      <c r="K110" s="29"/>
      <c r="L110" s="29"/>
      <c r="N110" s="78">
        <f t="shared" si="18"/>
        <v>9</v>
      </c>
      <c r="O110" s="80">
        <f t="shared" si="19"/>
        <v>7.1581726060384741</v>
      </c>
      <c r="P110" s="81">
        <f t="shared" si="20"/>
        <v>0.1210148718617988</v>
      </c>
      <c r="Q110" s="84"/>
      <c r="W110" s="7"/>
    </row>
    <row r="111" spans="1:23" x14ac:dyDescent="0.25">
      <c r="A111" s="27" t="s">
        <v>62</v>
      </c>
      <c r="B111" s="28">
        <v>1.9696769719550972E-3</v>
      </c>
      <c r="C111" s="29" t="s">
        <v>122</v>
      </c>
      <c r="D111" s="30">
        <v>21</v>
      </c>
      <c r="E111" s="30"/>
      <c r="F111" s="30"/>
      <c r="G111" s="31">
        <v>0.98431594313162707</v>
      </c>
      <c r="H111" s="31" t="s">
        <v>41</v>
      </c>
      <c r="I111" s="29"/>
      <c r="J111" s="29"/>
      <c r="K111" s="29"/>
      <c r="L111" s="29"/>
      <c r="N111" s="78">
        <f t="shared" si="18"/>
        <v>9</v>
      </c>
      <c r="O111" s="80">
        <f t="shared" si="19"/>
        <v>7.1629886994405894</v>
      </c>
      <c r="P111" s="81">
        <f t="shared" si="20"/>
        <v>0.1210148718617988</v>
      </c>
      <c r="Q111" s="84"/>
      <c r="W111" s="7"/>
    </row>
    <row r="112" spans="1:23" x14ac:dyDescent="0.25">
      <c r="A112" s="27" t="s">
        <v>62</v>
      </c>
      <c r="B112" s="28">
        <v>4.1791407057134239E-3</v>
      </c>
      <c r="C112" s="29" t="s">
        <v>42</v>
      </c>
      <c r="D112" s="30">
        <v>22</v>
      </c>
      <c r="E112" s="30"/>
      <c r="F112" s="30"/>
      <c r="G112" s="31">
        <v>0.98849508383734053</v>
      </c>
      <c r="H112" s="31" t="s">
        <v>41</v>
      </c>
      <c r="I112" s="29"/>
      <c r="J112" s="29"/>
      <c r="K112" s="29"/>
      <c r="L112" s="29"/>
      <c r="N112" s="78">
        <f t="shared" si="18"/>
        <v>9</v>
      </c>
      <c r="O112" s="80">
        <f t="shared" si="19"/>
        <v>7.0265347803268137</v>
      </c>
      <c r="P112" s="81">
        <f t="shared" si="20"/>
        <v>0.11434277956105131</v>
      </c>
      <c r="Q112" s="84"/>
      <c r="W112" s="7"/>
    </row>
    <row r="113" spans="1:23" x14ac:dyDescent="0.25">
      <c r="A113" s="27" t="s">
        <v>62</v>
      </c>
      <c r="B113" s="28">
        <v>7.5704106226448095E-3</v>
      </c>
      <c r="C113" s="29" t="s">
        <v>43</v>
      </c>
      <c r="D113" s="30">
        <v>23</v>
      </c>
      <c r="E113" s="30"/>
      <c r="F113" s="30"/>
      <c r="G113" s="31">
        <v>0.99606549445998538</v>
      </c>
      <c r="H113" s="31" t="s">
        <v>41</v>
      </c>
      <c r="I113" s="29"/>
      <c r="J113" s="29"/>
      <c r="K113" s="29"/>
      <c r="L113" s="29"/>
      <c r="N113" s="78">
        <f t="shared" si="18"/>
        <v>9</v>
      </c>
      <c r="O113" s="80">
        <f t="shared" si="19"/>
        <v>7.0842238986036961</v>
      </c>
      <c r="P113" s="81">
        <f t="shared" si="20"/>
        <v>0.11434277956105131</v>
      </c>
      <c r="Q113" s="84"/>
      <c r="W113" s="7"/>
    </row>
    <row r="114" spans="1:23" x14ac:dyDescent="0.25">
      <c r="A114" s="27" t="s">
        <v>62</v>
      </c>
      <c r="B114" s="28">
        <v>2.6462181927570652E-3</v>
      </c>
      <c r="C114" s="29" t="s">
        <v>44</v>
      </c>
      <c r="D114" s="30">
        <v>24</v>
      </c>
      <c r="E114" s="30"/>
      <c r="F114" s="30"/>
      <c r="G114" s="31">
        <v>0.99871171265274239</v>
      </c>
      <c r="H114" s="31" t="s">
        <v>41</v>
      </c>
      <c r="I114" s="29"/>
      <c r="J114" s="29"/>
      <c r="K114" s="29"/>
      <c r="L114" s="29"/>
      <c r="N114" s="78">
        <f t="shared" si="18"/>
        <v>9</v>
      </c>
      <c r="O114" s="80">
        <f t="shared" si="19"/>
        <v>7.405794665598278</v>
      </c>
      <c r="P114" s="81">
        <f t="shared" si="20"/>
        <v>0.11434277956105131</v>
      </c>
      <c r="Q114" s="84"/>
      <c r="W114" s="7"/>
    </row>
    <row r="115" spans="1:23" x14ac:dyDescent="0.25">
      <c r="A115" s="27" t="s">
        <v>62</v>
      </c>
      <c r="B115" s="28">
        <v>1.2882873472575354E-3</v>
      </c>
      <c r="C115" s="29" t="s">
        <v>7</v>
      </c>
      <c r="D115" s="30">
        <v>25</v>
      </c>
      <c r="E115" s="30"/>
      <c r="F115" s="30"/>
      <c r="G115" s="31">
        <v>1</v>
      </c>
      <c r="H115" s="31">
        <v>1</v>
      </c>
      <c r="I115" s="29"/>
      <c r="J115" s="29"/>
      <c r="K115" s="29"/>
      <c r="L115" s="29"/>
      <c r="N115" s="78">
        <f t="shared" si="18"/>
        <v>9</v>
      </c>
      <c r="O115" s="80">
        <f t="shared" si="19"/>
        <v>6.8295363815787002</v>
      </c>
      <c r="P115" s="81">
        <f t="shared" si="20"/>
        <v>7.0294079023571293E-2</v>
      </c>
      <c r="Q115" s="84"/>
      <c r="W115" s="7"/>
    </row>
    <row r="116" spans="1:23" x14ac:dyDescent="0.25">
      <c r="A116" s="32" t="s">
        <v>49</v>
      </c>
      <c r="B116" s="33">
        <v>3.0818173267258081E-2</v>
      </c>
      <c r="C116" s="34" t="s">
        <v>87</v>
      </c>
      <c r="D116" s="35">
        <v>1</v>
      </c>
      <c r="E116" s="36">
        <f>B116/SUM($B$116:$B$119,$B$121:$B$122,$B$125)</f>
        <v>4.5611146363166363E-2</v>
      </c>
      <c r="F116" s="35"/>
      <c r="G116" s="36">
        <v>3.0818173267258081E-2</v>
      </c>
      <c r="H116" s="36" t="s">
        <v>41</v>
      </c>
      <c r="I116" s="34" t="s">
        <v>162</v>
      </c>
      <c r="J116" s="34" t="s">
        <v>400</v>
      </c>
      <c r="K116" s="34" t="s">
        <v>402</v>
      </c>
      <c r="L116" s="34" t="s">
        <v>187</v>
      </c>
      <c r="N116" s="78">
        <f t="shared" si="18"/>
        <v>10</v>
      </c>
      <c r="O116" s="80">
        <f t="shared" si="19"/>
        <v>6.9951928265354022</v>
      </c>
      <c r="P116" s="81">
        <f t="shared" si="20"/>
        <v>7.0769926617814963E-2</v>
      </c>
      <c r="Q116" s="84"/>
      <c r="W116" s="7"/>
    </row>
    <row r="117" spans="1:23" x14ac:dyDescent="0.25">
      <c r="A117" s="32" t="s">
        <v>49</v>
      </c>
      <c r="B117" s="33">
        <v>3.0817964994915757E-2</v>
      </c>
      <c r="C117" s="34" t="s">
        <v>74</v>
      </c>
      <c r="D117" s="35">
        <v>2</v>
      </c>
      <c r="E117" s="36">
        <f t="shared" ref="E117:E122" si="21">B117/SUM($B$116:$B$119,$B$121:$B$122,$B$125)</f>
        <v>4.5610838118410685E-2</v>
      </c>
      <c r="F117" s="35"/>
      <c r="G117" s="36">
        <v>6.1636138262173838E-2</v>
      </c>
      <c r="H117" s="36" t="s">
        <v>41</v>
      </c>
      <c r="I117" s="34"/>
      <c r="J117" s="102">
        <f t="array" ref="J117">SUM(B116:B126*N116:N126)</f>
        <v>11.618417673218289</v>
      </c>
      <c r="K117" s="103">
        <f t="array" ref="K117">SUM(B116:B126*O116:O126)</f>
        <v>6.2311462500099273</v>
      </c>
      <c r="L117" s="104">
        <f t="array" ref="L117">SUM(B116:B126*P116:P126)</f>
        <v>0.99656304554318242</v>
      </c>
      <c r="N117" s="78">
        <f t="shared" si="18"/>
        <v>10</v>
      </c>
      <c r="O117" s="80">
        <f t="shared" si="19"/>
        <v>6.7843314257723852</v>
      </c>
      <c r="P117" s="81">
        <f t="shared" si="20"/>
        <v>0.12796132996758977</v>
      </c>
      <c r="Q117" s="84"/>
      <c r="W117" s="7"/>
    </row>
    <row r="118" spans="1:23" x14ac:dyDescent="0.25">
      <c r="A118" s="32" t="s">
        <v>49</v>
      </c>
      <c r="B118" s="33">
        <v>0.15228162349958699</v>
      </c>
      <c r="C118" s="34" t="s">
        <v>172</v>
      </c>
      <c r="D118" s="35">
        <v>3</v>
      </c>
      <c r="E118" s="36">
        <f t="shared" si="21"/>
        <v>0.22537803774500698</v>
      </c>
      <c r="F118" s="35"/>
      <c r="G118" s="36">
        <v>0.21391776176176083</v>
      </c>
      <c r="H118" s="36" t="s">
        <v>41</v>
      </c>
      <c r="I118" s="34"/>
      <c r="J118" s="34"/>
      <c r="K118" s="34"/>
      <c r="L118" s="34"/>
      <c r="N118" s="78">
        <f t="shared" si="18"/>
        <v>11</v>
      </c>
      <c r="O118" s="80">
        <f t="shared" si="19"/>
        <v>6.5312292748991361</v>
      </c>
      <c r="P118" s="81">
        <f t="shared" si="20"/>
        <v>0.33782263515901473</v>
      </c>
      <c r="Q118" s="84"/>
      <c r="W118" s="7"/>
    </row>
    <row r="119" spans="1:23" x14ac:dyDescent="0.25">
      <c r="A119" s="32" t="s">
        <v>49</v>
      </c>
      <c r="B119" s="33">
        <v>6.2893404784252732E-2</v>
      </c>
      <c r="C119" s="34" t="s">
        <v>150</v>
      </c>
      <c r="D119" s="35">
        <v>4</v>
      </c>
      <c r="E119" s="36">
        <f t="shared" si="21"/>
        <v>9.3082749130368694E-2</v>
      </c>
      <c r="F119" s="35"/>
      <c r="G119" s="36">
        <v>0.27681116654601357</v>
      </c>
      <c r="H119" s="36" t="s">
        <v>41</v>
      </c>
      <c r="I119" s="34" t="s">
        <v>79</v>
      </c>
      <c r="J119" s="34" t="s">
        <v>400</v>
      </c>
      <c r="K119" s="34" t="s">
        <v>402</v>
      </c>
      <c r="L119" s="34" t="s">
        <v>187</v>
      </c>
      <c r="N119" s="78">
        <f t="shared" si="18"/>
        <v>11</v>
      </c>
      <c r="O119" s="80">
        <f t="shared" si="19"/>
        <v>6.7986164468351351</v>
      </c>
      <c r="P119" s="81">
        <f t="shared" si="20"/>
        <v>0.23206986268308874</v>
      </c>
      <c r="Q119" s="84"/>
      <c r="W119" s="7"/>
    </row>
    <row r="120" spans="1:23" x14ac:dyDescent="0.25">
      <c r="A120" s="32" t="s">
        <v>49</v>
      </c>
      <c r="B120" s="33">
        <v>0.15228161286689512</v>
      </c>
      <c r="C120" s="34" t="s">
        <v>17</v>
      </c>
      <c r="D120" s="35">
        <v>5</v>
      </c>
      <c r="E120" s="35"/>
      <c r="F120" s="36">
        <f>B120/SUM($B$120,$B$123:$B$124,$B$126)</f>
        <v>0.46952961300336393</v>
      </c>
      <c r="G120" s="36">
        <v>0.42909277941290869</v>
      </c>
      <c r="H120" s="36" t="s">
        <v>41</v>
      </c>
      <c r="I120" s="34"/>
      <c r="J120" s="102">
        <f t="array" ref="J120">SUM(E116:E126*N116:N126)</f>
        <v>11.628352528916981</v>
      </c>
      <c r="K120" s="103">
        <f t="array" ref="K120">SUM(E116:E126*O116:O126)</f>
        <v>6.4874008622289656</v>
      </c>
      <c r="L120" s="104">
        <f t="array" ref="L120">SUM(E116:E126*P116:P126)</f>
        <v>0.85647795632068746</v>
      </c>
      <c r="M120" s="8" t="s">
        <v>405</v>
      </c>
      <c r="N120" s="78">
        <f t="shared" si="18"/>
        <v>11</v>
      </c>
      <c r="O120" s="80">
        <f t="shared" si="19"/>
        <v>5.963221750449498</v>
      </c>
      <c r="P120" s="81">
        <f t="shared" si="20"/>
        <v>0.39774867839093847</v>
      </c>
      <c r="Q120" s="84"/>
      <c r="W120" s="7"/>
    </row>
    <row r="121" spans="1:23" x14ac:dyDescent="0.25">
      <c r="A121" s="32" t="s">
        <v>49</v>
      </c>
      <c r="B121" s="33">
        <v>0.12842603555903706</v>
      </c>
      <c r="C121" s="34" t="s">
        <v>109</v>
      </c>
      <c r="D121" s="35">
        <v>6</v>
      </c>
      <c r="E121" s="36">
        <f t="shared" si="21"/>
        <v>0.1900715741301823</v>
      </c>
      <c r="F121" s="35"/>
      <c r="G121" s="36">
        <v>0.55751881497194578</v>
      </c>
      <c r="H121" s="36" t="s">
        <v>41</v>
      </c>
      <c r="I121" s="34"/>
      <c r="J121" s="34"/>
      <c r="K121" s="34"/>
      <c r="L121" s="34"/>
      <c r="N121" s="78">
        <f t="shared" si="18"/>
        <v>12</v>
      </c>
      <c r="O121" s="80">
        <f t="shared" si="19"/>
        <v>6.1477100596639982</v>
      </c>
      <c r="P121" s="81">
        <f t="shared" si="20"/>
        <v>2.021569819529863</v>
      </c>
      <c r="Q121" s="84"/>
      <c r="W121" s="7"/>
    </row>
    <row r="122" spans="1:23" x14ac:dyDescent="0.25">
      <c r="A122" s="32" t="s">
        <v>49</v>
      </c>
      <c r="B122" s="33">
        <v>0.18309924653281959</v>
      </c>
      <c r="C122" s="34" t="s">
        <v>108</v>
      </c>
      <c r="D122" s="35">
        <v>7</v>
      </c>
      <c r="E122" s="36">
        <f t="shared" si="21"/>
        <v>0.27098836975735335</v>
      </c>
      <c r="F122" s="35"/>
      <c r="G122" s="36">
        <v>0.74061806150476539</v>
      </c>
      <c r="H122" s="36" t="s">
        <v>41</v>
      </c>
      <c r="I122" s="34" t="s">
        <v>405</v>
      </c>
      <c r="J122" s="34" t="s">
        <v>400</v>
      </c>
      <c r="K122" s="34" t="s">
        <v>402</v>
      </c>
      <c r="L122" s="34" t="s">
        <v>187</v>
      </c>
      <c r="N122" s="78">
        <f t="shared" si="18"/>
        <v>12</v>
      </c>
      <c r="O122" s="80">
        <f t="shared" si="19"/>
        <v>6.6043679789387033</v>
      </c>
      <c r="P122" s="81">
        <f t="shared" si="20"/>
        <v>0.61659322046018195</v>
      </c>
      <c r="Q122" s="84"/>
      <c r="W122" s="7"/>
    </row>
    <row r="123" spans="1:23" x14ac:dyDescent="0.25">
      <c r="A123" s="32" t="s">
        <v>49</v>
      </c>
      <c r="B123" s="33">
        <v>0.12841777573098659</v>
      </c>
      <c r="C123" s="34" t="s">
        <v>18</v>
      </c>
      <c r="D123" s="35">
        <v>8</v>
      </c>
      <c r="E123" s="35"/>
      <c r="F123" s="36">
        <f>B123/SUM($B$120,$B$123:$B$124,$B$126)</f>
        <v>0.3959502884594861</v>
      </c>
      <c r="G123" s="36">
        <v>0.86903583723575195</v>
      </c>
      <c r="H123" s="36" t="s">
        <v>41</v>
      </c>
      <c r="I123" s="34"/>
      <c r="J123" s="102">
        <f t="array" ref="J123">SUM(F116:F126*N116:N126)</f>
        <v>11.597720406866047</v>
      </c>
      <c r="K123" s="103">
        <f t="array" ref="K123">SUM(F116:F126*O116:O126)</f>
        <v>5.6972914941944959</v>
      </c>
      <c r="L123" s="104">
        <f t="array" ref="L123">SUM(F116:F126*P116:P126)</f>
        <v>1.2884020507132976</v>
      </c>
      <c r="M123" s="8" t="s">
        <v>405</v>
      </c>
      <c r="N123" s="78">
        <f t="shared" si="18"/>
        <v>12</v>
      </c>
      <c r="O123" s="80">
        <f t="shared" si="19"/>
        <v>5.4147717628791758</v>
      </c>
      <c r="P123" s="81">
        <f t="shared" si="20"/>
        <v>2.0481829439877619</v>
      </c>
      <c r="Q123" s="84"/>
      <c r="W123" s="7"/>
    </row>
    <row r="124" spans="1:23" x14ac:dyDescent="0.25">
      <c r="A124" s="32" t="s">
        <v>49</v>
      </c>
      <c r="B124" s="33">
        <v>2.1811066240397612E-2</v>
      </c>
      <c r="C124" s="34" t="s">
        <v>72</v>
      </c>
      <c r="D124" s="35">
        <v>9</v>
      </c>
      <c r="E124" s="35"/>
      <c r="F124" s="36">
        <f>B124/SUM($B$120,$B$123:$B$124,$B$126)</f>
        <v>6.7250019869410843E-2</v>
      </c>
      <c r="G124" s="36">
        <v>0.89084690347614959</v>
      </c>
      <c r="H124" s="36" t="s">
        <v>41</v>
      </c>
      <c r="I124" s="34"/>
      <c r="J124" s="34"/>
      <c r="K124" s="34"/>
      <c r="L124" s="34"/>
      <c r="M124" s="8" t="s">
        <v>405</v>
      </c>
      <c r="N124" s="78">
        <f t="shared" si="18"/>
        <v>13</v>
      </c>
      <c r="O124" s="80">
        <f t="shared" si="19"/>
        <v>5.7866113689980283</v>
      </c>
      <c r="P124" s="81">
        <f t="shared" si="20"/>
        <v>2.2734151263442319</v>
      </c>
      <c r="Q124" s="84"/>
      <c r="W124" s="7"/>
    </row>
    <row r="125" spans="1:23" x14ac:dyDescent="0.25">
      <c r="A125" s="32" t="s">
        <v>49</v>
      </c>
      <c r="B125" s="33">
        <v>8.7335524652972868E-2</v>
      </c>
      <c r="C125" s="34" t="s">
        <v>12</v>
      </c>
      <c r="D125" s="35">
        <v>10</v>
      </c>
      <c r="E125" s="36">
        <f t="shared" ref="E125" si="22">B125/SUM($B$116:$B$119,$B$121:$B$122,$B$125)</f>
        <v>0.12925728475551149</v>
      </c>
      <c r="F125" s="35"/>
      <c r="G125" s="36">
        <v>0.97818242812912248</v>
      </c>
      <c r="H125" s="36" t="s">
        <v>41</v>
      </c>
      <c r="I125" s="34"/>
      <c r="J125" s="34"/>
      <c r="K125" s="34"/>
      <c r="L125" s="34"/>
      <c r="N125" s="78">
        <f t="shared" si="18"/>
        <v>13</v>
      </c>
      <c r="O125" s="80">
        <f t="shared" si="19"/>
        <v>6.1571900575017873</v>
      </c>
      <c r="P125" s="81">
        <f t="shared" si="20"/>
        <v>1.5344712126153524</v>
      </c>
      <c r="Q125" s="84"/>
      <c r="W125" s="7"/>
    </row>
    <row r="126" spans="1:23" x14ac:dyDescent="0.25">
      <c r="A126" s="32" t="s">
        <v>49</v>
      </c>
      <c r="B126" s="33">
        <v>2.181757187087759E-2</v>
      </c>
      <c r="C126" s="34" t="s">
        <v>19</v>
      </c>
      <c r="D126" s="35">
        <v>11</v>
      </c>
      <c r="E126" s="35"/>
      <c r="F126" s="36">
        <f>B126/SUM($B$120,$B$123:$B$124,$B$126)</f>
        <v>6.7270078667739153E-2</v>
      </c>
      <c r="G126" s="36">
        <v>1</v>
      </c>
      <c r="H126" s="36">
        <v>1</v>
      </c>
      <c r="I126" s="34"/>
      <c r="J126" s="34"/>
      <c r="K126" s="34"/>
      <c r="L126" s="34"/>
      <c r="M126" s="8" t="s">
        <v>405</v>
      </c>
      <c r="N126" s="78">
        <f t="shared" si="18"/>
        <v>12</v>
      </c>
      <c r="O126" s="80">
        <f t="shared" si="19"/>
        <v>5.4147717628791758</v>
      </c>
      <c r="P126" s="81">
        <f t="shared" si="20"/>
        <v>2.0481829439877619</v>
      </c>
      <c r="Q126" s="84"/>
      <c r="W126" s="7"/>
    </row>
    <row r="127" spans="1:23" x14ac:dyDescent="0.25">
      <c r="A127" s="37" t="s">
        <v>50</v>
      </c>
      <c r="B127" s="38">
        <v>4.6224723111491992E-2</v>
      </c>
      <c r="C127" s="39" t="s">
        <v>87</v>
      </c>
      <c r="D127" s="40">
        <v>1</v>
      </c>
      <c r="E127" s="40"/>
      <c r="F127" s="40"/>
      <c r="G127" s="41">
        <v>4.6224723111491992E-2</v>
      </c>
      <c r="H127" s="41" t="s">
        <v>41</v>
      </c>
      <c r="I127" s="39" t="s">
        <v>163</v>
      </c>
      <c r="J127" s="39" t="s">
        <v>400</v>
      </c>
      <c r="K127" s="39" t="s">
        <v>402</v>
      </c>
      <c r="L127" s="39" t="s">
        <v>187</v>
      </c>
      <c r="N127" s="78">
        <f t="shared" si="18"/>
        <v>10</v>
      </c>
      <c r="O127" s="80">
        <f t="shared" si="19"/>
        <v>6.9951928265354022</v>
      </c>
      <c r="P127" s="81">
        <f t="shared" si="20"/>
        <v>7.0769926617814963E-2</v>
      </c>
      <c r="Q127" s="84"/>
      <c r="W127" s="7"/>
    </row>
    <row r="128" spans="1:23" x14ac:dyDescent="0.25">
      <c r="A128" s="37" t="s">
        <v>50</v>
      </c>
      <c r="B128" s="38">
        <v>0.22841308450447695</v>
      </c>
      <c r="C128" s="39" t="s">
        <v>172</v>
      </c>
      <c r="D128" s="40">
        <v>2</v>
      </c>
      <c r="E128" s="40"/>
      <c r="F128" s="40"/>
      <c r="G128" s="41">
        <v>0.27463780761596895</v>
      </c>
      <c r="H128" s="41" t="s">
        <v>41</v>
      </c>
      <c r="I128" s="39"/>
      <c r="J128" s="105">
        <f t="array" ref="J128">SUM(B127:B133*N127:N133)</f>
        <v>11.748536103399069</v>
      </c>
      <c r="K128" s="106">
        <f t="array" ref="K128">SUM(B127:B133*O127:O133)</f>
        <v>6.4507413754381986</v>
      </c>
      <c r="L128" s="107">
        <f t="array" ref="L128">SUM(B127:B133*P127:P133)</f>
        <v>0.93652601596828922</v>
      </c>
      <c r="N128" s="78">
        <f t="shared" si="18"/>
        <v>11</v>
      </c>
      <c r="O128" s="80">
        <f t="shared" si="19"/>
        <v>6.5312292748991361</v>
      </c>
      <c r="P128" s="81">
        <f t="shared" si="20"/>
        <v>0.33782263515901473</v>
      </c>
      <c r="Q128" s="84"/>
      <c r="W128" s="7"/>
    </row>
    <row r="129" spans="1:23" x14ac:dyDescent="0.25">
      <c r="A129" s="37" t="s">
        <v>50</v>
      </c>
      <c r="B129" s="38">
        <v>9.4330894072912577E-2</v>
      </c>
      <c r="C129" s="39" t="s">
        <v>150</v>
      </c>
      <c r="D129" s="40">
        <v>3</v>
      </c>
      <c r="E129" s="40"/>
      <c r="F129" s="40"/>
      <c r="G129" s="41">
        <v>0.36896870168888152</v>
      </c>
      <c r="H129" s="41" t="s">
        <v>41</v>
      </c>
      <c r="I129" s="39"/>
      <c r="J129" s="39"/>
      <c r="K129" s="39"/>
      <c r="L129" s="39"/>
      <c r="N129" s="78">
        <f t="shared" si="18"/>
        <v>11</v>
      </c>
      <c r="O129" s="80">
        <f t="shared" si="19"/>
        <v>6.7986164468351351</v>
      </c>
      <c r="P129" s="81">
        <f t="shared" si="20"/>
        <v>0.23206986268308874</v>
      </c>
      <c r="Q129" s="84"/>
      <c r="W129" s="7"/>
    </row>
    <row r="130" spans="1:23" x14ac:dyDescent="0.25">
      <c r="A130" s="37" t="s">
        <v>50</v>
      </c>
      <c r="B130" s="38">
        <v>0.19263571968099036</v>
      </c>
      <c r="C130" s="39" t="s">
        <v>109</v>
      </c>
      <c r="D130" s="40">
        <v>4</v>
      </c>
      <c r="E130" s="40"/>
      <c r="F130" s="40"/>
      <c r="G130" s="41">
        <v>0.56160442136987188</v>
      </c>
      <c r="H130" s="41" t="s">
        <v>41</v>
      </c>
      <c r="I130" s="39"/>
      <c r="J130" s="39"/>
      <c r="K130" s="39"/>
      <c r="L130" s="39"/>
      <c r="N130" s="78">
        <f t="shared" si="18"/>
        <v>12</v>
      </c>
      <c r="O130" s="80">
        <f t="shared" si="19"/>
        <v>6.1477100596639982</v>
      </c>
      <c r="P130" s="81">
        <f t="shared" si="20"/>
        <v>2.021569819529863</v>
      </c>
      <c r="Q130" s="84"/>
      <c r="W130" s="7"/>
    </row>
    <row r="131" spans="1:23" x14ac:dyDescent="0.25">
      <c r="A131" s="37" t="s">
        <v>50</v>
      </c>
      <c r="B131" s="38">
        <v>0.27466605043068598</v>
      </c>
      <c r="C131" s="39" t="s">
        <v>108</v>
      </c>
      <c r="D131" s="40">
        <v>5</v>
      </c>
      <c r="E131" s="40"/>
      <c r="F131" s="40"/>
      <c r="G131" s="41">
        <v>0.8362704718005578</v>
      </c>
      <c r="H131" s="41" t="s">
        <v>41</v>
      </c>
      <c r="I131" s="39"/>
      <c r="J131" s="39"/>
      <c r="K131" s="39"/>
      <c r="L131" s="39"/>
      <c r="N131" s="78">
        <f t="shared" si="18"/>
        <v>12</v>
      </c>
      <c r="O131" s="80">
        <f t="shared" si="19"/>
        <v>6.6043679789387033</v>
      </c>
      <c r="P131" s="81">
        <f t="shared" si="20"/>
        <v>0.61659322046018195</v>
      </c>
      <c r="Q131" s="84"/>
      <c r="W131" s="7"/>
    </row>
    <row r="132" spans="1:23" x14ac:dyDescent="0.25">
      <c r="A132" s="37" t="s">
        <v>50</v>
      </c>
      <c r="B132" s="38">
        <v>3.271993743557447E-2</v>
      </c>
      <c r="C132" s="39" t="s">
        <v>72</v>
      </c>
      <c r="D132" s="40">
        <v>6</v>
      </c>
      <c r="E132" s="40"/>
      <c r="F132" s="40"/>
      <c r="G132" s="41">
        <v>0.86899040923613224</v>
      </c>
      <c r="H132" s="41" t="s">
        <v>41</v>
      </c>
      <c r="I132" s="39"/>
      <c r="J132" s="39"/>
      <c r="K132" s="39"/>
      <c r="L132" s="39"/>
      <c r="N132" s="78">
        <f t="shared" si="18"/>
        <v>13</v>
      </c>
      <c r="O132" s="80">
        <f t="shared" si="19"/>
        <v>5.7866113689980283</v>
      </c>
      <c r="P132" s="81">
        <f t="shared" si="20"/>
        <v>2.2734151263442319</v>
      </c>
      <c r="Q132" s="84"/>
      <c r="W132" s="7"/>
    </row>
    <row r="133" spans="1:23" x14ac:dyDescent="0.25">
      <c r="A133" s="37" t="s">
        <v>50</v>
      </c>
      <c r="B133" s="38">
        <v>0.13100959076386762</v>
      </c>
      <c r="C133" s="39" t="s">
        <v>12</v>
      </c>
      <c r="D133" s="40">
        <v>7</v>
      </c>
      <c r="E133" s="40"/>
      <c r="F133" s="40"/>
      <c r="G133" s="41">
        <v>1</v>
      </c>
      <c r="H133" s="41">
        <v>1</v>
      </c>
      <c r="I133" s="39"/>
      <c r="J133" s="39"/>
      <c r="K133" s="39"/>
      <c r="L133" s="39"/>
      <c r="N133" s="78">
        <f t="shared" si="18"/>
        <v>13</v>
      </c>
      <c r="O133" s="80">
        <f t="shared" si="19"/>
        <v>6.1571900575017873</v>
      </c>
      <c r="P133" s="81">
        <f t="shared" si="20"/>
        <v>1.5344712126153524</v>
      </c>
      <c r="Q133" s="84"/>
      <c r="W133" s="7"/>
    </row>
    <row r="134" spans="1:23" x14ac:dyDescent="0.25">
      <c r="A134" s="42" t="s">
        <v>51</v>
      </c>
      <c r="B134" s="43">
        <v>9.2450739605916848E-2</v>
      </c>
      <c r="C134" s="44" t="s">
        <v>74</v>
      </c>
      <c r="D134" s="45">
        <v>1</v>
      </c>
      <c r="E134" s="45"/>
      <c r="F134" s="45"/>
      <c r="G134" s="46">
        <v>9.2450739605916848E-2</v>
      </c>
      <c r="H134" s="46" t="s">
        <v>41</v>
      </c>
      <c r="I134" s="44" t="s">
        <v>164</v>
      </c>
      <c r="J134" s="44" t="s">
        <v>400</v>
      </c>
      <c r="K134" s="44" t="s">
        <v>402</v>
      </c>
      <c r="L134" s="44" t="s">
        <v>187</v>
      </c>
      <c r="N134" s="78">
        <f t="shared" si="18"/>
        <v>10</v>
      </c>
      <c r="O134" s="80">
        <f t="shared" si="19"/>
        <v>6.7843314257723852</v>
      </c>
      <c r="P134" s="81">
        <f t="shared" si="20"/>
        <v>0.12796132996758977</v>
      </c>
      <c r="Q134" s="84"/>
      <c r="W134" s="7"/>
    </row>
    <row r="135" spans="1:23" x14ac:dyDescent="0.25">
      <c r="A135" s="42" t="s">
        <v>51</v>
      </c>
      <c r="B135" s="43">
        <v>0.45684465475723807</v>
      </c>
      <c r="C135" s="44" t="s">
        <v>17</v>
      </c>
      <c r="D135" s="45">
        <v>2</v>
      </c>
      <c r="E135" s="45"/>
      <c r="F135" s="45"/>
      <c r="G135" s="46">
        <v>0.54929539436315489</v>
      </c>
      <c r="H135" s="46" t="s">
        <v>41</v>
      </c>
      <c r="I135" s="44"/>
      <c r="J135" s="98">
        <f t="array" ref="J135">SUM(B134:B137*N134:N137)</f>
        <v>11.35825386603093</v>
      </c>
      <c r="K135" s="99">
        <f t="array" ref="K135">SUM(B134:B137*O134:O137)</f>
        <v>5.7919450118712597</v>
      </c>
      <c r="L135" s="100">
        <f t="array" ref="L135">SUM(B134:B137*P134:P137)</f>
        <v>1.1166649632982331</v>
      </c>
      <c r="M135" s="8" t="s">
        <v>405</v>
      </c>
      <c r="N135" s="78">
        <f t="shared" si="18"/>
        <v>11</v>
      </c>
      <c r="O135" s="80">
        <f t="shared" si="19"/>
        <v>5.963221750449498</v>
      </c>
      <c r="P135" s="81">
        <f t="shared" si="20"/>
        <v>0.39774867839093847</v>
      </c>
      <c r="Q135" s="84"/>
      <c r="W135" s="7"/>
    </row>
    <row r="136" spans="1:23" x14ac:dyDescent="0.25">
      <c r="A136" s="42" t="s">
        <v>51</v>
      </c>
      <c r="B136" s="43">
        <v>0.38527508220065765</v>
      </c>
      <c r="C136" s="44" t="s">
        <v>18</v>
      </c>
      <c r="D136" s="45">
        <v>3</v>
      </c>
      <c r="E136" s="45"/>
      <c r="F136" s="45"/>
      <c r="G136" s="46">
        <v>0.93457047656381254</v>
      </c>
      <c r="H136" s="46" t="s">
        <v>41</v>
      </c>
      <c r="I136" s="44" t="s">
        <v>79</v>
      </c>
      <c r="J136" s="44" t="s">
        <v>400</v>
      </c>
      <c r="K136" s="44" t="s">
        <v>402</v>
      </c>
      <c r="L136" s="44" t="s">
        <v>187</v>
      </c>
      <c r="M136" s="8" t="s">
        <v>405</v>
      </c>
      <c r="N136" s="78">
        <f t="shared" si="18"/>
        <v>12</v>
      </c>
      <c r="O136" s="80">
        <f t="shared" si="19"/>
        <v>5.4147717628791758</v>
      </c>
      <c r="P136" s="81">
        <f t="shared" si="20"/>
        <v>2.0481829439877619</v>
      </c>
      <c r="Q136" s="84"/>
      <c r="W136" s="7"/>
    </row>
    <row r="137" spans="1:23" x14ac:dyDescent="0.25">
      <c r="A137" s="42" t="s">
        <v>51</v>
      </c>
      <c r="B137" s="43">
        <v>6.5429523436187478E-2</v>
      </c>
      <c r="C137" s="44" t="s">
        <v>19</v>
      </c>
      <c r="D137" s="45">
        <v>4</v>
      </c>
      <c r="E137" s="45"/>
      <c r="F137" s="45"/>
      <c r="G137" s="46">
        <v>1</v>
      </c>
      <c r="H137" s="46">
        <v>1</v>
      </c>
      <c r="I137" s="44"/>
      <c r="J137" s="98">
        <f>N134</f>
        <v>10</v>
      </c>
      <c r="K137" s="99">
        <f>O134</f>
        <v>6.7843314257723852</v>
      </c>
      <c r="L137" s="100">
        <f>P134</f>
        <v>0.12796132996758977</v>
      </c>
      <c r="M137" s="8" t="s">
        <v>405</v>
      </c>
      <c r="N137" s="78">
        <f t="shared" ref="N137:N200" si="23">VLOOKUP(C137,$R$4:$AF$96,4,FALSE)</f>
        <v>12</v>
      </c>
      <c r="O137" s="80">
        <f t="shared" ref="O137:O200" si="24">VLOOKUP(C137,$R$4:$AF$96,12,FALSE)</f>
        <v>5.4147717628791758</v>
      </c>
      <c r="P137" s="81">
        <f t="shared" ref="P137:P200" si="25">VLOOKUP(C137,$R$4:$AF$96,15,FALSE)</f>
        <v>2.0481829439877619</v>
      </c>
      <c r="Q137" s="84"/>
      <c r="W137" s="7"/>
    </row>
    <row r="138" spans="1:23" x14ac:dyDescent="0.25">
      <c r="A138" s="47" t="s">
        <v>52</v>
      </c>
      <c r="B138" s="48">
        <v>2.9281029820790509E-2</v>
      </c>
      <c r="C138" s="49" t="s">
        <v>87</v>
      </c>
      <c r="D138" s="50">
        <v>1</v>
      </c>
      <c r="E138" s="50"/>
      <c r="F138" s="50"/>
      <c r="G138" s="51">
        <v>2.9281029820790509E-2</v>
      </c>
      <c r="H138" s="51" t="s">
        <v>41</v>
      </c>
      <c r="I138" s="49" t="s">
        <v>165</v>
      </c>
      <c r="J138" s="49" t="s">
        <v>400</v>
      </c>
      <c r="K138" s="49" t="s">
        <v>402</v>
      </c>
      <c r="L138" s="49" t="s">
        <v>187</v>
      </c>
      <c r="N138" s="78">
        <f t="shared" si="23"/>
        <v>10</v>
      </c>
      <c r="O138" s="80">
        <f t="shared" si="24"/>
        <v>6.9951928265354022</v>
      </c>
      <c r="P138" s="81">
        <f t="shared" si="25"/>
        <v>7.0769926617814963E-2</v>
      </c>
      <c r="Q138" s="84"/>
      <c r="W138" s="7"/>
    </row>
    <row r="139" spans="1:23" x14ac:dyDescent="0.25">
      <c r="A139" s="47" t="s">
        <v>52</v>
      </c>
      <c r="B139" s="48">
        <v>2.9273996018522343E-2</v>
      </c>
      <c r="C139" s="49" t="s">
        <v>74</v>
      </c>
      <c r="D139" s="50">
        <v>2</v>
      </c>
      <c r="E139" s="50"/>
      <c r="F139" s="50"/>
      <c r="G139" s="51">
        <v>5.8555025839312852E-2</v>
      </c>
      <c r="H139" s="51" t="s">
        <v>41</v>
      </c>
      <c r="I139" s="49"/>
      <c r="J139" s="95">
        <f t="array" ref="J139">SUM(B138:B177*N138:N177)</f>
        <v>11.605200927955746</v>
      </c>
      <c r="K139" s="96">
        <f t="array" ref="K139">SUM(B138:B177*O138:O177)</f>
        <v>6.2354709895066893</v>
      </c>
      <c r="L139" s="97">
        <f t="array" ref="L139">SUM(B138:B177*P138:P177)</f>
        <v>1.0308611107526646</v>
      </c>
      <c r="N139" s="78">
        <f t="shared" si="23"/>
        <v>10</v>
      </c>
      <c r="O139" s="80">
        <f t="shared" si="24"/>
        <v>6.7843314257723852</v>
      </c>
      <c r="P139" s="81">
        <f t="shared" si="25"/>
        <v>0.12796132996758977</v>
      </c>
      <c r="Q139" s="84"/>
      <c r="W139" s="7"/>
    </row>
    <row r="140" spans="1:23" x14ac:dyDescent="0.25">
      <c r="A140" s="47" t="s">
        <v>52</v>
      </c>
      <c r="B140" s="48">
        <v>0.14466573322929677</v>
      </c>
      <c r="C140" s="49" t="s">
        <v>172</v>
      </c>
      <c r="D140" s="50">
        <v>3</v>
      </c>
      <c r="E140" s="50"/>
      <c r="F140" s="50"/>
      <c r="G140" s="51">
        <v>0.20322075906860962</v>
      </c>
      <c r="H140" s="51" t="s">
        <v>41</v>
      </c>
      <c r="I140" s="49"/>
      <c r="J140" s="49"/>
      <c r="K140" s="49"/>
      <c r="L140" s="49"/>
      <c r="N140" s="78">
        <f t="shared" si="23"/>
        <v>11</v>
      </c>
      <c r="O140" s="80">
        <f t="shared" si="24"/>
        <v>6.5312292748991361</v>
      </c>
      <c r="P140" s="81">
        <f t="shared" si="25"/>
        <v>0.33782263515901473</v>
      </c>
      <c r="Q140" s="84"/>
      <c r="W140" s="7"/>
    </row>
    <row r="141" spans="1:23" x14ac:dyDescent="0.25">
      <c r="A141" s="47" t="s">
        <v>52</v>
      </c>
      <c r="B141" s="48">
        <v>5.9746249490913311E-2</v>
      </c>
      <c r="C141" s="49" t="s">
        <v>150</v>
      </c>
      <c r="D141" s="50">
        <v>4</v>
      </c>
      <c r="E141" s="50"/>
      <c r="F141" s="50"/>
      <c r="G141" s="51">
        <v>0.26296700855952293</v>
      </c>
      <c r="H141" s="51" t="s">
        <v>41</v>
      </c>
      <c r="I141" s="49"/>
      <c r="J141" s="49"/>
      <c r="K141" s="49"/>
      <c r="L141" s="49"/>
      <c r="N141" s="78">
        <f t="shared" si="23"/>
        <v>11</v>
      </c>
      <c r="O141" s="80">
        <f t="shared" si="24"/>
        <v>6.7986164468351351</v>
      </c>
      <c r="P141" s="81">
        <f t="shared" si="25"/>
        <v>0.23206986268308874</v>
      </c>
      <c r="Q141" s="84"/>
      <c r="W141" s="7"/>
    </row>
    <row r="142" spans="1:23" x14ac:dyDescent="0.25">
      <c r="A142" s="47" t="s">
        <v>52</v>
      </c>
      <c r="B142" s="48">
        <v>0.14467103394243719</v>
      </c>
      <c r="C142" s="49" t="s">
        <v>17</v>
      </c>
      <c r="D142" s="50">
        <v>5</v>
      </c>
      <c r="E142" s="50"/>
      <c r="F142" s="50"/>
      <c r="G142" s="51">
        <v>0.40763804250196012</v>
      </c>
      <c r="H142" s="51" t="s">
        <v>41</v>
      </c>
      <c r="I142" s="49"/>
      <c r="J142" s="49"/>
      <c r="K142" s="49"/>
      <c r="L142" s="49"/>
      <c r="N142" s="78">
        <f t="shared" si="23"/>
        <v>11</v>
      </c>
      <c r="O142" s="80">
        <f t="shared" si="24"/>
        <v>5.963221750449498</v>
      </c>
      <c r="P142" s="81">
        <f t="shared" si="25"/>
        <v>0.39774867839093847</v>
      </c>
      <c r="Q142" s="84"/>
      <c r="W142" s="7"/>
    </row>
    <row r="143" spans="1:23" x14ac:dyDescent="0.25">
      <c r="A143" s="47" t="s">
        <v>52</v>
      </c>
      <c r="B143" s="48">
        <v>0.12200140017588276</v>
      </c>
      <c r="C143" s="49" t="s">
        <v>109</v>
      </c>
      <c r="D143" s="50">
        <v>6</v>
      </c>
      <c r="E143" s="50"/>
      <c r="F143" s="50"/>
      <c r="G143" s="51">
        <v>0.52963944267784291</v>
      </c>
      <c r="H143" s="51" t="s">
        <v>41</v>
      </c>
      <c r="I143" s="49"/>
      <c r="J143" s="49"/>
      <c r="K143" s="49"/>
      <c r="L143" s="49"/>
      <c r="N143" s="78">
        <f t="shared" si="23"/>
        <v>12</v>
      </c>
      <c r="O143" s="80">
        <f t="shared" si="24"/>
        <v>6.1477100596639982</v>
      </c>
      <c r="P143" s="81">
        <f t="shared" si="25"/>
        <v>2.021569819529863</v>
      </c>
      <c r="Q143" s="84"/>
      <c r="W143" s="7"/>
    </row>
    <row r="144" spans="1:23" x14ac:dyDescent="0.25">
      <c r="A144" s="47" t="s">
        <v>52</v>
      </c>
      <c r="B144" s="48">
        <v>0.17395466969632553</v>
      </c>
      <c r="C144" s="49" t="s">
        <v>108</v>
      </c>
      <c r="D144" s="50">
        <v>7</v>
      </c>
      <c r="E144" s="50"/>
      <c r="F144" s="50"/>
      <c r="G144" s="51">
        <v>0.70359411237416847</v>
      </c>
      <c r="H144" s="51" t="s">
        <v>41</v>
      </c>
      <c r="I144" s="49"/>
      <c r="J144" s="49"/>
      <c r="K144" s="49"/>
      <c r="L144" s="49"/>
      <c r="N144" s="78">
        <f t="shared" si="23"/>
        <v>12</v>
      </c>
      <c r="O144" s="80">
        <f t="shared" si="24"/>
        <v>6.6043679789387033</v>
      </c>
      <c r="P144" s="81">
        <f t="shared" si="25"/>
        <v>0.61659322046018195</v>
      </c>
      <c r="Q144" s="84"/>
      <c r="W144" s="7"/>
    </row>
    <row r="145" spans="1:23" x14ac:dyDescent="0.25">
      <c r="A145" s="47" t="s">
        <v>52</v>
      </c>
      <c r="B145" s="48">
        <v>0.12200184028759097</v>
      </c>
      <c r="C145" s="49" t="s">
        <v>18</v>
      </c>
      <c r="D145" s="50">
        <v>8</v>
      </c>
      <c r="E145" s="50"/>
      <c r="F145" s="50"/>
      <c r="G145" s="51">
        <v>0.82559595266175945</v>
      </c>
      <c r="H145" s="51" t="s">
        <v>41</v>
      </c>
      <c r="I145" s="49"/>
      <c r="J145" s="49"/>
      <c r="K145" s="49"/>
      <c r="L145" s="49"/>
      <c r="N145" s="78">
        <f t="shared" si="23"/>
        <v>12</v>
      </c>
      <c r="O145" s="80">
        <f t="shared" si="24"/>
        <v>5.4147717628791758</v>
      </c>
      <c r="P145" s="81">
        <f t="shared" si="25"/>
        <v>2.0481829439877619</v>
      </c>
      <c r="Q145" s="84"/>
      <c r="W145" s="7"/>
    </row>
    <row r="146" spans="1:23" x14ac:dyDescent="0.25">
      <c r="A146" s="47" t="s">
        <v>52</v>
      </c>
      <c r="B146" s="48">
        <v>2.0722362439609475E-2</v>
      </c>
      <c r="C146" s="49" t="s">
        <v>72</v>
      </c>
      <c r="D146" s="50">
        <v>9</v>
      </c>
      <c r="E146" s="50"/>
      <c r="F146" s="50"/>
      <c r="G146" s="51">
        <v>0.8463183151013689</v>
      </c>
      <c r="H146" s="51" t="s">
        <v>41</v>
      </c>
      <c r="I146" s="49"/>
      <c r="J146" s="49"/>
      <c r="K146" s="49"/>
      <c r="L146" s="49"/>
      <c r="N146" s="78">
        <f t="shared" si="23"/>
        <v>13</v>
      </c>
      <c r="O146" s="80">
        <f t="shared" si="24"/>
        <v>5.7866113689980283</v>
      </c>
      <c r="P146" s="81">
        <f t="shared" si="25"/>
        <v>2.2734151263442319</v>
      </c>
      <c r="Q146" s="84"/>
      <c r="W146" s="7"/>
    </row>
    <row r="147" spans="1:23" x14ac:dyDescent="0.25">
      <c r="A147" s="47" t="s">
        <v>52</v>
      </c>
      <c r="B147" s="48">
        <v>8.2967894032657238E-2</v>
      </c>
      <c r="C147" s="49" t="s">
        <v>12</v>
      </c>
      <c r="D147" s="50">
        <v>10</v>
      </c>
      <c r="E147" s="50"/>
      <c r="F147" s="50"/>
      <c r="G147" s="51">
        <v>0.92928620913402615</v>
      </c>
      <c r="H147" s="51" t="s">
        <v>41</v>
      </c>
      <c r="I147" s="49"/>
      <c r="J147" s="49"/>
      <c r="K147" s="49"/>
      <c r="L147" s="49"/>
      <c r="N147" s="78">
        <f t="shared" si="23"/>
        <v>13</v>
      </c>
      <c r="O147" s="80">
        <f t="shared" si="24"/>
        <v>6.1571900575017873</v>
      </c>
      <c r="P147" s="81">
        <f t="shared" si="25"/>
        <v>1.5344712126153524</v>
      </c>
      <c r="Q147" s="84"/>
      <c r="W147" s="7"/>
    </row>
    <row r="148" spans="1:23" x14ac:dyDescent="0.25">
      <c r="A148" s="47" t="s">
        <v>52</v>
      </c>
      <c r="B148" s="48">
        <v>2.0715604521975742E-2</v>
      </c>
      <c r="C148" s="49" t="s">
        <v>19</v>
      </c>
      <c r="D148" s="50">
        <v>11</v>
      </c>
      <c r="E148" s="50"/>
      <c r="F148" s="50"/>
      <c r="G148" s="51">
        <v>0.95000181365600189</v>
      </c>
      <c r="H148" s="51" t="s">
        <v>41</v>
      </c>
      <c r="I148" s="49"/>
      <c r="J148" s="49"/>
      <c r="K148" s="49"/>
      <c r="L148" s="49"/>
      <c r="N148" s="78">
        <f t="shared" si="23"/>
        <v>12</v>
      </c>
      <c r="O148" s="80">
        <f t="shared" si="24"/>
        <v>5.4147717628791758</v>
      </c>
      <c r="P148" s="81">
        <f t="shared" si="25"/>
        <v>2.0481829439877619</v>
      </c>
      <c r="Q148" s="84"/>
      <c r="W148" s="7"/>
    </row>
    <row r="149" spans="1:23" x14ac:dyDescent="0.25">
      <c r="A149" s="47" t="s">
        <v>52</v>
      </c>
      <c r="B149" s="48">
        <v>2.1891678983042889E-4</v>
      </c>
      <c r="C149" s="49" t="s">
        <v>91</v>
      </c>
      <c r="D149" s="50">
        <v>12</v>
      </c>
      <c r="E149" s="50"/>
      <c r="F149" s="50"/>
      <c r="G149" s="51">
        <v>0.95022073044583233</v>
      </c>
      <c r="H149" s="51" t="s">
        <v>41</v>
      </c>
      <c r="I149" s="49"/>
      <c r="J149" s="49"/>
      <c r="K149" s="49"/>
      <c r="L149" s="49"/>
      <c r="N149" s="78">
        <f t="shared" si="23"/>
        <v>10</v>
      </c>
      <c r="O149" s="80">
        <f t="shared" si="24"/>
        <v>6.9647673644423644</v>
      </c>
      <c r="P149" s="81">
        <f t="shared" si="25"/>
        <v>6.8465020933505163E-2</v>
      </c>
      <c r="Q149" s="84"/>
      <c r="W149" s="7"/>
    </row>
    <row r="150" spans="1:23" x14ac:dyDescent="0.25">
      <c r="A150" s="47" t="s">
        <v>52</v>
      </c>
      <c r="B150" s="48">
        <v>1.8084430464252821E-4</v>
      </c>
      <c r="C150" s="49" t="s">
        <v>151</v>
      </c>
      <c r="D150" s="50">
        <v>13</v>
      </c>
      <c r="E150" s="50"/>
      <c r="F150" s="50"/>
      <c r="G150" s="51">
        <v>0.95040157475047482</v>
      </c>
      <c r="H150" s="51" t="s">
        <v>41</v>
      </c>
      <c r="I150" s="49"/>
      <c r="J150" s="49"/>
      <c r="K150" s="49"/>
      <c r="L150" s="49"/>
      <c r="N150" s="78">
        <f t="shared" si="23"/>
        <v>10</v>
      </c>
      <c r="O150" s="80">
        <f t="shared" si="24"/>
        <v>6.9579378697762237</v>
      </c>
      <c r="P150" s="81">
        <f t="shared" si="25"/>
        <v>0.13287055384508081</v>
      </c>
      <c r="Q150" s="84"/>
      <c r="W150" s="7"/>
    </row>
    <row r="151" spans="1:23" x14ac:dyDescent="0.25">
      <c r="A151" s="47" t="s">
        <v>52</v>
      </c>
      <c r="B151" s="48">
        <v>9.5181212969751676E-6</v>
      </c>
      <c r="C151" s="49" t="s">
        <v>170</v>
      </c>
      <c r="D151" s="50">
        <v>14</v>
      </c>
      <c r="E151" s="50"/>
      <c r="F151" s="50"/>
      <c r="G151" s="51">
        <v>0.95041109287177183</v>
      </c>
      <c r="H151" s="51" t="s">
        <v>41</v>
      </c>
      <c r="I151" s="49"/>
      <c r="J151" s="49"/>
      <c r="K151" s="49"/>
      <c r="L151" s="49"/>
      <c r="N151" s="78">
        <f t="shared" si="23"/>
        <v>10</v>
      </c>
      <c r="O151" s="80">
        <f t="shared" si="24"/>
        <v>6.995421811505758</v>
      </c>
      <c r="P151" s="81">
        <f t="shared" si="25"/>
        <v>6.8465020933505163E-2</v>
      </c>
      <c r="Q151" s="84"/>
      <c r="W151" s="7"/>
    </row>
    <row r="152" spans="1:23" x14ac:dyDescent="0.25">
      <c r="A152" s="47" t="s">
        <v>52</v>
      </c>
      <c r="B152" s="48">
        <v>1.5704900140009028E-3</v>
      </c>
      <c r="C152" s="49" t="s">
        <v>139</v>
      </c>
      <c r="D152" s="50">
        <v>15</v>
      </c>
      <c r="E152" s="50"/>
      <c r="F152" s="50"/>
      <c r="G152" s="51">
        <v>0.95198158288577273</v>
      </c>
      <c r="H152" s="51" t="s">
        <v>41</v>
      </c>
      <c r="I152" s="49"/>
      <c r="J152" s="49"/>
      <c r="K152" s="49"/>
      <c r="L152" s="49"/>
      <c r="N152" s="78">
        <f t="shared" si="23"/>
        <v>10</v>
      </c>
      <c r="O152" s="80">
        <f t="shared" si="24"/>
        <v>6.891137267519392</v>
      </c>
      <c r="P152" s="81">
        <f t="shared" si="25"/>
        <v>0.1283449382262051</v>
      </c>
      <c r="Q152" s="84"/>
      <c r="W152" s="7"/>
    </row>
    <row r="153" spans="1:23" x14ac:dyDescent="0.25">
      <c r="A153" s="47" t="s">
        <v>52</v>
      </c>
      <c r="B153" s="48">
        <v>3.0457988150320536E-4</v>
      </c>
      <c r="C153" s="49" t="s">
        <v>137</v>
      </c>
      <c r="D153" s="50">
        <v>16</v>
      </c>
      <c r="E153" s="50"/>
      <c r="F153" s="50"/>
      <c r="G153" s="51">
        <v>0.95228616276727596</v>
      </c>
      <c r="H153" s="51" t="s">
        <v>41</v>
      </c>
      <c r="I153" s="49"/>
      <c r="J153" s="49"/>
      <c r="K153" s="49"/>
      <c r="L153" s="49"/>
      <c r="N153" s="78">
        <f t="shared" si="23"/>
        <v>10</v>
      </c>
      <c r="O153" s="80">
        <f t="shared" si="24"/>
        <v>6.891137267519392</v>
      </c>
      <c r="P153" s="81">
        <f t="shared" si="25"/>
        <v>0.1283449382262051</v>
      </c>
      <c r="Q153" s="84"/>
      <c r="W153" s="7"/>
    </row>
    <row r="154" spans="1:23" x14ac:dyDescent="0.25">
      <c r="A154" s="47" t="s">
        <v>52</v>
      </c>
      <c r="B154" s="48">
        <v>9.5181212969751693E-5</v>
      </c>
      <c r="C154" s="49" t="s">
        <v>124</v>
      </c>
      <c r="D154" s="50">
        <v>17</v>
      </c>
      <c r="E154" s="50"/>
      <c r="F154" s="50"/>
      <c r="G154" s="51">
        <v>0.95238134398024565</v>
      </c>
      <c r="H154" s="51" t="s">
        <v>41</v>
      </c>
      <c r="I154" s="49"/>
      <c r="J154" s="49"/>
      <c r="K154" s="49"/>
      <c r="L154" s="49"/>
      <c r="N154" s="78">
        <f t="shared" si="23"/>
        <v>10</v>
      </c>
      <c r="O154" s="80">
        <f t="shared" si="24"/>
        <v>6.9430231811546461</v>
      </c>
      <c r="P154" s="81">
        <f t="shared" si="25"/>
        <v>0.1283449382262051</v>
      </c>
      <c r="Q154" s="84"/>
      <c r="W154" s="7"/>
    </row>
    <row r="155" spans="1:23" x14ac:dyDescent="0.25">
      <c r="A155" s="47" t="s">
        <v>52</v>
      </c>
      <c r="B155" s="48">
        <v>1.9036242593950339E-4</v>
      </c>
      <c r="C155" s="49" t="s">
        <v>138</v>
      </c>
      <c r="D155" s="50">
        <v>18</v>
      </c>
      <c r="E155" s="50"/>
      <c r="F155" s="50"/>
      <c r="G155" s="51">
        <v>0.95257170640618516</v>
      </c>
      <c r="H155" s="51" t="s">
        <v>41</v>
      </c>
      <c r="I155" s="49"/>
      <c r="J155" s="49"/>
      <c r="K155" s="49"/>
      <c r="L155" s="49"/>
      <c r="N155" s="78">
        <f t="shared" si="23"/>
        <v>10</v>
      </c>
      <c r="O155" s="80">
        <f t="shared" si="24"/>
        <v>6.8849914022184571</v>
      </c>
      <c r="P155" s="81">
        <f t="shared" si="25"/>
        <v>0.1283449382262051</v>
      </c>
      <c r="Q155" s="84"/>
      <c r="W155" s="7"/>
    </row>
    <row r="156" spans="1:23" x14ac:dyDescent="0.25">
      <c r="A156" s="47" t="s">
        <v>52</v>
      </c>
      <c r="B156" s="48">
        <v>4.6638794355178322E-4</v>
      </c>
      <c r="C156" s="49" t="s">
        <v>123</v>
      </c>
      <c r="D156" s="50">
        <v>19</v>
      </c>
      <c r="E156" s="50"/>
      <c r="F156" s="50"/>
      <c r="G156" s="51">
        <v>0.95303809434973696</v>
      </c>
      <c r="H156" s="51" t="s">
        <v>41</v>
      </c>
      <c r="I156" s="49"/>
      <c r="J156" s="49"/>
      <c r="K156" s="49"/>
      <c r="L156" s="49"/>
      <c r="N156" s="78">
        <f t="shared" si="23"/>
        <v>10</v>
      </c>
      <c r="O156" s="80">
        <f t="shared" si="24"/>
        <v>6.6658124853576997</v>
      </c>
      <c r="P156" s="81">
        <f t="shared" si="25"/>
        <v>9.4171338931954937E-2</v>
      </c>
      <c r="Q156" s="84"/>
      <c r="W156" s="7"/>
    </row>
    <row r="157" spans="1:23" x14ac:dyDescent="0.25">
      <c r="A157" s="47" t="s">
        <v>52</v>
      </c>
      <c r="B157" s="48">
        <v>2.3700122029468168E-3</v>
      </c>
      <c r="C157" s="49" t="s">
        <v>100</v>
      </c>
      <c r="D157" s="50">
        <v>20</v>
      </c>
      <c r="E157" s="50"/>
      <c r="F157" s="50"/>
      <c r="G157" s="51">
        <v>0.95540810655268382</v>
      </c>
      <c r="H157" s="51" t="s">
        <v>41</v>
      </c>
      <c r="I157" s="49"/>
      <c r="J157" s="49"/>
      <c r="K157" s="49"/>
      <c r="L157" s="49"/>
      <c r="N157" s="78">
        <f t="shared" si="23"/>
        <v>10</v>
      </c>
      <c r="O157" s="80">
        <f t="shared" si="24"/>
        <v>6.8441723531092462</v>
      </c>
      <c r="P157" s="81">
        <f t="shared" si="25"/>
        <v>0.12407341767261686</v>
      </c>
      <c r="Q157" s="84"/>
      <c r="W157" s="7"/>
    </row>
    <row r="158" spans="1:23" x14ac:dyDescent="0.25">
      <c r="A158" s="47" t="s">
        <v>52</v>
      </c>
      <c r="B158" s="48">
        <v>5.9964164170943563E-4</v>
      </c>
      <c r="C158" s="49" t="s">
        <v>152</v>
      </c>
      <c r="D158" s="50">
        <v>21</v>
      </c>
      <c r="E158" s="50"/>
      <c r="F158" s="50"/>
      <c r="G158" s="51">
        <v>0.95600774819439327</v>
      </c>
      <c r="H158" s="51" t="s">
        <v>41</v>
      </c>
      <c r="I158" s="49"/>
      <c r="J158" s="49"/>
      <c r="K158" s="49"/>
      <c r="L158" s="49"/>
      <c r="N158" s="78">
        <f t="shared" si="23"/>
        <v>10</v>
      </c>
      <c r="O158" s="80">
        <f t="shared" si="24"/>
        <v>6.6658124853576997</v>
      </c>
      <c r="P158" s="81">
        <f t="shared" si="25"/>
        <v>9.4171338931954937E-2</v>
      </c>
      <c r="Q158" s="84"/>
      <c r="W158" s="7"/>
    </row>
    <row r="159" spans="1:23" x14ac:dyDescent="0.25">
      <c r="A159" s="47" t="s">
        <v>52</v>
      </c>
      <c r="B159" s="48">
        <v>4.8750855705656417E-4</v>
      </c>
      <c r="C159" s="49" t="s">
        <v>126</v>
      </c>
      <c r="D159" s="50">
        <v>22</v>
      </c>
      <c r="E159" s="50"/>
      <c r="F159" s="50"/>
      <c r="G159" s="51">
        <v>0.95649525675144986</v>
      </c>
      <c r="H159" s="51" t="s">
        <v>41</v>
      </c>
      <c r="I159" s="49"/>
      <c r="J159" s="49"/>
      <c r="K159" s="49"/>
      <c r="L159" s="49"/>
      <c r="N159" s="78">
        <f t="shared" si="23"/>
        <v>10</v>
      </c>
      <c r="O159" s="80">
        <f t="shared" si="24"/>
        <v>6.475368565073369</v>
      </c>
      <c r="P159" s="81">
        <f t="shared" si="25"/>
        <v>0.22924968377492622</v>
      </c>
      <c r="Q159" s="84"/>
      <c r="W159" s="7"/>
    </row>
    <row r="160" spans="1:23" x14ac:dyDescent="0.25">
      <c r="A160" s="47" t="s">
        <v>52</v>
      </c>
      <c r="B160" s="48">
        <v>1.8750329117560158E-5</v>
      </c>
      <c r="C160" s="49" t="s">
        <v>111</v>
      </c>
      <c r="D160" s="50">
        <v>23</v>
      </c>
      <c r="E160" s="50"/>
      <c r="F160" s="50"/>
      <c r="G160" s="51">
        <v>0.95651400708056744</v>
      </c>
      <c r="H160" s="51" t="s">
        <v>41</v>
      </c>
      <c r="I160" s="49"/>
      <c r="J160" s="49"/>
      <c r="K160" s="49"/>
      <c r="L160" s="49"/>
      <c r="N160" s="78">
        <f t="shared" si="23"/>
        <v>10</v>
      </c>
      <c r="O160" s="80">
        <f t="shared" si="24"/>
        <v>6.4335365369850743</v>
      </c>
      <c r="P160" s="81">
        <f t="shared" si="25"/>
        <v>0.33963211160920093</v>
      </c>
      <c r="Q160" s="84"/>
      <c r="W160" s="7"/>
    </row>
    <row r="161" spans="1:23" x14ac:dyDescent="0.25">
      <c r="A161" s="47" t="s">
        <v>52</v>
      </c>
      <c r="B161" s="48">
        <v>1.8178502164779817E-4</v>
      </c>
      <c r="C161" s="49" t="s">
        <v>133</v>
      </c>
      <c r="D161" s="50">
        <v>24</v>
      </c>
      <c r="E161" s="50"/>
      <c r="F161" s="50"/>
      <c r="G161" s="51">
        <v>0.95669579210221523</v>
      </c>
      <c r="H161" s="51" t="s">
        <v>41</v>
      </c>
      <c r="I161" s="49"/>
      <c r="J161" s="49"/>
      <c r="K161" s="49"/>
      <c r="L161" s="49"/>
      <c r="N161" s="78">
        <f t="shared" si="23"/>
        <v>10</v>
      </c>
      <c r="O161" s="80">
        <f t="shared" si="24"/>
        <v>5.6392888973794646</v>
      </c>
      <c r="P161" s="81">
        <f t="shared" si="25"/>
        <v>0.39353987675751029</v>
      </c>
      <c r="Q161" s="84"/>
      <c r="W161" s="7"/>
    </row>
    <row r="162" spans="1:23" x14ac:dyDescent="0.25">
      <c r="A162" s="47" t="s">
        <v>52</v>
      </c>
      <c r="B162" s="48">
        <v>5.4666666330282295E-4</v>
      </c>
      <c r="C162" s="49" t="s">
        <v>118</v>
      </c>
      <c r="D162" s="50">
        <v>25</v>
      </c>
      <c r="E162" s="50"/>
      <c r="F162" s="50"/>
      <c r="G162" s="51">
        <v>0.95724245876551806</v>
      </c>
      <c r="H162" s="51" t="s">
        <v>41</v>
      </c>
      <c r="I162" s="49"/>
      <c r="J162" s="49"/>
      <c r="K162" s="49"/>
      <c r="L162" s="49"/>
      <c r="N162" s="78">
        <f t="shared" si="23"/>
        <v>11</v>
      </c>
      <c r="O162" s="80">
        <f t="shared" si="24"/>
        <v>6.6011971081647971</v>
      </c>
      <c r="P162" s="81">
        <f t="shared" si="25"/>
        <v>0.40356058719844601</v>
      </c>
      <c r="Q162" s="84"/>
      <c r="W162" s="7"/>
    </row>
    <row r="163" spans="1:23" x14ac:dyDescent="0.25">
      <c r="A163" s="47" t="s">
        <v>52</v>
      </c>
      <c r="B163" s="48">
        <v>1.597948708115944E-3</v>
      </c>
      <c r="C163" s="49" t="s">
        <v>3</v>
      </c>
      <c r="D163" s="50">
        <v>26</v>
      </c>
      <c r="E163" s="50"/>
      <c r="F163" s="50"/>
      <c r="G163" s="51">
        <v>0.95884040747363397</v>
      </c>
      <c r="H163" s="51" t="s">
        <v>41</v>
      </c>
      <c r="I163" s="49"/>
      <c r="J163" s="49"/>
      <c r="K163" s="49"/>
      <c r="L163" s="49"/>
      <c r="N163" s="78">
        <f t="shared" si="23"/>
        <v>11</v>
      </c>
      <c r="O163" s="80">
        <f t="shared" si="24"/>
        <v>6.8443155679084127</v>
      </c>
      <c r="P163" s="81">
        <f t="shared" si="25"/>
        <v>0.3981885295021283</v>
      </c>
      <c r="Q163" s="84"/>
      <c r="W163" s="7"/>
    </row>
    <row r="164" spans="1:23" x14ac:dyDescent="0.25">
      <c r="A164" s="47" t="s">
        <v>52</v>
      </c>
      <c r="B164" s="48">
        <v>1.0428717884546161E-2</v>
      </c>
      <c r="C164" s="49" t="s">
        <v>4</v>
      </c>
      <c r="D164" s="50">
        <v>27</v>
      </c>
      <c r="E164" s="50"/>
      <c r="F164" s="50"/>
      <c r="G164" s="51">
        <v>0.96926912535818011</v>
      </c>
      <c r="H164" s="51" t="s">
        <v>41</v>
      </c>
      <c r="I164" s="49"/>
      <c r="J164" s="49"/>
      <c r="K164" s="49"/>
      <c r="L164" s="49"/>
      <c r="N164" s="78">
        <f t="shared" si="23"/>
        <v>11</v>
      </c>
      <c r="O164" s="80">
        <f t="shared" si="24"/>
        <v>6.7727809931589116</v>
      </c>
      <c r="P164" s="81">
        <f t="shared" si="25"/>
        <v>0.39353987675751029</v>
      </c>
      <c r="Q164" s="84"/>
      <c r="W164" s="7"/>
    </row>
    <row r="165" spans="1:23" x14ac:dyDescent="0.25">
      <c r="A165" s="47" t="s">
        <v>52</v>
      </c>
      <c r="B165" s="48">
        <v>5.2458974036174739E-3</v>
      </c>
      <c r="C165" s="49" t="s">
        <v>45</v>
      </c>
      <c r="D165" s="50">
        <v>28</v>
      </c>
      <c r="E165" s="50"/>
      <c r="F165" s="50"/>
      <c r="G165" s="51">
        <v>0.97451502276179758</v>
      </c>
      <c r="H165" s="51" t="s">
        <v>41</v>
      </c>
      <c r="I165" s="49"/>
      <c r="J165" s="49"/>
      <c r="K165" s="49"/>
      <c r="L165" s="49"/>
      <c r="N165" s="78">
        <f t="shared" si="23"/>
        <v>11</v>
      </c>
      <c r="O165" s="80">
        <f t="shared" si="24"/>
        <v>5.9576956821958502</v>
      </c>
      <c r="P165" s="81">
        <f t="shared" si="25"/>
        <v>0.37784070706694795</v>
      </c>
      <c r="Q165" s="84"/>
      <c r="W165" s="7"/>
    </row>
    <row r="166" spans="1:23" x14ac:dyDescent="0.25">
      <c r="A166" s="47" t="s">
        <v>52</v>
      </c>
      <c r="B166" s="48">
        <v>8.3051281540236568E-4</v>
      </c>
      <c r="C166" s="49" t="s">
        <v>80</v>
      </c>
      <c r="D166" s="50">
        <v>29</v>
      </c>
      <c r="E166" s="50"/>
      <c r="F166" s="50"/>
      <c r="G166" s="51">
        <v>0.97534553557719994</v>
      </c>
      <c r="H166" s="51" t="s">
        <v>41</v>
      </c>
      <c r="I166" s="49"/>
      <c r="J166" s="49"/>
      <c r="K166" s="49"/>
      <c r="L166" s="49"/>
      <c r="N166" s="78">
        <f t="shared" si="23"/>
        <v>11</v>
      </c>
      <c r="O166" s="80">
        <f t="shared" si="24"/>
        <v>5.9576956821958502</v>
      </c>
      <c r="P166" s="81">
        <f t="shared" si="25"/>
        <v>0.37784070706694795</v>
      </c>
      <c r="Q166" s="84"/>
      <c r="W166" s="7"/>
    </row>
    <row r="167" spans="1:23" x14ac:dyDescent="0.25">
      <c r="A167" s="47" t="s">
        <v>52</v>
      </c>
      <c r="B167" s="48">
        <v>2.1050823331170334E-3</v>
      </c>
      <c r="C167" s="49" t="s">
        <v>48</v>
      </c>
      <c r="D167" s="50">
        <v>30</v>
      </c>
      <c r="E167" s="50"/>
      <c r="F167" s="50"/>
      <c r="G167" s="51">
        <v>0.97745061791031695</v>
      </c>
      <c r="H167" s="51" t="s">
        <v>41</v>
      </c>
      <c r="I167" s="49"/>
      <c r="J167" s="49"/>
      <c r="K167" s="49"/>
      <c r="L167" s="49"/>
      <c r="N167" s="78">
        <f t="shared" si="23"/>
        <v>11</v>
      </c>
      <c r="O167" s="80">
        <f t="shared" si="24"/>
        <v>6.6011971081647971</v>
      </c>
      <c r="P167" s="81">
        <f t="shared" si="25"/>
        <v>0.40356058719844601</v>
      </c>
      <c r="Q167" s="84"/>
      <c r="W167" s="7"/>
    </row>
    <row r="168" spans="1:23" x14ac:dyDescent="0.25">
      <c r="A168" s="47" t="s">
        <v>52</v>
      </c>
      <c r="B168" s="48">
        <v>2.2184690513801086E-4</v>
      </c>
      <c r="C168" s="49" t="s">
        <v>127</v>
      </c>
      <c r="D168" s="50">
        <v>31</v>
      </c>
      <c r="E168" s="50"/>
      <c r="F168" s="50"/>
      <c r="G168" s="51">
        <v>0.977672464815455</v>
      </c>
      <c r="H168" s="51" t="s">
        <v>41</v>
      </c>
      <c r="I168" s="49"/>
      <c r="J168" s="49"/>
      <c r="K168" s="49"/>
      <c r="L168" s="49"/>
      <c r="N168" s="78">
        <f t="shared" si="23"/>
        <v>11</v>
      </c>
      <c r="O168" s="80">
        <f t="shared" si="24"/>
        <v>5.3606484609261766</v>
      </c>
      <c r="P168" s="81">
        <f t="shared" si="25"/>
        <v>2.2569334085157799</v>
      </c>
      <c r="Q168" s="84"/>
      <c r="W168" s="7"/>
    </row>
    <row r="169" spans="1:23" x14ac:dyDescent="0.25">
      <c r="A169" s="47" t="s">
        <v>52</v>
      </c>
      <c r="B169" s="48">
        <v>9.7814317265395721E-4</v>
      </c>
      <c r="C169" s="49" t="s">
        <v>128</v>
      </c>
      <c r="D169" s="50">
        <v>32</v>
      </c>
      <c r="E169" s="50"/>
      <c r="F169" s="50"/>
      <c r="G169" s="51">
        <v>0.97865060798810899</v>
      </c>
      <c r="H169" s="51" t="s">
        <v>41</v>
      </c>
      <c r="I169" s="49"/>
      <c r="J169" s="49"/>
      <c r="K169" s="49"/>
      <c r="L169" s="49"/>
      <c r="N169" s="78">
        <f t="shared" si="23"/>
        <v>11</v>
      </c>
      <c r="O169" s="80">
        <f t="shared" si="24"/>
        <v>5.3059094120623893</v>
      </c>
      <c r="P169" s="81">
        <f t="shared" si="25"/>
        <v>2.2569334085157799</v>
      </c>
      <c r="Q169" s="84"/>
      <c r="W169" s="7"/>
    </row>
    <row r="170" spans="1:23" x14ac:dyDescent="0.25">
      <c r="A170" s="47" t="s">
        <v>52</v>
      </c>
      <c r="B170" s="48">
        <v>3.6824062717719206E-4</v>
      </c>
      <c r="C170" s="49" t="s">
        <v>119</v>
      </c>
      <c r="D170" s="50">
        <v>33</v>
      </c>
      <c r="E170" s="50"/>
      <c r="F170" s="50"/>
      <c r="G170" s="51">
        <v>0.97901884861528621</v>
      </c>
      <c r="H170" s="51" t="s">
        <v>41</v>
      </c>
      <c r="I170" s="49"/>
      <c r="J170" s="49"/>
      <c r="K170" s="49"/>
      <c r="L170" s="49"/>
      <c r="N170" s="78">
        <f t="shared" si="23"/>
        <v>12</v>
      </c>
      <c r="O170" s="80">
        <f t="shared" si="24"/>
        <v>5.9060402275645627</v>
      </c>
      <c r="P170" s="81">
        <f t="shared" si="25"/>
        <v>1.9519053088664917</v>
      </c>
      <c r="Q170" s="84"/>
      <c r="W170" s="7"/>
    </row>
    <row r="171" spans="1:23" x14ac:dyDescent="0.25">
      <c r="A171" s="47" t="s">
        <v>52</v>
      </c>
      <c r="B171" s="48">
        <v>1.0932143619322892E-3</v>
      </c>
      <c r="C171" s="49" t="s">
        <v>102</v>
      </c>
      <c r="D171" s="50">
        <v>34</v>
      </c>
      <c r="E171" s="50"/>
      <c r="F171" s="50"/>
      <c r="G171" s="51">
        <v>0.98011206297721853</v>
      </c>
      <c r="H171" s="51" t="s">
        <v>41</v>
      </c>
      <c r="I171" s="49"/>
      <c r="J171" s="49"/>
      <c r="K171" s="49"/>
      <c r="L171" s="49"/>
      <c r="N171" s="78">
        <f t="shared" si="23"/>
        <v>12</v>
      </c>
      <c r="O171" s="80">
        <f t="shared" si="24"/>
        <v>6.3946783033072174</v>
      </c>
      <c r="P171" s="81">
        <f t="shared" si="25"/>
        <v>2.1406158918120073</v>
      </c>
      <c r="Q171" s="84"/>
      <c r="W171" s="7"/>
    </row>
    <row r="172" spans="1:23" x14ac:dyDescent="0.25">
      <c r="A172" s="47" t="s">
        <v>52</v>
      </c>
      <c r="B172" s="48">
        <v>1.1346414324897231E-2</v>
      </c>
      <c r="C172" s="49" t="s">
        <v>46</v>
      </c>
      <c r="D172" s="50">
        <v>35</v>
      </c>
      <c r="E172" s="50"/>
      <c r="F172" s="50"/>
      <c r="G172" s="51">
        <v>0.99145847730211578</v>
      </c>
      <c r="H172" s="51" t="s">
        <v>41</v>
      </c>
      <c r="I172" s="49"/>
      <c r="J172" s="49"/>
      <c r="K172" s="49"/>
      <c r="L172" s="49"/>
      <c r="N172" s="78">
        <f t="shared" si="23"/>
        <v>12</v>
      </c>
      <c r="O172" s="80">
        <f t="shared" si="24"/>
        <v>6.5529730615609809</v>
      </c>
      <c r="P172" s="81">
        <f t="shared" si="25"/>
        <v>1.8962637603087507</v>
      </c>
      <c r="Q172" s="84"/>
      <c r="W172" s="7"/>
    </row>
    <row r="173" spans="1:23" x14ac:dyDescent="0.25">
      <c r="A173" s="47" t="s">
        <v>52</v>
      </c>
      <c r="B173" s="48">
        <v>5.4950100948121892E-3</v>
      </c>
      <c r="C173" s="49" t="s">
        <v>94</v>
      </c>
      <c r="D173" s="50">
        <v>36</v>
      </c>
      <c r="E173" s="50"/>
      <c r="F173" s="50"/>
      <c r="G173" s="51">
        <v>0.99695348739692802</v>
      </c>
      <c r="H173" s="51" t="s">
        <v>41</v>
      </c>
      <c r="I173" s="49"/>
      <c r="J173" s="49"/>
      <c r="K173" s="49"/>
      <c r="L173" s="49"/>
      <c r="N173" s="78">
        <f t="shared" si="23"/>
        <v>12</v>
      </c>
      <c r="O173" s="80">
        <f t="shared" si="24"/>
        <v>5.1546746108878896</v>
      </c>
      <c r="P173" s="81">
        <f t="shared" si="25"/>
        <v>3.2249185121900705</v>
      </c>
      <c r="Q173" s="84"/>
      <c r="W173" s="7"/>
    </row>
    <row r="174" spans="1:23" x14ac:dyDescent="0.25">
      <c r="A174" s="47" t="s">
        <v>52</v>
      </c>
      <c r="B174" s="48">
        <v>5.0008875001773172E-5</v>
      </c>
      <c r="C174" s="49" t="s">
        <v>120</v>
      </c>
      <c r="D174" s="50">
        <v>37</v>
      </c>
      <c r="E174" s="50"/>
      <c r="F174" s="50"/>
      <c r="G174" s="51">
        <v>0.99700349627192975</v>
      </c>
      <c r="H174" s="51" t="s">
        <v>41</v>
      </c>
      <c r="I174" s="49"/>
      <c r="J174" s="49"/>
      <c r="K174" s="49"/>
      <c r="L174" s="49"/>
      <c r="N174" s="78">
        <f t="shared" si="23"/>
        <v>13</v>
      </c>
      <c r="O174" s="80">
        <f t="shared" si="24"/>
        <v>6.1571900575017873</v>
      </c>
      <c r="P174" s="81">
        <f t="shared" si="25"/>
        <v>1.5344712126153524</v>
      </c>
      <c r="Q174" s="84"/>
      <c r="W174" s="7"/>
    </row>
    <row r="175" spans="1:23" x14ac:dyDescent="0.25">
      <c r="A175" s="47" t="s">
        <v>52</v>
      </c>
      <c r="B175" s="48">
        <v>1.2502218750443296E-4</v>
      </c>
      <c r="C175" s="49" t="s">
        <v>121</v>
      </c>
      <c r="D175" s="50">
        <v>38</v>
      </c>
      <c r="E175" s="50"/>
      <c r="F175" s="50"/>
      <c r="G175" s="51">
        <v>0.99712851845943418</v>
      </c>
      <c r="H175" s="51" t="s">
        <v>41</v>
      </c>
      <c r="I175" s="49"/>
      <c r="J175" s="49"/>
      <c r="K175" s="49"/>
      <c r="L175" s="49"/>
      <c r="N175" s="78">
        <f t="shared" si="23"/>
        <v>13</v>
      </c>
      <c r="O175" s="80">
        <f t="shared" si="24"/>
        <v>6.1571900575017873</v>
      </c>
      <c r="P175" s="81">
        <f t="shared" si="25"/>
        <v>1.5344712126153524</v>
      </c>
      <c r="Q175" s="84"/>
      <c r="W175" s="7"/>
    </row>
    <row r="176" spans="1:23" x14ac:dyDescent="0.25">
      <c r="A176" s="47" t="s">
        <v>52</v>
      </c>
      <c r="B176" s="48">
        <v>1.3502396250478757E-3</v>
      </c>
      <c r="C176" s="49" t="s">
        <v>47</v>
      </c>
      <c r="D176" s="50">
        <v>39</v>
      </c>
      <c r="E176" s="50"/>
      <c r="F176" s="50"/>
      <c r="G176" s="51">
        <v>0.99847875808448205</v>
      </c>
      <c r="H176" s="51" t="s">
        <v>41</v>
      </c>
      <c r="I176" s="49"/>
      <c r="J176" s="49"/>
      <c r="K176" s="49"/>
      <c r="L176" s="49"/>
      <c r="N176" s="78">
        <f t="shared" si="23"/>
        <v>13</v>
      </c>
      <c r="O176" s="80">
        <f t="shared" si="24"/>
        <v>6.1571900575017873</v>
      </c>
      <c r="P176" s="81">
        <f t="shared" si="25"/>
        <v>1.5344712126153524</v>
      </c>
      <c r="Q176" s="84"/>
      <c r="W176" s="7"/>
    </row>
    <row r="177" spans="1:23" x14ac:dyDescent="0.25">
      <c r="A177" s="47" t="s">
        <v>52</v>
      </c>
      <c r="B177" s="48">
        <v>1.5212419155181123E-3</v>
      </c>
      <c r="C177" s="49" t="s">
        <v>95</v>
      </c>
      <c r="D177" s="50">
        <v>40</v>
      </c>
      <c r="E177" s="50"/>
      <c r="F177" s="50"/>
      <c r="G177" s="51">
        <v>1</v>
      </c>
      <c r="H177" s="51">
        <v>1</v>
      </c>
      <c r="I177" s="49"/>
      <c r="J177" s="49"/>
      <c r="K177" s="49"/>
      <c r="L177" s="49"/>
      <c r="N177" s="78">
        <f t="shared" si="23"/>
        <v>13</v>
      </c>
      <c r="O177" s="80">
        <f t="shared" si="24"/>
        <v>4.9985586547299032</v>
      </c>
      <c r="P177" s="81">
        <f t="shared" si="25"/>
        <v>18.264119720821125</v>
      </c>
      <c r="Q177" s="84"/>
      <c r="W177" s="7"/>
    </row>
    <row r="178" spans="1:23" x14ac:dyDescent="0.25">
      <c r="A178" s="16" t="s">
        <v>21</v>
      </c>
      <c r="B178" s="17">
        <v>2.6196042189092748E-2</v>
      </c>
      <c r="C178" s="18" t="s">
        <v>87</v>
      </c>
      <c r="D178" s="19">
        <v>1</v>
      </c>
      <c r="E178" s="19"/>
      <c r="F178" s="19"/>
      <c r="G178" s="20">
        <v>2.6196042189092748E-2</v>
      </c>
      <c r="H178" s="20" t="s">
        <v>41</v>
      </c>
      <c r="I178" s="18" t="s">
        <v>166</v>
      </c>
      <c r="J178" s="18" t="s">
        <v>400</v>
      </c>
      <c r="K178" s="18" t="s">
        <v>402</v>
      </c>
      <c r="L178" s="18" t="s">
        <v>187</v>
      </c>
      <c r="N178" s="78">
        <f t="shared" si="23"/>
        <v>10</v>
      </c>
      <c r="O178" s="80">
        <f t="shared" si="24"/>
        <v>6.9951928265354022</v>
      </c>
      <c r="P178" s="81">
        <f t="shared" si="25"/>
        <v>7.0769926617814963E-2</v>
      </c>
      <c r="Q178" s="84"/>
      <c r="W178" s="7"/>
    </row>
    <row r="179" spans="1:23" x14ac:dyDescent="0.25">
      <c r="A179" s="16" t="s">
        <v>21</v>
      </c>
      <c r="B179" s="17">
        <v>2.6194960640141898E-2</v>
      </c>
      <c r="C179" s="18" t="s">
        <v>74</v>
      </c>
      <c r="D179" s="19">
        <v>2</v>
      </c>
      <c r="E179" s="19"/>
      <c r="F179" s="19"/>
      <c r="G179" s="20">
        <v>5.2391002829234645E-2</v>
      </c>
      <c r="H179" s="20" t="s">
        <v>41</v>
      </c>
      <c r="I179" s="18"/>
      <c r="J179" s="87">
        <f t="array" ref="J179">SUM(B178:B218*N178:N218)</f>
        <v>11.578826467502644</v>
      </c>
      <c r="K179" s="86">
        <f t="array" ref="K179">SUM(B178:B218*O178:O218)</f>
        <v>6.2440616385149186</v>
      </c>
      <c r="L179" s="88">
        <f t="array" ref="L179">SUM(B178:B218*P178:P218)</f>
        <v>1.0997839104425704</v>
      </c>
      <c r="N179" s="78">
        <f t="shared" si="23"/>
        <v>10</v>
      </c>
      <c r="O179" s="80">
        <f t="shared" si="24"/>
        <v>6.7843314257723852</v>
      </c>
      <c r="P179" s="81">
        <f t="shared" si="25"/>
        <v>0.12796132996758977</v>
      </c>
      <c r="Q179" s="84"/>
      <c r="W179" s="7"/>
    </row>
    <row r="180" spans="1:23" x14ac:dyDescent="0.25">
      <c r="A180" s="16" t="s">
        <v>21</v>
      </c>
      <c r="B180" s="17">
        <v>0.12943651562648334</v>
      </c>
      <c r="C180" s="18" t="s">
        <v>172</v>
      </c>
      <c r="D180" s="19">
        <v>3</v>
      </c>
      <c r="E180" s="19"/>
      <c r="F180" s="19"/>
      <c r="G180" s="20">
        <v>0.18182751845571798</v>
      </c>
      <c r="H180" s="20" t="s">
        <v>41</v>
      </c>
      <c r="I180" s="18"/>
      <c r="J180" s="18"/>
      <c r="K180" s="18"/>
      <c r="L180" s="18"/>
      <c r="N180" s="78">
        <f t="shared" si="23"/>
        <v>11</v>
      </c>
      <c r="O180" s="80">
        <f t="shared" si="24"/>
        <v>6.5312292748991361</v>
      </c>
      <c r="P180" s="81">
        <f t="shared" si="25"/>
        <v>0.33782263515901473</v>
      </c>
      <c r="Q180" s="84"/>
      <c r="W180" s="7"/>
    </row>
    <row r="181" spans="1:23" x14ac:dyDescent="0.25">
      <c r="A181" s="16" t="s">
        <v>21</v>
      </c>
      <c r="B181" s="17">
        <v>5.3455397308586415E-2</v>
      </c>
      <c r="C181" s="18" t="s">
        <v>150</v>
      </c>
      <c r="D181" s="19">
        <v>4</v>
      </c>
      <c r="E181" s="19"/>
      <c r="F181" s="19"/>
      <c r="G181" s="20">
        <v>0.23528291576430441</v>
      </c>
      <c r="H181" s="20" t="s">
        <v>41</v>
      </c>
      <c r="I181" s="18"/>
      <c r="J181" s="18"/>
      <c r="K181" s="18"/>
      <c r="L181" s="18"/>
      <c r="N181" s="78">
        <f t="shared" si="23"/>
        <v>11</v>
      </c>
      <c r="O181" s="80">
        <f t="shared" si="24"/>
        <v>6.7986164468351351</v>
      </c>
      <c r="P181" s="81">
        <f t="shared" si="25"/>
        <v>0.23206986268308874</v>
      </c>
      <c r="Q181" s="84"/>
      <c r="W181" s="7"/>
    </row>
    <row r="182" spans="1:23" x14ac:dyDescent="0.25">
      <c r="A182" s="16" t="s">
        <v>21</v>
      </c>
      <c r="B182" s="17">
        <v>0.12943951245681418</v>
      </c>
      <c r="C182" s="18" t="s">
        <v>17</v>
      </c>
      <c r="D182" s="19">
        <v>5</v>
      </c>
      <c r="E182" s="19"/>
      <c r="F182" s="19"/>
      <c r="G182" s="20">
        <v>0.36472242822111856</v>
      </c>
      <c r="H182" s="20" t="s">
        <v>41</v>
      </c>
      <c r="I182" s="18"/>
      <c r="J182" s="18"/>
      <c r="K182" s="18"/>
      <c r="L182" s="18"/>
      <c r="N182" s="78">
        <f t="shared" si="23"/>
        <v>11</v>
      </c>
      <c r="O182" s="80">
        <f t="shared" si="24"/>
        <v>5.963221750449498</v>
      </c>
      <c r="P182" s="81">
        <f t="shared" si="25"/>
        <v>0.39774867839093847</v>
      </c>
      <c r="Q182" s="84"/>
      <c r="W182" s="7"/>
    </row>
    <row r="183" spans="1:23" x14ac:dyDescent="0.25">
      <c r="A183" s="16" t="s">
        <v>21</v>
      </c>
      <c r="B183" s="17">
        <v>0.10915627011747364</v>
      </c>
      <c r="C183" s="18" t="s">
        <v>109</v>
      </c>
      <c r="D183" s="19">
        <v>6</v>
      </c>
      <c r="E183" s="19"/>
      <c r="F183" s="19"/>
      <c r="G183" s="20">
        <v>0.4738786983385922</v>
      </c>
      <c r="H183" s="20" t="s">
        <v>41</v>
      </c>
      <c r="I183" s="18"/>
      <c r="J183" s="18"/>
      <c r="K183" s="18"/>
      <c r="L183" s="18"/>
      <c r="N183" s="78">
        <f t="shared" si="23"/>
        <v>12</v>
      </c>
      <c r="O183" s="80">
        <f t="shared" si="24"/>
        <v>6.1477100596639982</v>
      </c>
      <c r="P183" s="81">
        <f t="shared" si="25"/>
        <v>2.021569819529863</v>
      </c>
      <c r="Q183" s="84"/>
      <c r="W183" s="7"/>
    </row>
    <row r="184" spans="1:23" x14ac:dyDescent="0.25">
      <c r="A184" s="16" t="s">
        <v>21</v>
      </c>
      <c r="B184" s="17">
        <v>0.15563908370816817</v>
      </c>
      <c r="C184" s="18" t="s">
        <v>108</v>
      </c>
      <c r="D184" s="19">
        <v>7</v>
      </c>
      <c r="E184" s="19"/>
      <c r="F184" s="19"/>
      <c r="G184" s="20">
        <v>0.62951778204676034</v>
      </c>
      <c r="H184" s="20" t="s">
        <v>41</v>
      </c>
      <c r="I184" s="18"/>
      <c r="J184" s="18"/>
      <c r="K184" s="18"/>
      <c r="L184" s="18"/>
      <c r="N184" s="78">
        <f t="shared" si="23"/>
        <v>12</v>
      </c>
      <c r="O184" s="80">
        <f t="shared" si="24"/>
        <v>6.6043679789387033</v>
      </c>
      <c r="P184" s="81">
        <f t="shared" si="25"/>
        <v>0.61659322046018195</v>
      </c>
      <c r="Q184" s="84"/>
      <c r="W184" s="7"/>
    </row>
    <row r="185" spans="1:23" x14ac:dyDescent="0.25">
      <c r="A185" s="16" t="s">
        <v>21</v>
      </c>
      <c r="B185" s="17">
        <v>0.10916067217507013</v>
      </c>
      <c r="C185" s="18" t="s">
        <v>18</v>
      </c>
      <c r="D185" s="19">
        <v>8</v>
      </c>
      <c r="E185" s="19"/>
      <c r="F185" s="19"/>
      <c r="G185" s="20">
        <v>0.73867845422183043</v>
      </c>
      <c r="H185" s="20" t="s">
        <v>41</v>
      </c>
      <c r="I185" s="18"/>
      <c r="J185" s="18"/>
      <c r="K185" s="18"/>
      <c r="L185" s="18"/>
      <c r="N185" s="78">
        <f t="shared" si="23"/>
        <v>12</v>
      </c>
      <c r="O185" s="80">
        <f t="shared" si="24"/>
        <v>5.4147717628791758</v>
      </c>
      <c r="P185" s="81">
        <f t="shared" si="25"/>
        <v>2.0481829439877619</v>
      </c>
      <c r="Q185" s="84"/>
      <c r="W185" s="7"/>
    </row>
    <row r="186" spans="1:23" x14ac:dyDescent="0.25">
      <c r="A186" s="16" t="s">
        <v>21</v>
      </c>
      <c r="B186" s="17">
        <v>1.853615344418592E-2</v>
      </c>
      <c r="C186" s="18" t="s">
        <v>72</v>
      </c>
      <c r="D186" s="19">
        <v>9</v>
      </c>
      <c r="E186" s="19"/>
      <c r="F186" s="19"/>
      <c r="G186" s="20">
        <v>0.75721460766601634</v>
      </c>
      <c r="H186" s="20" t="s">
        <v>41</v>
      </c>
      <c r="I186" s="18"/>
      <c r="J186" s="18"/>
      <c r="K186" s="18"/>
      <c r="L186" s="18"/>
      <c r="N186" s="78">
        <f t="shared" si="23"/>
        <v>13</v>
      </c>
      <c r="O186" s="80">
        <f t="shared" si="24"/>
        <v>5.7866113689980283</v>
      </c>
      <c r="P186" s="81">
        <f t="shared" si="25"/>
        <v>2.2734151263442319</v>
      </c>
      <c r="Q186" s="84"/>
      <c r="W186" s="7"/>
    </row>
    <row r="187" spans="1:23" x14ac:dyDescent="0.25">
      <c r="A187" s="16" t="s">
        <v>21</v>
      </c>
      <c r="B187" s="17">
        <v>7.4236637233558805E-2</v>
      </c>
      <c r="C187" s="18" t="s">
        <v>12</v>
      </c>
      <c r="D187" s="19">
        <v>10</v>
      </c>
      <c r="E187" s="19"/>
      <c r="F187" s="19"/>
      <c r="G187" s="20">
        <v>0.83145124489957511</v>
      </c>
      <c r="H187" s="20" t="s">
        <v>41</v>
      </c>
      <c r="I187" s="18"/>
      <c r="J187" s="18"/>
      <c r="K187" s="18"/>
      <c r="L187" s="18"/>
      <c r="N187" s="78">
        <f t="shared" si="23"/>
        <v>13</v>
      </c>
      <c r="O187" s="80">
        <f t="shared" si="24"/>
        <v>6.1571900575017873</v>
      </c>
      <c r="P187" s="81">
        <f t="shared" si="25"/>
        <v>1.5344712126153524</v>
      </c>
      <c r="Q187" s="84"/>
      <c r="W187" s="7"/>
    </row>
    <row r="188" spans="1:23" x14ac:dyDescent="0.25">
      <c r="A188" s="16" t="s">
        <v>21</v>
      </c>
      <c r="B188" s="17">
        <v>1.8541511277088599E-2</v>
      </c>
      <c r="C188" s="18" t="s">
        <v>19</v>
      </c>
      <c r="D188" s="19">
        <v>11</v>
      </c>
      <c r="E188" s="19"/>
      <c r="F188" s="19"/>
      <c r="G188" s="20">
        <v>0.8499927561766637</v>
      </c>
      <c r="H188" s="20" t="s">
        <v>41</v>
      </c>
      <c r="I188" s="18"/>
      <c r="J188" s="18"/>
      <c r="K188" s="18"/>
      <c r="L188" s="18"/>
      <c r="N188" s="78">
        <f t="shared" si="23"/>
        <v>12</v>
      </c>
      <c r="O188" s="80">
        <f t="shared" si="24"/>
        <v>5.4147717628791758</v>
      </c>
      <c r="P188" s="81">
        <f t="shared" si="25"/>
        <v>2.0481829439877619</v>
      </c>
      <c r="Q188" s="84"/>
      <c r="W188" s="7"/>
    </row>
    <row r="189" spans="1:23" x14ac:dyDescent="0.25">
      <c r="A189" s="16" t="s">
        <v>21</v>
      </c>
      <c r="B189" s="17">
        <v>6.6994597083072898E-4</v>
      </c>
      <c r="C189" s="18" t="s">
        <v>91</v>
      </c>
      <c r="D189" s="19">
        <v>12</v>
      </c>
      <c r="E189" s="19"/>
      <c r="F189" s="19"/>
      <c r="G189" s="20">
        <v>0.8506627021474944</v>
      </c>
      <c r="H189" s="20" t="s">
        <v>41</v>
      </c>
      <c r="I189" s="18"/>
      <c r="J189" s="18"/>
      <c r="K189" s="18"/>
      <c r="L189" s="18"/>
      <c r="N189" s="78">
        <f t="shared" si="23"/>
        <v>10</v>
      </c>
      <c r="O189" s="80">
        <f t="shared" si="24"/>
        <v>6.9647673644423644</v>
      </c>
      <c r="P189" s="81">
        <f t="shared" si="25"/>
        <v>6.8465020933505163E-2</v>
      </c>
      <c r="Q189" s="84"/>
      <c r="W189" s="7"/>
    </row>
    <row r="190" spans="1:23" x14ac:dyDescent="0.25">
      <c r="A190" s="16" t="s">
        <v>21</v>
      </c>
      <c r="B190" s="17">
        <v>5.4552743339073657E-4</v>
      </c>
      <c r="C190" s="18" t="s">
        <v>151</v>
      </c>
      <c r="D190" s="19">
        <v>13</v>
      </c>
      <c r="E190" s="19"/>
      <c r="F190" s="19"/>
      <c r="G190" s="20">
        <v>0.85120822958088516</v>
      </c>
      <c r="H190" s="20" t="s">
        <v>41</v>
      </c>
      <c r="I190" s="18"/>
      <c r="J190" s="18"/>
      <c r="K190" s="18"/>
      <c r="L190" s="18"/>
      <c r="N190" s="78">
        <f t="shared" si="23"/>
        <v>10</v>
      </c>
      <c r="O190" s="80">
        <f t="shared" si="24"/>
        <v>6.9579378697762237</v>
      </c>
      <c r="P190" s="81">
        <f t="shared" si="25"/>
        <v>0.13287055384508081</v>
      </c>
      <c r="Q190" s="84"/>
      <c r="W190" s="7"/>
    </row>
    <row r="191" spans="1:23" x14ac:dyDescent="0.25">
      <c r="A191" s="16" t="s">
        <v>21</v>
      </c>
      <c r="B191" s="17">
        <v>3.8282626904613091E-5</v>
      </c>
      <c r="C191" s="18" t="s">
        <v>170</v>
      </c>
      <c r="D191" s="19">
        <v>14</v>
      </c>
      <c r="E191" s="19"/>
      <c r="F191" s="19"/>
      <c r="G191" s="20">
        <v>0.8512465122077898</v>
      </c>
      <c r="H191" s="20" t="s">
        <v>41</v>
      </c>
      <c r="I191" s="18"/>
      <c r="J191" s="18"/>
      <c r="K191" s="18"/>
      <c r="L191" s="18"/>
      <c r="N191" s="78">
        <f t="shared" si="23"/>
        <v>10</v>
      </c>
      <c r="O191" s="80">
        <f t="shared" si="24"/>
        <v>6.995421811505758</v>
      </c>
      <c r="P191" s="81">
        <f t="shared" si="25"/>
        <v>6.8465020933505163E-2</v>
      </c>
      <c r="Q191" s="84"/>
      <c r="W191" s="7"/>
    </row>
    <row r="192" spans="1:23" x14ac:dyDescent="0.25">
      <c r="A192" s="16" t="s">
        <v>21</v>
      </c>
      <c r="B192" s="17">
        <v>4.6991924525412567E-3</v>
      </c>
      <c r="C192" s="18" t="s">
        <v>139</v>
      </c>
      <c r="D192" s="19">
        <v>15</v>
      </c>
      <c r="E192" s="19"/>
      <c r="F192" s="19"/>
      <c r="G192" s="20">
        <v>0.85594570466033104</v>
      </c>
      <c r="H192" s="20" t="s">
        <v>41</v>
      </c>
      <c r="I192" s="18"/>
      <c r="J192" s="18"/>
      <c r="K192" s="18"/>
      <c r="L192" s="18"/>
      <c r="N192" s="78">
        <f t="shared" si="23"/>
        <v>10</v>
      </c>
      <c r="O192" s="80">
        <f t="shared" si="24"/>
        <v>6.891137267519392</v>
      </c>
      <c r="P192" s="81">
        <f t="shared" si="25"/>
        <v>0.1283449382262051</v>
      </c>
      <c r="Q192" s="84"/>
      <c r="W192" s="7"/>
    </row>
    <row r="193" spans="1:23" x14ac:dyDescent="0.25">
      <c r="A193" s="16" t="s">
        <v>21</v>
      </c>
      <c r="B193" s="17">
        <v>9.1878304571071424E-4</v>
      </c>
      <c r="C193" s="18" t="s">
        <v>137</v>
      </c>
      <c r="D193" s="19">
        <v>16</v>
      </c>
      <c r="E193" s="19"/>
      <c r="F193" s="19"/>
      <c r="G193" s="20">
        <v>0.85686448770604173</v>
      </c>
      <c r="H193" s="20" t="s">
        <v>41</v>
      </c>
      <c r="I193" s="18"/>
      <c r="J193" s="18"/>
      <c r="K193" s="18"/>
      <c r="L193" s="18"/>
      <c r="N193" s="78">
        <f t="shared" si="23"/>
        <v>10</v>
      </c>
      <c r="O193" s="80">
        <f t="shared" si="24"/>
        <v>6.891137267519392</v>
      </c>
      <c r="P193" s="81">
        <f t="shared" si="25"/>
        <v>0.1283449382262051</v>
      </c>
      <c r="Q193" s="84"/>
      <c r="W193" s="7"/>
    </row>
    <row r="194" spans="1:23" x14ac:dyDescent="0.25">
      <c r="A194" s="16" t="s">
        <v>21</v>
      </c>
      <c r="B194" s="17">
        <v>2.7754904505844491E-4</v>
      </c>
      <c r="C194" s="18" t="s">
        <v>124</v>
      </c>
      <c r="D194" s="19">
        <v>17</v>
      </c>
      <c r="E194" s="19"/>
      <c r="F194" s="19"/>
      <c r="G194" s="20">
        <v>0.85714203675110012</v>
      </c>
      <c r="H194" s="20" t="s">
        <v>41</v>
      </c>
      <c r="I194" s="18"/>
      <c r="J194" s="18"/>
      <c r="K194" s="18"/>
      <c r="L194" s="18"/>
      <c r="N194" s="78">
        <f t="shared" si="23"/>
        <v>10</v>
      </c>
      <c r="O194" s="80">
        <f t="shared" si="24"/>
        <v>6.9430231811546461</v>
      </c>
      <c r="P194" s="81">
        <f t="shared" si="25"/>
        <v>0.1283449382262051</v>
      </c>
      <c r="Q194" s="84"/>
      <c r="W194" s="7"/>
    </row>
    <row r="195" spans="1:23" x14ac:dyDescent="0.25">
      <c r="A195" s="16" t="s">
        <v>21</v>
      </c>
      <c r="B195" s="17">
        <v>5.5509809011688982E-4</v>
      </c>
      <c r="C195" s="18" t="s">
        <v>138</v>
      </c>
      <c r="D195" s="19">
        <v>18</v>
      </c>
      <c r="E195" s="19"/>
      <c r="F195" s="19"/>
      <c r="G195" s="20">
        <v>0.85769713484121701</v>
      </c>
      <c r="H195" s="20" t="s">
        <v>41</v>
      </c>
      <c r="I195" s="18"/>
      <c r="J195" s="18"/>
      <c r="K195" s="18"/>
      <c r="L195" s="18"/>
      <c r="N195" s="78">
        <f t="shared" si="23"/>
        <v>10</v>
      </c>
      <c r="O195" s="80">
        <f t="shared" si="24"/>
        <v>6.8849914022184571</v>
      </c>
      <c r="P195" s="81">
        <f t="shared" si="25"/>
        <v>0.1283449382262051</v>
      </c>
      <c r="Q195" s="84"/>
      <c r="W195" s="7"/>
    </row>
    <row r="196" spans="1:23" x14ac:dyDescent="0.25">
      <c r="A196" s="16" t="s">
        <v>21</v>
      </c>
      <c r="B196" s="17">
        <v>1.3877452252922247E-3</v>
      </c>
      <c r="C196" s="18" t="s">
        <v>123</v>
      </c>
      <c r="D196" s="19">
        <v>19</v>
      </c>
      <c r="E196" s="19"/>
      <c r="F196" s="19"/>
      <c r="G196" s="20">
        <v>0.85908488006650918</v>
      </c>
      <c r="H196" s="20" t="s">
        <v>41</v>
      </c>
      <c r="I196" s="18"/>
      <c r="J196" s="18"/>
      <c r="K196" s="18"/>
      <c r="L196" s="18"/>
      <c r="N196" s="78">
        <f t="shared" si="23"/>
        <v>10</v>
      </c>
      <c r="O196" s="80">
        <f t="shared" si="24"/>
        <v>6.6658124853576997</v>
      </c>
      <c r="P196" s="81">
        <f t="shared" si="25"/>
        <v>9.4171338931954937E-2</v>
      </c>
      <c r="Q196" s="84"/>
      <c r="W196" s="7"/>
    </row>
    <row r="197" spans="1:23" x14ac:dyDescent="0.25">
      <c r="A197" s="16" t="s">
        <v>21</v>
      </c>
      <c r="B197" s="17">
        <v>7.1014272908057289E-3</v>
      </c>
      <c r="C197" s="18" t="s">
        <v>100</v>
      </c>
      <c r="D197" s="19">
        <v>20</v>
      </c>
      <c r="E197" s="19"/>
      <c r="F197" s="19"/>
      <c r="G197" s="20">
        <v>0.86618630735731494</v>
      </c>
      <c r="H197" s="20" t="s">
        <v>41</v>
      </c>
      <c r="I197" s="18"/>
      <c r="J197" s="18"/>
      <c r="K197" s="18"/>
      <c r="L197" s="18"/>
      <c r="N197" s="78">
        <f t="shared" si="23"/>
        <v>10</v>
      </c>
      <c r="O197" s="80">
        <f t="shared" si="24"/>
        <v>6.8441723531092462</v>
      </c>
      <c r="P197" s="81">
        <f t="shared" si="25"/>
        <v>0.12407341767261686</v>
      </c>
      <c r="Q197" s="84"/>
      <c r="W197" s="7"/>
    </row>
    <row r="198" spans="1:23" x14ac:dyDescent="0.25">
      <c r="A198" s="16" t="s">
        <v>21</v>
      </c>
      <c r="B198" s="17">
        <v>1.8088541212429687E-3</v>
      </c>
      <c r="C198" s="18" t="s">
        <v>152</v>
      </c>
      <c r="D198" s="19">
        <v>21</v>
      </c>
      <c r="E198" s="19"/>
      <c r="F198" s="19"/>
      <c r="G198" s="20">
        <v>0.86799516147855793</v>
      </c>
      <c r="H198" s="20" t="s">
        <v>41</v>
      </c>
      <c r="I198" s="18"/>
      <c r="J198" s="18"/>
      <c r="K198" s="18"/>
      <c r="L198" s="18"/>
      <c r="N198" s="78">
        <f t="shared" si="23"/>
        <v>10</v>
      </c>
      <c r="O198" s="80">
        <f t="shared" si="24"/>
        <v>6.6658124853576997</v>
      </c>
      <c r="P198" s="81">
        <f t="shared" si="25"/>
        <v>9.4171338931954937E-2</v>
      </c>
      <c r="Q198" s="84"/>
      <c r="W198" s="7"/>
    </row>
    <row r="199" spans="1:23" x14ac:dyDescent="0.25">
      <c r="A199" s="16" t="s">
        <v>21</v>
      </c>
      <c r="B199" s="17">
        <v>9.5706567261532728E-6</v>
      </c>
      <c r="C199" s="18" t="s">
        <v>91</v>
      </c>
      <c r="D199" s="19">
        <v>22</v>
      </c>
      <c r="E199" s="19"/>
      <c r="F199" s="19"/>
      <c r="G199" s="20">
        <v>0.86800473213528406</v>
      </c>
      <c r="H199" s="20" t="s">
        <v>41</v>
      </c>
      <c r="I199" s="18"/>
      <c r="J199" s="18"/>
      <c r="K199" s="18"/>
      <c r="L199" s="18"/>
      <c r="N199" s="78">
        <f t="shared" si="23"/>
        <v>10</v>
      </c>
      <c r="O199" s="80">
        <f t="shared" si="24"/>
        <v>6.9647673644423644</v>
      </c>
      <c r="P199" s="81">
        <f t="shared" si="25"/>
        <v>6.8465020933505163E-2</v>
      </c>
      <c r="Q199" s="84"/>
      <c r="W199" s="7"/>
    </row>
    <row r="200" spans="1:23" x14ac:dyDescent="0.25">
      <c r="A200" s="16" t="s">
        <v>21</v>
      </c>
      <c r="B200" s="17">
        <v>1.470598105993917E-3</v>
      </c>
      <c r="C200" s="18" t="s">
        <v>126</v>
      </c>
      <c r="D200" s="19">
        <v>23</v>
      </c>
      <c r="E200" s="19"/>
      <c r="F200" s="19"/>
      <c r="G200" s="20">
        <v>0.86947533024127799</v>
      </c>
      <c r="H200" s="20" t="s">
        <v>41</v>
      </c>
      <c r="I200" s="18"/>
      <c r="J200" s="18"/>
      <c r="K200" s="18"/>
      <c r="L200" s="18"/>
      <c r="N200" s="78">
        <f t="shared" si="23"/>
        <v>10</v>
      </c>
      <c r="O200" s="80">
        <f t="shared" si="24"/>
        <v>6.475368565073369</v>
      </c>
      <c r="P200" s="81">
        <f t="shared" si="25"/>
        <v>0.22924968377492622</v>
      </c>
      <c r="Q200" s="84"/>
      <c r="W200" s="7"/>
    </row>
    <row r="201" spans="1:23" x14ac:dyDescent="0.25">
      <c r="A201" s="16" t="s">
        <v>21</v>
      </c>
      <c r="B201" s="17">
        <v>4.7134554679292223E-5</v>
      </c>
      <c r="C201" s="18" t="s">
        <v>111</v>
      </c>
      <c r="D201" s="19">
        <v>24</v>
      </c>
      <c r="E201" s="19"/>
      <c r="F201" s="19"/>
      <c r="G201" s="20">
        <v>0.8695224647959573</v>
      </c>
      <c r="H201" s="20" t="s">
        <v>41</v>
      </c>
      <c r="I201" s="18"/>
      <c r="J201" s="18"/>
      <c r="K201" s="18"/>
      <c r="L201" s="18"/>
      <c r="N201" s="78">
        <f t="shared" ref="N201:N264" si="26">VLOOKUP(C201,$R$4:$AF$96,4,FALSE)</f>
        <v>10</v>
      </c>
      <c r="O201" s="80">
        <f t="shared" ref="O201:O264" si="27">VLOOKUP(C201,$R$4:$AF$96,12,FALSE)</f>
        <v>6.4335365369850743</v>
      </c>
      <c r="P201" s="81">
        <f t="shared" ref="P201:P264" si="28">VLOOKUP(C201,$R$4:$AF$96,15,FALSE)</f>
        <v>0.33963211160920093</v>
      </c>
      <c r="Q201" s="84"/>
      <c r="W201" s="7"/>
    </row>
    <row r="202" spans="1:23" x14ac:dyDescent="0.25">
      <c r="A202" s="16" t="s">
        <v>21</v>
      </c>
      <c r="B202" s="17">
        <v>5.3922574196085826E-4</v>
      </c>
      <c r="C202" s="18" t="s">
        <v>133</v>
      </c>
      <c r="D202" s="19">
        <v>25</v>
      </c>
      <c r="E202" s="19"/>
      <c r="F202" s="19"/>
      <c r="G202" s="20">
        <v>0.87006169053791815</v>
      </c>
      <c r="H202" s="20" t="s">
        <v>41</v>
      </c>
      <c r="I202" s="18"/>
      <c r="J202" s="18"/>
      <c r="K202" s="18"/>
      <c r="L202" s="18"/>
      <c r="N202" s="78">
        <f t="shared" si="26"/>
        <v>10</v>
      </c>
      <c r="O202" s="80">
        <f t="shared" si="27"/>
        <v>5.6392888973794646</v>
      </c>
      <c r="P202" s="81">
        <f t="shared" si="28"/>
        <v>0.39353987675751029</v>
      </c>
      <c r="Q202" s="84"/>
      <c r="W202" s="7"/>
    </row>
    <row r="203" spans="1:23" x14ac:dyDescent="0.25">
      <c r="A203" s="16" t="s">
        <v>21</v>
      </c>
      <c r="B203" s="17">
        <v>1.6279103049219854E-3</v>
      </c>
      <c r="C203" s="18" t="s">
        <v>118</v>
      </c>
      <c r="D203" s="19">
        <v>26</v>
      </c>
      <c r="E203" s="19"/>
      <c r="F203" s="19"/>
      <c r="G203" s="20">
        <v>0.87168960084284008</v>
      </c>
      <c r="H203" s="20" t="s">
        <v>41</v>
      </c>
      <c r="I203" s="18"/>
      <c r="J203" s="18"/>
      <c r="K203" s="18"/>
      <c r="L203" s="18"/>
      <c r="N203" s="78">
        <f t="shared" si="26"/>
        <v>11</v>
      </c>
      <c r="O203" s="80">
        <f t="shared" si="27"/>
        <v>6.6011971081647971</v>
      </c>
      <c r="P203" s="81">
        <f t="shared" si="28"/>
        <v>0.40356058719844601</v>
      </c>
      <c r="Q203" s="84"/>
      <c r="W203" s="7"/>
    </row>
    <row r="204" spans="1:23" x14ac:dyDescent="0.25">
      <c r="A204" s="16" t="s">
        <v>21</v>
      </c>
      <c r="B204" s="17">
        <v>4.7780224534073861E-3</v>
      </c>
      <c r="C204" s="18" t="s">
        <v>3</v>
      </c>
      <c r="D204" s="19">
        <v>27</v>
      </c>
      <c r="E204" s="19"/>
      <c r="F204" s="19"/>
      <c r="G204" s="20">
        <v>0.8764676232962475</v>
      </c>
      <c r="H204" s="20" t="s">
        <v>41</v>
      </c>
      <c r="I204" s="18"/>
      <c r="J204" s="18"/>
      <c r="K204" s="18"/>
      <c r="L204" s="18"/>
      <c r="N204" s="78">
        <f t="shared" si="26"/>
        <v>11</v>
      </c>
      <c r="O204" s="80">
        <f t="shared" si="27"/>
        <v>6.8443155679084127</v>
      </c>
      <c r="P204" s="81">
        <f t="shared" si="28"/>
        <v>0.3981885295021283</v>
      </c>
      <c r="Q204" s="84"/>
      <c r="W204" s="7"/>
    </row>
    <row r="205" spans="1:23" x14ac:dyDescent="0.25">
      <c r="A205" s="16" t="s">
        <v>21</v>
      </c>
      <c r="B205" s="17">
        <v>3.1268562869865152E-2</v>
      </c>
      <c r="C205" s="18" t="s">
        <v>4</v>
      </c>
      <c r="D205" s="19">
        <v>28</v>
      </c>
      <c r="E205" s="19"/>
      <c r="F205" s="19"/>
      <c r="G205" s="20">
        <v>0.90773618616611262</v>
      </c>
      <c r="H205" s="20" t="s">
        <v>41</v>
      </c>
      <c r="I205" s="18"/>
      <c r="J205" s="18"/>
      <c r="K205" s="18"/>
      <c r="L205" s="18"/>
      <c r="N205" s="78">
        <f t="shared" si="26"/>
        <v>11</v>
      </c>
      <c r="O205" s="80">
        <f t="shared" si="27"/>
        <v>6.7727809931589116</v>
      </c>
      <c r="P205" s="81">
        <f t="shared" si="28"/>
        <v>0.39353987675751029</v>
      </c>
      <c r="Q205" s="84"/>
      <c r="W205" s="7"/>
    </row>
    <row r="206" spans="1:23" x14ac:dyDescent="0.25">
      <c r="A206" s="16" t="s">
        <v>21</v>
      </c>
      <c r="B206" s="17">
        <v>1.5729419050155288E-2</v>
      </c>
      <c r="C206" s="18" t="s">
        <v>45</v>
      </c>
      <c r="D206" s="19">
        <v>29</v>
      </c>
      <c r="E206" s="19"/>
      <c r="F206" s="19"/>
      <c r="G206" s="20">
        <v>0.92346560521626786</v>
      </c>
      <c r="H206" s="20" t="s">
        <v>41</v>
      </c>
      <c r="I206" s="18"/>
      <c r="J206" s="18"/>
      <c r="K206" s="18"/>
      <c r="L206" s="18"/>
      <c r="N206" s="78">
        <f t="shared" si="26"/>
        <v>11</v>
      </c>
      <c r="O206" s="80">
        <f t="shared" si="27"/>
        <v>5.9576956821958502</v>
      </c>
      <c r="P206" s="81">
        <f t="shared" si="28"/>
        <v>0.37784070706694795</v>
      </c>
      <c r="Q206" s="84"/>
      <c r="W206" s="7"/>
    </row>
    <row r="207" spans="1:23" x14ac:dyDescent="0.25">
      <c r="A207" s="16" t="s">
        <v>21</v>
      </c>
      <c r="B207" s="17">
        <v>2.4947196880622637E-3</v>
      </c>
      <c r="C207" s="18" t="s">
        <v>80</v>
      </c>
      <c r="D207" s="19">
        <v>30</v>
      </c>
      <c r="E207" s="19"/>
      <c r="F207" s="19"/>
      <c r="G207" s="20">
        <v>0.92596032490433011</v>
      </c>
      <c r="H207" s="20" t="s">
        <v>41</v>
      </c>
      <c r="I207" s="18"/>
      <c r="J207" s="18"/>
      <c r="K207" s="18"/>
      <c r="L207" s="18"/>
      <c r="N207" s="78">
        <f t="shared" si="26"/>
        <v>11</v>
      </c>
      <c r="O207" s="80">
        <f t="shared" si="27"/>
        <v>5.9576956821958502</v>
      </c>
      <c r="P207" s="81">
        <f t="shared" si="28"/>
        <v>0.37784070706694795</v>
      </c>
      <c r="Q207" s="84"/>
      <c r="W207" s="7"/>
    </row>
    <row r="208" spans="1:23" x14ac:dyDescent="0.25">
      <c r="A208" s="16" t="s">
        <v>21</v>
      </c>
      <c r="B208" s="17">
        <v>6.3292499097562689E-3</v>
      </c>
      <c r="C208" s="18" t="s">
        <v>48</v>
      </c>
      <c r="D208" s="19">
        <v>31</v>
      </c>
      <c r="E208" s="19"/>
      <c r="F208" s="19"/>
      <c r="G208" s="20">
        <v>0.93228957481408636</v>
      </c>
      <c r="H208" s="20" t="s">
        <v>41</v>
      </c>
      <c r="I208" s="18"/>
      <c r="J208" s="18"/>
      <c r="K208" s="18"/>
      <c r="L208" s="18"/>
      <c r="N208" s="78">
        <f t="shared" si="26"/>
        <v>11</v>
      </c>
      <c r="O208" s="80">
        <f t="shared" si="27"/>
        <v>6.6011971081647971</v>
      </c>
      <c r="P208" s="81">
        <f t="shared" si="28"/>
        <v>0.40356058719844601</v>
      </c>
      <c r="Q208" s="84"/>
      <c r="W208" s="7"/>
    </row>
    <row r="209" spans="1:23" x14ac:dyDescent="0.25">
      <c r="A209" s="16" t="s">
        <v>21</v>
      </c>
      <c r="B209" s="17">
        <v>6.7935378725316159E-4</v>
      </c>
      <c r="C209" s="18" t="s">
        <v>127</v>
      </c>
      <c r="D209" s="19">
        <v>32</v>
      </c>
      <c r="E209" s="19"/>
      <c r="F209" s="19"/>
      <c r="G209" s="20">
        <v>0.93296892860133951</v>
      </c>
      <c r="H209" s="20" t="s">
        <v>41</v>
      </c>
      <c r="I209" s="18"/>
      <c r="J209" s="18"/>
      <c r="K209" s="18"/>
      <c r="L209" s="18"/>
      <c r="N209" s="78">
        <f t="shared" si="26"/>
        <v>11</v>
      </c>
      <c r="O209" s="80">
        <f t="shared" si="27"/>
        <v>5.3606484609261766</v>
      </c>
      <c r="P209" s="81">
        <f t="shared" si="28"/>
        <v>2.2569334085157799</v>
      </c>
      <c r="Q209" s="84"/>
      <c r="W209" s="7"/>
    </row>
    <row r="210" spans="1:23" x14ac:dyDescent="0.25">
      <c r="A210" s="16" t="s">
        <v>21</v>
      </c>
      <c r="B210" s="17">
        <v>2.9404865418420426E-3</v>
      </c>
      <c r="C210" s="18" t="s">
        <v>128</v>
      </c>
      <c r="D210" s="19">
        <v>33</v>
      </c>
      <c r="E210" s="19"/>
      <c r="F210" s="19"/>
      <c r="G210" s="20">
        <v>0.9359094151431816</v>
      </c>
      <c r="H210" s="20" t="s">
        <v>41</v>
      </c>
      <c r="I210" s="18"/>
      <c r="J210" s="18"/>
      <c r="K210" s="18"/>
      <c r="L210" s="18"/>
      <c r="N210" s="78">
        <f t="shared" si="26"/>
        <v>11</v>
      </c>
      <c r="O210" s="80">
        <f t="shared" si="27"/>
        <v>5.3059094120623893</v>
      </c>
      <c r="P210" s="81">
        <f t="shared" si="28"/>
        <v>2.2569334085157799</v>
      </c>
      <c r="Q210" s="84"/>
      <c r="W210" s="7"/>
    </row>
    <row r="211" spans="1:23" x14ac:dyDescent="0.25">
      <c r="A211" s="16" t="s">
        <v>21</v>
      </c>
      <c r="B211" s="17">
        <v>1.1223904479193999E-3</v>
      </c>
      <c r="C211" s="18" t="s">
        <v>119</v>
      </c>
      <c r="D211" s="19">
        <v>34</v>
      </c>
      <c r="E211" s="19"/>
      <c r="F211" s="19"/>
      <c r="G211" s="20">
        <v>0.937031805591101</v>
      </c>
      <c r="H211" s="20" t="s">
        <v>41</v>
      </c>
      <c r="I211" s="18"/>
      <c r="J211" s="18"/>
      <c r="K211" s="18"/>
      <c r="L211" s="18"/>
      <c r="N211" s="78">
        <f t="shared" si="26"/>
        <v>12</v>
      </c>
      <c r="O211" s="80">
        <f t="shared" si="27"/>
        <v>5.9060402275645627</v>
      </c>
      <c r="P211" s="81">
        <f t="shared" si="28"/>
        <v>1.9519053088664917</v>
      </c>
      <c r="Q211" s="84"/>
      <c r="W211" s="7"/>
    </row>
    <row r="212" spans="1:23" x14ac:dyDescent="0.25">
      <c r="A212" s="16" t="s">
        <v>21</v>
      </c>
      <c r="B212" s="17">
        <v>3.2861740949392745E-3</v>
      </c>
      <c r="C212" s="18" t="s">
        <v>102</v>
      </c>
      <c r="D212" s="19">
        <v>35</v>
      </c>
      <c r="E212" s="19"/>
      <c r="F212" s="19"/>
      <c r="G212" s="20">
        <v>0.94031797968604025</v>
      </c>
      <c r="H212" s="20" t="s">
        <v>41</v>
      </c>
      <c r="I212" s="18"/>
      <c r="J212" s="18"/>
      <c r="K212" s="18"/>
      <c r="L212" s="18"/>
      <c r="N212" s="78">
        <f t="shared" si="26"/>
        <v>12</v>
      </c>
      <c r="O212" s="80">
        <f t="shared" si="27"/>
        <v>6.3946783033072174</v>
      </c>
      <c r="P212" s="81">
        <f t="shared" si="28"/>
        <v>2.1406158918120073</v>
      </c>
      <c r="Q212" s="84"/>
      <c r="W212" s="7"/>
    </row>
    <row r="213" spans="1:23" x14ac:dyDescent="0.25">
      <c r="A213" s="16" t="s">
        <v>21</v>
      </c>
      <c r="B213" s="17">
        <v>3.4053557610585504E-2</v>
      </c>
      <c r="C213" s="18" t="s">
        <v>46</v>
      </c>
      <c r="D213" s="19">
        <v>36</v>
      </c>
      <c r="E213" s="19"/>
      <c r="F213" s="19"/>
      <c r="G213" s="20">
        <v>0.97437153729662573</v>
      </c>
      <c r="H213" s="20" t="s">
        <v>41</v>
      </c>
      <c r="I213" s="18"/>
      <c r="J213" s="18"/>
      <c r="K213" s="18"/>
      <c r="L213" s="18"/>
      <c r="N213" s="78">
        <f t="shared" si="26"/>
        <v>12</v>
      </c>
      <c r="O213" s="80">
        <f t="shared" si="27"/>
        <v>6.5529730615609809</v>
      </c>
      <c r="P213" s="81">
        <f t="shared" si="28"/>
        <v>1.8962637603087507</v>
      </c>
      <c r="Q213" s="84"/>
      <c r="W213" s="7"/>
    </row>
    <row r="214" spans="1:23" x14ac:dyDescent="0.25">
      <c r="A214" s="16" t="s">
        <v>21</v>
      </c>
      <c r="B214" s="17">
        <v>1.6475761500346305E-2</v>
      </c>
      <c r="C214" s="18" t="s">
        <v>94</v>
      </c>
      <c r="D214" s="19">
        <v>37</v>
      </c>
      <c r="E214" s="19"/>
      <c r="F214" s="19"/>
      <c r="G214" s="20">
        <v>0.99084729879697209</v>
      </c>
      <c r="H214" s="20" t="s">
        <v>41</v>
      </c>
      <c r="I214" s="18"/>
      <c r="J214" s="18"/>
      <c r="K214" s="18"/>
      <c r="L214" s="18"/>
      <c r="N214" s="78">
        <f t="shared" si="26"/>
        <v>12</v>
      </c>
      <c r="O214" s="80">
        <f t="shared" si="27"/>
        <v>5.1546746108878896</v>
      </c>
      <c r="P214" s="81">
        <f t="shared" si="28"/>
        <v>3.2249185121900705</v>
      </c>
      <c r="Q214" s="84"/>
      <c r="W214" s="7"/>
    </row>
    <row r="215" spans="1:23" x14ac:dyDescent="0.25">
      <c r="A215" s="16" t="s">
        <v>21</v>
      </c>
      <c r="B215" s="17">
        <v>1.3828347450791059E-4</v>
      </c>
      <c r="C215" s="18" t="s">
        <v>120</v>
      </c>
      <c r="D215" s="19">
        <v>38</v>
      </c>
      <c r="E215" s="19"/>
      <c r="F215" s="19"/>
      <c r="G215" s="20">
        <v>0.99098558227148004</v>
      </c>
      <c r="H215" s="20" t="s">
        <v>41</v>
      </c>
      <c r="I215" s="18"/>
      <c r="J215" s="18"/>
      <c r="K215" s="18"/>
      <c r="L215" s="18"/>
      <c r="N215" s="78">
        <f t="shared" si="26"/>
        <v>13</v>
      </c>
      <c r="O215" s="80">
        <f t="shared" si="27"/>
        <v>6.1571900575017873</v>
      </c>
      <c r="P215" s="81">
        <f t="shared" si="28"/>
        <v>1.5344712126153524</v>
      </c>
      <c r="Q215" s="84"/>
      <c r="W215" s="7"/>
    </row>
    <row r="216" spans="1:23" x14ac:dyDescent="0.25">
      <c r="A216" s="16" t="s">
        <v>21</v>
      </c>
      <c r="B216" s="17">
        <v>3.8970797361320258E-4</v>
      </c>
      <c r="C216" s="18" t="s">
        <v>121</v>
      </c>
      <c r="D216" s="19">
        <v>39</v>
      </c>
      <c r="E216" s="19"/>
      <c r="F216" s="19"/>
      <c r="G216" s="20">
        <v>0.99137529024509319</v>
      </c>
      <c r="H216" s="20" t="s">
        <v>41</v>
      </c>
      <c r="I216" s="18"/>
      <c r="J216" s="18"/>
      <c r="K216" s="18"/>
      <c r="L216" s="18"/>
      <c r="N216" s="78">
        <f t="shared" si="26"/>
        <v>13</v>
      </c>
      <c r="O216" s="80">
        <f t="shared" si="27"/>
        <v>6.1571900575017873</v>
      </c>
      <c r="P216" s="81">
        <f t="shared" si="28"/>
        <v>1.5344712126153524</v>
      </c>
      <c r="Q216" s="84"/>
      <c r="W216" s="7"/>
    </row>
    <row r="217" spans="1:23" x14ac:dyDescent="0.25">
      <c r="A217" s="16" t="s">
        <v>21</v>
      </c>
      <c r="B217" s="17">
        <v>4.047934435595201E-3</v>
      </c>
      <c r="C217" s="18" t="s">
        <v>47</v>
      </c>
      <c r="D217" s="19">
        <v>40</v>
      </c>
      <c r="E217" s="19"/>
      <c r="F217" s="19"/>
      <c r="G217" s="20">
        <v>0.99542322468068833</v>
      </c>
      <c r="H217" s="20" t="s">
        <v>41</v>
      </c>
      <c r="I217" s="18"/>
      <c r="J217" s="18"/>
      <c r="K217" s="18"/>
      <c r="L217" s="18"/>
      <c r="N217" s="78">
        <f t="shared" si="26"/>
        <v>13</v>
      </c>
      <c r="O217" s="80">
        <f t="shared" si="27"/>
        <v>6.1571900575017873</v>
      </c>
      <c r="P217" s="81">
        <f t="shared" si="28"/>
        <v>1.5344712126153524</v>
      </c>
      <c r="Q217" s="84"/>
      <c r="W217" s="7"/>
    </row>
    <row r="218" spans="1:23" x14ac:dyDescent="0.25">
      <c r="A218" s="16" t="s">
        <v>21</v>
      </c>
      <c r="B218" s="17">
        <v>4.5767753193113022E-3</v>
      </c>
      <c r="C218" s="18" t="s">
        <v>95</v>
      </c>
      <c r="D218" s="19">
        <v>41</v>
      </c>
      <c r="E218" s="19"/>
      <c r="F218" s="19"/>
      <c r="G218" s="20">
        <v>1</v>
      </c>
      <c r="H218" s="20">
        <v>1</v>
      </c>
      <c r="I218" s="18"/>
      <c r="J218" s="18"/>
      <c r="K218" s="18"/>
      <c r="L218" s="18"/>
      <c r="N218" s="78">
        <f t="shared" si="26"/>
        <v>13</v>
      </c>
      <c r="O218" s="80">
        <f t="shared" si="27"/>
        <v>4.9985586547299032</v>
      </c>
      <c r="P218" s="81">
        <f t="shared" si="28"/>
        <v>18.264119720821125</v>
      </c>
      <c r="Q218" s="84"/>
      <c r="W218" s="7"/>
    </row>
    <row r="219" spans="1:23" x14ac:dyDescent="0.25">
      <c r="A219" s="22" t="s">
        <v>22</v>
      </c>
      <c r="B219" s="23">
        <v>7.6483557552367742E-2</v>
      </c>
      <c r="C219" s="24" t="s">
        <v>36</v>
      </c>
      <c r="D219" s="25">
        <v>1</v>
      </c>
      <c r="E219" s="25"/>
      <c r="F219" s="25"/>
      <c r="G219" s="26">
        <v>7.6483557552367742E-2</v>
      </c>
      <c r="H219" s="26" t="s">
        <v>41</v>
      </c>
      <c r="I219" s="24" t="s">
        <v>167</v>
      </c>
      <c r="J219" s="24" t="s">
        <v>400</v>
      </c>
      <c r="K219" s="24" t="s">
        <v>402</v>
      </c>
      <c r="L219" s="24" t="s">
        <v>187</v>
      </c>
      <c r="N219" s="78">
        <f t="shared" si="26"/>
        <v>14</v>
      </c>
      <c r="O219" s="80">
        <f t="shared" si="27"/>
        <v>5.0885167047073923</v>
      </c>
      <c r="P219" s="81">
        <f t="shared" si="28"/>
        <v>16.847239323563166</v>
      </c>
      <c r="Q219" s="84"/>
      <c r="W219" s="7"/>
    </row>
    <row r="220" spans="1:23" x14ac:dyDescent="0.25">
      <c r="A220" s="22" t="s">
        <v>22</v>
      </c>
      <c r="B220" s="23">
        <v>1.2679317940127865E-2</v>
      </c>
      <c r="C220" s="24" t="s">
        <v>13</v>
      </c>
      <c r="D220" s="25">
        <v>2</v>
      </c>
      <c r="E220" s="25"/>
      <c r="F220" s="25"/>
      <c r="G220" s="26">
        <v>8.9162875492495602E-2</v>
      </c>
      <c r="H220" s="26" t="s">
        <v>41</v>
      </c>
      <c r="I220" s="24"/>
      <c r="J220" s="92">
        <f t="array" ref="J220">SUM(B219:B230*N219:N230)</f>
        <v>15.262894769165142</v>
      </c>
      <c r="K220" s="93">
        <f t="array" ref="K220">SUM(B219:B230*O219:O230)</f>
        <v>3.9913895863369011</v>
      </c>
      <c r="L220" s="94">
        <f t="array" ref="L220">SUM(B219:B230*P219:P230)</f>
        <v>80.464182769664035</v>
      </c>
      <c r="N220" s="78">
        <f t="shared" si="26"/>
        <v>14</v>
      </c>
      <c r="O220" s="80">
        <f t="shared" si="27"/>
        <v>5.6306290858763051</v>
      </c>
      <c r="P220" s="81">
        <f t="shared" si="28"/>
        <v>5.0117424555360568</v>
      </c>
      <c r="Q220" s="84"/>
      <c r="W220" s="7"/>
    </row>
    <row r="221" spans="1:23" x14ac:dyDescent="0.25">
      <c r="A221" s="22" t="s">
        <v>22</v>
      </c>
      <c r="B221" s="23">
        <v>7.6485572375659394E-2</v>
      </c>
      <c r="C221" s="24" t="s">
        <v>78</v>
      </c>
      <c r="D221" s="25">
        <v>3</v>
      </c>
      <c r="E221" s="25"/>
      <c r="F221" s="25"/>
      <c r="G221" s="26">
        <v>0.165648447868155</v>
      </c>
      <c r="H221" s="26" t="s">
        <v>41</v>
      </c>
      <c r="I221" s="24"/>
      <c r="J221" s="24"/>
      <c r="K221" s="24"/>
      <c r="L221" s="24"/>
      <c r="N221" s="78">
        <f t="shared" si="26"/>
        <v>13</v>
      </c>
      <c r="O221" s="80">
        <f t="shared" si="27"/>
        <v>4.8921786796241058</v>
      </c>
      <c r="P221" s="81">
        <f t="shared" si="28"/>
        <v>4.1616805931914529</v>
      </c>
      <c r="Q221" s="84"/>
      <c r="W221" s="7"/>
    </row>
    <row r="222" spans="1:23" x14ac:dyDescent="0.25">
      <c r="A222" s="22" t="s">
        <v>22</v>
      </c>
      <c r="B222" s="23">
        <v>0.16647639808350448</v>
      </c>
      <c r="C222" s="24" t="s">
        <v>155</v>
      </c>
      <c r="D222" s="25">
        <v>4</v>
      </c>
      <c r="E222" s="25"/>
      <c r="F222" s="25"/>
      <c r="G222" s="26">
        <v>0.33212484595165948</v>
      </c>
      <c r="H222" s="26" t="s">
        <v>41</v>
      </c>
      <c r="I222" s="24"/>
      <c r="J222" s="24"/>
      <c r="K222" s="24"/>
      <c r="L222" s="24"/>
      <c r="N222" s="78">
        <f t="shared" si="26"/>
        <v>15</v>
      </c>
      <c r="O222" s="80">
        <f t="shared" si="27"/>
        <v>4.6145872711942069</v>
      </c>
      <c r="P222" s="81">
        <f t="shared" si="28"/>
        <v>60.538094265655893</v>
      </c>
      <c r="Q222" s="84"/>
      <c r="W222" s="7"/>
    </row>
    <row r="223" spans="1:23" x14ac:dyDescent="0.25">
      <c r="A223" s="22" t="s">
        <v>22</v>
      </c>
      <c r="B223" s="23">
        <v>9.5692698581947525E-2</v>
      </c>
      <c r="C223" s="24" t="s">
        <v>14</v>
      </c>
      <c r="D223" s="25">
        <v>5</v>
      </c>
      <c r="E223" s="25"/>
      <c r="F223" s="25"/>
      <c r="G223" s="26">
        <v>0.42781754453360699</v>
      </c>
      <c r="H223" s="26" t="s">
        <v>41</v>
      </c>
      <c r="I223" s="24"/>
      <c r="J223" s="24"/>
      <c r="K223" s="24"/>
      <c r="L223" s="24"/>
      <c r="N223" s="78">
        <f t="shared" si="26"/>
        <v>15</v>
      </c>
      <c r="O223" s="80">
        <f t="shared" si="27"/>
        <v>4.7779300163031841</v>
      </c>
      <c r="P223" s="81">
        <f t="shared" si="28"/>
        <v>25.14946467905456</v>
      </c>
      <c r="Q223" s="84"/>
      <c r="W223" s="7"/>
    </row>
    <row r="224" spans="1:23" x14ac:dyDescent="0.25">
      <c r="A224" s="22" t="s">
        <v>22</v>
      </c>
      <c r="B224" s="23">
        <v>0.16647672497706317</v>
      </c>
      <c r="C224" s="24" t="s">
        <v>112</v>
      </c>
      <c r="D224" s="25">
        <v>6</v>
      </c>
      <c r="E224" s="25"/>
      <c r="F224" s="25"/>
      <c r="G224" s="26">
        <v>0.5942942695106701</v>
      </c>
      <c r="H224" s="26" t="s">
        <v>41</v>
      </c>
      <c r="I224" s="24"/>
      <c r="J224" s="24"/>
      <c r="K224" s="24"/>
      <c r="L224" s="24"/>
      <c r="N224" s="78">
        <f t="shared" si="26"/>
        <v>15</v>
      </c>
      <c r="O224" s="80">
        <f t="shared" si="27"/>
        <v>2.5226492854778093</v>
      </c>
      <c r="P224" s="81">
        <f t="shared" si="28"/>
        <v>91.600690040617891</v>
      </c>
      <c r="Q224" s="84"/>
      <c r="W224" s="7"/>
    </row>
    <row r="225" spans="1:23" x14ac:dyDescent="0.25">
      <c r="A225" s="22" t="s">
        <v>22</v>
      </c>
      <c r="B225" s="23">
        <v>8.0977176746283894E-2</v>
      </c>
      <c r="C225" s="24" t="s">
        <v>9</v>
      </c>
      <c r="D225" s="25">
        <v>7</v>
      </c>
      <c r="E225" s="25"/>
      <c r="F225" s="25"/>
      <c r="G225" s="26">
        <v>0.67527144625695401</v>
      </c>
      <c r="H225" s="26" t="s">
        <v>41</v>
      </c>
      <c r="I225" s="24"/>
      <c r="J225" s="24"/>
      <c r="K225" s="24"/>
      <c r="L225" s="24"/>
      <c r="N225" s="78">
        <f t="shared" si="26"/>
        <v>16</v>
      </c>
      <c r="O225" s="80">
        <f t="shared" si="27"/>
        <v>4.1868130223390079</v>
      </c>
      <c r="P225" s="81">
        <f t="shared" si="28"/>
        <v>108.38489102375128</v>
      </c>
      <c r="Q225" s="84"/>
      <c r="W225" s="7"/>
    </row>
    <row r="226" spans="1:23" x14ac:dyDescent="0.25">
      <c r="A226" s="22" t="s">
        <v>22</v>
      </c>
      <c r="B226" s="23">
        <v>0.14443363286507777</v>
      </c>
      <c r="C226" s="24" t="s">
        <v>15</v>
      </c>
      <c r="D226" s="25">
        <v>8</v>
      </c>
      <c r="E226" s="25"/>
      <c r="F226" s="25"/>
      <c r="G226" s="26">
        <v>0.81970507912203172</v>
      </c>
      <c r="H226" s="26" t="s">
        <v>41</v>
      </c>
      <c r="I226" s="24"/>
      <c r="J226" s="24"/>
      <c r="K226" s="24"/>
      <c r="L226" s="24"/>
      <c r="N226" s="78">
        <f t="shared" si="26"/>
        <v>16</v>
      </c>
      <c r="O226" s="80">
        <f t="shared" si="27"/>
        <v>4.3199363913917281</v>
      </c>
      <c r="P226" s="81">
        <f t="shared" si="28"/>
        <v>91.045554503697019</v>
      </c>
      <c r="Q226" s="84"/>
      <c r="W226" s="7"/>
    </row>
    <row r="227" spans="1:23" x14ac:dyDescent="0.25">
      <c r="A227" s="22" t="s">
        <v>22</v>
      </c>
      <c r="B227" s="23">
        <v>8.0971861958337304E-2</v>
      </c>
      <c r="C227" s="24" t="s">
        <v>134</v>
      </c>
      <c r="D227" s="25">
        <v>9</v>
      </c>
      <c r="E227" s="25"/>
      <c r="F227" s="25"/>
      <c r="G227" s="26">
        <v>0.900676941080369</v>
      </c>
      <c r="H227" s="26" t="s">
        <v>41</v>
      </c>
      <c r="I227" s="24"/>
      <c r="J227" s="24"/>
      <c r="K227" s="24"/>
      <c r="L227" s="24"/>
      <c r="N227" s="78">
        <f t="shared" si="26"/>
        <v>16</v>
      </c>
      <c r="O227" s="80">
        <f t="shared" si="27"/>
        <v>2.2012910080269017</v>
      </c>
      <c r="P227" s="81">
        <f t="shared" si="28"/>
        <v>117.02502572827707</v>
      </c>
      <c r="Q227" s="84"/>
      <c r="W227" s="7"/>
    </row>
    <row r="228" spans="1:23" x14ac:dyDescent="0.25">
      <c r="A228" s="22" t="s">
        <v>22</v>
      </c>
      <c r="B228" s="23">
        <v>9.4052394072935697E-3</v>
      </c>
      <c r="C228" s="24" t="s">
        <v>2</v>
      </c>
      <c r="D228" s="25">
        <v>10</v>
      </c>
      <c r="E228" s="25"/>
      <c r="F228" s="25"/>
      <c r="G228" s="26">
        <v>0.91008218048766254</v>
      </c>
      <c r="H228" s="26" t="s">
        <v>41</v>
      </c>
      <c r="I228" s="24"/>
      <c r="J228" s="24"/>
      <c r="K228" s="24"/>
      <c r="L228" s="24"/>
      <c r="N228" s="78">
        <f t="shared" si="26"/>
        <v>17</v>
      </c>
      <c r="O228" s="80">
        <f t="shared" si="27"/>
        <v>3.5618831608134167</v>
      </c>
      <c r="P228" s="81">
        <f t="shared" si="28"/>
        <v>865.12476699603155</v>
      </c>
      <c r="Q228" s="84"/>
      <c r="W228" s="7"/>
    </row>
    <row r="229" spans="1:23" x14ac:dyDescent="0.25">
      <c r="A229" s="22" t="s">
        <v>22</v>
      </c>
      <c r="B229" s="23">
        <v>8.0523843186357635E-2</v>
      </c>
      <c r="C229" s="24" t="s">
        <v>114</v>
      </c>
      <c r="D229" s="25">
        <v>11</v>
      </c>
      <c r="E229" s="25"/>
      <c r="F229" s="25"/>
      <c r="G229" s="26">
        <v>0.99060602367402018</v>
      </c>
      <c r="H229" s="26" t="s">
        <v>41</v>
      </c>
      <c r="I229" s="24"/>
      <c r="J229" s="24"/>
      <c r="K229" s="24"/>
      <c r="L229" s="24"/>
      <c r="N229" s="78">
        <f t="shared" si="26"/>
        <v>17</v>
      </c>
      <c r="O229" s="80">
        <f t="shared" si="27"/>
        <v>3.9277585407538846</v>
      </c>
      <c r="P229" s="81">
        <f t="shared" si="28"/>
        <v>80.237750635005611</v>
      </c>
      <c r="Q229" s="84"/>
      <c r="W229" s="7"/>
    </row>
    <row r="230" spans="1:23" x14ac:dyDescent="0.25">
      <c r="A230" s="22" t="s">
        <v>22</v>
      </c>
      <c r="B230" s="23">
        <v>9.3939763259795299E-3</v>
      </c>
      <c r="C230" s="24" t="s">
        <v>1</v>
      </c>
      <c r="D230" s="25">
        <v>12</v>
      </c>
      <c r="E230" s="25"/>
      <c r="F230" s="25"/>
      <c r="G230" s="26">
        <v>1</v>
      </c>
      <c r="H230" s="26">
        <v>1</v>
      </c>
      <c r="I230" s="24"/>
      <c r="J230" s="24"/>
      <c r="K230" s="24"/>
      <c r="L230" s="24"/>
      <c r="N230" s="78">
        <f t="shared" si="26"/>
        <v>17</v>
      </c>
      <c r="O230" s="80">
        <f t="shared" si="27"/>
        <v>2.1536369264658464</v>
      </c>
      <c r="P230" s="81">
        <f t="shared" si="28"/>
        <v>538.57816870278896</v>
      </c>
      <c r="Q230" s="84"/>
      <c r="W230" s="7"/>
    </row>
    <row r="231" spans="1:23" x14ac:dyDescent="0.25">
      <c r="A231" s="27" t="s">
        <v>23</v>
      </c>
      <c r="B231" s="28">
        <v>0.11472710545107556</v>
      </c>
      <c r="C231" s="29" t="s">
        <v>36</v>
      </c>
      <c r="D231" s="30">
        <v>1</v>
      </c>
      <c r="E231" s="30"/>
      <c r="F231" s="30"/>
      <c r="G231" s="31">
        <v>0.11472710545107556</v>
      </c>
      <c r="H231" s="31" t="s">
        <v>41</v>
      </c>
      <c r="I231" s="29" t="s">
        <v>140</v>
      </c>
      <c r="J231" s="29" t="s">
        <v>400</v>
      </c>
      <c r="K231" s="29" t="s">
        <v>402</v>
      </c>
      <c r="L231" s="29" t="s">
        <v>187</v>
      </c>
      <c r="N231" s="78">
        <f t="shared" si="26"/>
        <v>14</v>
      </c>
      <c r="O231" s="80">
        <f t="shared" si="27"/>
        <v>5.0885167047073923</v>
      </c>
      <c r="P231" s="81">
        <f t="shared" si="28"/>
        <v>16.847239323563166</v>
      </c>
      <c r="Q231" s="84"/>
      <c r="W231" s="7"/>
    </row>
    <row r="232" spans="1:23" x14ac:dyDescent="0.25">
      <c r="A232" s="27" t="s">
        <v>23</v>
      </c>
      <c r="B232" s="28">
        <v>1.9016084291817462E-2</v>
      </c>
      <c r="C232" s="29" t="s">
        <v>13</v>
      </c>
      <c r="D232" s="30">
        <v>2</v>
      </c>
      <c r="E232" s="30"/>
      <c r="F232" s="30"/>
      <c r="G232" s="31">
        <v>0.13374318974289301</v>
      </c>
      <c r="H232" s="31" t="s">
        <v>41</v>
      </c>
      <c r="I232" s="29"/>
      <c r="J232" s="89">
        <f t="array" ref="J232">SUM(B231:B238*N231:N238)</f>
        <v>15.474139161485988</v>
      </c>
      <c r="K232" s="90">
        <f t="array" ref="K232">SUM(B231:B238*O231:O238)</f>
        <v>4.4981320558105091</v>
      </c>
      <c r="L232" s="91">
        <f t="array" ref="L232">SUM(B231:B238*P231:P238)</f>
        <v>75.533596541549983</v>
      </c>
      <c r="N232" s="78">
        <f t="shared" si="26"/>
        <v>14</v>
      </c>
      <c r="O232" s="80">
        <f t="shared" si="27"/>
        <v>5.6306290858763051</v>
      </c>
      <c r="P232" s="81">
        <f t="shared" si="28"/>
        <v>5.0117424555360568</v>
      </c>
      <c r="Q232" s="84"/>
      <c r="W232" s="7"/>
    </row>
    <row r="233" spans="1:23" x14ac:dyDescent="0.25">
      <c r="A233" s="27" t="s">
        <v>23</v>
      </c>
      <c r="B233" s="28">
        <v>0.24971336283380141</v>
      </c>
      <c r="C233" s="29" t="s">
        <v>155</v>
      </c>
      <c r="D233" s="30">
        <v>3</v>
      </c>
      <c r="E233" s="30"/>
      <c r="F233" s="30"/>
      <c r="G233" s="31">
        <v>0.38345655257669442</v>
      </c>
      <c r="H233" s="31" t="s">
        <v>41</v>
      </c>
      <c r="I233" s="29"/>
      <c r="J233" s="29"/>
      <c r="K233" s="29"/>
      <c r="L233" s="29"/>
      <c r="N233" s="78">
        <f t="shared" si="26"/>
        <v>15</v>
      </c>
      <c r="O233" s="80">
        <f t="shared" si="27"/>
        <v>4.6145872711942069</v>
      </c>
      <c r="P233" s="81">
        <f t="shared" si="28"/>
        <v>60.538094265655893</v>
      </c>
      <c r="Q233" s="84"/>
      <c r="W233" s="7"/>
    </row>
    <row r="234" spans="1:23" x14ac:dyDescent="0.25">
      <c r="A234" s="27" t="s">
        <v>23</v>
      </c>
      <c r="B234" s="28">
        <v>0.1435442974362181</v>
      </c>
      <c r="C234" s="29" t="s">
        <v>14</v>
      </c>
      <c r="D234" s="30">
        <v>4</v>
      </c>
      <c r="E234" s="30"/>
      <c r="F234" s="30"/>
      <c r="G234" s="31">
        <v>0.52700085001291253</v>
      </c>
      <c r="H234" s="31" t="s">
        <v>41</v>
      </c>
      <c r="I234" s="29"/>
      <c r="J234" s="29"/>
      <c r="K234" s="29"/>
      <c r="L234" s="29"/>
      <c r="N234" s="78">
        <f t="shared" si="26"/>
        <v>15</v>
      </c>
      <c r="O234" s="80">
        <f t="shared" si="27"/>
        <v>4.7779300163031841</v>
      </c>
      <c r="P234" s="81">
        <f t="shared" si="28"/>
        <v>25.14946467905456</v>
      </c>
      <c r="Q234" s="84"/>
      <c r="W234" s="7"/>
    </row>
    <row r="235" spans="1:23" x14ac:dyDescent="0.25">
      <c r="A235" s="27" t="s">
        <v>23</v>
      </c>
      <c r="B235" s="28">
        <v>0.12146518353620098</v>
      </c>
      <c r="C235" s="29" t="s">
        <v>9</v>
      </c>
      <c r="D235" s="30">
        <v>5</v>
      </c>
      <c r="E235" s="30"/>
      <c r="F235" s="30"/>
      <c r="G235" s="31">
        <v>0.64846603354911347</v>
      </c>
      <c r="H235" s="31" t="s">
        <v>41</v>
      </c>
      <c r="I235" s="29"/>
      <c r="J235" s="29"/>
      <c r="K235" s="29"/>
      <c r="L235" s="29"/>
      <c r="N235" s="78">
        <f t="shared" si="26"/>
        <v>16</v>
      </c>
      <c r="O235" s="80">
        <f t="shared" si="27"/>
        <v>4.1868130223390079</v>
      </c>
      <c r="P235" s="81">
        <f t="shared" si="28"/>
        <v>108.38489102375128</v>
      </c>
      <c r="Q235" s="84"/>
      <c r="W235" s="7"/>
    </row>
    <row r="236" spans="1:23" x14ac:dyDescent="0.25">
      <c r="A236" s="27" t="s">
        <v>23</v>
      </c>
      <c r="B236" s="28">
        <v>0.21665076520909166</v>
      </c>
      <c r="C236" s="29" t="s">
        <v>15</v>
      </c>
      <c r="D236" s="30">
        <v>6</v>
      </c>
      <c r="E236" s="30"/>
      <c r="F236" s="30"/>
      <c r="G236" s="31">
        <v>0.86511679875820513</v>
      </c>
      <c r="H236" s="31" t="s">
        <v>41</v>
      </c>
      <c r="I236" s="29"/>
      <c r="J236" s="29"/>
      <c r="K236" s="29"/>
      <c r="L236" s="29"/>
      <c r="N236" s="78">
        <f t="shared" si="26"/>
        <v>16</v>
      </c>
      <c r="O236" s="80">
        <f t="shared" si="27"/>
        <v>4.3199363913917281</v>
      </c>
      <c r="P236" s="81">
        <f t="shared" si="28"/>
        <v>91.045554503697019</v>
      </c>
      <c r="Q236" s="84"/>
      <c r="W236" s="7"/>
    </row>
    <row r="237" spans="1:23" x14ac:dyDescent="0.25">
      <c r="A237" s="27" t="s">
        <v>23</v>
      </c>
      <c r="B237" s="28">
        <v>1.4098105658064432E-2</v>
      </c>
      <c r="C237" s="29" t="s">
        <v>2</v>
      </c>
      <c r="D237" s="30">
        <v>7</v>
      </c>
      <c r="E237" s="30"/>
      <c r="F237" s="30"/>
      <c r="G237" s="31">
        <v>0.87921490441626959</v>
      </c>
      <c r="H237" s="31" t="s">
        <v>41</v>
      </c>
      <c r="I237" s="29"/>
      <c r="J237" s="29"/>
      <c r="K237" s="29"/>
      <c r="L237" s="29"/>
      <c r="N237" s="78">
        <f t="shared" si="26"/>
        <v>17</v>
      </c>
      <c r="O237" s="80">
        <f t="shared" si="27"/>
        <v>3.5618831608134167</v>
      </c>
      <c r="P237" s="81">
        <f t="shared" si="28"/>
        <v>865.12476699603155</v>
      </c>
      <c r="Q237" s="84"/>
      <c r="W237" s="7"/>
    </row>
    <row r="238" spans="1:23" x14ac:dyDescent="0.25">
      <c r="A238" s="27" t="s">
        <v>23</v>
      </c>
      <c r="B238" s="28">
        <v>0.12078509558373034</v>
      </c>
      <c r="C238" s="29" t="s">
        <v>114</v>
      </c>
      <c r="D238" s="30">
        <v>8</v>
      </c>
      <c r="E238" s="30"/>
      <c r="F238" s="30"/>
      <c r="G238" s="31">
        <v>1</v>
      </c>
      <c r="H238" s="31">
        <v>1</v>
      </c>
      <c r="I238" s="29"/>
      <c r="J238" s="29"/>
      <c r="K238" s="29"/>
      <c r="L238" s="29"/>
      <c r="N238" s="78">
        <f t="shared" si="26"/>
        <v>17</v>
      </c>
      <c r="O238" s="80">
        <f t="shared" si="27"/>
        <v>3.9277585407538846</v>
      </c>
      <c r="P238" s="81">
        <f t="shared" si="28"/>
        <v>80.237750635005611</v>
      </c>
      <c r="Q238" s="84"/>
      <c r="W238" s="7"/>
    </row>
    <row r="239" spans="1:23" x14ac:dyDescent="0.25">
      <c r="A239" s="32" t="s">
        <v>24</v>
      </c>
      <c r="B239" s="33">
        <v>0.22945977054022945</v>
      </c>
      <c r="C239" s="34" t="s">
        <v>78</v>
      </c>
      <c r="D239" s="35">
        <v>1</v>
      </c>
      <c r="E239" s="35"/>
      <c r="F239" s="35"/>
      <c r="G239" s="36">
        <v>0.22945977054022945</v>
      </c>
      <c r="H239" s="36" t="s">
        <v>41</v>
      </c>
      <c r="I239" s="34" t="s">
        <v>141</v>
      </c>
      <c r="J239" s="34" t="s">
        <v>400</v>
      </c>
      <c r="K239" s="34" t="s">
        <v>402</v>
      </c>
      <c r="L239" s="34" t="s">
        <v>187</v>
      </c>
      <c r="N239" s="78">
        <f t="shared" si="26"/>
        <v>13</v>
      </c>
      <c r="O239" s="80">
        <f t="shared" si="27"/>
        <v>4.8921786796241058</v>
      </c>
      <c r="P239" s="81">
        <f t="shared" si="28"/>
        <v>4.1616805931914529</v>
      </c>
      <c r="Q239" s="84"/>
      <c r="W239" s="7"/>
    </row>
    <row r="240" spans="1:23" x14ac:dyDescent="0.25">
      <c r="A240" s="32" t="s">
        <v>24</v>
      </c>
      <c r="B240" s="33">
        <v>0.49940950059049938</v>
      </c>
      <c r="C240" s="34" t="s">
        <v>112</v>
      </c>
      <c r="D240" s="35">
        <v>2</v>
      </c>
      <c r="E240" s="35"/>
      <c r="F240" s="35"/>
      <c r="G240" s="36">
        <v>0.72886927113072886</v>
      </c>
      <c r="H240" s="36" t="s">
        <v>41</v>
      </c>
      <c r="I240" s="34"/>
      <c r="J240" s="102">
        <f t="array" ref="J240">SUM(B239:B242*N239:N242)</f>
        <v>14.840414159585839</v>
      </c>
      <c r="K240" s="103">
        <f t="array" ref="K240">SUM(B239:B242*O239:O242)</f>
        <v>2.9778868658352295</v>
      </c>
      <c r="L240" s="104">
        <f t="array" ref="L240">SUM(B239:B242*P239:P242)</f>
        <v>90.319325064817264</v>
      </c>
      <c r="N240" s="78">
        <f t="shared" si="26"/>
        <v>15</v>
      </c>
      <c r="O240" s="80">
        <f t="shared" si="27"/>
        <v>2.5226492854778093</v>
      </c>
      <c r="P240" s="81">
        <f t="shared" si="28"/>
        <v>91.600690040617891</v>
      </c>
      <c r="Q240" s="84"/>
      <c r="W240" s="7"/>
    </row>
    <row r="241" spans="1:23" x14ac:dyDescent="0.25">
      <c r="A241" s="32" t="s">
        <v>24</v>
      </c>
      <c r="B241" s="33">
        <v>0.2429277570722429</v>
      </c>
      <c r="C241" s="34" t="s">
        <v>134</v>
      </c>
      <c r="D241" s="35">
        <v>3</v>
      </c>
      <c r="E241" s="35"/>
      <c r="F241" s="35"/>
      <c r="G241" s="36">
        <v>0.97179702820297176</v>
      </c>
      <c r="H241" s="36" t="s">
        <v>41</v>
      </c>
      <c r="I241" s="34"/>
      <c r="J241" s="34"/>
      <c r="K241" s="34"/>
      <c r="L241" s="34"/>
      <c r="N241" s="78">
        <f t="shared" si="26"/>
        <v>16</v>
      </c>
      <c r="O241" s="80">
        <f t="shared" si="27"/>
        <v>2.2012910080269017</v>
      </c>
      <c r="P241" s="81">
        <f t="shared" si="28"/>
        <v>117.02502572827707</v>
      </c>
      <c r="Q241" s="84"/>
      <c r="W241" s="7"/>
    </row>
    <row r="242" spans="1:23" x14ac:dyDescent="0.25">
      <c r="A242" s="32" t="s">
        <v>24</v>
      </c>
      <c r="B242" s="33">
        <v>2.8202971797028208E-2</v>
      </c>
      <c r="C242" s="34" t="s">
        <v>1</v>
      </c>
      <c r="D242" s="35">
        <v>4</v>
      </c>
      <c r="E242" s="35"/>
      <c r="F242" s="35"/>
      <c r="G242" s="36">
        <v>1</v>
      </c>
      <c r="H242" s="36">
        <v>1</v>
      </c>
      <c r="I242" s="34"/>
      <c r="J242" s="34"/>
      <c r="K242" s="34"/>
      <c r="L242" s="34"/>
      <c r="N242" s="78">
        <f t="shared" si="26"/>
        <v>17</v>
      </c>
      <c r="O242" s="80">
        <f t="shared" si="27"/>
        <v>2.1536369264658464</v>
      </c>
      <c r="P242" s="81">
        <f t="shared" si="28"/>
        <v>538.57816870278896</v>
      </c>
      <c r="Q242" s="84"/>
      <c r="W242" s="7"/>
    </row>
    <row r="243" spans="1:23" x14ac:dyDescent="0.25">
      <c r="A243" s="37" t="s">
        <v>25</v>
      </c>
      <c r="B243" s="38">
        <v>7.2664504396472193E-2</v>
      </c>
      <c r="C243" s="39" t="s">
        <v>36</v>
      </c>
      <c r="D243" s="40">
        <v>1</v>
      </c>
      <c r="E243" s="40"/>
      <c r="F243" s="40"/>
      <c r="G243" s="41">
        <v>7.2664504396472193E-2</v>
      </c>
      <c r="H243" s="41" t="s">
        <v>41</v>
      </c>
      <c r="I243" s="39" t="s">
        <v>142</v>
      </c>
      <c r="J243" s="39" t="s">
        <v>400</v>
      </c>
      <c r="K243" s="39" t="s">
        <v>402</v>
      </c>
      <c r="L243" s="39" t="s">
        <v>187</v>
      </c>
      <c r="N243" s="78">
        <f t="shared" si="26"/>
        <v>14</v>
      </c>
      <c r="O243" s="80">
        <f t="shared" si="27"/>
        <v>5.0885167047073923</v>
      </c>
      <c r="P243" s="81">
        <f t="shared" si="28"/>
        <v>16.847239323563166</v>
      </c>
      <c r="Q243" s="84"/>
      <c r="W243" s="7"/>
    </row>
    <row r="244" spans="1:23" x14ac:dyDescent="0.25">
      <c r="A244" s="37" t="s">
        <v>25</v>
      </c>
      <c r="B244" s="38">
        <v>1.2042593975274065E-2</v>
      </c>
      <c r="C244" s="39" t="s">
        <v>13</v>
      </c>
      <c r="D244" s="40">
        <v>2</v>
      </c>
      <c r="E244" s="40"/>
      <c r="F244" s="40"/>
      <c r="G244" s="41">
        <v>8.4707098371746253E-2</v>
      </c>
      <c r="H244" s="41" t="s">
        <v>41</v>
      </c>
      <c r="I244" s="39"/>
      <c r="J244" s="105">
        <f t="array" ref="J244">SUM(B243:B263*N243:N263)</f>
        <v>15.245338975803104</v>
      </c>
      <c r="K244" s="106">
        <f t="array" ref="K244">SUM(B243:B263*O243:O263)</f>
        <v>4.0538863801950571</v>
      </c>
      <c r="L244" s="107">
        <f t="array" ref="L244">SUM(B243:B263*P243:P263)</f>
        <v>79.812104007935702</v>
      </c>
      <c r="N244" s="78">
        <f t="shared" si="26"/>
        <v>14</v>
      </c>
      <c r="O244" s="80">
        <f t="shared" si="27"/>
        <v>5.6306290858763051</v>
      </c>
      <c r="P244" s="81">
        <f t="shared" si="28"/>
        <v>5.0117424555360568</v>
      </c>
      <c r="Q244" s="84"/>
      <c r="W244" s="7"/>
    </row>
    <row r="245" spans="1:23" x14ac:dyDescent="0.25">
      <c r="A245" s="37" t="s">
        <v>25</v>
      </c>
      <c r="B245" s="38">
        <v>7.2665918368909843E-2</v>
      </c>
      <c r="C245" s="39" t="s">
        <v>78</v>
      </c>
      <c r="D245" s="40">
        <v>3</v>
      </c>
      <c r="E245" s="40"/>
      <c r="F245" s="40"/>
      <c r="G245" s="41">
        <v>0.1573730167406561</v>
      </c>
      <c r="H245" s="41" t="s">
        <v>41</v>
      </c>
      <c r="I245" s="39"/>
      <c r="J245" s="39"/>
      <c r="K245" s="39"/>
      <c r="L245" s="39"/>
      <c r="N245" s="78">
        <f t="shared" si="26"/>
        <v>13</v>
      </c>
      <c r="O245" s="80">
        <f t="shared" si="27"/>
        <v>4.8921786796241058</v>
      </c>
      <c r="P245" s="81">
        <f t="shared" si="28"/>
        <v>4.1616805931914529</v>
      </c>
      <c r="Q245" s="84"/>
      <c r="W245" s="7"/>
    </row>
    <row r="246" spans="1:23" x14ac:dyDescent="0.25">
      <c r="A246" s="37" t="s">
        <v>25</v>
      </c>
      <c r="B246" s="38">
        <v>0.15814070363979293</v>
      </c>
      <c r="C246" s="39" t="s">
        <v>155</v>
      </c>
      <c r="D246" s="40">
        <v>4</v>
      </c>
      <c r="E246" s="40"/>
      <c r="F246" s="40"/>
      <c r="G246" s="41">
        <v>0.315513720380449</v>
      </c>
      <c r="H246" s="41" t="s">
        <v>41</v>
      </c>
      <c r="I246" s="39"/>
      <c r="J246" s="39"/>
      <c r="K246" s="39"/>
      <c r="L246" s="39"/>
      <c r="N246" s="78">
        <f t="shared" si="26"/>
        <v>15</v>
      </c>
      <c r="O246" s="80">
        <f t="shared" si="27"/>
        <v>4.6145872711942069</v>
      </c>
      <c r="P246" s="81">
        <f t="shared" si="28"/>
        <v>60.538094265655893</v>
      </c>
      <c r="Q246" s="84"/>
      <c r="W246" s="7"/>
    </row>
    <row r="247" spans="1:23" x14ac:dyDescent="0.25">
      <c r="A247" s="37" t="s">
        <v>25</v>
      </c>
      <c r="B247" s="38">
        <v>9.0907502063699935E-2</v>
      </c>
      <c r="C247" s="39" t="s">
        <v>14</v>
      </c>
      <c r="D247" s="40">
        <v>5</v>
      </c>
      <c r="E247" s="40"/>
      <c r="F247" s="40"/>
      <c r="G247" s="41">
        <v>0.40642122244414891</v>
      </c>
      <c r="H247" s="41" t="s">
        <v>41</v>
      </c>
      <c r="I247" s="39"/>
      <c r="J247" s="39"/>
      <c r="K247" s="39"/>
      <c r="L247" s="39"/>
      <c r="N247" s="78">
        <f t="shared" si="26"/>
        <v>15</v>
      </c>
      <c r="O247" s="80">
        <f t="shared" si="27"/>
        <v>4.7779300163031841</v>
      </c>
      <c r="P247" s="81">
        <f t="shared" si="28"/>
        <v>25.14946467905456</v>
      </c>
      <c r="Q247" s="84"/>
      <c r="W247" s="7"/>
    </row>
    <row r="248" spans="1:23" x14ac:dyDescent="0.25">
      <c r="A248" s="37" t="s">
        <v>25</v>
      </c>
      <c r="B248" s="38">
        <v>0.15815036635294888</v>
      </c>
      <c r="C248" s="39" t="s">
        <v>112</v>
      </c>
      <c r="D248" s="40">
        <v>6</v>
      </c>
      <c r="E248" s="40"/>
      <c r="F248" s="40"/>
      <c r="G248" s="41">
        <v>0.56457158879709779</v>
      </c>
      <c r="H248" s="41" t="s">
        <v>41</v>
      </c>
      <c r="I248" s="39"/>
      <c r="J248" s="39"/>
      <c r="K248" s="39"/>
      <c r="L248" s="39"/>
      <c r="N248" s="78">
        <f t="shared" si="26"/>
        <v>15</v>
      </c>
      <c r="O248" s="80">
        <f t="shared" si="27"/>
        <v>2.5226492854778093</v>
      </c>
      <c r="P248" s="81">
        <f t="shared" si="28"/>
        <v>91.600690040617891</v>
      </c>
      <c r="Q248" s="84"/>
      <c r="W248" s="7"/>
    </row>
    <row r="249" spans="1:23" x14ac:dyDescent="0.25">
      <c r="A249" s="37" t="s">
        <v>25</v>
      </c>
      <c r="B249" s="38">
        <v>7.6919982306121348E-2</v>
      </c>
      <c r="C249" s="39" t="s">
        <v>9</v>
      </c>
      <c r="D249" s="40">
        <v>7</v>
      </c>
      <c r="E249" s="40"/>
      <c r="F249" s="40"/>
      <c r="G249" s="41">
        <v>0.64149157110321919</v>
      </c>
      <c r="H249" s="41" t="s">
        <v>41</v>
      </c>
      <c r="I249" s="39"/>
      <c r="J249" s="39"/>
      <c r="K249" s="39"/>
      <c r="L249" s="39"/>
      <c r="N249" s="78">
        <f t="shared" si="26"/>
        <v>16</v>
      </c>
      <c r="O249" s="80">
        <f t="shared" si="27"/>
        <v>4.1868130223390079</v>
      </c>
      <c r="P249" s="81">
        <f t="shared" si="28"/>
        <v>108.38489102375128</v>
      </c>
      <c r="Q249" s="84"/>
      <c r="W249" s="7"/>
    </row>
    <row r="250" spans="1:23" x14ac:dyDescent="0.25">
      <c r="A250" s="37" t="s">
        <v>25</v>
      </c>
      <c r="B250" s="38">
        <v>0.13721340220960124</v>
      </c>
      <c r="C250" s="39" t="s">
        <v>15</v>
      </c>
      <c r="D250" s="40">
        <v>8</v>
      </c>
      <c r="E250" s="40"/>
      <c r="F250" s="40"/>
      <c r="G250" s="41">
        <v>0.7787049733128204</v>
      </c>
      <c r="H250" s="41" t="s">
        <v>41</v>
      </c>
      <c r="I250" s="39"/>
      <c r="J250" s="39"/>
      <c r="K250" s="39"/>
      <c r="L250" s="39"/>
      <c r="N250" s="78">
        <f t="shared" si="26"/>
        <v>16</v>
      </c>
      <c r="O250" s="80">
        <f t="shared" si="27"/>
        <v>4.3199363913917281</v>
      </c>
      <c r="P250" s="81">
        <f t="shared" si="28"/>
        <v>91.045554503697019</v>
      </c>
      <c r="Q250" s="84"/>
      <c r="W250" s="7"/>
    </row>
    <row r="251" spans="1:23" x14ac:dyDescent="0.25">
      <c r="A251" s="37" t="s">
        <v>25</v>
      </c>
      <c r="B251" s="38">
        <v>7.6921147769032056E-2</v>
      </c>
      <c r="C251" s="39" t="s">
        <v>134</v>
      </c>
      <c r="D251" s="40">
        <v>9</v>
      </c>
      <c r="E251" s="40"/>
      <c r="F251" s="40"/>
      <c r="G251" s="41">
        <v>0.85562612108185243</v>
      </c>
      <c r="H251" s="41" t="s">
        <v>41</v>
      </c>
      <c r="I251" s="39"/>
      <c r="J251" s="39"/>
      <c r="K251" s="39"/>
      <c r="L251" s="39"/>
      <c r="N251" s="78">
        <f t="shared" si="26"/>
        <v>16</v>
      </c>
      <c r="O251" s="80">
        <f t="shared" si="27"/>
        <v>2.2012910080269017</v>
      </c>
      <c r="P251" s="81">
        <f t="shared" si="28"/>
        <v>117.02502572827707</v>
      </c>
      <c r="Q251" s="84"/>
      <c r="W251" s="7"/>
    </row>
    <row r="252" spans="1:23" x14ac:dyDescent="0.25">
      <c r="A252" s="37" t="s">
        <v>25</v>
      </c>
      <c r="B252" s="38">
        <v>8.9393364835340747E-3</v>
      </c>
      <c r="C252" s="39" t="s">
        <v>2</v>
      </c>
      <c r="D252" s="40">
        <v>10</v>
      </c>
      <c r="E252" s="40"/>
      <c r="F252" s="40"/>
      <c r="G252" s="41">
        <v>0.8645654575653865</v>
      </c>
      <c r="H252" s="41" t="s">
        <v>41</v>
      </c>
      <c r="I252" s="39"/>
      <c r="J252" s="39"/>
      <c r="K252" s="39"/>
      <c r="L252" s="39"/>
      <c r="N252" s="78">
        <f t="shared" si="26"/>
        <v>17</v>
      </c>
      <c r="O252" s="80">
        <f t="shared" si="27"/>
        <v>3.5618831608134167</v>
      </c>
      <c r="P252" s="81">
        <f t="shared" si="28"/>
        <v>865.12476699603155</v>
      </c>
      <c r="Q252" s="84"/>
      <c r="W252" s="7"/>
    </row>
    <row r="253" spans="1:23" x14ac:dyDescent="0.25">
      <c r="A253" s="37" t="s">
        <v>25</v>
      </c>
      <c r="B253" s="38">
        <v>7.6488586546491363E-2</v>
      </c>
      <c r="C253" s="39" t="s">
        <v>114</v>
      </c>
      <c r="D253" s="40">
        <v>11</v>
      </c>
      <c r="E253" s="40"/>
      <c r="F253" s="40"/>
      <c r="G253" s="41">
        <v>0.94105404411187787</v>
      </c>
      <c r="H253" s="41" t="s">
        <v>41</v>
      </c>
      <c r="I253" s="39"/>
      <c r="J253" s="39"/>
      <c r="K253" s="39"/>
      <c r="L253" s="39"/>
      <c r="N253" s="78">
        <f t="shared" si="26"/>
        <v>17</v>
      </c>
      <c r="O253" s="80">
        <f t="shared" si="27"/>
        <v>3.9277585407538846</v>
      </c>
      <c r="P253" s="81">
        <f t="shared" si="28"/>
        <v>80.237750635005611</v>
      </c>
      <c r="Q253" s="84"/>
      <c r="W253" s="7"/>
    </row>
    <row r="254" spans="1:23" x14ac:dyDescent="0.25">
      <c r="A254" s="37" t="s">
        <v>25</v>
      </c>
      <c r="B254" s="38">
        <v>8.9321931105189531E-3</v>
      </c>
      <c r="C254" s="39" t="s">
        <v>1</v>
      </c>
      <c r="D254" s="40">
        <v>12</v>
      </c>
      <c r="E254" s="40"/>
      <c r="F254" s="40"/>
      <c r="G254" s="41">
        <v>0.94998623722239683</v>
      </c>
      <c r="H254" s="41" t="s">
        <v>41</v>
      </c>
      <c r="I254" s="39"/>
      <c r="J254" s="39"/>
      <c r="K254" s="39"/>
      <c r="L254" s="39"/>
      <c r="N254" s="78">
        <f t="shared" si="26"/>
        <v>17</v>
      </c>
      <c r="O254" s="80">
        <f t="shared" si="27"/>
        <v>2.1536369264658464</v>
      </c>
      <c r="P254" s="81">
        <f t="shared" si="28"/>
        <v>538.57816870278896</v>
      </c>
      <c r="Q254" s="84"/>
      <c r="W254" s="7"/>
    </row>
    <row r="255" spans="1:23" x14ac:dyDescent="0.25">
      <c r="A255" s="37" t="s">
        <v>25</v>
      </c>
      <c r="B255" s="38">
        <v>1.0822595157697832E-4</v>
      </c>
      <c r="C255" s="39" t="s">
        <v>97</v>
      </c>
      <c r="D255" s="40">
        <v>13</v>
      </c>
      <c r="E255" s="40"/>
      <c r="F255" s="40"/>
      <c r="G255" s="41">
        <v>0.95009446317397384</v>
      </c>
      <c r="H255" s="41" t="s">
        <v>41</v>
      </c>
      <c r="I255" s="39"/>
      <c r="J255" s="39"/>
      <c r="K255" s="39"/>
      <c r="L255" s="39"/>
      <c r="N255" s="78">
        <f t="shared" si="26"/>
        <v>14</v>
      </c>
      <c r="O255" s="80">
        <f t="shared" si="27"/>
        <v>5.0910525528033039</v>
      </c>
      <c r="P255" s="81">
        <f t="shared" si="28"/>
        <v>26.724448108638473</v>
      </c>
      <c r="Q255" s="84"/>
      <c r="W255" s="7"/>
    </row>
    <row r="256" spans="1:23" x14ac:dyDescent="0.25">
      <c r="A256" s="37" t="s">
        <v>25</v>
      </c>
      <c r="B256" s="38">
        <v>3.1114961078381267E-4</v>
      </c>
      <c r="C256" s="39" t="s">
        <v>68</v>
      </c>
      <c r="D256" s="40">
        <v>14</v>
      </c>
      <c r="E256" s="40"/>
      <c r="F256" s="40"/>
      <c r="G256" s="41">
        <v>0.95040561278475766</v>
      </c>
      <c r="H256" s="41" t="s">
        <v>41</v>
      </c>
      <c r="I256" s="39"/>
      <c r="J256" s="39"/>
      <c r="K256" s="39"/>
      <c r="L256" s="39"/>
      <c r="N256" s="78">
        <f t="shared" si="26"/>
        <v>14</v>
      </c>
      <c r="O256" s="80">
        <f t="shared" si="27"/>
        <v>6.3717011222783553</v>
      </c>
      <c r="P256" s="81">
        <f t="shared" si="28"/>
        <v>26.707838736904872</v>
      </c>
      <c r="Q256" s="84"/>
      <c r="W256" s="7"/>
    </row>
    <row r="257" spans="1:23" x14ac:dyDescent="0.25">
      <c r="A257" s="37" t="s">
        <v>25</v>
      </c>
      <c r="B257" s="38">
        <v>3.1926655715208601E-3</v>
      </c>
      <c r="C257" s="39" t="s">
        <v>69</v>
      </c>
      <c r="D257" s="40">
        <v>15</v>
      </c>
      <c r="E257" s="40"/>
      <c r="F257" s="40"/>
      <c r="G257" s="41">
        <v>0.95359827835627853</v>
      </c>
      <c r="H257" s="41" t="s">
        <v>41</v>
      </c>
      <c r="I257" s="39"/>
      <c r="J257" s="39"/>
      <c r="K257" s="39"/>
      <c r="L257" s="39"/>
      <c r="N257" s="78">
        <f t="shared" si="26"/>
        <v>14</v>
      </c>
      <c r="O257" s="80">
        <f t="shared" si="27"/>
        <v>6.3717011222783553</v>
      </c>
      <c r="P257" s="81">
        <f t="shared" si="28"/>
        <v>26.707838736904872</v>
      </c>
      <c r="Q257" s="84"/>
      <c r="W257" s="7"/>
    </row>
    <row r="258" spans="1:23" x14ac:dyDescent="0.25">
      <c r="A258" s="37" t="s">
        <v>25</v>
      </c>
      <c r="B258" s="38">
        <v>1.0806162125823113E-2</v>
      </c>
      <c r="C258" s="39" t="s">
        <v>70</v>
      </c>
      <c r="D258" s="40">
        <v>16</v>
      </c>
      <c r="E258" s="40"/>
      <c r="F258" s="40"/>
      <c r="G258" s="41">
        <v>0.96440444048210161</v>
      </c>
      <c r="H258" s="41" t="s">
        <v>41</v>
      </c>
      <c r="I258" s="39"/>
      <c r="J258" s="39"/>
      <c r="K258" s="39"/>
      <c r="L258" s="39"/>
      <c r="N258" s="78">
        <f t="shared" si="26"/>
        <v>14</v>
      </c>
      <c r="O258" s="80">
        <f t="shared" si="27"/>
        <v>6.3717011222783553</v>
      </c>
      <c r="P258" s="81">
        <f t="shared" si="28"/>
        <v>26.707838736904872</v>
      </c>
      <c r="Q258" s="84"/>
      <c r="W258" s="7"/>
    </row>
    <row r="259" spans="1:23" x14ac:dyDescent="0.25">
      <c r="A259" s="37" t="s">
        <v>25</v>
      </c>
      <c r="B259" s="38">
        <v>7.2626258864151989E-5</v>
      </c>
      <c r="C259" s="39" t="s">
        <v>98</v>
      </c>
      <c r="D259" s="40">
        <v>17</v>
      </c>
      <c r="E259" s="40"/>
      <c r="F259" s="40"/>
      <c r="G259" s="41">
        <v>0.96447706674096578</v>
      </c>
      <c r="H259" s="41" t="s">
        <v>41</v>
      </c>
      <c r="I259" s="39"/>
      <c r="J259" s="39"/>
      <c r="K259" s="39"/>
      <c r="L259" s="39"/>
      <c r="N259" s="78">
        <f t="shared" si="26"/>
        <v>15</v>
      </c>
      <c r="O259" s="80">
        <f t="shared" si="27"/>
        <v>5.8005109346211237</v>
      </c>
      <c r="P259" s="81">
        <f t="shared" si="28"/>
        <v>70.691752013185848</v>
      </c>
      <c r="Q259" s="84"/>
      <c r="W259" s="7"/>
    </row>
    <row r="260" spans="1:23" x14ac:dyDescent="0.25">
      <c r="A260" s="37" t="s">
        <v>25</v>
      </c>
      <c r="B260" s="38">
        <v>2.1787877659245599E-4</v>
      </c>
      <c r="C260" s="39" t="s">
        <v>83</v>
      </c>
      <c r="D260" s="40">
        <v>18</v>
      </c>
      <c r="E260" s="40"/>
      <c r="F260" s="40"/>
      <c r="G260" s="41">
        <v>0.96469494551755819</v>
      </c>
      <c r="H260" s="41" t="s">
        <v>41</v>
      </c>
      <c r="I260" s="39"/>
      <c r="J260" s="39"/>
      <c r="K260" s="39"/>
      <c r="L260" s="39"/>
      <c r="N260" s="78">
        <f t="shared" si="26"/>
        <v>15</v>
      </c>
      <c r="O260" s="80">
        <f t="shared" si="27"/>
        <v>5.8005109346211237</v>
      </c>
      <c r="P260" s="81">
        <f t="shared" si="28"/>
        <v>70.691752013185848</v>
      </c>
      <c r="Q260" s="84"/>
      <c r="W260" s="7"/>
    </row>
    <row r="261" spans="1:23" x14ac:dyDescent="0.25">
      <c r="A261" s="37" t="s">
        <v>25</v>
      </c>
      <c r="B261" s="38">
        <v>2.2659392765615421E-3</v>
      </c>
      <c r="C261" s="39" t="s">
        <v>84</v>
      </c>
      <c r="D261" s="40">
        <v>19</v>
      </c>
      <c r="E261" s="40"/>
      <c r="F261" s="40"/>
      <c r="G261" s="41">
        <v>0.96696088479411968</v>
      </c>
      <c r="H261" s="41" t="s">
        <v>41</v>
      </c>
      <c r="I261" s="39"/>
      <c r="J261" s="39"/>
      <c r="K261" s="39"/>
      <c r="L261" s="39"/>
      <c r="N261" s="78">
        <f t="shared" si="26"/>
        <v>15</v>
      </c>
      <c r="O261" s="80">
        <f t="shared" si="27"/>
        <v>5.8005109346211237</v>
      </c>
      <c r="P261" s="81">
        <f t="shared" si="28"/>
        <v>70.691752013185848</v>
      </c>
      <c r="Q261" s="84"/>
      <c r="W261" s="7"/>
    </row>
    <row r="262" spans="1:23" x14ac:dyDescent="0.25">
      <c r="A262" s="37" t="s">
        <v>25</v>
      </c>
      <c r="B262" s="38">
        <v>2.3017765599343942E-2</v>
      </c>
      <c r="C262" s="39" t="s">
        <v>81</v>
      </c>
      <c r="D262" s="40">
        <v>20</v>
      </c>
      <c r="E262" s="40"/>
      <c r="F262" s="40"/>
      <c r="G262" s="41">
        <v>0.98997865039346367</v>
      </c>
      <c r="H262" s="41" t="s">
        <v>41</v>
      </c>
      <c r="I262" s="39"/>
      <c r="J262" s="39"/>
      <c r="K262" s="39"/>
      <c r="L262" s="39"/>
      <c r="N262" s="78">
        <f t="shared" si="26"/>
        <v>15</v>
      </c>
      <c r="O262" s="80">
        <f t="shared" si="27"/>
        <v>5.8005109346211237</v>
      </c>
      <c r="P262" s="81">
        <f t="shared" si="28"/>
        <v>70.691752013185848</v>
      </c>
      <c r="Q262" s="84"/>
      <c r="W262" s="7"/>
    </row>
    <row r="263" spans="1:23" x14ac:dyDescent="0.25">
      <c r="A263" s="37" t="s">
        <v>25</v>
      </c>
      <c r="B263" s="38">
        <v>1.0021349606536185E-2</v>
      </c>
      <c r="C263" s="39" t="s">
        <v>82</v>
      </c>
      <c r="D263" s="40">
        <v>21</v>
      </c>
      <c r="E263" s="40"/>
      <c r="F263" s="40"/>
      <c r="G263" s="41">
        <v>1</v>
      </c>
      <c r="H263" s="41">
        <v>1</v>
      </c>
      <c r="I263" s="39"/>
      <c r="J263" s="39"/>
      <c r="K263" s="39"/>
      <c r="L263" s="39"/>
      <c r="N263" s="78">
        <f t="shared" si="26"/>
        <v>16</v>
      </c>
      <c r="O263" s="80">
        <f t="shared" si="27"/>
        <v>2.2012910080269017</v>
      </c>
      <c r="P263" s="81">
        <f t="shared" si="28"/>
        <v>117.02502572827707</v>
      </c>
      <c r="Q263" s="84"/>
      <c r="W263" s="7"/>
    </row>
    <row r="264" spans="1:23" x14ac:dyDescent="0.25">
      <c r="A264" s="42" t="s">
        <v>26</v>
      </c>
      <c r="B264" s="43">
        <v>6.5013697949813959E-2</v>
      </c>
      <c r="C264" s="44" t="s">
        <v>36</v>
      </c>
      <c r="D264" s="45">
        <v>1</v>
      </c>
      <c r="E264" s="45"/>
      <c r="F264" s="45"/>
      <c r="G264" s="46">
        <v>6.5013697949813959E-2</v>
      </c>
      <c r="H264" s="46" t="s">
        <v>41</v>
      </c>
      <c r="I264" s="44" t="s">
        <v>143</v>
      </c>
      <c r="J264" s="44" t="s">
        <v>400</v>
      </c>
      <c r="K264" s="44" t="s">
        <v>402</v>
      </c>
      <c r="L264" s="44" t="s">
        <v>187</v>
      </c>
      <c r="N264" s="78">
        <f t="shared" si="26"/>
        <v>14</v>
      </c>
      <c r="O264" s="80">
        <f t="shared" si="27"/>
        <v>5.0885167047073923</v>
      </c>
      <c r="P264" s="81">
        <f t="shared" si="28"/>
        <v>16.847239323563166</v>
      </c>
      <c r="Q264" s="84"/>
      <c r="W264" s="7"/>
    </row>
    <row r="265" spans="1:23" x14ac:dyDescent="0.25">
      <c r="A265" s="42" t="s">
        <v>26</v>
      </c>
      <c r="B265" s="43">
        <v>1.0771752181599824E-2</v>
      </c>
      <c r="C265" s="44" t="s">
        <v>13</v>
      </c>
      <c r="D265" s="45">
        <v>2</v>
      </c>
      <c r="E265" s="45"/>
      <c r="F265" s="45"/>
      <c r="G265" s="46">
        <v>7.5785450131413787E-2</v>
      </c>
      <c r="H265" s="46" t="s">
        <v>41</v>
      </c>
      <c r="I265" s="44"/>
      <c r="J265" s="98">
        <f t="array" ref="J265">SUM(B264:B284*N264:N284)</f>
        <v>15.210349992993349</v>
      </c>
      <c r="K265" s="99">
        <f t="array" ref="K265">SUM(B264:B284*O264:O284)</f>
        <v>4.1788042135969139</v>
      </c>
      <c r="L265" s="100">
        <f t="array" ref="L265">SUM(B264:B284*P264:P284)</f>
        <v>78.49454897233845</v>
      </c>
      <c r="N265" s="78">
        <f t="shared" ref="N265:N328" si="29">VLOOKUP(C265,$R$4:$AF$96,4,FALSE)</f>
        <v>14</v>
      </c>
      <c r="O265" s="80">
        <f t="shared" ref="O265:O328" si="30">VLOOKUP(C265,$R$4:$AF$96,12,FALSE)</f>
        <v>5.6306290858763051</v>
      </c>
      <c r="P265" s="81">
        <f t="shared" ref="P265:P328" si="31">VLOOKUP(C265,$R$4:$AF$96,15,FALSE)</f>
        <v>5.0117424555360568</v>
      </c>
      <c r="Q265" s="84"/>
      <c r="W265" s="7"/>
    </row>
    <row r="266" spans="1:23" x14ac:dyDescent="0.25">
      <c r="A266" s="42" t="s">
        <v>26</v>
      </c>
      <c r="B266" s="43">
        <v>6.5013321906896251E-2</v>
      </c>
      <c r="C266" s="44" t="s">
        <v>78</v>
      </c>
      <c r="D266" s="45">
        <v>3</v>
      </c>
      <c r="E266" s="45"/>
      <c r="F266" s="45"/>
      <c r="G266" s="46">
        <v>0.14079877203831004</v>
      </c>
      <c r="H266" s="46" t="s">
        <v>41</v>
      </c>
      <c r="I266" s="44"/>
      <c r="J266" s="44"/>
      <c r="K266" s="44"/>
      <c r="L266" s="44"/>
      <c r="N266" s="78">
        <f t="shared" si="29"/>
        <v>13</v>
      </c>
      <c r="O266" s="80">
        <f t="shared" si="30"/>
        <v>4.8921786796241058</v>
      </c>
      <c r="P266" s="81">
        <f t="shared" si="31"/>
        <v>4.1616805931914529</v>
      </c>
      <c r="Q266" s="84"/>
      <c r="W266" s="7"/>
    </row>
    <row r="267" spans="1:23" x14ac:dyDescent="0.25">
      <c r="A267" s="42" t="s">
        <v>26</v>
      </c>
      <c r="B267" s="43">
        <v>0.14150000938333254</v>
      </c>
      <c r="C267" s="44" t="s">
        <v>155</v>
      </c>
      <c r="D267" s="45">
        <v>4</v>
      </c>
      <c r="E267" s="45"/>
      <c r="F267" s="45"/>
      <c r="G267" s="46">
        <v>0.28229878142164255</v>
      </c>
      <c r="H267" s="46" t="s">
        <v>41</v>
      </c>
      <c r="I267" s="44"/>
      <c r="J267" s="44"/>
      <c r="K267" s="44"/>
      <c r="L267" s="44"/>
      <c r="N267" s="78">
        <f t="shared" si="29"/>
        <v>15</v>
      </c>
      <c r="O267" s="80">
        <f t="shared" si="30"/>
        <v>4.6145872711942069</v>
      </c>
      <c r="P267" s="81">
        <f t="shared" si="31"/>
        <v>60.538094265655893</v>
      </c>
      <c r="Q267" s="84"/>
      <c r="W267" s="7"/>
    </row>
    <row r="268" spans="1:23" x14ac:dyDescent="0.25">
      <c r="A268" s="42" t="s">
        <v>26</v>
      </c>
      <c r="B268" s="43">
        <v>8.1341231768575953E-2</v>
      </c>
      <c r="C268" s="44" t="s">
        <v>14</v>
      </c>
      <c r="D268" s="45">
        <v>5</v>
      </c>
      <c r="E268" s="45"/>
      <c r="F268" s="45"/>
      <c r="G268" s="46">
        <v>0.36364001319021849</v>
      </c>
      <c r="H268" s="46" t="s">
        <v>41</v>
      </c>
      <c r="I268" s="44"/>
      <c r="J268" s="44"/>
      <c r="K268" s="44"/>
      <c r="L268" s="44"/>
      <c r="N268" s="78">
        <f t="shared" si="29"/>
        <v>15</v>
      </c>
      <c r="O268" s="80">
        <f t="shared" si="30"/>
        <v>4.7779300163031841</v>
      </c>
      <c r="P268" s="81">
        <f t="shared" si="31"/>
        <v>25.14946467905456</v>
      </c>
      <c r="Q268" s="84"/>
      <c r="W268" s="7"/>
    </row>
    <row r="269" spans="1:23" x14ac:dyDescent="0.25">
      <c r="A269" s="42" t="s">
        <v>26</v>
      </c>
      <c r="B269" s="43">
        <v>0.14149669077511076</v>
      </c>
      <c r="C269" s="44" t="s">
        <v>112</v>
      </c>
      <c r="D269" s="45">
        <v>6</v>
      </c>
      <c r="E269" s="45"/>
      <c r="F269" s="45"/>
      <c r="G269" s="46">
        <v>0.50513670396532928</v>
      </c>
      <c r="H269" s="46" t="s">
        <v>41</v>
      </c>
      <c r="I269" s="44"/>
      <c r="J269" s="44"/>
      <c r="K269" s="44"/>
      <c r="L269" s="44"/>
      <c r="N269" s="78">
        <f t="shared" si="29"/>
        <v>15</v>
      </c>
      <c r="O269" s="80">
        <f t="shared" si="30"/>
        <v>2.5226492854778093</v>
      </c>
      <c r="P269" s="81">
        <f t="shared" si="31"/>
        <v>91.600690040617891</v>
      </c>
      <c r="Q269" s="84"/>
      <c r="W269" s="7"/>
    </row>
    <row r="270" spans="1:23" x14ac:dyDescent="0.25">
      <c r="A270" s="42" t="s">
        <v>26</v>
      </c>
      <c r="B270" s="43">
        <v>6.8828971548130127E-2</v>
      </c>
      <c r="C270" s="44" t="s">
        <v>9</v>
      </c>
      <c r="D270" s="45">
        <v>7</v>
      </c>
      <c r="E270" s="45"/>
      <c r="F270" s="45"/>
      <c r="G270" s="46">
        <v>0.57396567551345945</v>
      </c>
      <c r="H270" s="46" t="s">
        <v>41</v>
      </c>
      <c r="I270" s="44"/>
      <c r="J270" s="44"/>
      <c r="K270" s="44"/>
      <c r="L270" s="44"/>
      <c r="N270" s="78">
        <f t="shared" si="29"/>
        <v>16</v>
      </c>
      <c r="O270" s="80">
        <f t="shared" si="30"/>
        <v>4.1868130223390079</v>
      </c>
      <c r="P270" s="81">
        <f t="shared" si="31"/>
        <v>108.38489102375128</v>
      </c>
      <c r="Q270" s="84"/>
      <c r="W270" s="7"/>
    </row>
    <row r="271" spans="1:23" x14ac:dyDescent="0.25">
      <c r="A271" s="42" t="s">
        <v>26</v>
      </c>
      <c r="B271" s="43">
        <v>0.12277118742369456</v>
      </c>
      <c r="C271" s="44" t="s">
        <v>15</v>
      </c>
      <c r="D271" s="45">
        <v>8</v>
      </c>
      <c r="E271" s="45"/>
      <c r="F271" s="45"/>
      <c r="G271" s="46">
        <v>0.69673686293715398</v>
      </c>
      <c r="H271" s="46" t="s">
        <v>41</v>
      </c>
      <c r="I271" s="44"/>
      <c r="J271" s="44"/>
      <c r="K271" s="44"/>
      <c r="L271" s="44"/>
      <c r="N271" s="78">
        <f t="shared" si="29"/>
        <v>16</v>
      </c>
      <c r="O271" s="80">
        <f t="shared" si="30"/>
        <v>4.3199363913917281</v>
      </c>
      <c r="P271" s="81">
        <f t="shared" si="31"/>
        <v>91.045554503697019</v>
      </c>
      <c r="Q271" s="84"/>
      <c r="W271" s="7"/>
    </row>
    <row r="272" spans="1:23" x14ac:dyDescent="0.25">
      <c r="A272" s="42" t="s">
        <v>26</v>
      </c>
      <c r="B272" s="43">
        <v>6.8826302263208849E-2</v>
      </c>
      <c r="C272" s="44" t="s">
        <v>134</v>
      </c>
      <c r="D272" s="45">
        <v>9</v>
      </c>
      <c r="E272" s="45"/>
      <c r="F272" s="45"/>
      <c r="G272" s="46">
        <v>0.76556316520036283</v>
      </c>
      <c r="H272" s="46" t="s">
        <v>41</v>
      </c>
      <c r="I272" s="44"/>
      <c r="J272" s="44"/>
      <c r="K272" s="44"/>
      <c r="L272" s="44"/>
      <c r="N272" s="78">
        <f t="shared" si="29"/>
        <v>16</v>
      </c>
      <c r="O272" s="80">
        <f t="shared" si="30"/>
        <v>2.2012910080269017</v>
      </c>
      <c r="P272" s="81">
        <f t="shared" si="31"/>
        <v>117.02502572827707</v>
      </c>
      <c r="Q272" s="84"/>
      <c r="W272" s="7"/>
    </row>
    <row r="273" spans="1:23" x14ac:dyDescent="0.25">
      <c r="A273" s="42" t="s">
        <v>26</v>
      </c>
      <c r="B273" s="43">
        <v>7.9990599719341401E-3</v>
      </c>
      <c r="C273" s="44" t="s">
        <v>2</v>
      </c>
      <c r="D273" s="45">
        <v>10</v>
      </c>
      <c r="E273" s="45"/>
      <c r="F273" s="45"/>
      <c r="G273" s="46">
        <v>0.773562225172297</v>
      </c>
      <c r="H273" s="46" t="s">
        <v>41</v>
      </c>
      <c r="I273" s="44"/>
      <c r="J273" s="44"/>
      <c r="K273" s="44"/>
      <c r="L273" s="44"/>
      <c r="N273" s="78">
        <f t="shared" si="29"/>
        <v>17</v>
      </c>
      <c r="O273" s="80">
        <f t="shared" si="30"/>
        <v>3.5618831608134167</v>
      </c>
      <c r="P273" s="81">
        <f t="shared" si="31"/>
        <v>865.12476699603155</v>
      </c>
      <c r="Q273" s="84"/>
      <c r="W273" s="7"/>
    </row>
    <row r="274" spans="1:23" x14ac:dyDescent="0.25">
      <c r="A274" s="42" t="s">
        <v>26</v>
      </c>
      <c r="B274" s="43">
        <v>6.8447870168442893E-2</v>
      </c>
      <c r="C274" s="44" t="s">
        <v>114</v>
      </c>
      <c r="D274" s="45">
        <v>11</v>
      </c>
      <c r="E274" s="45"/>
      <c r="F274" s="45"/>
      <c r="G274" s="46">
        <v>0.84201009534073989</v>
      </c>
      <c r="H274" s="46" t="s">
        <v>41</v>
      </c>
      <c r="I274" s="44"/>
      <c r="J274" s="44"/>
      <c r="K274" s="44"/>
      <c r="L274" s="44"/>
      <c r="N274" s="78">
        <f t="shared" si="29"/>
        <v>17</v>
      </c>
      <c r="O274" s="80">
        <f t="shared" si="30"/>
        <v>3.9277585407538846</v>
      </c>
      <c r="P274" s="81">
        <f t="shared" si="31"/>
        <v>80.237750635005611</v>
      </c>
      <c r="Q274" s="84"/>
      <c r="W274" s="7"/>
    </row>
    <row r="275" spans="1:23" x14ac:dyDescent="0.25">
      <c r="A275" s="42" t="s">
        <v>26</v>
      </c>
      <c r="B275" s="43">
        <v>7.9831767670586907E-3</v>
      </c>
      <c r="C275" s="44" t="s">
        <v>1</v>
      </c>
      <c r="D275" s="45">
        <v>12</v>
      </c>
      <c r="E275" s="45"/>
      <c r="F275" s="45"/>
      <c r="G275" s="46">
        <v>0.84999327210779863</v>
      </c>
      <c r="H275" s="46" t="s">
        <v>41</v>
      </c>
      <c r="I275" s="44"/>
      <c r="J275" s="44"/>
      <c r="K275" s="44"/>
      <c r="L275" s="44"/>
      <c r="N275" s="78">
        <f t="shared" si="29"/>
        <v>17</v>
      </c>
      <c r="O275" s="80">
        <f t="shared" si="30"/>
        <v>2.1536369264658464</v>
      </c>
      <c r="P275" s="81">
        <f t="shared" si="31"/>
        <v>538.57816870278896</v>
      </c>
      <c r="Q275" s="84"/>
      <c r="W275" s="7"/>
    </row>
    <row r="276" spans="1:23" x14ac:dyDescent="0.25">
      <c r="A276" s="42" t="s">
        <v>26</v>
      </c>
      <c r="B276" s="43">
        <v>3.1314945928606565E-4</v>
      </c>
      <c r="C276" s="44" t="s">
        <v>97</v>
      </c>
      <c r="D276" s="45">
        <v>13</v>
      </c>
      <c r="E276" s="45"/>
      <c r="F276" s="45"/>
      <c r="G276" s="46">
        <v>0.85030642156708469</v>
      </c>
      <c r="H276" s="46" t="s">
        <v>41</v>
      </c>
      <c r="I276" s="44"/>
      <c r="J276" s="44"/>
      <c r="K276" s="44"/>
      <c r="L276" s="44"/>
      <c r="N276" s="78">
        <f t="shared" si="29"/>
        <v>14</v>
      </c>
      <c r="O276" s="80">
        <f t="shared" si="30"/>
        <v>5.0910525528033039</v>
      </c>
      <c r="P276" s="81">
        <f t="shared" si="31"/>
        <v>26.724448108638473</v>
      </c>
      <c r="Q276" s="84"/>
      <c r="W276" s="7"/>
    </row>
    <row r="277" spans="1:23" x14ac:dyDescent="0.25">
      <c r="A277" s="42" t="s">
        <v>26</v>
      </c>
      <c r="B277" s="43">
        <v>9.2583318397619413E-4</v>
      </c>
      <c r="C277" s="44" t="s">
        <v>68</v>
      </c>
      <c r="D277" s="45">
        <v>14</v>
      </c>
      <c r="E277" s="45"/>
      <c r="F277" s="45"/>
      <c r="G277" s="46">
        <v>0.8512322547510609</v>
      </c>
      <c r="H277" s="46" t="s">
        <v>41</v>
      </c>
      <c r="I277" s="44"/>
      <c r="J277" s="44"/>
      <c r="K277" s="44"/>
      <c r="L277" s="44"/>
      <c r="N277" s="78">
        <f t="shared" si="29"/>
        <v>14</v>
      </c>
      <c r="O277" s="80">
        <f t="shared" si="30"/>
        <v>6.3717011222783553</v>
      </c>
      <c r="P277" s="81">
        <f t="shared" si="31"/>
        <v>26.707838736904872</v>
      </c>
      <c r="Q277" s="84"/>
      <c r="W277" s="7"/>
    </row>
    <row r="278" spans="1:23" x14ac:dyDescent="0.25">
      <c r="A278" s="42" t="s">
        <v>26</v>
      </c>
      <c r="B278" s="43">
        <v>9.5578661051660043E-3</v>
      </c>
      <c r="C278" s="44" t="s">
        <v>69</v>
      </c>
      <c r="D278" s="45">
        <v>15</v>
      </c>
      <c r="E278" s="45"/>
      <c r="F278" s="45"/>
      <c r="G278" s="46">
        <v>0.86079012085622686</v>
      </c>
      <c r="H278" s="46" t="s">
        <v>41</v>
      </c>
      <c r="I278" s="44"/>
      <c r="J278" s="44"/>
      <c r="K278" s="44"/>
      <c r="L278" s="44"/>
      <c r="N278" s="78">
        <f t="shared" si="29"/>
        <v>14</v>
      </c>
      <c r="O278" s="80">
        <f t="shared" si="30"/>
        <v>6.3717011222783553</v>
      </c>
      <c r="P278" s="81">
        <f t="shared" si="31"/>
        <v>26.707838736904872</v>
      </c>
      <c r="Q278" s="84"/>
      <c r="W278" s="7"/>
    </row>
    <row r="279" spans="1:23" x14ac:dyDescent="0.25">
      <c r="A279" s="42" t="s">
        <v>26</v>
      </c>
      <c r="B279" s="43">
        <v>3.240274574986575E-2</v>
      </c>
      <c r="C279" s="44" t="s">
        <v>70</v>
      </c>
      <c r="D279" s="45">
        <v>16</v>
      </c>
      <c r="E279" s="45"/>
      <c r="F279" s="45"/>
      <c r="G279" s="46">
        <v>0.89319286660609265</v>
      </c>
      <c r="H279" s="46" t="s">
        <v>41</v>
      </c>
      <c r="I279" s="44"/>
      <c r="J279" s="44"/>
      <c r="K279" s="44"/>
      <c r="L279" s="44"/>
      <c r="N279" s="78">
        <f t="shared" si="29"/>
        <v>14</v>
      </c>
      <c r="O279" s="80">
        <f t="shared" si="30"/>
        <v>6.3717011222783553</v>
      </c>
      <c r="P279" s="81">
        <f t="shared" si="31"/>
        <v>26.707838736904872</v>
      </c>
      <c r="Q279" s="84"/>
      <c r="W279" s="7"/>
    </row>
    <row r="280" spans="1:23" x14ac:dyDescent="0.25">
      <c r="A280" s="42" t="s">
        <v>26</v>
      </c>
      <c r="B280" s="43">
        <v>2.192791464786452E-4</v>
      </c>
      <c r="C280" s="44" t="s">
        <v>98</v>
      </c>
      <c r="D280" s="45">
        <v>17</v>
      </c>
      <c r="E280" s="45"/>
      <c r="F280" s="45"/>
      <c r="G280" s="46">
        <v>0.89341214575257133</v>
      </c>
      <c r="H280" s="46" t="s">
        <v>41</v>
      </c>
      <c r="I280" s="44"/>
      <c r="J280" s="44"/>
      <c r="K280" s="44"/>
      <c r="L280" s="44"/>
      <c r="N280" s="78">
        <f t="shared" si="29"/>
        <v>15</v>
      </c>
      <c r="O280" s="80">
        <f t="shared" si="30"/>
        <v>5.8005109346211237</v>
      </c>
      <c r="P280" s="81">
        <f t="shared" si="31"/>
        <v>70.691752013185848</v>
      </c>
      <c r="Q280" s="84"/>
      <c r="W280" s="7"/>
    </row>
    <row r="281" spans="1:23" x14ac:dyDescent="0.25">
      <c r="A281" s="42" t="s">
        <v>26</v>
      </c>
      <c r="B281" s="43">
        <v>6.5783743943593554E-4</v>
      </c>
      <c r="C281" s="44" t="s">
        <v>83</v>
      </c>
      <c r="D281" s="45">
        <v>18</v>
      </c>
      <c r="E281" s="45"/>
      <c r="F281" s="45"/>
      <c r="G281" s="46">
        <v>0.89406998319200726</v>
      </c>
      <c r="H281" s="46" t="s">
        <v>41</v>
      </c>
      <c r="I281" s="44"/>
      <c r="J281" s="44"/>
      <c r="K281" s="44"/>
      <c r="L281" s="44"/>
      <c r="N281" s="78">
        <f t="shared" si="29"/>
        <v>15</v>
      </c>
      <c r="O281" s="80">
        <f t="shared" si="30"/>
        <v>5.8005109346211237</v>
      </c>
      <c r="P281" s="81">
        <f t="shared" si="31"/>
        <v>70.691752013185848</v>
      </c>
      <c r="Q281" s="84"/>
      <c r="W281" s="7"/>
    </row>
    <row r="282" spans="1:23" x14ac:dyDescent="0.25">
      <c r="A282" s="42" t="s">
        <v>26</v>
      </c>
      <c r="B282" s="43">
        <v>6.797653540838001E-3</v>
      </c>
      <c r="C282" s="44" t="s">
        <v>84</v>
      </c>
      <c r="D282" s="45">
        <v>19</v>
      </c>
      <c r="E282" s="45"/>
      <c r="F282" s="45"/>
      <c r="G282" s="46">
        <v>0.90086763673284531</v>
      </c>
      <c r="H282" s="46" t="s">
        <v>41</v>
      </c>
      <c r="I282" s="44"/>
      <c r="J282" s="44"/>
      <c r="K282" s="44"/>
      <c r="L282" s="44"/>
      <c r="N282" s="78">
        <f t="shared" si="29"/>
        <v>15</v>
      </c>
      <c r="O282" s="80">
        <f t="shared" si="30"/>
        <v>5.8005109346211237</v>
      </c>
      <c r="P282" s="81">
        <f t="shared" si="31"/>
        <v>70.691752013185848</v>
      </c>
      <c r="Q282" s="84"/>
      <c r="W282" s="7"/>
    </row>
    <row r="283" spans="1:23" x14ac:dyDescent="0.25">
      <c r="A283" s="42" t="s">
        <v>26</v>
      </c>
      <c r="B283" s="43">
        <v>6.9057356880209697E-2</v>
      </c>
      <c r="C283" s="44" t="s">
        <v>81</v>
      </c>
      <c r="D283" s="45">
        <v>20</v>
      </c>
      <c r="E283" s="45"/>
      <c r="F283" s="45"/>
      <c r="G283" s="46">
        <v>0.96992499361305495</v>
      </c>
      <c r="H283" s="46" t="s">
        <v>41</v>
      </c>
      <c r="I283" s="44"/>
      <c r="J283" s="44"/>
      <c r="K283" s="44"/>
      <c r="L283" s="44"/>
      <c r="N283" s="78">
        <f t="shared" si="29"/>
        <v>15</v>
      </c>
      <c r="O283" s="80">
        <f t="shared" si="30"/>
        <v>5.8005109346211237</v>
      </c>
      <c r="P283" s="81">
        <f t="shared" si="31"/>
        <v>70.691752013185848</v>
      </c>
      <c r="Q283" s="84"/>
      <c r="W283" s="7"/>
    </row>
    <row r="284" spans="1:23" x14ac:dyDescent="0.25">
      <c r="A284" s="42" t="s">
        <v>26</v>
      </c>
      <c r="B284" s="43">
        <v>3.0075006386945179E-2</v>
      </c>
      <c r="C284" s="44" t="s">
        <v>82</v>
      </c>
      <c r="D284" s="45">
        <v>21</v>
      </c>
      <c r="E284" s="45"/>
      <c r="F284" s="45"/>
      <c r="G284" s="46">
        <v>1</v>
      </c>
      <c r="H284" s="46">
        <v>1</v>
      </c>
      <c r="I284" s="44"/>
      <c r="J284" s="44"/>
      <c r="K284" s="44"/>
      <c r="L284" s="44"/>
      <c r="N284" s="78">
        <f t="shared" si="29"/>
        <v>16</v>
      </c>
      <c r="O284" s="80">
        <f t="shared" si="30"/>
        <v>2.2012910080269017</v>
      </c>
      <c r="P284" s="81">
        <f t="shared" si="31"/>
        <v>117.02502572827707</v>
      </c>
      <c r="Q284" s="84"/>
      <c r="W284" s="7"/>
    </row>
    <row r="285" spans="1:23" x14ac:dyDescent="0.25">
      <c r="A285" s="47" t="s">
        <v>27</v>
      </c>
      <c r="B285" s="48">
        <v>4.4220667086387663E-3</v>
      </c>
      <c r="C285" s="49" t="s">
        <v>117</v>
      </c>
      <c r="D285" s="50">
        <v>1</v>
      </c>
      <c r="E285" s="50"/>
      <c r="F285" s="50"/>
      <c r="G285" s="51">
        <v>4.4220667086387663E-3</v>
      </c>
      <c r="H285" s="51" t="s">
        <v>41</v>
      </c>
      <c r="I285" s="49" t="s">
        <v>144</v>
      </c>
      <c r="J285" s="49" t="s">
        <v>400</v>
      </c>
      <c r="K285" s="49" t="s">
        <v>402</v>
      </c>
      <c r="L285" s="49" t="s">
        <v>187</v>
      </c>
      <c r="N285" s="78">
        <f t="shared" si="29"/>
        <v>7</v>
      </c>
      <c r="O285" s="80">
        <f t="shared" si="30"/>
        <v>8.0734211991166198</v>
      </c>
      <c r="P285" s="81">
        <f t="shared" si="31"/>
        <v>2.3864851993710266E-2</v>
      </c>
      <c r="Q285" s="84"/>
      <c r="W285" s="7"/>
    </row>
    <row r="286" spans="1:23" x14ac:dyDescent="0.25">
      <c r="A286" s="47" t="s">
        <v>27</v>
      </c>
      <c r="B286" s="48">
        <v>0.1028329570881418</v>
      </c>
      <c r="C286" s="49" t="s">
        <v>168</v>
      </c>
      <c r="D286" s="50">
        <v>2</v>
      </c>
      <c r="E286" s="50"/>
      <c r="F286" s="50"/>
      <c r="G286" s="51">
        <v>0.10725502379678056</v>
      </c>
      <c r="H286" s="51" t="s">
        <v>41</v>
      </c>
      <c r="I286" s="49"/>
      <c r="J286" s="95">
        <f t="array" ref="J286">SUM(B285:B298*N285:N298)</f>
        <v>8.0291365955037861</v>
      </c>
      <c r="K286" s="96">
        <f t="array" ref="K286">SUM(B285:B298*O285:O298)</f>
        <v>7.6016207416113559</v>
      </c>
      <c r="L286" s="97">
        <f t="array" ref="L286">SUM(B285:B298*P285:P298)</f>
        <v>2.7820938724562011E-2</v>
      </c>
      <c r="N286" s="78">
        <f t="shared" si="29"/>
        <v>8</v>
      </c>
      <c r="O286" s="80">
        <f t="shared" si="30"/>
        <v>7.5805700711740229</v>
      </c>
      <c r="P286" s="81">
        <f t="shared" si="31"/>
        <v>2.4604738023098101E-2</v>
      </c>
      <c r="Q286" s="84"/>
      <c r="W286" s="7"/>
    </row>
    <row r="287" spans="1:23" x14ac:dyDescent="0.25">
      <c r="A287" s="47" t="s">
        <v>27</v>
      </c>
      <c r="B287" s="48">
        <v>0.33147151071348757</v>
      </c>
      <c r="C287" s="49" t="s">
        <v>169</v>
      </c>
      <c r="D287" s="50">
        <v>3</v>
      </c>
      <c r="E287" s="50"/>
      <c r="F287" s="50"/>
      <c r="G287" s="51">
        <v>0.43872653451026811</v>
      </c>
      <c r="H287" s="51" t="s">
        <v>41</v>
      </c>
      <c r="I287" s="49"/>
      <c r="J287" s="49"/>
      <c r="K287" s="49"/>
      <c r="L287" s="49"/>
      <c r="N287" s="78">
        <f t="shared" si="29"/>
        <v>8</v>
      </c>
      <c r="O287" s="80">
        <f t="shared" si="30"/>
        <v>7.6995061965121563</v>
      </c>
      <c r="P287" s="81">
        <f t="shared" si="31"/>
        <v>2.4963687954969005E-2</v>
      </c>
      <c r="Q287" s="84"/>
      <c r="W287" s="7"/>
    </row>
    <row r="288" spans="1:23" x14ac:dyDescent="0.25">
      <c r="A288" s="47" t="s">
        <v>27</v>
      </c>
      <c r="B288" s="48">
        <v>0.40243712951295818</v>
      </c>
      <c r="C288" s="49" t="s">
        <v>85</v>
      </c>
      <c r="D288" s="50">
        <v>4</v>
      </c>
      <c r="E288" s="50"/>
      <c r="F288" s="50"/>
      <c r="G288" s="51">
        <v>0.84116366402322629</v>
      </c>
      <c r="H288" s="51" t="s">
        <v>41</v>
      </c>
      <c r="I288" s="49"/>
      <c r="J288" s="49"/>
      <c r="K288" s="49"/>
      <c r="L288" s="49"/>
      <c r="N288" s="78">
        <f t="shared" si="29"/>
        <v>8</v>
      </c>
      <c r="O288" s="80">
        <f t="shared" si="30"/>
        <v>7.5293885610954376</v>
      </c>
      <c r="P288" s="81">
        <f t="shared" si="31"/>
        <v>2.4963687954969005E-2</v>
      </c>
      <c r="Q288" s="84"/>
      <c r="W288" s="7"/>
    </row>
    <row r="289" spans="1:23" x14ac:dyDescent="0.25">
      <c r="A289" s="47" t="s">
        <v>27</v>
      </c>
      <c r="B289" s="48">
        <v>0.12527767376434948</v>
      </c>
      <c r="C289" s="49" t="s">
        <v>86</v>
      </c>
      <c r="D289" s="50">
        <v>5</v>
      </c>
      <c r="E289" s="50"/>
      <c r="F289" s="50"/>
      <c r="G289" s="51">
        <v>0.96644133778757579</v>
      </c>
      <c r="H289" s="51" t="s">
        <v>41</v>
      </c>
      <c r="I289" s="49"/>
      <c r="J289" s="49"/>
      <c r="K289" s="49"/>
      <c r="L289" s="49"/>
      <c r="N289" s="78">
        <f t="shared" si="29"/>
        <v>8</v>
      </c>
      <c r="O289" s="80">
        <f t="shared" si="30"/>
        <v>7.7014475407129392</v>
      </c>
      <c r="P289" s="81">
        <f t="shared" si="31"/>
        <v>2.4963687954969005E-2</v>
      </c>
      <c r="Q289" s="84"/>
      <c r="W289" s="7"/>
    </row>
    <row r="290" spans="1:23" x14ac:dyDescent="0.25">
      <c r="A290" s="47" t="s">
        <v>27</v>
      </c>
      <c r="B290" s="48">
        <v>1.838294886038543E-3</v>
      </c>
      <c r="C290" s="49" t="s">
        <v>110</v>
      </c>
      <c r="D290" s="50">
        <v>6</v>
      </c>
      <c r="E290" s="50"/>
      <c r="F290" s="50"/>
      <c r="G290" s="51">
        <v>0.96827963267361439</v>
      </c>
      <c r="H290" s="51" t="s">
        <v>41</v>
      </c>
      <c r="I290" s="49"/>
      <c r="J290" s="49"/>
      <c r="K290" s="49"/>
      <c r="L290" s="49"/>
      <c r="N290" s="78">
        <f t="shared" si="29"/>
        <v>9</v>
      </c>
      <c r="O290" s="80">
        <f t="shared" si="30"/>
        <v>7.170080948780333</v>
      </c>
      <c r="P290" s="81">
        <f t="shared" si="31"/>
        <v>0.11661347716548504</v>
      </c>
      <c r="Q290" s="84"/>
      <c r="W290" s="7"/>
    </row>
    <row r="291" spans="1:23" x14ac:dyDescent="0.25">
      <c r="A291" s="47" t="s">
        <v>27</v>
      </c>
      <c r="B291" s="48">
        <v>1.1681775384185815E-3</v>
      </c>
      <c r="C291" s="49" t="s">
        <v>103</v>
      </c>
      <c r="D291" s="50">
        <v>7</v>
      </c>
      <c r="E291" s="50"/>
      <c r="F291" s="50"/>
      <c r="G291" s="51">
        <v>0.96944781021203297</v>
      </c>
      <c r="H291" s="51" t="s">
        <v>41</v>
      </c>
      <c r="I291" s="49"/>
      <c r="J291" s="49"/>
      <c r="K291" s="49"/>
      <c r="L291" s="49"/>
      <c r="N291" s="78">
        <f t="shared" si="29"/>
        <v>9</v>
      </c>
      <c r="O291" s="80">
        <f t="shared" si="30"/>
        <v>7.319742127475557</v>
      </c>
      <c r="P291" s="81">
        <f t="shared" si="31"/>
        <v>3.0797023560810145E-2</v>
      </c>
      <c r="Q291" s="84"/>
      <c r="W291" s="7"/>
    </row>
    <row r="292" spans="1:23" x14ac:dyDescent="0.25">
      <c r="A292" s="47" t="s">
        <v>27</v>
      </c>
      <c r="B292" s="48">
        <v>4.9262680689899866E-3</v>
      </c>
      <c r="C292" s="49" t="s">
        <v>154</v>
      </c>
      <c r="D292" s="50">
        <v>8</v>
      </c>
      <c r="E292" s="50"/>
      <c r="F292" s="50"/>
      <c r="G292" s="51">
        <v>0.97437407828102296</v>
      </c>
      <c r="H292" s="51" t="s">
        <v>41</v>
      </c>
      <c r="I292" s="49"/>
      <c r="J292" s="49"/>
      <c r="K292" s="49"/>
      <c r="L292" s="49"/>
      <c r="N292" s="78">
        <f t="shared" si="29"/>
        <v>9</v>
      </c>
      <c r="O292" s="80">
        <f t="shared" si="30"/>
        <v>7.1581726060384741</v>
      </c>
      <c r="P292" s="81">
        <f t="shared" si="31"/>
        <v>0.1210148718617988</v>
      </c>
      <c r="Q292" s="84"/>
      <c r="W292" s="7"/>
    </row>
    <row r="293" spans="1:23" x14ac:dyDescent="0.25">
      <c r="A293" s="47" t="s">
        <v>27</v>
      </c>
      <c r="B293" s="48">
        <v>2.5627460726547172E-3</v>
      </c>
      <c r="C293" s="49" t="s">
        <v>20</v>
      </c>
      <c r="D293" s="50">
        <v>9</v>
      </c>
      <c r="E293" s="50"/>
      <c r="F293" s="50"/>
      <c r="G293" s="51">
        <v>0.97693682435367768</v>
      </c>
      <c r="H293" s="51" t="s">
        <v>41</v>
      </c>
      <c r="I293" s="49"/>
      <c r="J293" s="49"/>
      <c r="K293" s="49"/>
      <c r="L293" s="49"/>
      <c r="N293" s="78">
        <f t="shared" si="29"/>
        <v>9</v>
      </c>
      <c r="O293" s="80">
        <f t="shared" si="30"/>
        <v>7.1581726060384741</v>
      </c>
      <c r="P293" s="81">
        <f t="shared" si="31"/>
        <v>0.1210148718617988</v>
      </c>
      <c r="Q293" s="84"/>
      <c r="W293" s="7"/>
    </row>
    <row r="294" spans="1:23" x14ac:dyDescent="0.25">
      <c r="A294" s="47" t="s">
        <v>27</v>
      </c>
      <c r="B294" s="48">
        <v>2.5718017124874196E-3</v>
      </c>
      <c r="C294" s="49" t="s">
        <v>122</v>
      </c>
      <c r="D294" s="50">
        <v>10</v>
      </c>
      <c r="E294" s="50"/>
      <c r="F294" s="50"/>
      <c r="G294" s="51">
        <v>0.97950862606616507</v>
      </c>
      <c r="H294" s="51" t="s">
        <v>41</v>
      </c>
      <c r="I294" s="49"/>
      <c r="J294" s="49"/>
      <c r="K294" s="49"/>
      <c r="L294" s="49"/>
      <c r="N294" s="78">
        <f t="shared" si="29"/>
        <v>9</v>
      </c>
      <c r="O294" s="80">
        <f t="shared" si="30"/>
        <v>7.1629886994405894</v>
      </c>
      <c r="P294" s="81">
        <f t="shared" si="31"/>
        <v>0.1210148718617988</v>
      </c>
      <c r="Q294" s="84"/>
      <c r="W294" s="7"/>
    </row>
    <row r="295" spans="1:23" x14ac:dyDescent="0.25">
      <c r="A295" s="47" t="s">
        <v>27</v>
      </c>
      <c r="B295" s="48">
        <v>5.4605508191194162E-3</v>
      </c>
      <c r="C295" s="49" t="s">
        <v>42</v>
      </c>
      <c r="D295" s="50">
        <v>11</v>
      </c>
      <c r="E295" s="50"/>
      <c r="F295" s="50"/>
      <c r="G295" s="51">
        <v>0.98496917688528451</v>
      </c>
      <c r="H295" s="51" t="s">
        <v>41</v>
      </c>
      <c r="I295" s="49"/>
      <c r="J295" s="49"/>
      <c r="K295" s="49"/>
      <c r="L295" s="49"/>
      <c r="N295" s="78">
        <f t="shared" si="29"/>
        <v>9</v>
      </c>
      <c r="O295" s="80">
        <f t="shared" si="30"/>
        <v>7.0265347803268137</v>
      </c>
      <c r="P295" s="81">
        <f t="shared" si="31"/>
        <v>0.11434277956105131</v>
      </c>
      <c r="Q295" s="84"/>
      <c r="W295" s="7"/>
    </row>
    <row r="296" spans="1:23" x14ac:dyDescent="0.25">
      <c r="A296" s="47" t="s">
        <v>27</v>
      </c>
      <c r="B296" s="48">
        <v>9.888758697310783E-3</v>
      </c>
      <c r="C296" s="49" t="s">
        <v>43</v>
      </c>
      <c r="D296" s="50">
        <v>12</v>
      </c>
      <c r="E296" s="50"/>
      <c r="F296" s="50"/>
      <c r="G296" s="51">
        <v>0.99485793558259528</v>
      </c>
      <c r="H296" s="51" t="s">
        <v>41</v>
      </c>
      <c r="I296" s="49"/>
      <c r="J296" s="49"/>
      <c r="K296" s="49"/>
      <c r="L296" s="49"/>
      <c r="N296" s="78">
        <f t="shared" si="29"/>
        <v>9</v>
      </c>
      <c r="O296" s="80">
        <f t="shared" si="30"/>
        <v>7.0842238986036961</v>
      </c>
      <c r="P296" s="81">
        <f t="shared" si="31"/>
        <v>0.11434277956105131</v>
      </c>
      <c r="Q296" s="84"/>
      <c r="W296" s="7"/>
    </row>
    <row r="297" spans="1:23" x14ac:dyDescent="0.25">
      <c r="A297" s="47" t="s">
        <v>27</v>
      </c>
      <c r="B297" s="48">
        <v>3.4592544160922337E-3</v>
      </c>
      <c r="C297" s="49" t="s">
        <v>44</v>
      </c>
      <c r="D297" s="50">
        <v>13</v>
      </c>
      <c r="E297" s="50"/>
      <c r="F297" s="50"/>
      <c r="G297" s="51">
        <v>0.99831718999868746</v>
      </c>
      <c r="H297" s="51" t="s">
        <v>41</v>
      </c>
      <c r="I297" s="49"/>
      <c r="J297" s="49"/>
      <c r="K297" s="49"/>
      <c r="L297" s="49"/>
      <c r="N297" s="78">
        <f t="shared" si="29"/>
        <v>9</v>
      </c>
      <c r="O297" s="80">
        <f t="shared" si="30"/>
        <v>7.405794665598278</v>
      </c>
      <c r="P297" s="81">
        <f t="shared" si="31"/>
        <v>0.11434277956105131</v>
      </c>
      <c r="Q297" s="84"/>
      <c r="W297" s="7"/>
    </row>
    <row r="298" spans="1:23" x14ac:dyDescent="0.25">
      <c r="A298" s="47" t="s">
        <v>27</v>
      </c>
      <c r="B298" s="48">
        <v>1.6828100013124097E-3</v>
      </c>
      <c r="C298" s="49" t="s">
        <v>7</v>
      </c>
      <c r="D298" s="50">
        <v>14</v>
      </c>
      <c r="E298" s="50"/>
      <c r="F298" s="50"/>
      <c r="G298" s="51">
        <v>1</v>
      </c>
      <c r="H298" s="51">
        <v>1</v>
      </c>
      <c r="I298" s="49"/>
      <c r="J298" s="49"/>
      <c r="K298" s="49"/>
      <c r="L298" s="49"/>
      <c r="N298" s="78">
        <f t="shared" si="29"/>
        <v>9</v>
      </c>
      <c r="O298" s="80">
        <f t="shared" si="30"/>
        <v>6.8295363815787002</v>
      </c>
      <c r="P298" s="81">
        <f t="shared" si="31"/>
        <v>7.0294079023571293E-2</v>
      </c>
      <c r="Q298" s="84"/>
      <c r="W298" s="7"/>
    </row>
    <row r="299" spans="1:23" x14ac:dyDescent="0.25">
      <c r="A299" s="16" t="s">
        <v>28</v>
      </c>
      <c r="B299" s="17">
        <v>3.1444994303712788E-2</v>
      </c>
      <c r="C299" s="18" t="s">
        <v>110</v>
      </c>
      <c r="D299" s="19">
        <v>1</v>
      </c>
      <c r="E299" s="19"/>
      <c r="F299" s="19"/>
      <c r="G299" s="20">
        <v>3.1444994303712788E-2</v>
      </c>
      <c r="H299" s="20" t="s">
        <v>41</v>
      </c>
      <c r="I299" s="18" t="s">
        <v>145</v>
      </c>
      <c r="J299" s="18" t="s">
        <v>400</v>
      </c>
      <c r="K299" s="18" t="s">
        <v>402</v>
      </c>
      <c r="L299" s="18" t="s">
        <v>187</v>
      </c>
      <c r="N299" s="78">
        <f t="shared" si="29"/>
        <v>9</v>
      </c>
      <c r="O299" s="80">
        <f t="shared" si="30"/>
        <v>7.170080948780333</v>
      </c>
      <c r="P299" s="81">
        <f t="shared" si="31"/>
        <v>0.11661347716548504</v>
      </c>
      <c r="Q299" s="84"/>
      <c r="W299" s="7"/>
    </row>
    <row r="300" spans="1:23" x14ac:dyDescent="0.25">
      <c r="A300" s="16" t="s">
        <v>28</v>
      </c>
      <c r="B300" s="17">
        <v>1.9985920292577179E-2</v>
      </c>
      <c r="C300" s="18" t="s">
        <v>103</v>
      </c>
      <c r="D300" s="19">
        <v>2</v>
      </c>
      <c r="E300" s="19"/>
      <c r="F300" s="19"/>
      <c r="G300" s="20">
        <v>5.143091459628997E-2</v>
      </c>
      <c r="H300" s="20" t="s">
        <v>41</v>
      </c>
      <c r="I300" s="18"/>
      <c r="J300" s="87">
        <f t="array" ref="J300">SUM(B299:B322*N299:N322)</f>
        <v>9.4272027357683612</v>
      </c>
      <c r="K300" s="86">
        <f t="array" ref="K300">SUM(B299:B322*O299:O322)</f>
        <v>6.9802088112712655</v>
      </c>
      <c r="L300" s="88">
        <f t="array" ref="L300">SUM(B299:B322*P299:P322)</f>
        <v>0.1211938380330202</v>
      </c>
      <c r="N300" s="78">
        <f t="shared" si="29"/>
        <v>9</v>
      </c>
      <c r="O300" s="80">
        <f t="shared" si="30"/>
        <v>7.319742127475557</v>
      </c>
      <c r="P300" s="81">
        <f t="shared" si="31"/>
        <v>3.0797023560810145E-2</v>
      </c>
      <c r="Q300" s="84"/>
      <c r="W300" s="7"/>
    </row>
    <row r="301" spans="1:23" x14ac:dyDescent="0.25">
      <c r="A301" s="16" t="s">
        <v>28</v>
      </c>
      <c r="B301" s="17">
        <v>8.4036207602857141E-2</v>
      </c>
      <c r="C301" s="18" t="s">
        <v>154</v>
      </c>
      <c r="D301" s="19">
        <v>3</v>
      </c>
      <c r="E301" s="19"/>
      <c r="F301" s="19"/>
      <c r="G301" s="20">
        <v>0.13546712219914711</v>
      </c>
      <c r="H301" s="20" t="s">
        <v>41</v>
      </c>
      <c r="I301" s="18"/>
      <c r="J301" s="18"/>
      <c r="K301" s="18"/>
      <c r="L301" s="18"/>
      <c r="N301" s="78">
        <f t="shared" si="29"/>
        <v>9</v>
      </c>
      <c r="O301" s="80">
        <f t="shared" si="30"/>
        <v>7.1581726060384741</v>
      </c>
      <c r="P301" s="81">
        <f t="shared" si="31"/>
        <v>0.1210148718617988</v>
      </c>
      <c r="Q301" s="84"/>
      <c r="W301" s="7"/>
    </row>
    <row r="302" spans="1:23" x14ac:dyDescent="0.25">
      <c r="A302" s="16" t="s">
        <v>28</v>
      </c>
      <c r="B302" s="17">
        <v>4.3722573601358082E-2</v>
      </c>
      <c r="C302" s="18" t="s">
        <v>20</v>
      </c>
      <c r="D302" s="19">
        <v>4</v>
      </c>
      <c r="E302" s="19"/>
      <c r="F302" s="19"/>
      <c r="G302" s="20">
        <v>0.1791896958005052</v>
      </c>
      <c r="H302" s="20" t="s">
        <v>41</v>
      </c>
      <c r="I302" s="18"/>
      <c r="J302" s="18"/>
      <c r="K302" s="18"/>
      <c r="L302" s="18"/>
      <c r="N302" s="78">
        <f t="shared" si="29"/>
        <v>9</v>
      </c>
      <c r="O302" s="80">
        <f t="shared" si="30"/>
        <v>7.1581726060384741</v>
      </c>
      <c r="P302" s="81">
        <f t="shared" si="31"/>
        <v>0.1210148718617988</v>
      </c>
      <c r="Q302" s="84"/>
      <c r="W302" s="7"/>
    </row>
    <row r="303" spans="1:23" x14ac:dyDescent="0.25">
      <c r="A303" s="16" t="s">
        <v>28</v>
      </c>
      <c r="B303" s="17">
        <v>4.3965426818234586E-2</v>
      </c>
      <c r="C303" s="18" t="s">
        <v>122</v>
      </c>
      <c r="D303" s="19">
        <v>5</v>
      </c>
      <c r="E303" s="19"/>
      <c r="F303" s="19"/>
      <c r="G303" s="20">
        <v>0.22315512261873979</v>
      </c>
      <c r="H303" s="20" t="s">
        <v>41</v>
      </c>
      <c r="I303" s="18"/>
      <c r="J303" s="18"/>
      <c r="K303" s="18"/>
      <c r="L303" s="18"/>
      <c r="N303" s="78">
        <f t="shared" si="29"/>
        <v>9</v>
      </c>
      <c r="O303" s="80">
        <f t="shared" si="30"/>
        <v>7.1629886994405894</v>
      </c>
      <c r="P303" s="81">
        <f t="shared" si="31"/>
        <v>0.1210148718617988</v>
      </c>
      <c r="Q303" s="84"/>
      <c r="W303" s="7"/>
    </row>
    <row r="304" spans="1:23" x14ac:dyDescent="0.25">
      <c r="A304" s="16" t="s">
        <v>28</v>
      </c>
      <c r="B304" s="17">
        <v>9.322865158981207E-2</v>
      </c>
      <c r="C304" s="18" t="s">
        <v>42</v>
      </c>
      <c r="D304" s="19">
        <v>6</v>
      </c>
      <c r="E304" s="19"/>
      <c r="F304" s="19"/>
      <c r="G304" s="20">
        <v>0.31638377420855185</v>
      </c>
      <c r="H304" s="20" t="s">
        <v>41</v>
      </c>
      <c r="I304" s="18"/>
      <c r="J304" s="18"/>
      <c r="K304" s="18"/>
      <c r="L304" s="18"/>
      <c r="N304" s="78">
        <f t="shared" si="29"/>
        <v>9</v>
      </c>
      <c r="O304" s="80">
        <f t="shared" si="30"/>
        <v>7.0265347803268137</v>
      </c>
      <c r="P304" s="81">
        <f t="shared" si="31"/>
        <v>0.11434277956105131</v>
      </c>
      <c r="Q304" s="84"/>
      <c r="W304" s="7"/>
    </row>
    <row r="305" spans="1:23" x14ac:dyDescent="0.25">
      <c r="A305" s="16" t="s">
        <v>28</v>
      </c>
      <c r="B305" s="17">
        <v>0.16875600203840371</v>
      </c>
      <c r="C305" s="18" t="s">
        <v>43</v>
      </c>
      <c r="D305" s="19">
        <v>7</v>
      </c>
      <c r="E305" s="19"/>
      <c r="F305" s="19"/>
      <c r="G305" s="20">
        <v>0.48513977624695559</v>
      </c>
      <c r="H305" s="20" t="s">
        <v>41</v>
      </c>
      <c r="I305" s="18"/>
      <c r="J305" s="18"/>
      <c r="K305" s="18"/>
      <c r="L305" s="18"/>
      <c r="N305" s="78">
        <f t="shared" si="29"/>
        <v>9</v>
      </c>
      <c r="O305" s="80">
        <f t="shared" si="30"/>
        <v>7.0842238986036961</v>
      </c>
      <c r="P305" s="81">
        <f t="shared" si="31"/>
        <v>0.11434277956105131</v>
      </c>
      <c r="Q305" s="84"/>
      <c r="W305" s="7"/>
    </row>
    <row r="306" spans="1:23" x14ac:dyDescent="0.25">
      <c r="A306" s="16" t="s">
        <v>28</v>
      </c>
      <c r="B306" s="17">
        <v>5.8968358883049493E-2</v>
      </c>
      <c r="C306" s="18" t="s">
        <v>44</v>
      </c>
      <c r="D306" s="19">
        <v>8</v>
      </c>
      <c r="E306" s="19"/>
      <c r="F306" s="19"/>
      <c r="G306" s="20">
        <v>0.54410813513000511</v>
      </c>
      <c r="H306" s="20" t="s">
        <v>41</v>
      </c>
      <c r="I306" s="18"/>
      <c r="J306" s="18"/>
      <c r="K306" s="18"/>
      <c r="L306" s="18"/>
      <c r="N306" s="78">
        <f t="shared" si="29"/>
        <v>9</v>
      </c>
      <c r="O306" s="80">
        <f t="shared" si="30"/>
        <v>7.405794665598278</v>
      </c>
      <c r="P306" s="81">
        <f t="shared" si="31"/>
        <v>0.11434277956105131</v>
      </c>
      <c r="Q306" s="84"/>
      <c r="W306" s="7"/>
    </row>
    <row r="307" spans="1:23" x14ac:dyDescent="0.25">
      <c r="A307" s="16" t="s">
        <v>28</v>
      </c>
      <c r="B307" s="17">
        <v>8.9945635880185313E-6</v>
      </c>
      <c r="C307" s="18" t="s">
        <v>75</v>
      </c>
      <c r="D307" s="19">
        <v>9</v>
      </c>
      <c r="E307" s="19"/>
      <c r="F307" s="19"/>
      <c r="G307" s="20">
        <v>0.54411712969359316</v>
      </c>
      <c r="H307" s="20" t="s">
        <v>41</v>
      </c>
      <c r="I307" s="18"/>
      <c r="J307" s="18"/>
      <c r="K307" s="18"/>
      <c r="L307" s="18"/>
      <c r="N307" s="78">
        <f t="shared" si="29"/>
        <v>9</v>
      </c>
      <c r="O307" s="80">
        <f t="shared" si="30"/>
        <v>7.0842238986036961</v>
      </c>
      <c r="P307" s="81">
        <f t="shared" si="31"/>
        <v>0.11434277956105131</v>
      </c>
      <c r="Q307" s="84"/>
      <c r="W307" s="7"/>
    </row>
    <row r="308" spans="1:23" x14ac:dyDescent="0.25">
      <c r="A308" s="16" t="s">
        <v>28</v>
      </c>
      <c r="B308" s="17">
        <v>2.8680134538047467E-2</v>
      </c>
      <c r="C308" s="18" t="s">
        <v>7</v>
      </c>
      <c r="D308" s="19">
        <v>10</v>
      </c>
      <c r="E308" s="19"/>
      <c r="F308" s="19"/>
      <c r="G308" s="20">
        <v>0.57279726423164068</v>
      </c>
      <c r="H308" s="20" t="s">
        <v>41</v>
      </c>
      <c r="I308" s="18"/>
      <c r="J308" s="18"/>
      <c r="K308" s="18"/>
      <c r="L308" s="18"/>
      <c r="N308" s="78">
        <f t="shared" si="29"/>
        <v>9</v>
      </c>
      <c r="O308" s="80">
        <f t="shared" si="30"/>
        <v>6.8295363815787002</v>
      </c>
      <c r="P308" s="81">
        <f t="shared" si="31"/>
        <v>7.0294079023571293E-2</v>
      </c>
      <c r="Q308" s="84"/>
      <c r="W308" s="7"/>
    </row>
    <row r="309" spans="1:23" x14ac:dyDescent="0.25">
      <c r="A309" s="16" t="s">
        <v>28</v>
      </c>
      <c r="B309" s="17">
        <v>1.4172430849351002E-2</v>
      </c>
      <c r="C309" s="18" t="s">
        <v>91</v>
      </c>
      <c r="D309" s="19">
        <v>11</v>
      </c>
      <c r="E309" s="19"/>
      <c r="F309" s="19"/>
      <c r="G309" s="20">
        <v>0.58696969508099173</v>
      </c>
      <c r="H309" s="20" t="s">
        <v>41</v>
      </c>
      <c r="I309" s="18"/>
      <c r="J309" s="18"/>
      <c r="K309" s="18"/>
      <c r="L309" s="18"/>
      <c r="N309" s="78">
        <f t="shared" si="29"/>
        <v>10</v>
      </c>
      <c r="O309" s="80">
        <f t="shared" si="30"/>
        <v>6.9647673644423644</v>
      </c>
      <c r="P309" s="81">
        <f t="shared" si="31"/>
        <v>6.8465020933505163E-2</v>
      </c>
      <c r="Q309" s="84"/>
      <c r="W309" s="7"/>
    </row>
    <row r="310" spans="1:23" x14ac:dyDescent="0.25">
      <c r="A310" s="16" t="s">
        <v>28</v>
      </c>
      <c r="B310" s="17">
        <v>1.1671413640642003E-2</v>
      </c>
      <c r="C310" s="18" t="s">
        <v>151</v>
      </c>
      <c r="D310" s="19">
        <v>12</v>
      </c>
      <c r="E310" s="19"/>
      <c r="F310" s="19"/>
      <c r="G310" s="20">
        <v>0.59864110872163367</v>
      </c>
      <c r="H310" s="20" t="s">
        <v>41</v>
      </c>
      <c r="I310" s="18"/>
      <c r="J310" s="18"/>
      <c r="K310" s="18"/>
      <c r="L310" s="18"/>
      <c r="N310" s="78">
        <f t="shared" si="29"/>
        <v>10</v>
      </c>
      <c r="O310" s="80">
        <f t="shared" si="30"/>
        <v>6.9579378697762237</v>
      </c>
      <c r="P310" s="81">
        <f t="shared" si="31"/>
        <v>0.13287055384508081</v>
      </c>
      <c r="Q310" s="84"/>
      <c r="W310" s="7"/>
    </row>
    <row r="311" spans="1:23" x14ac:dyDescent="0.25">
      <c r="A311" s="16" t="s">
        <v>28</v>
      </c>
      <c r="B311" s="17">
        <v>7.6336268217624124E-4</v>
      </c>
      <c r="C311" s="18" t="s">
        <v>170</v>
      </c>
      <c r="D311" s="19">
        <v>13</v>
      </c>
      <c r="E311" s="19"/>
      <c r="F311" s="19"/>
      <c r="G311" s="20">
        <v>0.59940447140380992</v>
      </c>
      <c r="H311" s="20" t="s">
        <v>41</v>
      </c>
      <c r="I311" s="18"/>
      <c r="J311" s="18"/>
      <c r="K311" s="18"/>
      <c r="L311" s="18"/>
      <c r="N311" s="78">
        <f t="shared" si="29"/>
        <v>10</v>
      </c>
      <c r="O311" s="80">
        <f t="shared" si="30"/>
        <v>6.995421811505758</v>
      </c>
      <c r="P311" s="81">
        <f t="shared" si="31"/>
        <v>6.8465020933505163E-2</v>
      </c>
      <c r="Q311" s="84"/>
      <c r="W311" s="7"/>
    </row>
    <row r="312" spans="1:23" x14ac:dyDescent="0.25">
      <c r="A312" s="16" t="s">
        <v>28</v>
      </c>
      <c r="B312" s="17">
        <v>0.10006077683999623</v>
      </c>
      <c r="C312" s="18" t="s">
        <v>139</v>
      </c>
      <c r="D312" s="19">
        <v>14</v>
      </c>
      <c r="E312" s="19"/>
      <c r="F312" s="19"/>
      <c r="G312" s="20">
        <v>0.69946524824380618</v>
      </c>
      <c r="H312" s="20" t="s">
        <v>41</v>
      </c>
      <c r="I312" s="18"/>
      <c r="J312" s="18"/>
      <c r="K312" s="18"/>
      <c r="L312" s="18"/>
      <c r="N312" s="78">
        <f t="shared" si="29"/>
        <v>10</v>
      </c>
      <c r="O312" s="80">
        <f t="shared" si="30"/>
        <v>6.891137267519392</v>
      </c>
      <c r="P312" s="81">
        <f t="shared" si="31"/>
        <v>0.1283449382262051</v>
      </c>
      <c r="Q312" s="84"/>
      <c r="W312" s="7"/>
    </row>
    <row r="313" spans="1:23" x14ac:dyDescent="0.25">
      <c r="A313" s="16" t="s">
        <v>28</v>
      </c>
      <c r="B313" s="17">
        <v>1.9485836887130369E-2</v>
      </c>
      <c r="C313" s="18" t="s">
        <v>137</v>
      </c>
      <c r="D313" s="19">
        <v>15</v>
      </c>
      <c r="E313" s="19"/>
      <c r="F313" s="19"/>
      <c r="G313" s="20">
        <v>0.71895108513093653</v>
      </c>
      <c r="H313" s="20" t="s">
        <v>41</v>
      </c>
      <c r="I313" s="18"/>
      <c r="J313" s="18"/>
      <c r="K313" s="18"/>
      <c r="L313" s="18"/>
      <c r="N313" s="78">
        <f t="shared" si="29"/>
        <v>10</v>
      </c>
      <c r="O313" s="80">
        <f t="shared" si="30"/>
        <v>6.891137267519392</v>
      </c>
      <c r="P313" s="81">
        <f t="shared" si="31"/>
        <v>0.1283449382262051</v>
      </c>
      <c r="Q313" s="84"/>
      <c r="W313" s="7"/>
    </row>
    <row r="314" spans="1:23" x14ac:dyDescent="0.25">
      <c r="A314" s="16" t="s">
        <v>28</v>
      </c>
      <c r="B314" s="17">
        <v>5.8457510661391104E-3</v>
      </c>
      <c r="C314" s="18" t="s">
        <v>124</v>
      </c>
      <c r="D314" s="19">
        <v>16</v>
      </c>
      <c r="E314" s="19"/>
      <c r="F314" s="19"/>
      <c r="G314" s="20">
        <v>0.72479683619707569</v>
      </c>
      <c r="H314" s="20" t="s">
        <v>41</v>
      </c>
      <c r="I314" s="18"/>
      <c r="J314" s="18"/>
      <c r="K314" s="18"/>
      <c r="L314" s="18"/>
      <c r="N314" s="78">
        <f t="shared" si="29"/>
        <v>10</v>
      </c>
      <c r="O314" s="80">
        <f t="shared" si="30"/>
        <v>6.9430231811546461</v>
      </c>
      <c r="P314" s="81">
        <f t="shared" si="31"/>
        <v>0.1283449382262051</v>
      </c>
      <c r="Q314" s="84"/>
      <c r="W314" s="7"/>
    </row>
    <row r="315" spans="1:23" x14ac:dyDescent="0.25">
      <c r="A315" s="16" t="s">
        <v>28</v>
      </c>
      <c r="B315" s="17">
        <v>1.188234280282228E-2</v>
      </c>
      <c r="C315" s="18" t="s">
        <v>138</v>
      </c>
      <c r="D315" s="19">
        <v>17</v>
      </c>
      <c r="E315" s="19"/>
      <c r="F315" s="19"/>
      <c r="G315" s="20">
        <v>0.73667917899989799</v>
      </c>
      <c r="H315" s="20" t="s">
        <v>41</v>
      </c>
      <c r="I315" s="18"/>
      <c r="J315" s="18"/>
      <c r="K315" s="18"/>
      <c r="L315" s="18"/>
      <c r="N315" s="78">
        <f t="shared" si="29"/>
        <v>10</v>
      </c>
      <c r="O315" s="80">
        <f t="shared" si="30"/>
        <v>6.8849914022184571</v>
      </c>
      <c r="P315" s="81">
        <f t="shared" si="31"/>
        <v>0.1283449382262051</v>
      </c>
      <c r="Q315" s="84"/>
      <c r="W315" s="7"/>
    </row>
    <row r="316" spans="1:23" x14ac:dyDescent="0.25">
      <c r="A316" s="16" t="s">
        <v>28</v>
      </c>
      <c r="B316" s="17">
        <v>2.954012695105691E-2</v>
      </c>
      <c r="C316" s="18" t="s">
        <v>123</v>
      </c>
      <c r="D316" s="19">
        <v>18</v>
      </c>
      <c r="E316" s="19"/>
      <c r="F316" s="19"/>
      <c r="G316" s="20">
        <v>0.76621930595095489</v>
      </c>
      <c r="H316" s="20" t="s">
        <v>41</v>
      </c>
      <c r="I316" s="18"/>
      <c r="J316" s="18"/>
      <c r="K316" s="18"/>
      <c r="L316" s="18"/>
      <c r="N316" s="78">
        <f t="shared" si="29"/>
        <v>10</v>
      </c>
      <c r="O316" s="80">
        <f t="shared" si="30"/>
        <v>6.6658124853576997</v>
      </c>
      <c r="P316" s="81">
        <f t="shared" si="31"/>
        <v>9.4171338931954937E-2</v>
      </c>
      <c r="Q316" s="84"/>
      <c r="W316" s="7"/>
    </row>
    <row r="317" spans="1:23" x14ac:dyDescent="0.25">
      <c r="A317" s="16" t="s">
        <v>28</v>
      </c>
      <c r="B317" s="17">
        <v>0.15124625352907684</v>
      </c>
      <c r="C317" s="18" t="s">
        <v>100</v>
      </c>
      <c r="D317" s="19">
        <v>19</v>
      </c>
      <c r="E317" s="19"/>
      <c r="F317" s="19"/>
      <c r="G317" s="20">
        <v>0.91746555948003172</v>
      </c>
      <c r="H317" s="20" t="s">
        <v>41</v>
      </c>
      <c r="I317" s="18"/>
      <c r="J317" s="18"/>
      <c r="K317" s="18"/>
      <c r="L317" s="18"/>
      <c r="N317" s="78">
        <f t="shared" si="29"/>
        <v>10</v>
      </c>
      <c r="O317" s="80">
        <f t="shared" si="30"/>
        <v>6.8441723531092462</v>
      </c>
      <c r="P317" s="81">
        <f t="shared" si="31"/>
        <v>0.12407341767261686</v>
      </c>
      <c r="Q317" s="84"/>
      <c r="W317" s="7"/>
    </row>
    <row r="318" spans="1:23" x14ac:dyDescent="0.25">
      <c r="A318" s="16" t="s">
        <v>28</v>
      </c>
      <c r="B318" s="17">
        <v>3.8539771204082071E-2</v>
      </c>
      <c r="C318" s="18" t="s">
        <v>152</v>
      </c>
      <c r="D318" s="19">
        <v>20</v>
      </c>
      <c r="E318" s="19"/>
      <c r="F318" s="19"/>
      <c r="G318" s="20">
        <v>0.95600533068411375</v>
      </c>
      <c r="H318" s="20" t="s">
        <v>41</v>
      </c>
      <c r="I318" s="18"/>
      <c r="J318" s="18"/>
      <c r="K318" s="18"/>
      <c r="L318" s="18"/>
      <c r="N318" s="78">
        <f t="shared" si="29"/>
        <v>10</v>
      </c>
      <c r="O318" s="80">
        <f t="shared" si="30"/>
        <v>6.6658124853576997</v>
      </c>
      <c r="P318" s="81">
        <f t="shared" si="31"/>
        <v>9.4171338931954937E-2</v>
      </c>
      <c r="Q318" s="84"/>
      <c r="W318" s="7"/>
    </row>
    <row r="319" spans="1:23" x14ac:dyDescent="0.25">
      <c r="A319" s="16" t="s">
        <v>28</v>
      </c>
      <c r="B319" s="17">
        <v>1.9084067054406031E-4</v>
      </c>
      <c r="C319" s="18" t="s">
        <v>91</v>
      </c>
      <c r="D319" s="19">
        <v>21</v>
      </c>
      <c r="E319" s="19"/>
      <c r="F319" s="19"/>
      <c r="G319" s="20">
        <v>0.95619617135465784</v>
      </c>
      <c r="H319" s="20" t="s">
        <v>41</v>
      </c>
      <c r="I319" s="18"/>
      <c r="J319" s="18"/>
      <c r="K319" s="18"/>
      <c r="L319" s="18"/>
      <c r="N319" s="78">
        <f t="shared" si="29"/>
        <v>10</v>
      </c>
      <c r="O319" s="80">
        <f t="shared" si="30"/>
        <v>6.9647673644423644</v>
      </c>
      <c r="P319" s="81">
        <f t="shared" si="31"/>
        <v>6.8465020933505163E-2</v>
      </c>
      <c r="Q319" s="84"/>
      <c r="W319" s="7"/>
    </row>
    <row r="320" spans="1:23" x14ac:dyDescent="0.25">
      <c r="A320" s="16" t="s">
        <v>28</v>
      </c>
      <c r="B320" s="17">
        <v>3.1362036759921677E-2</v>
      </c>
      <c r="C320" s="18" t="s">
        <v>126</v>
      </c>
      <c r="D320" s="19">
        <v>22</v>
      </c>
      <c r="E320" s="19"/>
      <c r="F320" s="19"/>
      <c r="G320" s="20">
        <v>0.98755820811457951</v>
      </c>
      <c r="H320" s="20" t="s">
        <v>41</v>
      </c>
      <c r="I320" s="18"/>
      <c r="J320" s="18"/>
      <c r="K320" s="18"/>
      <c r="L320" s="18"/>
      <c r="N320" s="78">
        <f t="shared" si="29"/>
        <v>10</v>
      </c>
      <c r="O320" s="80">
        <f t="shared" si="30"/>
        <v>6.475368565073369</v>
      </c>
      <c r="P320" s="81">
        <f t="shared" si="31"/>
        <v>0.22924968377492622</v>
      </c>
      <c r="Q320" s="84"/>
      <c r="W320" s="7"/>
    </row>
    <row r="321" spans="1:23" x14ac:dyDescent="0.25">
      <c r="A321" s="16" t="s">
        <v>28</v>
      </c>
      <c r="B321" s="17">
        <v>9.89338699051157E-4</v>
      </c>
      <c r="C321" s="18" t="s">
        <v>111</v>
      </c>
      <c r="D321" s="19">
        <v>23</v>
      </c>
      <c r="E321" s="19"/>
      <c r="F321" s="19"/>
      <c r="G321" s="20">
        <v>0.98854754681363066</v>
      </c>
      <c r="H321" s="20" t="s">
        <v>41</v>
      </c>
      <c r="I321" s="18"/>
      <c r="J321" s="18"/>
      <c r="K321" s="18"/>
      <c r="L321" s="18"/>
      <c r="N321" s="78">
        <f t="shared" si="29"/>
        <v>10</v>
      </c>
      <c r="O321" s="80">
        <f t="shared" si="30"/>
        <v>6.4335365369850743</v>
      </c>
      <c r="P321" s="81">
        <f t="shared" si="31"/>
        <v>0.33963211160920093</v>
      </c>
      <c r="Q321" s="84"/>
      <c r="W321" s="7"/>
    </row>
    <row r="322" spans="1:23" x14ac:dyDescent="0.25">
      <c r="A322" s="16" t="s">
        <v>28</v>
      </c>
      <c r="B322" s="17">
        <v>1.1452453186369503E-2</v>
      </c>
      <c r="C322" s="18" t="s">
        <v>133</v>
      </c>
      <c r="D322" s="19">
        <v>24</v>
      </c>
      <c r="E322" s="19"/>
      <c r="F322" s="19"/>
      <c r="G322" s="20">
        <v>1</v>
      </c>
      <c r="H322" s="20">
        <v>1</v>
      </c>
      <c r="I322" s="18"/>
      <c r="J322" s="18"/>
      <c r="K322" s="18"/>
      <c r="L322" s="18"/>
      <c r="N322" s="78">
        <f t="shared" si="29"/>
        <v>10</v>
      </c>
      <c r="O322" s="80">
        <f t="shared" si="30"/>
        <v>5.6392888973794646</v>
      </c>
      <c r="P322" s="81">
        <f t="shared" si="31"/>
        <v>0.39353987675751029</v>
      </c>
      <c r="Q322" s="84"/>
      <c r="W322" s="7"/>
    </row>
    <row r="323" spans="1:23" x14ac:dyDescent="0.25">
      <c r="A323" s="22" t="s">
        <v>29</v>
      </c>
      <c r="B323" s="23">
        <v>4.402155604059179E-3</v>
      </c>
      <c r="C323" s="24" t="s">
        <v>91</v>
      </c>
      <c r="D323" s="25">
        <v>1</v>
      </c>
      <c r="E323" s="25"/>
      <c r="F323" s="25"/>
      <c r="G323" s="26">
        <v>4.402155604059179E-3</v>
      </c>
      <c r="H323" s="26" t="s">
        <v>41</v>
      </c>
      <c r="I323" s="24" t="s">
        <v>146</v>
      </c>
      <c r="J323" s="24" t="s">
        <v>400</v>
      </c>
      <c r="K323" s="24" t="s">
        <v>402</v>
      </c>
      <c r="L323" s="24" t="s">
        <v>187</v>
      </c>
      <c r="N323" s="78">
        <f t="shared" si="29"/>
        <v>10</v>
      </c>
      <c r="O323" s="80">
        <f t="shared" si="30"/>
        <v>6.9647673644423644</v>
      </c>
      <c r="P323" s="81">
        <f t="shared" si="31"/>
        <v>6.8465020933505163E-2</v>
      </c>
      <c r="Q323" s="84"/>
      <c r="W323" s="7"/>
    </row>
    <row r="324" spans="1:23" x14ac:dyDescent="0.25">
      <c r="A324" s="22" t="s">
        <v>29</v>
      </c>
      <c r="B324" s="23">
        <v>3.6217734742486881E-3</v>
      </c>
      <c r="C324" s="24" t="s">
        <v>151</v>
      </c>
      <c r="D324" s="25">
        <v>2</v>
      </c>
      <c r="E324" s="25"/>
      <c r="F324" s="25"/>
      <c r="G324" s="26">
        <v>8.0239290783078662E-3</v>
      </c>
      <c r="H324" s="26" t="s">
        <v>41</v>
      </c>
      <c r="I324" s="24"/>
      <c r="J324" s="92">
        <f t="array" ref="J324">SUM(B323:B348*N323:N348)</f>
        <v>10.983830824193712</v>
      </c>
      <c r="K324" s="93">
        <f t="array" ref="K324">SUM(B323:B348*O323:O348)</f>
        <v>6.455279267799888</v>
      </c>
      <c r="L324" s="94">
        <f t="array" ref="L324">SUM(B323:B348*P323:P348)</f>
        <v>0.65722870033516445</v>
      </c>
      <c r="N324" s="78">
        <f t="shared" si="29"/>
        <v>10</v>
      </c>
      <c r="O324" s="80">
        <f t="shared" si="30"/>
        <v>6.9579378697762237</v>
      </c>
      <c r="P324" s="81">
        <f t="shared" si="31"/>
        <v>0.13287055384508081</v>
      </c>
      <c r="Q324" s="84"/>
      <c r="W324" s="7"/>
    </row>
    <row r="325" spans="1:23" x14ac:dyDescent="0.25">
      <c r="A325" s="22" t="s">
        <v>29</v>
      </c>
      <c r="B325" s="23">
        <v>2.4011757840322793E-4</v>
      </c>
      <c r="C325" s="24" t="s">
        <v>170</v>
      </c>
      <c r="D325" s="25">
        <v>3</v>
      </c>
      <c r="E325" s="25"/>
      <c r="F325" s="25"/>
      <c r="G325" s="26">
        <v>8.2640466567110941E-3</v>
      </c>
      <c r="H325" s="26" t="s">
        <v>41</v>
      </c>
      <c r="I325" s="24"/>
      <c r="J325" s="24"/>
      <c r="K325" s="24"/>
      <c r="L325" s="24"/>
      <c r="N325" s="78">
        <f t="shared" si="29"/>
        <v>10</v>
      </c>
      <c r="O325" s="80">
        <f t="shared" si="30"/>
        <v>6.995421811505758</v>
      </c>
      <c r="P325" s="81">
        <f t="shared" si="31"/>
        <v>6.8465020933505163E-2</v>
      </c>
      <c r="Q325" s="84"/>
      <c r="W325" s="7"/>
    </row>
    <row r="326" spans="1:23" x14ac:dyDescent="0.25">
      <c r="A326" s="22" t="s">
        <v>29</v>
      </c>
      <c r="B326" s="23">
        <v>3.1055206806817479E-2</v>
      </c>
      <c r="C326" s="24" t="s">
        <v>139</v>
      </c>
      <c r="D326" s="25">
        <v>4</v>
      </c>
      <c r="E326" s="25"/>
      <c r="F326" s="25"/>
      <c r="G326" s="26">
        <v>3.9319253463528575E-2</v>
      </c>
      <c r="H326" s="26" t="s">
        <v>41</v>
      </c>
      <c r="I326" s="24"/>
      <c r="J326" s="24"/>
      <c r="K326" s="24"/>
      <c r="L326" s="24"/>
      <c r="N326" s="78">
        <f t="shared" si="29"/>
        <v>10</v>
      </c>
      <c r="O326" s="80">
        <f t="shared" si="30"/>
        <v>6.891137267519392</v>
      </c>
      <c r="P326" s="81">
        <f t="shared" si="31"/>
        <v>0.1283449382262051</v>
      </c>
      <c r="Q326" s="84"/>
      <c r="W326" s="7"/>
    </row>
    <row r="327" spans="1:23" x14ac:dyDescent="0.25">
      <c r="A327" s="22" t="s">
        <v>29</v>
      </c>
      <c r="B327" s="23">
        <v>6.042959056481236E-3</v>
      </c>
      <c r="C327" s="24" t="s">
        <v>137</v>
      </c>
      <c r="D327" s="25">
        <v>5</v>
      </c>
      <c r="E327" s="25"/>
      <c r="F327" s="25"/>
      <c r="G327" s="26">
        <v>4.5362212520009812E-2</v>
      </c>
      <c r="H327" s="26" t="s">
        <v>41</v>
      </c>
      <c r="I327" s="24"/>
      <c r="J327" s="24"/>
      <c r="K327" s="24"/>
      <c r="L327" s="24"/>
      <c r="N327" s="78">
        <f t="shared" si="29"/>
        <v>10</v>
      </c>
      <c r="O327" s="80">
        <f t="shared" si="30"/>
        <v>6.891137267519392</v>
      </c>
      <c r="P327" s="81">
        <f t="shared" si="31"/>
        <v>0.1283449382262051</v>
      </c>
      <c r="Q327" s="84"/>
      <c r="W327" s="7"/>
    </row>
    <row r="328" spans="1:23" x14ac:dyDescent="0.25">
      <c r="A328" s="22" t="s">
        <v>29</v>
      </c>
      <c r="B328" s="23">
        <v>1.810886737124344E-3</v>
      </c>
      <c r="C328" s="24" t="s">
        <v>124</v>
      </c>
      <c r="D328" s="25">
        <v>6</v>
      </c>
      <c r="E328" s="25"/>
      <c r="F328" s="25"/>
      <c r="G328" s="26">
        <v>4.7173099257134157E-2</v>
      </c>
      <c r="H328" s="26" t="s">
        <v>41</v>
      </c>
      <c r="I328" s="24"/>
      <c r="J328" s="24"/>
      <c r="K328" s="24"/>
      <c r="L328" s="24"/>
      <c r="N328" s="78">
        <f t="shared" si="29"/>
        <v>10</v>
      </c>
      <c r="O328" s="80">
        <f t="shared" si="30"/>
        <v>6.9430231811546461</v>
      </c>
      <c r="P328" s="81">
        <f t="shared" si="31"/>
        <v>0.1283449382262051</v>
      </c>
      <c r="Q328" s="84"/>
      <c r="W328" s="7"/>
    </row>
    <row r="329" spans="1:23" x14ac:dyDescent="0.25">
      <c r="A329" s="22" t="s">
        <v>29</v>
      </c>
      <c r="B329" s="23">
        <v>3.6918077679496297E-3</v>
      </c>
      <c r="C329" s="24" t="s">
        <v>138</v>
      </c>
      <c r="D329" s="25">
        <v>7</v>
      </c>
      <c r="E329" s="25"/>
      <c r="F329" s="25"/>
      <c r="G329" s="26">
        <v>5.086490702508379E-2</v>
      </c>
      <c r="H329" s="26" t="s">
        <v>41</v>
      </c>
      <c r="I329" s="24"/>
      <c r="J329" s="24"/>
      <c r="K329" s="24"/>
      <c r="L329" s="24"/>
      <c r="N329" s="78">
        <f t="shared" ref="N329:N360" si="32">VLOOKUP(C329,$R$4:$AF$96,4,FALSE)</f>
        <v>10</v>
      </c>
      <c r="O329" s="80">
        <f t="shared" ref="O329:O360" si="33">VLOOKUP(C329,$R$4:$AF$96,12,FALSE)</f>
        <v>6.8849914022184571</v>
      </c>
      <c r="P329" s="81">
        <f t="shared" ref="P329:P360" si="34">VLOOKUP(C329,$R$4:$AF$96,15,FALSE)</f>
        <v>0.1283449382262051</v>
      </c>
      <c r="Q329" s="84"/>
      <c r="W329" s="7"/>
    </row>
    <row r="330" spans="1:23" x14ac:dyDescent="0.25">
      <c r="A330" s="22" t="s">
        <v>29</v>
      </c>
      <c r="B330" s="23">
        <v>9.164487575723199E-3</v>
      </c>
      <c r="C330" s="24" t="s">
        <v>123</v>
      </c>
      <c r="D330" s="25">
        <v>8</v>
      </c>
      <c r="E330" s="25"/>
      <c r="F330" s="25"/>
      <c r="G330" s="26">
        <v>6.0029394600806987E-2</v>
      </c>
      <c r="H330" s="26" t="s">
        <v>41</v>
      </c>
      <c r="I330" s="24"/>
      <c r="J330" s="24"/>
      <c r="K330" s="24"/>
      <c r="L330" s="24"/>
      <c r="N330" s="78">
        <f t="shared" si="32"/>
        <v>10</v>
      </c>
      <c r="O330" s="80">
        <f t="shared" si="33"/>
        <v>6.6658124853576997</v>
      </c>
      <c r="P330" s="81">
        <f t="shared" si="34"/>
        <v>9.4171338931954937E-2</v>
      </c>
      <c r="Q330" s="84"/>
      <c r="W330" s="7"/>
    </row>
    <row r="331" spans="1:23" x14ac:dyDescent="0.25">
      <c r="A331" s="22" t="s">
        <v>29</v>
      </c>
      <c r="B331" s="23">
        <v>4.6932981678730924E-2</v>
      </c>
      <c r="C331" s="24" t="s">
        <v>100</v>
      </c>
      <c r="D331" s="25">
        <v>9</v>
      </c>
      <c r="E331" s="25"/>
      <c r="F331" s="25"/>
      <c r="G331" s="26">
        <v>0.10696237627953792</v>
      </c>
      <c r="H331" s="26" t="s">
        <v>41</v>
      </c>
      <c r="I331" s="24"/>
      <c r="J331" s="24"/>
      <c r="K331" s="24"/>
      <c r="L331" s="24"/>
      <c r="N331" s="78">
        <f t="shared" si="32"/>
        <v>10</v>
      </c>
      <c r="O331" s="80">
        <f t="shared" si="33"/>
        <v>6.8441723531092462</v>
      </c>
      <c r="P331" s="81">
        <f t="shared" si="34"/>
        <v>0.12407341767261686</v>
      </c>
      <c r="Q331" s="84"/>
      <c r="W331" s="7"/>
    </row>
    <row r="332" spans="1:23" x14ac:dyDescent="0.25">
      <c r="A332" s="22" t="s">
        <v>29</v>
      </c>
      <c r="B332" s="23">
        <v>1.1965859323760859E-2</v>
      </c>
      <c r="C332" s="24" t="s">
        <v>152</v>
      </c>
      <c r="D332" s="25">
        <v>10</v>
      </c>
      <c r="E332" s="25"/>
      <c r="F332" s="25"/>
      <c r="G332" s="26">
        <v>0.11892823560329878</v>
      </c>
      <c r="H332" s="26" t="s">
        <v>41</v>
      </c>
      <c r="I332" s="24"/>
      <c r="J332" s="24"/>
      <c r="K332" s="24"/>
      <c r="L332" s="24"/>
      <c r="N332" s="78">
        <f t="shared" si="32"/>
        <v>10</v>
      </c>
      <c r="O332" s="80">
        <f t="shared" si="33"/>
        <v>6.6658124853576997</v>
      </c>
      <c r="P332" s="81">
        <f t="shared" si="34"/>
        <v>9.4171338931954937E-2</v>
      </c>
      <c r="Q332" s="84"/>
      <c r="W332" s="7"/>
    </row>
    <row r="333" spans="1:23" x14ac:dyDescent="0.25">
      <c r="A333" s="22" t="s">
        <v>29</v>
      </c>
      <c r="B333" s="23">
        <v>6.0029394600806983E-5</v>
      </c>
      <c r="C333" s="24" t="s">
        <v>91</v>
      </c>
      <c r="D333" s="25">
        <v>11</v>
      </c>
      <c r="E333" s="25"/>
      <c r="F333" s="25"/>
      <c r="G333" s="26">
        <v>0.11898826499789959</v>
      </c>
      <c r="H333" s="26" t="s">
        <v>41</v>
      </c>
      <c r="I333" s="24"/>
      <c r="J333" s="24"/>
      <c r="K333" s="24"/>
      <c r="L333" s="24"/>
      <c r="N333" s="78">
        <f t="shared" si="32"/>
        <v>10</v>
      </c>
      <c r="O333" s="80">
        <f t="shared" si="33"/>
        <v>6.9647673644423644</v>
      </c>
      <c r="P333" s="81">
        <f t="shared" si="34"/>
        <v>6.8465020933505163E-2</v>
      </c>
      <c r="Q333" s="84"/>
      <c r="W333" s="7"/>
    </row>
    <row r="334" spans="1:23" x14ac:dyDescent="0.25">
      <c r="A334" s="22" t="s">
        <v>29</v>
      </c>
      <c r="B334" s="23">
        <v>9.7363756628852313E-3</v>
      </c>
      <c r="C334" s="24" t="s">
        <v>126</v>
      </c>
      <c r="D334" s="25">
        <v>12</v>
      </c>
      <c r="E334" s="25"/>
      <c r="F334" s="25"/>
      <c r="G334" s="26">
        <v>0.12872464066078482</v>
      </c>
      <c r="H334" s="26" t="s">
        <v>41</v>
      </c>
      <c r="I334" s="24"/>
      <c r="J334" s="24"/>
      <c r="K334" s="24"/>
      <c r="L334" s="24"/>
      <c r="N334" s="78">
        <f t="shared" si="32"/>
        <v>10</v>
      </c>
      <c r="O334" s="80">
        <f t="shared" si="33"/>
        <v>6.475368565073369</v>
      </c>
      <c r="P334" s="81">
        <f t="shared" si="34"/>
        <v>0.22924968377492622</v>
      </c>
      <c r="Q334" s="84"/>
      <c r="W334" s="7"/>
    </row>
    <row r="335" spans="1:23" x14ac:dyDescent="0.25">
      <c r="A335" s="22" t="s">
        <v>29</v>
      </c>
      <c r="B335" s="23">
        <v>3.0549356836988073E-4</v>
      </c>
      <c r="C335" s="24" t="s">
        <v>111</v>
      </c>
      <c r="D335" s="25">
        <v>13</v>
      </c>
      <c r="E335" s="25"/>
      <c r="F335" s="25"/>
      <c r="G335" s="26">
        <v>0.12903013422915469</v>
      </c>
      <c r="H335" s="26" t="s">
        <v>41</v>
      </c>
      <c r="I335" s="24"/>
      <c r="J335" s="24"/>
      <c r="K335" s="24"/>
      <c r="L335" s="24"/>
      <c r="N335" s="78">
        <f t="shared" si="32"/>
        <v>10</v>
      </c>
      <c r="O335" s="80">
        <f t="shared" si="33"/>
        <v>6.4335365369850743</v>
      </c>
      <c r="P335" s="81">
        <f t="shared" si="34"/>
        <v>0.33963211160920093</v>
      </c>
      <c r="Q335" s="84"/>
      <c r="W335" s="7"/>
    </row>
    <row r="336" spans="1:23" x14ac:dyDescent="0.25">
      <c r="A336" s="22" t="s">
        <v>29</v>
      </c>
      <c r="B336" s="23">
        <v>3.5541235308156408E-3</v>
      </c>
      <c r="C336" s="24" t="s">
        <v>133</v>
      </c>
      <c r="D336" s="25">
        <v>14</v>
      </c>
      <c r="E336" s="25"/>
      <c r="F336" s="25"/>
      <c r="G336" s="26">
        <v>0.13258425775997032</v>
      </c>
      <c r="H336" s="26" t="s">
        <v>41</v>
      </c>
      <c r="I336" s="24"/>
      <c r="J336" s="24"/>
      <c r="K336" s="24"/>
      <c r="L336" s="24"/>
      <c r="N336" s="78">
        <f t="shared" si="32"/>
        <v>10</v>
      </c>
      <c r="O336" s="80">
        <f t="shared" si="33"/>
        <v>5.6392888973794646</v>
      </c>
      <c r="P336" s="81">
        <f t="shared" si="34"/>
        <v>0.39353987675751029</v>
      </c>
      <c r="Q336" s="84"/>
      <c r="W336" s="7"/>
    </row>
    <row r="337" spans="1:23" x14ac:dyDescent="0.25">
      <c r="A337" s="22" t="s">
        <v>29</v>
      </c>
      <c r="B337" s="23">
        <v>1.8553738070327473E-2</v>
      </c>
      <c r="C337" s="24" t="s">
        <v>118</v>
      </c>
      <c r="D337" s="25">
        <v>15</v>
      </c>
      <c r="E337" s="25"/>
      <c r="F337" s="25"/>
      <c r="G337" s="26">
        <v>0.1511379958302978</v>
      </c>
      <c r="H337" s="26" t="s">
        <v>41</v>
      </c>
      <c r="I337" s="24"/>
      <c r="J337" s="24"/>
      <c r="K337" s="24"/>
      <c r="L337" s="24"/>
      <c r="N337" s="78">
        <f t="shared" si="32"/>
        <v>11</v>
      </c>
      <c r="O337" s="80">
        <f t="shared" si="33"/>
        <v>6.6011971081647971</v>
      </c>
      <c r="P337" s="81">
        <f t="shared" si="34"/>
        <v>0.40356058719844601</v>
      </c>
      <c r="Q337" s="84"/>
      <c r="W337" s="7"/>
    </row>
    <row r="338" spans="1:23" x14ac:dyDescent="0.25">
      <c r="A338" s="22" t="s">
        <v>29</v>
      </c>
      <c r="B338" s="23">
        <v>5.4500914927251391E-2</v>
      </c>
      <c r="C338" s="24" t="s">
        <v>3</v>
      </c>
      <c r="D338" s="25">
        <v>16</v>
      </c>
      <c r="E338" s="25"/>
      <c r="F338" s="25"/>
      <c r="G338" s="26">
        <v>0.2056389107575492</v>
      </c>
      <c r="H338" s="26" t="s">
        <v>41</v>
      </c>
      <c r="I338" s="24"/>
      <c r="J338" s="24"/>
      <c r="K338" s="24"/>
      <c r="L338" s="24"/>
      <c r="N338" s="78">
        <f t="shared" si="32"/>
        <v>11</v>
      </c>
      <c r="O338" s="80">
        <f t="shared" si="33"/>
        <v>6.8443155679084127</v>
      </c>
      <c r="P338" s="81">
        <f t="shared" si="34"/>
        <v>0.3981885295021283</v>
      </c>
      <c r="Q338" s="84"/>
      <c r="W338" s="7"/>
    </row>
    <row r="339" spans="1:23" x14ac:dyDescent="0.25">
      <c r="A339" s="22" t="s">
        <v>29</v>
      </c>
      <c r="B339" s="23">
        <v>0.35667599981891596</v>
      </c>
      <c r="C339" s="24" t="s">
        <v>4</v>
      </c>
      <c r="D339" s="25">
        <v>17</v>
      </c>
      <c r="E339" s="25"/>
      <c r="F339" s="25"/>
      <c r="G339" s="26">
        <v>0.5623149105764651</v>
      </c>
      <c r="H339" s="26" t="s">
        <v>41</v>
      </c>
      <c r="I339" s="24"/>
      <c r="J339" s="24"/>
      <c r="K339" s="24"/>
      <c r="L339" s="24"/>
      <c r="N339" s="78">
        <f t="shared" si="32"/>
        <v>11</v>
      </c>
      <c r="O339" s="80">
        <f t="shared" si="33"/>
        <v>6.7727809931589116</v>
      </c>
      <c r="P339" s="81">
        <f t="shared" si="34"/>
        <v>0.39353987675751029</v>
      </c>
      <c r="Q339" s="84"/>
      <c r="W339" s="7"/>
    </row>
    <row r="340" spans="1:23" x14ac:dyDescent="0.25">
      <c r="A340" s="22" t="s">
        <v>29</v>
      </c>
      <c r="B340" s="23">
        <v>0.17936016832607812</v>
      </c>
      <c r="C340" s="24" t="s">
        <v>45</v>
      </c>
      <c r="D340" s="25">
        <v>18</v>
      </c>
      <c r="E340" s="25"/>
      <c r="F340" s="25"/>
      <c r="G340" s="26">
        <v>0.74167507890254325</v>
      </c>
      <c r="H340" s="26" t="s">
        <v>41</v>
      </c>
      <c r="I340" s="24"/>
      <c r="J340" s="24"/>
      <c r="K340" s="24"/>
      <c r="L340" s="24"/>
      <c r="N340" s="78">
        <f t="shared" si="32"/>
        <v>11</v>
      </c>
      <c r="O340" s="80">
        <f t="shared" si="33"/>
        <v>5.9576956821958502</v>
      </c>
      <c r="P340" s="81">
        <f t="shared" si="34"/>
        <v>0.37784070706694795</v>
      </c>
      <c r="Q340" s="84"/>
      <c r="W340" s="7"/>
    </row>
    <row r="341" spans="1:23" x14ac:dyDescent="0.25">
      <c r="A341" s="22" t="s">
        <v>29</v>
      </c>
      <c r="B341" s="23">
        <v>2.8421807216725586E-2</v>
      </c>
      <c r="C341" s="24" t="s">
        <v>80</v>
      </c>
      <c r="D341" s="25">
        <v>19</v>
      </c>
      <c r="E341" s="25"/>
      <c r="F341" s="25"/>
      <c r="G341" s="26">
        <v>0.77009688611926885</v>
      </c>
      <c r="H341" s="26" t="s">
        <v>41</v>
      </c>
      <c r="I341" s="24"/>
      <c r="J341" s="24"/>
      <c r="K341" s="24"/>
      <c r="L341" s="24"/>
      <c r="N341" s="78">
        <f t="shared" si="32"/>
        <v>11</v>
      </c>
      <c r="O341" s="80">
        <f t="shared" si="33"/>
        <v>5.9576956821958502</v>
      </c>
      <c r="P341" s="81">
        <f t="shared" si="34"/>
        <v>0.37784070706694795</v>
      </c>
      <c r="Q341" s="84"/>
      <c r="W341" s="7"/>
    </row>
    <row r="342" spans="1:23" x14ac:dyDescent="0.25">
      <c r="A342" s="22" t="s">
        <v>29</v>
      </c>
      <c r="B342" s="23">
        <v>7.2181134375847403E-2</v>
      </c>
      <c r="C342" s="24" t="s">
        <v>48</v>
      </c>
      <c r="D342" s="25">
        <v>20</v>
      </c>
      <c r="E342" s="25"/>
      <c r="F342" s="25"/>
      <c r="G342" s="26">
        <v>0.84227802049511624</v>
      </c>
      <c r="H342" s="26" t="s">
        <v>41</v>
      </c>
      <c r="I342" s="24"/>
      <c r="J342" s="24"/>
      <c r="K342" s="24"/>
      <c r="L342" s="24"/>
      <c r="N342" s="78">
        <f t="shared" si="32"/>
        <v>11</v>
      </c>
      <c r="O342" s="80">
        <f t="shared" si="33"/>
        <v>6.6011971081647971</v>
      </c>
      <c r="P342" s="81">
        <f t="shared" si="34"/>
        <v>0.40356058719844601</v>
      </c>
      <c r="Q342" s="84"/>
      <c r="W342" s="7"/>
    </row>
    <row r="343" spans="1:23" x14ac:dyDescent="0.25">
      <c r="A343" s="22" t="s">
        <v>29</v>
      </c>
      <c r="B343" s="23">
        <v>7.7377560206246792E-3</v>
      </c>
      <c r="C343" s="24" t="s">
        <v>127</v>
      </c>
      <c r="D343" s="25">
        <v>21</v>
      </c>
      <c r="E343" s="25"/>
      <c r="F343" s="25"/>
      <c r="G343" s="26">
        <v>0.8500157765157409</v>
      </c>
      <c r="H343" s="26" t="s">
        <v>41</v>
      </c>
      <c r="I343" s="24"/>
      <c r="J343" s="24"/>
      <c r="K343" s="24"/>
      <c r="L343" s="24"/>
      <c r="N343" s="78">
        <f t="shared" si="32"/>
        <v>11</v>
      </c>
      <c r="O343" s="80">
        <f t="shared" si="33"/>
        <v>5.3606484609261766</v>
      </c>
      <c r="P343" s="81">
        <f t="shared" si="34"/>
        <v>2.2569334085157799</v>
      </c>
      <c r="Q343" s="84"/>
      <c r="W343" s="7"/>
    </row>
    <row r="344" spans="1:23" x14ac:dyDescent="0.25">
      <c r="A344" s="22" t="s">
        <v>29</v>
      </c>
      <c r="B344" s="23">
        <v>3.3569141530573096E-2</v>
      </c>
      <c r="C344" s="24" t="s">
        <v>128</v>
      </c>
      <c r="D344" s="25">
        <v>22</v>
      </c>
      <c r="E344" s="25"/>
      <c r="F344" s="25"/>
      <c r="G344" s="26">
        <v>0.88358491804631401</v>
      </c>
      <c r="H344" s="26" t="s">
        <v>41</v>
      </c>
      <c r="I344" s="24"/>
      <c r="J344" s="24"/>
      <c r="K344" s="24"/>
      <c r="L344" s="24"/>
      <c r="N344" s="78">
        <f t="shared" si="32"/>
        <v>11</v>
      </c>
      <c r="O344" s="80">
        <f t="shared" si="33"/>
        <v>5.3059094120623893</v>
      </c>
      <c r="P344" s="81">
        <f t="shared" si="34"/>
        <v>2.2569334085157799</v>
      </c>
      <c r="Q344" s="84"/>
      <c r="W344" s="7"/>
    </row>
    <row r="345" spans="1:23" x14ac:dyDescent="0.25">
      <c r="A345" s="22" t="s">
        <v>29</v>
      </c>
      <c r="B345" s="23">
        <v>2.3708237689694512E-3</v>
      </c>
      <c r="C345" s="24" t="s">
        <v>119</v>
      </c>
      <c r="D345" s="25">
        <v>23</v>
      </c>
      <c r="E345" s="25"/>
      <c r="F345" s="25"/>
      <c r="G345" s="26">
        <v>0.88595574181528347</v>
      </c>
      <c r="H345" s="26" t="s">
        <v>41</v>
      </c>
      <c r="I345" s="24"/>
      <c r="J345" s="24"/>
      <c r="K345" s="24"/>
      <c r="L345" s="24"/>
      <c r="N345" s="78">
        <f t="shared" si="32"/>
        <v>12</v>
      </c>
      <c r="O345" s="80">
        <f t="shared" si="33"/>
        <v>5.9060402275645627</v>
      </c>
      <c r="P345" s="81">
        <f t="shared" si="34"/>
        <v>1.9519053088664917</v>
      </c>
      <c r="Q345" s="84"/>
      <c r="W345" s="7"/>
    </row>
    <row r="346" spans="1:23" x14ac:dyDescent="0.25">
      <c r="A346" s="22" t="s">
        <v>29</v>
      </c>
      <c r="B346" s="23">
        <v>6.9673188312571622E-3</v>
      </c>
      <c r="C346" s="24" t="s">
        <v>102</v>
      </c>
      <c r="D346" s="25">
        <v>24</v>
      </c>
      <c r="E346" s="25"/>
      <c r="F346" s="25"/>
      <c r="G346" s="26">
        <v>0.89292306064654059</v>
      </c>
      <c r="H346" s="26" t="s">
        <v>41</v>
      </c>
      <c r="I346" s="24"/>
      <c r="J346" s="24"/>
      <c r="K346" s="24"/>
      <c r="L346" s="24"/>
      <c r="N346" s="78">
        <f t="shared" si="32"/>
        <v>12</v>
      </c>
      <c r="O346" s="80">
        <f t="shared" si="33"/>
        <v>6.3946783033072174</v>
      </c>
      <c r="P346" s="81">
        <f t="shared" si="34"/>
        <v>2.1406158918120073</v>
      </c>
      <c r="Q346" s="84"/>
      <c r="W346" s="7"/>
    </row>
    <row r="347" spans="1:23" x14ac:dyDescent="0.25">
      <c r="A347" s="22" t="s">
        <v>29</v>
      </c>
      <c r="B347" s="23">
        <v>7.2152876438279473E-2</v>
      </c>
      <c r="C347" s="24" t="s">
        <v>46</v>
      </c>
      <c r="D347" s="25">
        <v>25</v>
      </c>
      <c r="E347" s="25"/>
      <c r="F347" s="25"/>
      <c r="G347" s="26">
        <v>0.96507593708482009</v>
      </c>
      <c r="H347" s="26" t="s">
        <v>41</v>
      </c>
      <c r="I347" s="24"/>
      <c r="J347" s="24"/>
      <c r="K347" s="24"/>
      <c r="L347" s="24"/>
      <c r="N347" s="78">
        <f t="shared" si="32"/>
        <v>12</v>
      </c>
      <c r="O347" s="80">
        <f t="shared" si="33"/>
        <v>6.5529730615609809</v>
      </c>
      <c r="P347" s="81">
        <f t="shared" si="34"/>
        <v>1.8962637603087507</v>
      </c>
      <c r="Q347" s="84"/>
      <c r="W347" s="7"/>
    </row>
    <row r="348" spans="1:23" x14ac:dyDescent="0.25">
      <c r="A348" s="22" t="s">
        <v>29</v>
      </c>
      <c r="B348" s="23">
        <v>3.4924062915179632E-2</v>
      </c>
      <c r="C348" s="24" t="s">
        <v>94</v>
      </c>
      <c r="D348" s="25">
        <v>26</v>
      </c>
      <c r="E348" s="25"/>
      <c r="F348" s="25"/>
      <c r="G348" s="26">
        <v>1</v>
      </c>
      <c r="H348" s="26">
        <v>1</v>
      </c>
      <c r="I348" s="24"/>
      <c r="J348" s="24"/>
      <c r="K348" s="24"/>
      <c r="L348" s="24"/>
      <c r="N348" s="78">
        <f t="shared" si="32"/>
        <v>12</v>
      </c>
      <c r="O348" s="80">
        <f t="shared" si="33"/>
        <v>5.1546746108878896</v>
      </c>
      <c r="P348" s="81">
        <f t="shared" si="34"/>
        <v>3.2249185121900705</v>
      </c>
      <c r="Q348" s="84"/>
      <c r="W348" s="7"/>
    </row>
    <row r="349" spans="1:23" x14ac:dyDescent="0.25">
      <c r="A349" s="27" t="s">
        <v>30</v>
      </c>
      <c r="B349" s="28">
        <v>1.9391200781847481E-3</v>
      </c>
      <c r="C349" s="29" t="s">
        <v>120</v>
      </c>
      <c r="D349" s="30">
        <v>1</v>
      </c>
      <c r="E349" s="30"/>
      <c r="F349" s="30"/>
      <c r="G349" s="31">
        <v>1.9391200781847481E-3</v>
      </c>
      <c r="H349" s="31" t="s">
        <v>41</v>
      </c>
      <c r="I349" s="29" t="s">
        <v>147</v>
      </c>
      <c r="J349" s="29" t="s">
        <v>400</v>
      </c>
      <c r="K349" s="29" t="s">
        <v>402</v>
      </c>
      <c r="L349" s="29" t="s">
        <v>187</v>
      </c>
      <c r="N349" s="78">
        <f t="shared" si="32"/>
        <v>13</v>
      </c>
      <c r="O349" s="80">
        <f t="shared" si="33"/>
        <v>6.1571900575017873</v>
      </c>
      <c r="P349" s="81">
        <f t="shared" si="34"/>
        <v>1.5344712126153524</v>
      </c>
      <c r="Q349" s="84"/>
      <c r="W349" s="7"/>
    </row>
    <row r="350" spans="1:23" x14ac:dyDescent="0.25">
      <c r="A350" s="27" t="s">
        <v>30</v>
      </c>
      <c r="B350" s="28">
        <v>5.6978254352140897E-3</v>
      </c>
      <c r="C350" s="29" t="s">
        <v>121</v>
      </c>
      <c r="D350" s="30">
        <v>2</v>
      </c>
      <c r="E350" s="30"/>
      <c r="F350" s="30"/>
      <c r="G350" s="31">
        <v>7.6369455133988382E-3</v>
      </c>
      <c r="H350" s="31" t="s">
        <v>41</v>
      </c>
      <c r="I350" s="29"/>
      <c r="J350" s="89">
        <f t="array" ref="J350">SUM(B349:B360*N349:N360)</f>
        <v>14.097092264994096</v>
      </c>
      <c r="K350" s="90">
        <f t="array" ref="K350">SUM(B349:B360*O349:O360)</f>
        <v>6.1284395280392276</v>
      </c>
      <c r="L350" s="91">
        <f t="array" ref="L350">SUM(B349:B360*P349:P360)</f>
        <v>34.599217861153491</v>
      </c>
      <c r="N350" s="78">
        <f t="shared" si="32"/>
        <v>13</v>
      </c>
      <c r="O350" s="80">
        <f t="shared" si="33"/>
        <v>6.1571900575017873</v>
      </c>
      <c r="P350" s="81">
        <f t="shared" si="34"/>
        <v>1.5344712126153524</v>
      </c>
      <c r="Q350" s="84"/>
      <c r="W350" s="7"/>
    </row>
    <row r="351" spans="1:23" x14ac:dyDescent="0.25">
      <c r="A351" s="27" t="s">
        <v>30</v>
      </c>
      <c r="B351" s="28">
        <v>5.8983782652181273E-2</v>
      </c>
      <c r="C351" s="29" t="s">
        <v>47</v>
      </c>
      <c r="D351" s="30">
        <v>3</v>
      </c>
      <c r="E351" s="30"/>
      <c r="F351" s="30"/>
      <c r="G351" s="31">
        <v>6.6620728165580109E-2</v>
      </c>
      <c r="H351" s="31" t="s">
        <v>41</v>
      </c>
      <c r="I351" s="29"/>
      <c r="J351" s="29"/>
      <c r="K351" s="29"/>
      <c r="L351" s="29"/>
      <c r="N351" s="78">
        <f t="shared" si="32"/>
        <v>13</v>
      </c>
      <c r="O351" s="80">
        <f t="shared" si="33"/>
        <v>6.1571900575017873</v>
      </c>
      <c r="P351" s="81">
        <f t="shared" si="34"/>
        <v>1.5344712126153524</v>
      </c>
      <c r="Q351" s="84"/>
      <c r="W351" s="7"/>
    </row>
    <row r="352" spans="1:23" x14ac:dyDescent="0.25">
      <c r="A352" s="27" t="s">
        <v>30</v>
      </c>
      <c r="B352" s="28">
        <v>6.6618436737469366E-2</v>
      </c>
      <c r="C352" s="29" t="s">
        <v>95</v>
      </c>
      <c r="D352" s="30">
        <v>4</v>
      </c>
      <c r="E352" s="30"/>
      <c r="F352" s="30"/>
      <c r="G352" s="31">
        <v>0.13323916490304949</v>
      </c>
      <c r="H352" s="31" t="s">
        <v>41</v>
      </c>
      <c r="I352" s="29"/>
      <c r="J352" s="29"/>
      <c r="K352" s="29"/>
      <c r="L352" s="29"/>
      <c r="N352" s="78">
        <f t="shared" si="32"/>
        <v>13</v>
      </c>
      <c r="O352" s="80">
        <f t="shared" si="33"/>
        <v>4.9985586547299032</v>
      </c>
      <c r="P352" s="81">
        <f t="shared" si="34"/>
        <v>18.264119720821125</v>
      </c>
      <c r="Q352" s="84"/>
      <c r="W352" s="7"/>
    </row>
    <row r="353" spans="1:23" x14ac:dyDescent="0.25">
      <c r="A353" s="27" t="s">
        <v>30</v>
      </c>
      <c r="B353" s="28">
        <v>4.6312889994096435E-3</v>
      </c>
      <c r="C353" s="29" t="s">
        <v>97</v>
      </c>
      <c r="D353" s="30">
        <v>5</v>
      </c>
      <c r="E353" s="30"/>
      <c r="F353" s="30"/>
      <c r="G353" s="31">
        <v>0.13787045390245914</v>
      </c>
      <c r="H353" s="31" t="s">
        <v>41</v>
      </c>
      <c r="I353" s="29"/>
      <c r="J353" s="29"/>
      <c r="K353" s="29"/>
      <c r="L353" s="29"/>
      <c r="N353" s="78">
        <f t="shared" si="32"/>
        <v>14</v>
      </c>
      <c r="O353" s="80">
        <f t="shared" si="33"/>
        <v>5.0910525528033039</v>
      </c>
      <c r="P353" s="81">
        <f t="shared" si="34"/>
        <v>26.724448108638473</v>
      </c>
      <c r="Q353" s="84"/>
      <c r="W353" s="7"/>
    </row>
    <row r="354" spans="1:23" x14ac:dyDescent="0.25">
      <c r="A354" s="27" t="s">
        <v>30</v>
      </c>
      <c r="B354" s="28">
        <v>1.3607099877522452E-2</v>
      </c>
      <c r="C354" s="29" t="s">
        <v>68</v>
      </c>
      <c r="D354" s="30">
        <v>6</v>
      </c>
      <c r="E354" s="30"/>
      <c r="F354" s="30"/>
      <c r="G354" s="31">
        <v>0.15147755377998159</v>
      </c>
      <c r="H354" s="31" t="s">
        <v>41</v>
      </c>
      <c r="I354" s="29"/>
      <c r="J354" s="29"/>
      <c r="K354" s="29"/>
      <c r="L354" s="29"/>
      <c r="N354" s="78">
        <f t="shared" si="32"/>
        <v>14</v>
      </c>
      <c r="O354" s="80">
        <f t="shared" si="33"/>
        <v>6.3717011222783553</v>
      </c>
      <c r="P354" s="81">
        <f t="shared" si="34"/>
        <v>26.707838736904872</v>
      </c>
      <c r="Q354" s="84"/>
      <c r="W354" s="7"/>
    </row>
    <row r="355" spans="1:23" x14ac:dyDescent="0.25">
      <c r="A355" s="27" t="s">
        <v>30</v>
      </c>
      <c r="B355" s="28">
        <v>0.14087434804705806</v>
      </c>
      <c r="C355" s="29" t="s">
        <v>69</v>
      </c>
      <c r="D355" s="30">
        <v>7</v>
      </c>
      <c r="E355" s="30"/>
      <c r="F355" s="30"/>
      <c r="G355" s="31">
        <v>0.29235190182703963</v>
      </c>
      <c r="H355" s="31" t="s">
        <v>41</v>
      </c>
      <c r="I355" s="29"/>
      <c r="J355" s="29"/>
      <c r="K355" s="29"/>
      <c r="L355" s="29"/>
      <c r="N355" s="78">
        <f t="shared" si="32"/>
        <v>14</v>
      </c>
      <c r="O355" s="80">
        <f t="shared" si="33"/>
        <v>6.3717011222783553</v>
      </c>
      <c r="P355" s="81">
        <f t="shared" si="34"/>
        <v>26.707838736904872</v>
      </c>
      <c r="Q355" s="84"/>
      <c r="W355" s="7"/>
    </row>
    <row r="356" spans="1:23" x14ac:dyDescent="0.25">
      <c r="A356" s="27" t="s">
        <v>30</v>
      </c>
      <c r="B356" s="28">
        <v>0.47731666827581343</v>
      </c>
      <c r="C356" s="29" t="s">
        <v>70</v>
      </c>
      <c r="D356" s="30">
        <v>8</v>
      </c>
      <c r="E356" s="30"/>
      <c r="F356" s="30"/>
      <c r="G356" s="31">
        <v>0.76966857010285306</v>
      </c>
      <c r="H356" s="31" t="s">
        <v>41</v>
      </c>
      <c r="I356" s="29"/>
      <c r="J356" s="29"/>
      <c r="K356" s="29"/>
      <c r="L356" s="29"/>
      <c r="N356" s="78">
        <f t="shared" si="32"/>
        <v>14</v>
      </c>
      <c r="O356" s="80">
        <f t="shared" si="33"/>
        <v>6.3717011222783553</v>
      </c>
      <c r="P356" s="81">
        <f t="shared" si="34"/>
        <v>26.707838736904872</v>
      </c>
      <c r="Q356" s="84"/>
      <c r="W356" s="7"/>
    </row>
    <row r="357" spans="1:23" x14ac:dyDescent="0.25">
      <c r="A357" s="27" t="s">
        <v>30</v>
      </c>
      <c r="B357" s="28">
        <v>6.7738297877885942E-4</v>
      </c>
      <c r="C357" s="29" t="s">
        <v>98</v>
      </c>
      <c r="D357" s="30">
        <v>9</v>
      </c>
      <c r="E357" s="30"/>
      <c r="F357" s="30"/>
      <c r="G357" s="31">
        <v>0.7703459530816319</v>
      </c>
      <c r="H357" s="31" t="s">
        <v>41</v>
      </c>
      <c r="I357" s="29"/>
      <c r="J357" s="29"/>
      <c r="K357" s="29"/>
      <c r="L357" s="29"/>
      <c r="N357" s="78">
        <f t="shared" si="32"/>
        <v>15</v>
      </c>
      <c r="O357" s="80">
        <f t="shared" si="33"/>
        <v>5.8005109346211237</v>
      </c>
      <c r="P357" s="81">
        <f t="shared" si="34"/>
        <v>70.691752013185848</v>
      </c>
      <c r="Q357" s="84"/>
      <c r="W357" s="7"/>
    </row>
    <row r="358" spans="1:23" x14ac:dyDescent="0.25">
      <c r="A358" s="27" t="s">
        <v>30</v>
      </c>
      <c r="B358" s="28">
        <v>1.9705686655385E-3</v>
      </c>
      <c r="C358" s="29" t="s">
        <v>83</v>
      </c>
      <c r="D358" s="30">
        <v>10</v>
      </c>
      <c r="E358" s="30"/>
      <c r="F358" s="30"/>
      <c r="G358" s="31">
        <v>0.77231652174717036</v>
      </c>
      <c r="H358" s="31" t="s">
        <v>41</v>
      </c>
      <c r="I358" s="29"/>
      <c r="J358" s="29"/>
      <c r="K358" s="29"/>
      <c r="L358" s="29"/>
      <c r="N358" s="78">
        <f t="shared" si="32"/>
        <v>15</v>
      </c>
      <c r="O358" s="80">
        <f t="shared" si="33"/>
        <v>5.8005109346211237</v>
      </c>
      <c r="P358" s="81">
        <f t="shared" si="34"/>
        <v>70.691752013185848</v>
      </c>
      <c r="Q358" s="84"/>
      <c r="W358" s="7"/>
    </row>
    <row r="359" spans="1:23" x14ac:dyDescent="0.25">
      <c r="A359" s="27" t="s">
        <v>30</v>
      </c>
      <c r="B359" s="28">
        <v>2.0398464701863381E-2</v>
      </c>
      <c r="C359" s="29" t="s">
        <v>84</v>
      </c>
      <c r="D359" s="30">
        <v>11</v>
      </c>
      <c r="E359" s="30"/>
      <c r="F359" s="30"/>
      <c r="G359" s="31">
        <v>0.79271498644903371</v>
      </c>
      <c r="H359" s="31" t="s">
        <v>41</v>
      </c>
      <c r="I359" s="29"/>
      <c r="J359" s="29"/>
      <c r="K359" s="29"/>
      <c r="L359" s="29"/>
      <c r="N359" s="78">
        <f t="shared" si="32"/>
        <v>15</v>
      </c>
      <c r="O359" s="80">
        <f t="shared" si="33"/>
        <v>5.8005109346211237</v>
      </c>
      <c r="P359" s="81">
        <f t="shared" si="34"/>
        <v>70.691752013185848</v>
      </c>
      <c r="Q359" s="84"/>
      <c r="W359" s="7"/>
    </row>
    <row r="360" spans="1:23" x14ac:dyDescent="0.25">
      <c r="A360" s="27" t="s">
        <v>30</v>
      </c>
      <c r="B360" s="28">
        <v>0.20728501355096615</v>
      </c>
      <c r="C360" s="29" t="s">
        <v>81</v>
      </c>
      <c r="D360" s="30">
        <v>12</v>
      </c>
      <c r="E360" s="30"/>
      <c r="F360" s="30"/>
      <c r="G360" s="31">
        <v>1</v>
      </c>
      <c r="H360" s="31">
        <v>1</v>
      </c>
      <c r="I360" s="29"/>
      <c r="J360" s="29"/>
      <c r="K360" s="29"/>
      <c r="L360" s="29"/>
      <c r="N360" s="79">
        <f t="shared" si="32"/>
        <v>15</v>
      </c>
      <c r="O360" s="21">
        <f t="shared" si="33"/>
        <v>5.8005109346211237</v>
      </c>
      <c r="P360" s="83">
        <f t="shared" si="34"/>
        <v>70.691752013185848</v>
      </c>
      <c r="Q360" s="84"/>
      <c r="W360" s="7"/>
    </row>
    <row r="361" spans="1:23" s="54" customFormat="1" x14ac:dyDescent="0.25">
      <c r="A361" s="52"/>
      <c r="B361" s="53"/>
      <c r="C361" s="52"/>
      <c r="I361" s="52"/>
      <c r="J361" s="52"/>
      <c r="K361" s="52"/>
      <c r="L361" s="52"/>
    </row>
    <row r="362" spans="1:23" x14ac:dyDescent="0.25">
      <c r="W362" s="7"/>
    </row>
    <row r="363" spans="1:23" x14ac:dyDescent="0.25">
      <c r="W363" s="7"/>
    </row>
    <row r="364" spans="1:23" x14ac:dyDescent="0.25">
      <c r="W364" s="7"/>
    </row>
    <row r="365" spans="1:23" x14ac:dyDescent="0.25">
      <c r="W365" s="7"/>
    </row>
    <row r="366" spans="1:23" x14ac:dyDescent="0.25">
      <c r="W366" s="7"/>
    </row>
    <row r="367" spans="1:23" x14ac:dyDescent="0.25">
      <c r="W367" s="7"/>
    </row>
    <row r="368" spans="1:23" x14ac:dyDescent="0.25">
      <c r="W368" s="7"/>
    </row>
    <row r="369" spans="23:23" x14ac:dyDescent="0.25">
      <c r="W369" s="7"/>
    </row>
    <row r="370" spans="23:23" x14ac:dyDescent="0.25">
      <c r="W370" s="7"/>
    </row>
    <row r="371" spans="23:23" x14ac:dyDescent="0.25">
      <c r="W371" s="7"/>
    </row>
    <row r="372" spans="23:23" x14ac:dyDescent="0.25">
      <c r="W372" s="7"/>
    </row>
    <row r="373" spans="23:23" x14ac:dyDescent="0.25">
      <c r="W373" s="7"/>
    </row>
    <row r="374" spans="23:23" x14ac:dyDescent="0.25">
      <c r="W374" s="7"/>
    </row>
    <row r="375" spans="23:23" x14ac:dyDescent="0.25">
      <c r="W375" s="7"/>
    </row>
    <row r="376" spans="23:23" x14ac:dyDescent="0.25">
      <c r="W376" s="7"/>
    </row>
    <row r="377" spans="23:23" x14ac:dyDescent="0.25">
      <c r="W377" s="7"/>
    </row>
    <row r="378" spans="23:23" x14ac:dyDescent="0.25">
      <c r="W378" s="7"/>
    </row>
    <row r="379" spans="23:23" x14ac:dyDescent="0.25">
      <c r="W379" s="7"/>
    </row>
    <row r="380" spans="23:23" x14ac:dyDescent="0.25">
      <c r="W380" s="7"/>
    </row>
    <row r="381" spans="23:23" x14ac:dyDescent="0.25">
      <c r="W381" s="7"/>
    </row>
    <row r="382" spans="23:23" x14ac:dyDescent="0.25">
      <c r="W382" s="7"/>
    </row>
    <row r="383" spans="23:23" x14ac:dyDescent="0.25">
      <c r="W383" s="7"/>
    </row>
    <row r="384" spans="23:23" x14ac:dyDescent="0.25">
      <c r="W384" s="7"/>
    </row>
    <row r="385" spans="23:23" x14ac:dyDescent="0.25">
      <c r="W385" s="7"/>
    </row>
    <row r="386" spans="23:23" x14ac:dyDescent="0.25">
      <c r="W386" s="7"/>
    </row>
    <row r="387" spans="23:23" x14ac:dyDescent="0.25">
      <c r="W387" s="7"/>
    </row>
    <row r="388" spans="23:23" x14ac:dyDescent="0.25">
      <c r="W388" s="7"/>
    </row>
    <row r="389" spans="23:23" x14ac:dyDescent="0.25">
      <c r="W389" s="7"/>
    </row>
    <row r="390" spans="23:23" x14ac:dyDescent="0.25">
      <c r="W390" s="7"/>
    </row>
    <row r="391" spans="23:23" x14ac:dyDescent="0.25">
      <c r="W391" s="7"/>
    </row>
    <row r="392" spans="23:23" x14ac:dyDescent="0.25">
      <c r="W392" s="7"/>
    </row>
    <row r="393" spans="23:23" x14ac:dyDescent="0.25">
      <c r="W393" s="7"/>
    </row>
    <row r="394" spans="23:23" x14ac:dyDescent="0.25">
      <c r="W394" s="7"/>
    </row>
    <row r="395" spans="23:23" x14ac:dyDescent="0.25">
      <c r="W395" s="7"/>
    </row>
    <row r="396" spans="23:23" x14ac:dyDescent="0.25">
      <c r="W396" s="7"/>
    </row>
    <row r="397" spans="23:23" x14ac:dyDescent="0.25">
      <c r="W397" s="7"/>
    </row>
    <row r="398" spans="23:23" x14ac:dyDescent="0.25">
      <c r="W398" s="7"/>
    </row>
    <row r="399" spans="23:23" x14ac:dyDescent="0.25">
      <c r="W399" s="7"/>
    </row>
    <row r="400" spans="23:23" x14ac:dyDescent="0.25">
      <c r="W400" s="7"/>
    </row>
    <row r="401" spans="23:23" x14ac:dyDescent="0.25">
      <c r="W401" s="7"/>
    </row>
    <row r="402" spans="23:23" x14ac:dyDescent="0.25">
      <c r="W402" s="7"/>
    </row>
    <row r="403" spans="23:23" x14ac:dyDescent="0.25">
      <c r="W403" s="7"/>
    </row>
    <row r="404" spans="23:23" x14ac:dyDescent="0.25">
      <c r="W404" s="7"/>
    </row>
    <row r="405" spans="23:23" x14ac:dyDescent="0.25">
      <c r="W405" s="7"/>
    </row>
    <row r="406" spans="23:23" x14ac:dyDescent="0.25">
      <c r="W406" s="7"/>
    </row>
    <row r="407" spans="23:23" x14ac:dyDescent="0.25">
      <c r="W407" s="7"/>
    </row>
    <row r="408" spans="23:23" x14ac:dyDescent="0.25">
      <c r="W408" s="7"/>
    </row>
    <row r="409" spans="23:23" x14ac:dyDescent="0.25">
      <c r="W409" s="7"/>
    </row>
    <row r="410" spans="23:23" x14ac:dyDescent="0.25">
      <c r="W410" s="7"/>
    </row>
    <row r="411" spans="23:23" x14ac:dyDescent="0.25">
      <c r="W411" s="7"/>
    </row>
    <row r="412" spans="23:23" x14ac:dyDescent="0.25">
      <c r="W412" s="7"/>
    </row>
    <row r="413" spans="23:23" x14ac:dyDescent="0.25">
      <c r="W413" s="7"/>
    </row>
    <row r="414" spans="23:23" x14ac:dyDescent="0.25">
      <c r="W414" s="7"/>
    </row>
    <row r="415" spans="23:23" x14ac:dyDescent="0.25">
      <c r="W415" s="7"/>
    </row>
    <row r="416" spans="23:23" x14ac:dyDescent="0.25">
      <c r="W416" s="7"/>
    </row>
    <row r="417" spans="23:23" x14ac:dyDescent="0.25">
      <c r="W417" s="7"/>
    </row>
    <row r="418" spans="23:23" x14ac:dyDescent="0.25">
      <c r="W418" s="7"/>
    </row>
    <row r="419" spans="23:23" x14ac:dyDescent="0.25">
      <c r="W419" s="7"/>
    </row>
    <row r="420" spans="23:23" x14ac:dyDescent="0.25">
      <c r="W420" s="7"/>
    </row>
    <row r="421" spans="23:23" x14ac:dyDescent="0.25">
      <c r="W421" s="7"/>
    </row>
    <row r="422" spans="23:23" x14ac:dyDescent="0.25">
      <c r="W422" s="7"/>
    </row>
    <row r="423" spans="23:23" x14ac:dyDescent="0.25">
      <c r="W423" s="7"/>
    </row>
    <row r="424" spans="23:23" x14ac:dyDescent="0.25">
      <c r="W424" s="7"/>
    </row>
    <row r="425" spans="23:23" x14ac:dyDescent="0.25">
      <c r="W425" s="7"/>
    </row>
    <row r="426" spans="23:23" x14ac:dyDescent="0.25">
      <c r="W426" s="7"/>
    </row>
    <row r="427" spans="23:23" x14ac:dyDescent="0.25">
      <c r="W427" s="7"/>
    </row>
    <row r="428" spans="23:23" x14ac:dyDescent="0.25">
      <c r="W428" s="7"/>
    </row>
    <row r="429" spans="23:23" x14ac:dyDescent="0.25">
      <c r="W429" s="7"/>
    </row>
    <row r="430" spans="23:23" x14ac:dyDescent="0.25">
      <c r="W430" s="7"/>
    </row>
    <row r="431" spans="23:23" x14ac:dyDescent="0.25">
      <c r="W431" s="7"/>
    </row>
    <row r="432" spans="23:23" x14ac:dyDescent="0.25">
      <c r="W432" s="7"/>
    </row>
    <row r="433" spans="23:23" x14ac:dyDescent="0.25">
      <c r="W433" s="7"/>
    </row>
    <row r="434" spans="23:23" x14ac:dyDescent="0.25">
      <c r="W434" s="7"/>
    </row>
    <row r="435" spans="23:23" x14ac:dyDescent="0.25">
      <c r="W435" s="7"/>
    </row>
    <row r="436" spans="23:23" x14ac:dyDescent="0.25">
      <c r="W436" s="7"/>
    </row>
    <row r="437" spans="23:23" x14ac:dyDescent="0.25">
      <c r="W437" s="7"/>
    </row>
    <row r="438" spans="23:23" x14ac:dyDescent="0.25">
      <c r="W438" s="7"/>
    </row>
    <row r="439" spans="23:23" x14ac:dyDescent="0.25">
      <c r="W439" s="7"/>
    </row>
    <row r="440" spans="23:23" x14ac:dyDescent="0.25">
      <c r="W440" s="7"/>
    </row>
    <row r="441" spans="23:23" x14ac:dyDescent="0.25">
      <c r="W441" s="7"/>
    </row>
    <row r="442" spans="23:23" x14ac:dyDescent="0.25">
      <c r="W442" s="7"/>
    </row>
    <row r="443" spans="23:23" x14ac:dyDescent="0.25">
      <c r="W443" s="7"/>
    </row>
    <row r="444" spans="23:23" x14ac:dyDescent="0.25">
      <c r="W444" s="7"/>
    </row>
    <row r="445" spans="23:23" x14ac:dyDescent="0.25">
      <c r="W445" s="7"/>
    </row>
    <row r="446" spans="23:23" x14ac:dyDescent="0.25">
      <c r="W446" s="7"/>
    </row>
    <row r="447" spans="23:23" x14ac:dyDescent="0.25">
      <c r="W447" s="7"/>
    </row>
    <row r="448" spans="23:23" x14ac:dyDescent="0.25">
      <c r="W448" s="7"/>
    </row>
    <row r="449" spans="23:23" x14ac:dyDescent="0.25">
      <c r="W449" s="7"/>
    </row>
    <row r="450" spans="23:23" x14ac:dyDescent="0.25">
      <c r="W450" s="7"/>
    </row>
    <row r="451" spans="23:23" x14ac:dyDescent="0.25">
      <c r="W451" s="7"/>
    </row>
    <row r="452" spans="23:23" x14ac:dyDescent="0.25">
      <c r="W452" s="7"/>
    </row>
    <row r="453" spans="23:23" x14ac:dyDescent="0.25">
      <c r="W453" s="7"/>
    </row>
    <row r="454" spans="23:23" x14ac:dyDescent="0.25">
      <c r="W454" s="7"/>
    </row>
    <row r="455" spans="23:23" x14ac:dyDescent="0.25">
      <c r="W455" s="7"/>
    </row>
    <row r="456" spans="23:23" x14ac:dyDescent="0.25">
      <c r="W456" s="7"/>
    </row>
    <row r="457" spans="23:23" x14ac:dyDescent="0.25">
      <c r="W457" s="7"/>
    </row>
    <row r="458" spans="23:23" x14ac:dyDescent="0.25">
      <c r="W458" s="7"/>
    </row>
    <row r="459" spans="23:23" x14ac:dyDescent="0.25">
      <c r="W459" s="7"/>
    </row>
    <row r="460" spans="23:23" x14ac:dyDescent="0.25">
      <c r="W460" s="7"/>
    </row>
    <row r="461" spans="23:23" x14ac:dyDescent="0.25">
      <c r="W461" s="7"/>
    </row>
    <row r="462" spans="23:23" x14ac:dyDescent="0.25">
      <c r="W462" s="7"/>
    </row>
    <row r="463" spans="23:23" x14ac:dyDescent="0.25">
      <c r="W463" s="7"/>
    </row>
    <row r="464" spans="23:23" x14ac:dyDescent="0.25">
      <c r="W464" s="7"/>
    </row>
    <row r="465" spans="23:23" x14ac:dyDescent="0.25">
      <c r="W465" s="7"/>
    </row>
    <row r="466" spans="23:23" x14ac:dyDescent="0.25">
      <c r="W466" s="7"/>
    </row>
    <row r="467" spans="23:23" x14ac:dyDescent="0.25">
      <c r="W467" s="7"/>
    </row>
    <row r="468" spans="23:23" x14ac:dyDescent="0.25">
      <c r="W468" s="7"/>
    </row>
    <row r="469" spans="23:23" x14ac:dyDescent="0.25">
      <c r="W469" s="7"/>
    </row>
    <row r="470" spans="23:23" x14ac:dyDescent="0.25">
      <c r="W470" s="7"/>
    </row>
    <row r="471" spans="23:23" x14ac:dyDescent="0.25">
      <c r="W471" s="7"/>
    </row>
    <row r="472" spans="23:23" x14ac:dyDescent="0.25">
      <c r="W472" s="7"/>
    </row>
    <row r="473" spans="23:23" x14ac:dyDescent="0.25">
      <c r="W473" s="7"/>
    </row>
    <row r="474" spans="23:23" x14ac:dyDescent="0.25">
      <c r="W474" s="7"/>
    </row>
    <row r="475" spans="23:23" x14ac:dyDescent="0.25">
      <c r="W475" s="7"/>
    </row>
    <row r="476" spans="23:23" x14ac:dyDescent="0.25">
      <c r="W476" s="7"/>
    </row>
    <row r="477" spans="23:23" x14ac:dyDescent="0.25">
      <c r="W477" s="7"/>
    </row>
    <row r="478" spans="23:23" x14ac:dyDescent="0.25">
      <c r="W478" s="7"/>
    </row>
    <row r="479" spans="23:23" x14ac:dyDescent="0.25">
      <c r="W479" s="7"/>
    </row>
    <row r="480" spans="23:23" x14ac:dyDescent="0.25">
      <c r="W480" s="7"/>
    </row>
    <row r="481" spans="23:23" x14ac:dyDescent="0.25">
      <c r="W481" s="7"/>
    </row>
    <row r="482" spans="23:23" x14ac:dyDescent="0.25">
      <c r="W482" s="7"/>
    </row>
    <row r="483" spans="23:23" x14ac:dyDescent="0.25">
      <c r="W483" s="7"/>
    </row>
    <row r="484" spans="23:23" x14ac:dyDescent="0.25">
      <c r="W484" s="7"/>
    </row>
    <row r="485" spans="23:23" x14ac:dyDescent="0.25">
      <c r="W485" s="7"/>
    </row>
    <row r="486" spans="23:23" x14ac:dyDescent="0.25">
      <c r="W486" s="7"/>
    </row>
    <row r="487" spans="23:23" x14ac:dyDescent="0.25">
      <c r="W487" s="7"/>
    </row>
    <row r="488" spans="23:23" x14ac:dyDescent="0.25">
      <c r="W488" s="7"/>
    </row>
    <row r="489" spans="23:23" x14ac:dyDescent="0.25">
      <c r="W489" s="7"/>
    </row>
    <row r="490" spans="23:23" x14ac:dyDescent="0.25">
      <c r="W490" s="7"/>
    </row>
    <row r="491" spans="23:23" x14ac:dyDescent="0.25">
      <c r="W491" s="7"/>
    </row>
    <row r="492" spans="23:23" x14ac:dyDescent="0.25">
      <c r="W492" s="7"/>
    </row>
    <row r="493" spans="23:23" x14ac:dyDescent="0.25">
      <c r="W493" s="7"/>
    </row>
    <row r="494" spans="23:23" x14ac:dyDescent="0.25">
      <c r="W494" s="7"/>
    </row>
    <row r="495" spans="23:23" x14ac:dyDescent="0.25">
      <c r="W495" s="7"/>
    </row>
    <row r="496" spans="23:23" x14ac:dyDescent="0.25">
      <c r="W496" s="7"/>
    </row>
    <row r="497" spans="23:23" x14ac:dyDescent="0.25">
      <c r="W497" s="7"/>
    </row>
    <row r="498" spans="23:23" x14ac:dyDescent="0.25">
      <c r="W498" s="7"/>
    </row>
    <row r="499" spans="23:23" x14ac:dyDescent="0.25">
      <c r="W499" s="7"/>
    </row>
    <row r="500" spans="23:23" x14ac:dyDescent="0.25">
      <c r="W500" s="7"/>
    </row>
    <row r="501" spans="23:23" x14ac:dyDescent="0.25">
      <c r="W501" s="7"/>
    </row>
    <row r="502" spans="23:23" x14ac:dyDescent="0.25">
      <c r="W502" s="7"/>
    </row>
    <row r="503" spans="23:23" x14ac:dyDescent="0.25">
      <c r="W503" s="7"/>
    </row>
    <row r="504" spans="23:23" x14ac:dyDescent="0.25">
      <c r="W504" s="7"/>
    </row>
    <row r="505" spans="23:23" x14ac:dyDescent="0.25">
      <c r="W505" s="7"/>
    </row>
    <row r="506" spans="23:23" x14ac:dyDescent="0.25">
      <c r="W506" s="7"/>
    </row>
    <row r="507" spans="23:23" x14ac:dyDescent="0.25">
      <c r="W507" s="7"/>
    </row>
    <row r="508" spans="23:23" x14ac:dyDescent="0.25">
      <c r="W508" s="7"/>
    </row>
    <row r="509" spans="23:23" x14ac:dyDescent="0.25">
      <c r="W509" s="7"/>
    </row>
    <row r="510" spans="23:23" x14ac:dyDescent="0.25">
      <c r="W510" s="7"/>
    </row>
    <row r="511" spans="23:23" x14ac:dyDescent="0.25">
      <c r="W511" s="7"/>
    </row>
    <row r="512" spans="23:23" x14ac:dyDescent="0.25">
      <c r="W512" s="7"/>
    </row>
    <row r="513" spans="23:23" x14ac:dyDescent="0.25">
      <c r="W513" s="7"/>
    </row>
    <row r="514" spans="23:23" x14ac:dyDescent="0.25">
      <c r="W514" s="7"/>
    </row>
    <row r="515" spans="23:23" x14ac:dyDescent="0.25">
      <c r="W515" s="7"/>
    </row>
    <row r="516" spans="23:23" x14ac:dyDescent="0.25">
      <c r="W516" s="7"/>
    </row>
    <row r="517" spans="23:23" x14ac:dyDescent="0.25">
      <c r="W517" s="7"/>
    </row>
    <row r="518" spans="23:23" x14ac:dyDescent="0.25">
      <c r="W518" s="7"/>
    </row>
    <row r="519" spans="23:23" x14ac:dyDescent="0.25">
      <c r="W519" s="7"/>
    </row>
    <row r="520" spans="23:23" x14ac:dyDescent="0.25">
      <c r="W520" s="7"/>
    </row>
    <row r="521" spans="23:23" x14ac:dyDescent="0.25">
      <c r="W521" s="7"/>
    </row>
    <row r="522" spans="23:23" x14ac:dyDescent="0.25">
      <c r="W522" s="7"/>
    </row>
    <row r="523" spans="23:23" x14ac:dyDescent="0.25">
      <c r="W523" s="7"/>
    </row>
    <row r="524" spans="23:23" x14ac:dyDescent="0.25">
      <c r="W524" s="7"/>
    </row>
    <row r="525" spans="23:23" x14ac:dyDescent="0.25">
      <c r="W525" s="7"/>
    </row>
    <row r="526" spans="23:23" x14ac:dyDescent="0.25">
      <c r="W526" s="7"/>
    </row>
    <row r="527" spans="23:23" x14ac:dyDescent="0.25">
      <c r="W527" s="7"/>
    </row>
    <row r="528" spans="23:23" x14ac:dyDescent="0.25">
      <c r="W528" s="7"/>
    </row>
    <row r="529" spans="23:23" x14ac:dyDescent="0.25">
      <c r="W529" s="7"/>
    </row>
    <row r="530" spans="23:23" x14ac:dyDescent="0.25">
      <c r="W530" s="7"/>
    </row>
    <row r="531" spans="23:23" x14ac:dyDescent="0.25">
      <c r="W531" s="7"/>
    </row>
    <row r="532" spans="23:23" x14ac:dyDescent="0.25">
      <c r="W532" s="7"/>
    </row>
    <row r="533" spans="23:23" x14ac:dyDescent="0.25">
      <c r="W533" s="7"/>
    </row>
    <row r="534" spans="23:23" x14ac:dyDescent="0.25">
      <c r="W534" s="7"/>
    </row>
    <row r="535" spans="23:23" x14ac:dyDescent="0.25">
      <c r="W535" s="7"/>
    </row>
    <row r="536" spans="23:23" x14ac:dyDescent="0.25">
      <c r="W536" s="7"/>
    </row>
    <row r="537" spans="23:23" x14ac:dyDescent="0.25">
      <c r="W537" s="7"/>
    </row>
    <row r="538" spans="23:23" x14ac:dyDescent="0.25">
      <c r="W538" s="7"/>
    </row>
    <row r="539" spans="23:23" x14ac:dyDescent="0.25">
      <c r="W539" s="7"/>
    </row>
    <row r="540" spans="23:23" x14ac:dyDescent="0.25">
      <c r="W540" s="7"/>
    </row>
    <row r="541" spans="23:23" x14ac:dyDescent="0.25">
      <c r="W541" s="7"/>
    </row>
    <row r="542" spans="23:23" x14ac:dyDescent="0.25">
      <c r="W542" s="7"/>
    </row>
    <row r="543" spans="23:23" x14ac:dyDescent="0.25">
      <c r="W543" s="7"/>
    </row>
    <row r="544" spans="23:23" x14ac:dyDescent="0.25">
      <c r="W544" s="7"/>
    </row>
    <row r="545" spans="23:23" x14ac:dyDescent="0.25">
      <c r="W545" s="7"/>
    </row>
    <row r="546" spans="23:23" x14ac:dyDescent="0.25">
      <c r="W546" s="7"/>
    </row>
    <row r="547" spans="23:23" x14ac:dyDescent="0.25">
      <c r="W547" s="7"/>
    </row>
    <row r="548" spans="23:23" x14ac:dyDescent="0.25">
      <c r="W548" s="7"/>
    </row>
    <row r="549" spans="23:23" x14ac:dyDescent="0.25">
      <c r="W549" s="7"/>
    </row>
    <row r="550" spans="23:23" x14ac:dyDescent="0.25">
      <c r="W550" s="7"/>
    </row>
    <row r="551" spans="23:23" x14ac:dyDescent="0.25">
      <c r="W551" s="7"/>
    </row>
    <row r="552" spans="23:23" x14ac:dyDescent="0.25">
      <c r="W552" s="7"/>
    </row>
    <row r="553" spans="23:23" x14ac:dyDescent="0.25">
      <c r="W553" s="7"/>
    </row>
    <row r="554" spans="23:23" x14ac:dyDescent="0.25">
      <c r="W554" s="7"/>
    </row>
    <row r="555" spans="23:23" x14ac:dyDescent="0.25">
      <c r="W555" s="7"/>
    </row>
    <row r="556" spans="23:23" x14ac:dyDescent="0.25">
      <c r="W556" s="7"/>
    </row>
    <row r="557" spans="23:23" x14ac:dyDescent="0.25">
      <c r="W557" s="7"/>
    </row>
    <row r="558" spans="23:23" x14ac:dyDescent="0.25">
      <c r="W558" s="7"/>
    </row>
    <row r="559" spans="23:23" x14ac:dyDescent="0.25">
      <c r="W559" s="7"/>
    </row>
    <row r="560" spans="23:23" x14ac:dyDescent="0.25">
      <c r="W560" s="7"/>
    </row>
    <row r="561" spans="23:23" x14ac:dyDescent="0.25">
      <c r="W561" s="7"/>
    </row>
    <row r="562" spans="23:23" x14ac:dyDescent="0.25">
      <c r="W562" s="7"/>
    </row>
    <row r="563" spans="23:23" x14ac:dyDescent="0.25">
      <c r="W563" s="7"/>
    </row>
    <row r="564" spans="23:23" x14ac:dyDescent="0.25">
      <c r="W564" s="7"/>
    </row>
    <row r="565" spans="23:23" x14ac:dyDescent="0.25">
      <c r="W565" s="7"/>
    </row>
    <row r="566" spans="23:23" x14ac:dyDescent="0.25">
      <c r="W566" s="7"/>
    </row>
    <row r="567" spans="23:23" x14ac:dyDescent="0.25">
      <c r="W567" s="7"/>
    </row>
    <row r="568" spans="23:23" x14ac:dyDescent="0.25">
      <c r="W568" s="7"/>
    </row>
    <row r="569" spans="23:23" x14ac:dyDescent="0.25">
      <c r="W569" s="7"/>
    </row>
    <row r="570" spans="23:23" x14ac:dyDescent="0.25">
      <c r="W570" s="7"/>
    </row>
    <row r="571" spans="23:23" x14ac:dyDescent="0.25">
      <c r="W571" s="7"/>
    </row>
    <row r="572" spans="23:23" x14ac:dyDescent="0.25">
      <c r="W572" s="7"/>
    </row>
    <row r="573" spans="23:23" x14ac:dyDescent="0.25">
      <c r="W573" s="7"/>
    </row>
    <row r="574" spans="23:23" x14ac:dyDescent="0.25">
      <c r="W574" s="7"/>
    </row>
    <row r="575" spans="23:23" x14ac:dyDescent="0.25">
      <c r="W575" s="7"/>
    </row>
    <row r="576" spans="23:23" x14ac:dyDescent="0.25">
      <c r="W576" s="7"/>
    </row>
    <row r="577" spans="23:23" x14ac:dyDescent="0.25">
      <c r="W577" s="7"/>
    </row>
    <row r="578" spans="23:23" x14ac:dyDescent="0.25">
      <c r="W578" s="7"/>
    </row>
    <row r="579" spans="23:23" x14ac:dyDescent="0.25">
      <c r="W579" s="7"/>
    </row>
    <row r="580" spans="23:23" x14ac:dyDescent="0.25">
      <c r="W580" s="7"/>
    </row>
    <row r="581" spans="23:23" x14ac:dyDescent="0.25">
      <c r="W581" s="7"/>
    </row>
    <row r="582" spans="23:23" x14ac:dyDescent="0.25">
      <c r="W582" s="7"/>
    </row>
    <row r="583" spans="23:23" x14ac:dyDescent="0.25">
      <c r="W583" s="7"/>
    </row>
    <row r="584" spans="23:23" x14ac:dyDescent="0.25">
      <c r="W584" s="7"/>
    </row>
    <row r="585" spans="23:23" x14ac:dyDescent="0.25">
      <c r="W585" s="7"/>
    </row>
    <row r="586" spans="23:23" x14ac:dyDescent="0.25">
      <c r="W586" s="7"/>
    </row>
    <row r="587" spans="23:23" x14ac:dyDescent="0.25">
      <c r="W587" s="7"/>
    </row>
    <row r="588" spans="23:23" x14ac:dyDescent="0.25">
      <c r="W588" s="7"/>
    </row>
    <row r="589" spans="23:23" x14ac:dyDescent="0.25">
      <c r="W589" s="7"/>
    </row>
    <row r="590" spans="23:23" x14ac:dyDescent="0.25">
      <c r="W590" s="7"/>
    </row>
    <row r="591" spans="23:23" x14ac:dyDescent="0.25">
      <c r="W591" s="7"/>
    </row>
    <row r="592" spans="23:23" x14ac:dyDescent="0.25">
      <c r="W592" s="7"/>
    </row>
    <row r="593" spans="23:23" x14ac:dyDescent="0.25">
      <c r="W593" s="7"/>
    </row>
    <row r="594" spans="23:23" x14ac:dyDescent="0.25">
      <c r="W594" s="7"/>
    </row>
    <row r="595" spans="23:23" x14ac:dyDescent="0.25">
      <c r="W595" s="7"/>
    </row>
    <row r="596" spans="23:23" x14ac:dyDescent="0.25">
      <c r="W596" s="7"/>
    </row>
    <row r="597" spans="23:23" x14ac:dyDescent="0.25">
      <c r="W597" s="7"/>
    </row>
    <row r="598" spans="23:23" x14ac:dyDescent="0.25">
      <c r="W598" s="7"/>
    </row>
    <row r="599" spans="23:23" x14ac:dyDescent="0.25">
      <c r="W599" s="7"/>
    </row>
    <row r="600" spans="23:23" x14ac:dyDescent="0.25">
      <c r="W600" s="7"/>
    </row>
    <row r="601" spans="23:23" x14ac:dyDescent="0.25">
      <c r="W601" s="7"/>
    </row>
    <row r="602" spans="23:23" x14ac:dyDescent="0.25">
      <c r="W602" s="7"/>
    </row>
    <row r="603" spans="23:23" x14ac:dyDescent="0.25">
      <c r="W603" s="7"/>
    </row>
    <row r="604" spans="23:23" x14ac:dyDescent="0.25">
      <c r="W604" s="7"/>
    </row>
    <row r="605" spans="23:23" x14ac:dyDescent="0.25">
      <c r="W605" s="7"/>
    </row>
    <row r="606" spans="23:23" x14ac:dyDescent="0.25">
      <c r="W606" s="7"/>
    </row>
    <row r="607" spans="23:23" x14ac:dyDescent="0.25">
      <c r="W607" s="7"/>
    </row>
    <row r="608" spans="23:23" x14ac:dyDescent="0.25">
      <c r="W608" s="7"/>
    </row>
    <row r="609" spans="23:23" x14ac:dyDescent="0.25">
      <c r="W609" s="7"/>
    </row>
    <row r="610" spans="23:23" x14ac:dyDescent="0.25">
      <c r="W610" s="7"/>
    </row>
    <row r="611" spans="23:23" x14ac:dyDescent="0.25">
      <c r="W611" s="7"/>
    </row>
    <row r="612" spans="23:23" x14ac:dyDescent="0.25">
      <c r="W612" s="7"/>
    </row>
    <row r="613" spans="23:23" x14ac:dyDescent="0.25">
      <c r="W613" s="7"/>
    </row>
    <row r="614" spans="23:23" x14ac:dyDescent="0.25">
      <c r="W614" s="7"/>
    </row>
    <row r="615" spans="23:23" x14ac:dyDescent="0.25">
      <c r="W615" s="7"/>
    </row>
    <row r="616" spans="23:23" x14ac:dyDescent="0.25">
      <c r="W616" s="7"/>
    </row>
    <row r="617" spans="23:23" x14ac:dyDescent="0.25">
      <c r="W617" s="7"/>
    </row>
    <row r="618" spans="23:23" x14ac:dyDescent="0.25">
      <c r="W618" s="7"/>
    </row>
    <row r="619" spans="23:23" x14ac:dyDescent="0.25">
      <c r="W619" s="7"/>
    </row>
    <row r="620" spans="23:23" x14ac:dyDescent="0.25">
      <c r="W620" s="7"/>
    </row>
    <row r="621" spans="23:23" x14ac:dyDescent="0.25">
      <c r="W621" s="7"/>
    </row>
    <row r="622" spans="23:23" x14ac:dyDescent="0.25">
      <c r="W622" s="7"/>
    </row>
    <row r="623" spans="23:23" x14ac:dyDescent="0.25">
      <c r="W623" s="7"/>
    </row>
    <row r="624" spans="23:23" x14ac:dyDescent="0.25">
      <c r="W624" s="7"/>
    </row>
    <row r="625" spans="23:23" x14ac:dyDescent="0.25">
      <c r="W625" s="7"/>
    </row>
    <row r="626" spans="23:23" x14ac:dyDescent="0.25">
      <c r="W626" s="7"/>
    </row>
    <row r="627" spans="23:23" x14ac:dyDescent="0.25">
      <c r="W627" s="7"/>
    </row>
    <row r="628" spans="23:23" x14ac:dyDescent="0.25">
      <c r="W628" s="7"/>
    </row>
    <row r="629" spans="23:23" x14ac:dyDescent="0.25">
      <c r="W629" s="7"/>
    </row>
    <row r="630" spans="23:23" x14ac:dyDescent="0.25">
      <c r="W630" s="7"/>
    </row>
    <row r="631" spans="23:23" x14ac:dyDescent="0.25">
      <c r="W631" s="7"/>
    </row>
    <row r="632" spans="23:23" x14ac:dyDescent="0.25">
      <c r="W632" s="7"/>
    </row>
    <row r="633" spans="23:23" x14ac:dyDescent="0.25">
      <c r="W633" s="7"/>
    </row>
    <row r="634" spans="23:23" x14ac:dyDescent="0.25">
      <c r="W634" s="7"/>
    </row>
    <row r="635" spans="23:23" x14ac:dyDescent="0.25">
      <c r="W635" s="7"/>
    </row>
    <row r="636" spans="23:23" x14ac:dyDescent="0.25">
      <c r="W636" s="7"/>
    </row>
    <row r="637" spans="23:23" x14ac:dyDescent="0.25">
      <c r="W637" s="7"/>
    </row>
    <row r="638" spans="23:23" x14ac:dyDescent="0.25">
      <c r="W638" s="7"/>
    </row>
    <row r="639" spans="23:23" x14ac:dyDescent="0.25">
      <c r="W639" s="7"/>
    </row>
    <row r="640" spans="23:23" x14ac:dyDescent="0.25">
      <c r="W640" s="7"/>
    </row>
    <row r="641" spans="23:23" x14ac:dyDescent="0.25">
      <c r="W641" s="7"/>
    </row>
    <row r="642" spans="23:23" x14ac:dyDescent="0.25">
      <c r="W642" s="7"/>
    </row>
    <row r="643" spans="23:23" x14ac:dyDescent="0.25">
      <c r="W643" s="7"/>
    </row>
    <row r="644" spans="23:23" x14ac:dyDescent="0.25">
      <c r="W644" s="7"/>
    </row>
    <row r="645" spans="23:23" x14ac:dyDescent="0.25">
      <c r="W645" s="7"/>
    </row>
    <row r="646" spans="23:23" x14ac:dyDescent="0.25">
      <c r="W646" s="7"/>
    </row>
    <row r="647" spans="23:23" x14ac:dyDescent="0.25">
      <c r="W647" s="7"/>
    </row>
    <row r="648" spans="23:23" x14ac:dyDescent="0.25">
      <c r="W648" s="7"/>
    </row>
    <row r="649" spans="23:23" x14ac:dyDescent="0.25">
      <c r="W649" s="7"/>
    </row>
    <row r="650" spans="23:23" x14ac:dyDescent="0.25">
      <c r="W650" s="7"/>
    </row>
    <row r="651" spans="23:23" x14ac:dyDescent="0.25">
      <c r="W651" s="7"/>
    </row>
    <row r="652" spans="23:23" x14ac:dyDescent="0.25">
      <c r="W652" s="7"/>
    </row>
    <row r="653" spans="23:23" x14ac:dyDescent="0.25">
      <c r="W653" s="7"/>
    </row>
    <row r="654" spans="23:23" x14ac:dyDescent="0.25">
      <c r="W654" s="7"/>
    </row>
    <row r="655" spans="23:23" x14ac:dyDescent="0.25">
      <c r="W655" s="7"/>
    </row>
    <row r="656" spans="23:23" x14ac:dyDescent="0.25">
      <c r="W656" s="7"/>
    </row>
    <row r="657" spans="23:23" x14ac:dyDescent="0.25">
      <c r="W657" s="7"/>
    </row>
    <row r="658" spans="23:23" x14ac:dyDescent="0.25">
      <c r="W658" s="7"/>
    </row>
    <row r="659" spans="23:23" x14ac:dyDescent="0.25">
      <c r="W659" s="7"/>
    </row>
    <row r="660" spans="23:23" x14ac:dyDescent="0.25">
      <c r="W660" s="7"/>
    </row>
    <row r="661" spans="23:23" x14ac:dyDescent="0.25">
      <c r="W661" s="7"/>
    </row>
    <row r="662" spans="23:23" x14ac:dyDescent="0.25">
      <c r="W662" s="7"/>
    </row>
    <row r="663" spans="23:23" x14ac:dyDescent="0.25">
      <c r="W663" s="7"/>
    </row>
    <row r="664" spans="23:23" x14ac:dyDescent="0.25">
      <c r="W664" s="7"/>
    </row>
    <row r="665" spans="23:23" x14ac:dyDescent="0.25">
      <c r="W665" s="7"/>
    </row>
    <row r="666" spans="23:23" x14ac:dyDescent="0.25">
      <c r="W666" s="7"/>
    </row>
    <row r="667" spans="23:23" x14ac:dyDescent="0.25">
      <c r="W667" s="7"/>
    </row>
    <row r="668" spans="23:23" x14ac:dyDescent="0.25">
      <c r="W668" s="7"/>
    </row>
    <row r="669" spans="23:23" x14ac:dyDescent="0.25">
      <c r="W669" s="7"/>
    </row>
    <row r="670" spans="23:23" x14ac:dyDescent="0.25">
      <c r="W670" s="7"/>
    </row>
    <row r="671" spans="23:23" x14ac:dyDescent="0.25">
      <c r="W671" s="7"/>
    </row>
    <row r="672" spans="23:23" x14ac:dyDescent="0.25">
      <c r="W672" s="7"/>
    </row>
    <row r="673" spans="23:23" x14ac:dyDescent="0.25">
      <c r="W673" s="7"/>
    </row>
    <row r="674" spans="23:23" x14ac:dyDescent="0.25">
      <c r="W674" s="7"/>
    </row>
    <row r="675" spans="23:23" x14ac:dyDescent="0.25">
      <c r="W675" s="7"/>
    </row>
    <row r="676" spans="23:23" x14ac:dyDescent="0.25">
      <c r="W676" s="7"/>
    </row>
    <row r="677" spans="23:23" x14ac:dyDescent="0.25">
      <c r="W677" s="7"/>
    </row>
    <row r="678" spans="23:23" x14ac:dyDescent="0.25">
      <c r="W678" s="7"/>
    </row>
    <row r="679" spans="23:23" x14ac:dyDescent="0.25">
      <c r="W679" s="7"/>
    </row>
    <row r="680" spans="23:23" x14ac:dyDescent="0.25">
      <c r="W680" s="7"/>
    </row>
    <row r="681" spans="23:23" x14ac:dyDescent="0.25">
      <c r="W681" s="7"/>
    </row>
    <row r="682" spans="23:23" x14ac:dyDescent="0.25">
      <c r="W682" s="7"/>
    </row>
    <row r="683" spans="23:23" x14ac:dyDescent="0.25">
      <c r="W683" s="7"/>
    </row>
    <row r="684" spans="23:23" x14ac:dyDescent="0.25">
      <c r="W684" s="7"/>
    </row>
    <row r="685" spans="23:23" x14ac:dyDescent="0.25">
      <c r="W685" s="7"/>
    </row>
    <row r="686" spans="23:23" x14ac:dyDescent="0.25">
      <c r="W686" s="7"/>
    </row>
    <row r="687" spans="23:23" x14ac:dyDescent="0.25">
      <c r="W687" s="7"/>
    </row>
    <row r="688" spans="23:23" x14ac:dyDescent="0.25">
      <c r="W688" s="7"/>
    </row>
    <row r="689" spans="23:23" x14ac:dyDescent="0.25">
      <c r="W689" s="7"/>
    </row>
    <row r="690" spans="23:23" x14ac:dyDescent="0.25">
      <c r="W690" s="7"/>
    </row>
    <row r="691" spans="23:23" x14ac:dyDescent="0.25">
      <c r="W691" s="7"/>
    </row>
    <row r="692" spans="23:23" x14ac:dyDescent="0.25">
      <c r="W692" s="7"/>
    </row>
    <row r="693" spans="23:23" x14ac:dyDescent="0.25">
      <c r="W693" s="7"/>
    </row>
    <row r="694" spans="23:23" x14ac:dyDescent="0.25">
      <c r="W694" s="7"/>
    </row>
    <row r="695" spans="23:23" x14ac:dyDescent="0.25">
      <c r="W695" s="7"/>
    </row>
    <row r="696" spans="23:23" x14ac:dyDescent="0.25">
      <c r="W696" s="7"/>
    </row>
    <row r="697" spans="23:23" x14ac:dyDescent="0.25">
      <c r="W697" s="7"/>
    </row>
    <row r="698" spans="23:23" x14ac:dyDescent="0.25">
      <c r="W698" s="7"/>
    </row>
    <row r="699" spans="23:23" x14ac:dyDescent="0.25">
      <c r="W699" s="7"/>
    </row>
    <row r="700" spans="23:23" x14ac:dyDescent="0.25">
      <c r="W700" s="7"/>
    </row>
    <row r="701" spans="23:23" x14ac:dyDescent="0.25">
      <c r="W701" s="7"/>
    </row>
    <row r="702" spans="23:23" x14ac:dyDescent="0.25">
      <c r="W702" s="7"/>
    </row>
    <row r="703" spans="23:23" x14ac:dyDescent="0.25">
      <c r="W703" s="7"/>
    </row>
    <row r="704" spans="23:23" x14ac:dyDescent="0.25">
      <c r="W704" s="7"/>
    </row>
    <row r="705" spans="23:23" x14ac:dyDescent="0.25">
      <c r="W705" s="7"/>
    </row>
    <row r="706" spans="23:23" x14ac:dyDescent="0.25">
      <c r="W706" s="7"/>
    </row>
    <row r="707" spans="23:23" x14ac:dyDescent="0.25">
      <c r="W707" s="7"/>
    </row>
    <row r="708" spans="23:23" x14ac:dyDescent="0.25">
      <c r="W708" s="7"/>
    </row>
    <row r="709" spans="23:23" x14ac:dyDescent="0.25">
      <c r="W709" s="7"/>
    </row>
    <row r="710" spans="23:23" x14ac:dyDescent="0.25">
      <c r="W710" s="7"/>
    </row>
    <row r="711" spans="23:23" x14ac:dyDescent="0.25">
      <c r="W711" s="7"/>
    </row>
    <row r="712" spans="23:23" x14ac:dyDescent="0.25">
      <c r="W712" s="7"/>
    </row>
    <row r="713" spans="23:23" x14ac:dyDescent="0.25">
      <c r="W713" s="7"/>
    </row>
    <row r="714" spans="23:23" x14ac:dyDescent="0.25">
      <c r="W714" s="7"/>
    </row>
    <row r="715" spans="23:23" x14ac:dyDescent="0.25">
      <c r="W715" s="7"/>
    </row>
    <row r="716" spans="23:23" x14ac:dyDescent="0.25">
      <c r="W716" s="7"/>
    </row>
    <row r="717" spans="23:23" x14ac:dyDescent="0.25">
      <c r="W717" s="7"/>
    </row>
    <row r="718" spans="23:23" x14ac:dyDescent="0.25">
      <c r="W718" s="7"/>
    </row>
    <row r="719" spans="23:23" x14ac:dyDescent="0.25">
      <c r="W719" s="7"/>
    </row>
    <row r="720" spans="23:23" x14ac:dyDescent="0.25">
      <c r="W720" s="7"/>
    </row>
    <row r="721" spans="23:23" x14ac:dyDescent="0.25">
      <c r="W721" s="7"/>
    </row>
    <row r="722" spans="23:23" x14ac:dyDescent="0.25">
      <c r="W722" s="7"/>
    </row>
    <row r="723" spans="23:23" x14ac:dyDescent="0.25">
      <c r="W723" s="7"/>
    </row>
    <row r="724" spans="23:23" x14ac:dyDescent="0.25">
      <c r="W724" s="7"/>
    </row>
    <row r="725" spans="23:23" x14ac:dyDescent="0.25">
      <c r="W725" s="7"/>
    </row>
    <row r="726" spans="23:23" x14ac:dyDescent="0.25">
      <c r="W726" s="7"/>
    </row>
    <row r="727" spans="23:23" x14ac:dyDescent="0.25">
      <c r="W727" s="7"/>
    </row>
    <row r="728" spans="23:23" x14ac:dyDescent="0.25">
      <c r="W728" s="7"/>
    </row>
    <row r="729" spans="23:23" x14ac:dyDescent="0.25">
      <c r="W729" s="7"/>
    </row>
    <row r="730" spans="23:23" x14ac:dyDescent="0.25">
      <c r="W730" s="7"/>
    </row>
    <row r="731" spans="23:23" x14ac:dyDescent="0.25">
      <c r="W731" s="7"/>
    </row>
    <row r="732" spans="23:23" x14ac:dyDescent="0.25">
      <c r="W732" s="7"/>
    </row>
    <row r="733" spans="23:23" x14ac:dyDescent="0.25">
      <c r="W733" s="7"/>
    </row>
    <row r="734" spans="23:23" x14ac:dyDescent="0.25">
      <c r="W734" s="7"/>
    </row>
    <row r="735" spans="23:23" x14ac:dyDescent="0.25">
      <c r="W735" s="7"/>
    </row>
    <row r="736" spans="23:23" x14ac:dyDescent="0.25">
      <c r="W736" s="7"/>
    </row>
    <row r="737" spans="23:23" x14ac:dyDescent="0.25">
      <c r="W737" s="7"/>
    </row>
    <row r="738" spans="23:23" x14ac:dyDescent="0.25">
      <c r="W738" s="7"/>
    </row>
    <row r="739" spans="23:23" x14ac:dyDescent="0.25">
      <c r="W739" s="7"/>
    </row>
    <row r="740" spans="23:23" x14ac:dyDescent="0.25">
      <c r="W740" s="7"/>
    </row>
    <row r="741" spans="23:23" x14ac:dyDescent="0.25">
      <c r="W741" s="7"/>
    </row>
    <row r="742" spans="23:23" x14ac:dyDescent="0.25">
      <c r="W742" s="7"/>
    </row>
    <row r="743" spans="23:23" x14ac:dyDescent="0.25">
      <c r="W743" s="7"/>
    </row>
    <row r="744" spans="23:23" x14ac:dyDescent="0.25">
      <c r="W744" s="7"/>
    </row>
    <row r="745" spans="23:23" x14ac:dyDescent="0.25">
      <c r="W745" s="7"/>
    </row>
    <row r="746" spans="23:23" x14ac:dyDescent="0.25">
      <c r="W746" s="7"/>
    </row>
    <row r="747" spans="23:23" x14ac:dyDescent="0.25">
      <c r="W747" s="7"/>
    </row>
    <row r="748" spans="23:23" x14ac:dyDescent="0.25">
      <c r="W748" s="7"/>
    </row>
    <row r="749" spans="23:23" x14ac:dyDescent="0.25">
      <c r="W749" s="7"/>
    </row>
    <row r="750" spans="23:23" x14ac:dyDescent="0.25">
      <c r="W750" s="7"/>
    </row>
    <row r="751" spans="23:23" x14ac:dyDescent="0.25">
      <c r="W751" s="7"/>
    </row>
    <row r="752" spans="23:23" x14ac:dyDescent="0.25">
      <c r="W752" s="7"/>
    </row>
    <row r="753" spans="23:23" x14ac:dyDescent="0.25">
      <c r="W753" s="7"/>
    </row>
    <row r="754" spans="23:23" x14ac:dyDescent="0.25">
      <c r="W754" s="7"/>
    </row>
    <row r="755" spans="23:23" x14ac:dyDescent="0.25">
      <c r="W755" s="7"/>
    </row>
    <row r="756" spans="23:23" x14ac:dyDescent="0.25">
      <c r="W756" s="7"/>
    </row>
    <row r="757" spans="23:23" x14ac:dyDescent="0.25">
      <c r="W757" s="7"/>
    </row>
    <row r="758" spans="23:23" x14ac:dyDescent="0.25">
      <c r="W758" s="7"/>
    </row>
    <row r="759" spans="23:23" x14ac:dyDescent="0.25">
      <c r="W759" s="7"/>
    </row>
    <row r="760" spans="23:23" x14ac:dyDescent="0.25">
      <c r="W760" s="7"/>
    </row>
    <row r="761" spans="23:23" x14ac:dyDescent="0.25">
      <c r="W761" s="7"/>
    </row>
    <row r="762" spans="23:23" x14ac:dyDescent="0.25">
      <c r="W762" s="7"/>
    </row>
    <row r="763" spans="23:23" x14ac:dyDescent="0.25">
      <c r="W763" s="7"/>
    </row>
    <row r="764" spans="23:23" x14ac:dyDescent="0.25">
      <c r="W764" s="7"/>
    </row>
    <row r="765" spans="23:23" x14ac:dyDescent="0.25">
      <c r="W765" s="7"/>
    </row>
    <row r="766" spans="23:23" x14ac:dyDescent="0.25">
      <c r="W766" s="7"/>
    </row>
    <row r="767" spans="23:23" x14ac:dyDescent="0.25">
      <c r="W767" s="7"/>
    </row>
    <row r="768" spans="23:23" x14ac:dyDescent="0.25">
      <c r="W768" s="7"/>
    </row>
    <row r="769" spans="23:23" x14ac:dyDescent="0.25">
      <c r="W769" s="7"/>
    </row>
    <row r="770" spans="23:23" x14ac:dyDescent="0.25">
      <c r="W770" s="7"/>
    </row>
    <row r="771" spans="23:23" x14ac:dyDescent="0.25">
      <c r="W771" s="7"/>
    </row>
    <row r="772" spans="23:23" x14ac:dyDescent="0.25">
      <c r="W772" s="7"/>
    </row>
    <row r="773" spans="23:23" x14ac:dyDescent="0.25">
      <c r="W773" s="7"/>
    </row>
    <row r="774" spans="23:23" x14ac:dyDescent="0.25">
      <c r="W774" s="7"/>
    </row>
    <row r="775" spans="23:23" x14ac:dyDescent="0.25">
      <c r="W775" s="7"/>
    </row>
    <row r="776" spans="23:23" x14ac:dyDescent="0.25">
      <c r="W776" s="7"/>
    </row>
    <row r="777" spans="23:23" x14ac:dyDescent="0.25">
      <c r="W777" s="7"/>
    </row>
    <row r="778" spans="23:23" x14ac:dyDescent="0.25">
      <c r="W778" s="7"/>
    </row>
    <row r="779" spans="23:23" x14ac:dyDescent="0.25">
      <c r="W779" s="7"/>
    </row>
    <row r="780" spans="23:23" x14ac:dyDescent="0.25">
      <c r="W780" s="7"/>
    </row>
    <row r="781" spans="23:23" x14ac:dyDescent="0.25">
      <c r="W781" s="7"/>
    </row>
    <row r="782" spans="23:23" x14ac:dyDescent="0.25">
      <c r="W782" s="7"/>
    </row>
    <row r="783" spans="23:23" x14ac:dyDescent="0.25">
      <c r="W783" s="7"/>
    </row>
    <row r="784" spans="23:23" x14ac:dyDescent="0.25">
      <c r="W784" s="7"/>
    </row>
    <row r="785" spans="23:23" x14ac:dyDescent="0.25">
      <c r="W785" s="7"/>
    </row>
    <row r="786" spans="23:23" x14ac:dyDescent="0.25">
      <c r="W786" s="7"/>
    </row>
    <row r="787" spans="23:23" x14ac:dyDescent="0.25">
      <c r="W787" s="7"/>
    </row>
    <row r="788" spans="23:23" x14ac:dyDescent="0.25">
      <c r="W788" s="7"/>
    </row>
    <row r="789" spans="23:23" x14ac:dyDescent="0.25">
      <c r="W789" s="7"/>
    </row>
    <row r="790" spans="23:23" x14ac:dyDescent="0.25">
      <c r="W790" s="7"/>
    </row>
    <row r="791" spans="23:23" x14ac:dyDescent="0.25">
      <c r="W791" s="7"/>
    </row>
    <row r="792" spans="23:23" x14ac:dyDescent="0.25">
      <c r="W792" s="7"/>
    </row>
    <row r="793" spans="23:23" x14ac:dyDescent="0.25">
      <c r="W793" s="7"/>
    </row>
    <row r="794" spans="23:23" x14ac:dyDescent="0.25">
      <c r="W794" s="7"/>
    </row>
    <row r="795" spans="23:23" x14ac:dyDescent="0.25">
      <c r="W795" s="7"/>
    </row>
    <row r="796" spans="23:23" x14ac:dyDescent="0.25">
      <c r="W796" s="7"/>
    </row>
    <row r="797" spans="23:23" x14ac:dyDescent="0.25">
      <c r="W797" s="7"/>
    </row>
    <row r="798" spans="23:23" x14ac:dyDescent="0.25">
      <c r="W798" s="7"/>
    </row>
    <row r="799" spans="23:23" x14ac:dyDescent="0.25">
      <c r="W799" s="7"/>
    </row>
    <row r="800" spans="23:23" x14ac:dyDescent="0.25">
      <c r="W800" s="7"/>
    </row>
    <row r="801" spans="23:23" x14ac:dyDescent="0.25">
      <c r="W801" s="7"/>
    </row>
    <row r="802" spans="23:23" x14ac:dyDescent="0.25">
      <c r="W802" s="7"/>
    </row>
    <row r="803" spans="23:23" x14ac:dyDescent="0.25">
      <c r="W803" s="7"/>
    </row>
    <row r="804" spans="23:23" x14ac:dyDescent="0.25">
      <c r="W804" s="7"/>
    </row>
    <row r="805" spans="23:23" x14ac:dyDescent="0.25">
      <c r="W805" s="7"/>
    </row>
    <row r="806" spans="23:23" x14ac:dyDescent="0.25">
      <c r="W806" s="7"/>
    </row>
    <row r="807" spans="23:23" x14ac:dyDescent="0.25">
      <c r="W807" s="7"/>
    </row>
    <row r="808" spans="23:23" x14ac:dyDescent="0.25">
      <c r="W808" s="7"/>
    </row>
    <row r="809" spans="23:23" x14ac:dyDescent="0.25">
      <c r="W809" s="7"/>
    </row>
    <row r="810" spans="23:23" x14ac:dyDescent="0.25">
      <c r="W810" s="7"/>
    </row>
    <row r="811" spans="23:23" x14ac:dyDescent="0.25">
      <c r="W811" s="7"/>
    </row>
    <row r="812" spans="23:23" x14ac:dyDescent="0.25">
      <c r="W812" s="7"/>
    </row>
    <row r="813" spans="23:23" x14ac:dyDescent="0.25">
      <c r="W813" s="7"/>
    </row>
    <row r="814" spans="23:23" x14ac:dyDescent="0.25">
      <c r="W814" s="7"/>
    </row>
    <row r="815" spans="23:23" x14ac:dyDescent="0.25">
      <c r="W815" s="7"/>
    </row>
    <row r="816" spans="23:23" x14ac:dyDescent="0.25">
      <c r="W816" s="7"/>
    </row>
    <row r="817" spans="23:23" x14ac:dyDescent="0.25">
      <c r="W817" s="7"/>
    </row>
    <row r="818" spans="23:23" x14ac:dyDescent="0.25">
      <c r="W818" s="7"/>
    </row>
    <row r="819" spans="23:23" x14ac:dyDescent="0.25">
      <c r="W819" s="7"/>
    </row>
    <row r="820" spans="23:23" x14ac:dyDescent="0.25">
      <c r="W820" s="7"/>
    </row>
    <row r="821" spans="23:23" x14ac:dyDescent="0.25">
      <c r="W821" s="7"/>
    </row>
    <row r="822" spans="23:23" x14ac:dyDescent="0.25">
      <c r="W822" s="7"/>
    </row>
    <row r="823" spans="23:23" x14ac:dyDescent="0.25">
      <c r="W823" s="7"/>
    </row>
    <row r="824" spans="23:23" x14ac:dyDescent="0.25">
      <c r="W824" s="7"/>
    </row>
    <row r="825" spans="23:23" x14ac:dyDescent="0.25">
      <c r="W825" s="7"/>
    </row>
    <row r="826" spans="23:23" x14ac:dyDescent="0.25">
      <c r="W826" s="7"/>
    </row>
    <row r="827" spans="23:23" x14ac:dyDescent="0.25">
      <c r="W827" s="7"/>
    </row>
    <row r="828" spans="23:23" x14ac:dyDescent="0.25">
      <c r="W828" s="7"/>
    </row>
    <row r="829" spans="23:23" x14ac:dyDescent="0.25">
      <c r="W829" s="7"/>
    </row>
    <row r="830" spans="23:23" x14ac:dyDescent="0.25">
      <c r="W830" s="7"/>
    </row>
    <row r="831" spans="23:23" x14ac:dyDescent="0.25">
      <c r="W831" s="7"/>
    </row>
    <row r="832" spans="23:23" x14ac:dyDescent="0.25">
      <c r="W832" s="7"/>
    </row>
    <row r="833" spans="23:23" x14ac:dyDescent="0.25">
      <c r="W833" s="7"/>
    </row>
    <row r="834" spans="23:23" x14ac:dyDescent="0.25">
      <c r="W834" s="7"/>
    </row>
    <row r="835" spans="23:23" x14ac:dyDescent="0.25">
      <c r="W835" s="7"/>
    </row>
    <row r="836" spans="23:23" x14ac:dyDescent="0.25">
      <c r="W836" s="7"/>
    </row>
    <row r="837" spans="23:23" x14ac:dyDescent="0.25">
      <c r="W837" s="7"/>
    </row>
    <row r="838" spans="23:23" x14ac:dyDescent="0.25">
      <c r="W838" s="7"/>
    </row>
    <row r="839" spans="23:23" x14ac:dyDescent="0.25">
      <c r="W839" s="7"/>
    </row>
    <row r="840" spans="23:23" x14ac:dyDescent="0.25">
      <c r="W840" s="7"/>
    </row>
    <row r="841" spans="23:23" x14ac:dyDescent="0.25">
      <c r="W841" s="7"/>
    </row>
    <row r="842" spans="23:23" x14ac:dyDescent="0.25">
      <c r="W842" s="7"/>
    </row>
    <row r="843" spans="23:23" x14ac:dyDescent="0.25">
      <c r="W843" s="7"/>
    </row>
    <row r="844" spans="23:23" x14ac:dyDescent="0.25">
      <c r="W844" s="7"/>
    </row>
    <row r="845" spans="23:23" x14ac:dyDescent="0.25">
      <c r="W845" s="7"/>
    </row>
    <row r="846" spans="23:23" x14ac:dyDescent="0.25">
      <c r="W846" s="7"/>
    </row>
    <row r="847" spans="23:23" x14ac:dyDescent="0.25">
      <c r="W847" s="7"/>
    </row>
    <row r="848" spans="23:23" x14ac:dyDescent="0.25">
      <c r="W848" s="7"/>
    </row>
    <row r="849" spans="23:23" x14ac:dyDescent="0.25">
      <c r="W849" s="7"/>
    </row>
    <row r="850" spans="23:23" x14ac:dyDescent="0.25">
      <c r="W850" s="7"/>
    </row>
    <row r="851" spans="23:23" x14ac:dyDescent="0.25">
      <c r="W851" s="7"/>
    </row>
    <row r="852" spans="23:23" x14ac:dyDescent="0.25">
      <c r="W852" s="7"/>
    </row>
    <row r="853" spans="23:23" x14ac:dyDescent="0.25">
      <c r="W853" s="7"/>
    </row>
    <row r="854" spans="23:23" x14ac:dyDescent="0.25">
      <c r="W854" s="7"/>
    </row>
    <row r="855" spans="23:23" x14ac:dyDescent="0.25">
      <c r="W855" s="7"/>
    </row>
    <row r="856" spans="23:23" x14ac:dyDescent="0.25">
      <c r="W856" s="7"/>
    </row>
    <row r="857" spans="23:23" x14ac:dyDescent="0.25">
      <c r="W857" s="7"/>
    </row>
    <row r="858" spans="23:23" x14ac:dyDescent="0.25">
      <c r="W858" s="7"/>
    </row>
    <row r="859" spans="23:23" x14ac:dyDescent="0.25">
      <c r="W859" s="7"/>
    </row>
    <row r="860" spans="23:23" x14ac:dyDescent="0.25">
      <c r="W860" s="7"/>
    </row>
    <row r="861" spans="23:23" x14ac:dyDescent="0.25">
      <c r="W861" s="7"/>
    </row>
    <row r="862" spans="23:23" x14ac:dyDescent="0.25">
      <c r="W862" s="7"/>
    </row>
    <row r="863" spans="23:23" x14ac:dyDescent="0.25">
      <c r="W863" s="7"/>
    </row>
    <row r="864" spans="23:23" x14ac:dyDescent="0.25">
      <c r="W864" s="7"/>
    </row>
    <row r="865" spans="23:23" x14ac:dyDescent="0.25">
      <c r="W865" s="7"/>
    </row>
    <row r="866" spans="23:23" x14ac:dyDescent="0.25">
      <c r="W866" s="7"/>
    </row>
    <row r="867" spans="23:23" x14ac:dyDescent="0.25">
      <c r="W867" s="7"/>
    </row>
    <row r="868" spans="23:23" x14ac:dyDescent="0.25">
      <c r="W868" s="7"/>
    </row>
    <row r="869" spans="23:23" x14ac:dyDescent="0.25">
      <c r="W869" s="7"/>
    </row>
    <row r="870" spans="23:23" x14ac:dyDescent="0.25">
      <c r="W870" s="7"/>
    </row>
    <row r="871" spans="23:23" x14ac:dyDescent="0.25">
      <c r="W871" s="7"/>
    </row>
    <row r="872" spans="23:23" x14ac:dyDescent="0.25">
      <c r="W872" s="7"/>
    </row>
    <row r="873" spans="23:23" x14ac:dyDescent="0.25">
      <c r="W873" s="7"/>
    </row>
    <row r="874" spans="23:23" x14ac:dyDescent="0.25">
      <c r="W874" s="7"/>
    </row>
    <row r="875" spans="23:23" x14ac:dyDescent="0.25">
      <c r="W875" s="7"/>
    </row>
    <row r="876" spans="23:23" x14ac:dyDescent="0.25">
      <c r="W876" s="7"/>
    </row>
    <row r="877" spans="23:23" x14ac:dyDescent="0.25">
      <c r="W877" s="7"/>
    </row>
    <row r="878" spans="23:23" x14ac:dyDescent="0.25">
      <c r="W878" s="7"/>
    </row>
    <row r="879" spans="23:23" x14ac:dyDescent="0.25">
      <c r="W879" s="7"/>
    </row>
    <row r="880" spans="23:23" x14ac:dyDescent="0.25">
      <c r="W880" s="7"/>
    </row>
    <row r="881" spans="23:23" x14ac:dyDescent="0.25">
      <c r="W881" s="7"/>
    </row>
    <row r="882" spans="23:23" x14ac:dyDescent="0.25">
      <c r="W882" s="7"/>
    </row>
    <row r="883" spans="23:23" x14ac:dyDescent="0.25">
      <c r="W883" s="7"/>
    </row>
    <row r="884" spans="23:23" x14ac:dyDescent="0.25">
      <c r="W884" s="7"/>
    </row>
    <row r="885" spans="23:23" x14ac:dyDescent="0.25">
      <c r="W885" s="7"/>
    </row>
    <row r="886" spans="23:23" x14ac:dyDescent="0.25">
      <c r="W886" s="7"/>
    </row>
    <row r="887" spans="23:23" x14ac:dyDescent="0.25">
      <c r="W887" s="7"/>
    </row>
    <row r="888" spans="23:23" x14ac:dyDescent="0.25">
      <c r="W888" s="7"/>
    </row>
    <row r="889" spans="23:23" x14ac:dyDescent="0.25">
      <c r="W889" s="7"/>
    </row>
    <row r="890" spans="23:23" x14ac:dyDescent="0.25">
      <c r="W890" s="7"/>
    </row>
    <row r="891" spans="23:23" x14ac:dyDescent="0.25">
      <c r="W891" s="7"/>
    </row>
    <row r="892" spans="23:23" x14ac:dyDescent="0.25">
      <c r="W892" s="7"/>
    </row>
    <row r="893" spans="23:23" x14ac:dyDescent="0.25">
      <c r="W893" s="7"/>
    </row>
    <row r="894" spans="23:23" x14ac:dyDescent="0.25">
      <c r="W894" s="7"/>
    </row>
    <row r="895" spans="23:23" x14ac:dyDescent="0.25">
      <c r="W895" s="7"/>
    </row>
    <row r="896" spans="23:23" x14ac:dyDescent="0.25">
      <c r="W896" s="7"/>
    </row>
    <row r="897" spans="23:23" x14ac:dyDescent="0.25">
      <c r="W897" s="7"/>
    </row>
    <row r="898" spans="23:23" x14ac:dyDescent="0.25">
      <c r="W898" s="7"/>
    </row>
    <row r="899" spans="23:23" x14ac:dyDescent="0.25">
      <c r="W899" s="7"/>
    </row>
    <row r="900" spans="23:23" x14ac:dyDescent="0.25">
      <c r="W900" s="7"/>
    </row>
    <row r="901" spans="23:23" x14ac:dyDescent="0.25">
      <c r="W901" s="7"/>
    </row>
    <row r="902" spans="23:23" x14ac:dyDescent="0.25">
      <c r="W902" s="7"/>
    </row>
    <row r="903" spans="23:23" x14ac:dyDescent="0.25">
      <c r="W903" s="7"/>
    </row>
    <row r="904" spans="23:23" x14ac:dyDescent="0.25">
      <c r="W904" s="7"/>
    </row>
    <row r="905" spans="23:23" x14ac:dyDescent="0.25">
      <c r="W905" s="7"/>
    </row>
    <row r="906" spans="23:23" x14ac:dyDescent="0.25">
      <c r="W906" s="7"/>
    </row>
    <row r="907" spans="23:23" x14ac:dyDescent="0.25">
      <c r="W907" s="7"/>
    </row>
    <row r="908" spans="23:23" x14ac:dyDescent="0.25">
      <c r="W908" s="7"/>
    </row>
    <row r="909" spans="23:23" x14ac:dyDescent="0.25">
      <c r="W909" s="7"/>
    </row>
    <row r="910" spans="23:23" x14ac:dyDescent="0.25">
      <c r="W910" s="7"/>
    </row>
    <row r="911" spans="23:23" x14ac:dyDescent="0.25">
      <c r="W911" s="7"/>
    </row>
    <row r="912" spans="23:23" x14ac:dyDescent="0.25">
      <c r="W912" s="7"/>
    </row>
    <row r="913" spans="23:23" x14ac:dyDescent="0.25">
      <c r="W913" s="7"/>
    </row>
    <row r="914" spans="23:23" x14ac:dyDescent="0.25">
      <c r="W914" s="7"/>
    </row>
    <row r="915" spans="23:23" x14ac:dyDescent="0.25">
      <c r="W915" s="7"/>
    </row>
    <row r="916" spans="23:23" x14ac:dyDescent="0.25">
      <c r="W916" s="7"/>
    </row>
    <row r="917" spans="23:23" x14ac:dyDescent="0.25">
      <c r="W917" s="7"/>
    </row>
    <row r="918" spans="23:23" x14ac:dyDescent="0.25">
      <c r="W918" s="7"/>
    </row>
    <row r="919" spans="23:23" x14ac:dyDescent="0.25">
      <c r="W919" s="7"/>
    </row>
    <row r="920" spans="23:23" x14ac:dyDescent="0.25">
      <c r="W920" s="7"/>
    </row>
    <row r="921" spans="23:23" x14ac:dyDescent="0.25">
      <c r="W921" s="7"/>
    </row>
    <row r="922" spans="23:23" x14ac:dyDescent="0.25">
      <c r="W922" s="7"/>
    </row>
    <row r="923" spans="23:23" x14ac:dyDescent="0.25">
      <c r="W923" s="7"/>
    </row>
    <row r="924" spans="23:23" x14ac:dyDescent="0.25">
      <c r="W924" s="7"/>
    </row>
    <row r="925" spans="23:23" x14ac:dyDescent="0.25">
      <c r="W925" s="7"/>
    </row>
    <row r="926" spans="23:23" x14ac:dyDescent="0.25">
      <c r="W926" s="7"/>
    </row>
    <row r="927" spans="23:23" x14ac:dyDescent="0.25">
      <c r="W927" s="7"/>
    </row>
    <row r="928" spans="23:23" x14ac:dyDescent="0.25">
      <c r="W928" s="52"/>
    </row>
    <row r="929" spans="23:23" x14ac:dyDescent="0.25">
      <c r="W929" s="7"/>
    </row>
    <row r="930" spans="23:23" x14ac:dyDescent="0.25">
      <c r="W930" s="7"/>
    </row>
    <row r="931" spans="23:23" x14ac:dyDescent="0.25">
      <c r="W931" s="7"/>
    </row>
    <row r="932" spans="23:23" x14ac:dyDescent="0.25">
      <c r="W932" s="7"/>
    </row>
    <row r="933" spans="23:23" x14ac:dyDescent="0.25">
      <c r="W933" s="7"/>
    </row>
    <row r="934" spans="23:23" x14ac:dyDescent="0.25">
      <c r="W934" s="7"/>
    </row>
    <row r="935" spans="23:23" x14ac:dyDescent="0.25">
      <c r="W935" s="7"/>
    </row>
    <row r="936" spans="23:23" x14ac:dyDescent="0.25">
      <c r="W936" s="7"/>
    </row>
    <row r="937" spans="23:23" x14ac:dyDescent="0.25">
      <c r="W937" s="7"/>
    </row>
    <row r="938" spans="23:23" x14ac:dyDescent="0.25">
      <c r="W938" s="7"/>
    </row>
    <row r="939" spans="23:23" x14ac:dyDescent="0.25">
      <c r="W939" s="7"/>
    </row>
    <row r="940" spans="23:23" x14ac:dyDescent="0.25">
      <c r="W940" s="7"/>
    </row>
    <row r="941" spans="23:23" x14ac:dyDescent="0.25">
      <c r="W941" s="7"/>
    </row>
    <row r="942" spans="23:23" x14ac:dyDescent="0.25">
      <c r="W942" s="7"/>
    </row>
    <row r="943" spans="23:23" x14ac:dyDescent="0.25">
      <c r="W943" s="7"/>
    </row>
    <row r="944" spans="23:23" x14ac:dyDescent="0.25">
      <c r="W944" s="7"/>
    </row>
    <row r="945" spans="23:23" x14ac:dyDescent="0.25">
      <c r="W945" s="7"/>
    </row>
    <row r="946" spans="23:23" x14ac:dyDescent="0.25">
      <c r="W946" s="7"/>
    </row>
    <row r="947" spans="23:23" x14ac:dyDescent="0.25">
      <c r="W947" s="7"/>
    </row>
    <row r="948" spans="23:23" x14ac:dyDescent="0.25">
      <c r="W948" s="7"/>
    </row>
    <row r="949" spans="23:23" x14ac:dyDescent="0.25">
      <c r="W949" s="7"/>
    </row>
    <row r="950" spans="23:23" x14ac:dyDescent="0.25">
      <c r="W950" s="7"/>
    </row>
    <row r="951" spans="23:23" x14ac:dyDescent="0.25">
      <c r="W951" s="7"/>
    </row>
    <row r="952" spans="23:23" x14ac:dyDescent="0.25">
      <c r="W952" s="7"/>
    </row>
    <row r="953" spans="23:23" x14ac:dyDescent="0.25">
      <c r="W953" s="7"/>
    </row>
    <row r="954" spans="23:23" x14ac:dyDescent="0.25">
      <c r="W954" s="7"/>
    </row>
    <row r="955" spans="23:23" x14ac:dyDescent="0.25">
      <c r="W955" s="7"/>
    </row>
    <row r="956" spans="23:23" x14ac:dyDescent="0.25">
      <c r="W956" s="7"/>
    </row>
    <row r="957" spans="23:23" x14ac:dyDescent="0.25">
      <c r="W957" s="7"/>
    </row>
    <row r="958" spans="23:23" x14ac:dyDescent="0.25">
      <c r="W958" s="7"/>
    </row>
    <row r="959" spans="23:23" x14ac:dyDescent="0.25">
      <c r="W959" s="7"/>
    </row>
    <row r="960" spans="23:23" x14ac:dyDescent="0.25">
      <c r="W960" s="7"/>
    </row>
    <row r="961" spans="23:23" x14ac:dyDescent="0.25">
      <c r="W961" s="7"/>
    </row>
    <row r="962" spans="23:23" x14ac:dyDescent="0.25">
      <c r="W962" s="7"/>
    </row>
    <row r="963" spans="23:23" x14ac:dyDescent="0.25">
      <c r="W963" s="7"/>
    </row>
    <row r="964" spans="23:23" x14ac:dyDescent="0.25">
      <c r="W964" s="7"/>
    </row>
    <row r="965" spans="23:23" x14ac:dyDescent="0.25">
      <c r="W965" s="7"/>
    </row>
    <row r="966" spans="23:23" x14ac:dyDescent="0.25">
      <c r="W966" s="7"/>
    </row>
    <row r="967" spans="23:23" x14ac:dyDescent="0.25">
      <c r="W967" s="7"/>
    </row>
    <row r="968" spans="23:23" x14ac:dyDescent="0.25">
      <c r="W968" s="7"/>
    </row>
    <row r="969" spans="23:23" x14ac:dyDescent="0.25">
      <c r="W969" s="7"/>
    </row>
    <row r="970" spans="23:23" x14ac:dyDescent="0.25">
      <c r="W970" s="7"/>
    </row>
    <row r="971" spans="23:23" x14ac:dyDescent="0.25">
      <c r="W971" s="7"/>
    </row>
    <row r="972" spans="23:23" x14ac:dyDescent="0.25">
      <c r="W972" s="7"/>
    </row>
    <row r="973" spans="23:23" x14ac:dyDescent="0.25">
      <c r="W973" s="7"/>
    </row>
    <row r="974" spans="23:23" x14ac:dyDescent="0.25">
      <c r="W974" s="7"/>
    </row>
    <row r="975" spans="23:23" x14ac:dyDescent="0.25">
      <c r="W975" s="7"/>
    </row>
    <row r="976" spans="23:23" x14ac:dyDescent="0.25">
      <c r="W976" s="7"/>
    </row>
    <row r="977" spans="23:23" x14ac:dyDescent="0.25">
      <c r="W977" s="7"/>
    </row>
    <row r="978" spans="23:23" x14ac:dyDescent="0.25">
      <c r="W978" s="7"/>
    </row>
    <row r="979" spans="23:23" x14ac:dyDescent="0.25">
      <c r="W979" s="7"/>
    </row>
    <row r="980" spans="23:23" x14ac:dyDescent="0.25">
      <c r="W980" s="7"/>
    </row>
    <row r="981" spans="23:23" x14ac:dyDescent="0.25">
      <c r="W981" s="7"/>
    </row>
    <row r="982" spans="23:23" x14ac:dyDescent="0.25">
      <c r="W982" s="7"/>
    </row>
    <row r="983" spans="23:23" x14ac:dyDescent="0.25">
      <c r="W983" s="7"/>
    </row>
    <row r="984" spans="23:23" x14ac:dyDescent="0.25">
      <c r="W984" s="7"/>
    </row>
    <row r="985" spans="23:23" x14ac:dyDescent="0.25">
      <c r="W985" s="7"/>
    </row>
    <row r="986" spans="23:23" x14ac:dyDescent="0.25">
      <c r="W986" s="7"/>
    </row>
    <row r="987" spans="23:23" x14ac:dyDescent="0.25">
      <c r="W987" s="7"/>
    </row>
    <row r="988" spans="23:23" x14ac:dyDescent="0.25">
      <c r="W988" s="7"/>
    </row>
    <row r="989" spans="23:23" x14ac:dyDescent="0.25">
      <c r="W989" s="7"/>
    </row>
    <row r="990" spans="23:23" x14ac:dyDescent="0.25">
      <c r="W990" s="7"/>
    </row>
    <row r="991" spans="23:23" x14ac:dyDescent="0.25">
      <c r="W991" s="7"/>
    </row>
    <row r="992" spans="23:23" x14ac:dyDescent="0.25">
      <c r="W992" s="7"/>
    </row>
    <row r="993" spans="23:23" x14ac:dyDescent="0.25">
      <c r="W993" s="7"/>
    </row>
    <row r="994" spans="23:23" x14ac:dyDescent="0.25">
      <c r="W994" s="7"/>
    </row>
    <row r="995" spans="23:23" x14ac:dyDescent="0.25">
      <c r="W995" s="7"/>
    </row>
    <row r="996" spans="23:23" x14ac:dyDescent="0.25">
      <c r="W996" s="7"/>
    </row>
    <row r="997" spans="23:23" x14ac:dyDescent="0.25">
      <c r="W997" s="7"/>
    </row>
    <row r="998" spans="23:23" x14ac:dyDescent="0.25">
      <c r="W998" s="7"/>
    </row>
    <row r="999" spans="23:23" x14ac:dyDescent="0.25">
      <c r="W999" s="7"/>
    </row>
    <row r="1000" spans="23:23" x14ac:dyDescent="0.25">
      <c r="W1000" s="7"/>
    </row>
    <row r="1001" spans="23:23" x14ac:dyDescent="0.25">
      <c r="W1001" s="7"/>
    </row>
    <row r="1002" spans="23:23" x14ac:dyDescent="0.25">
      <c r="W1002" s="7"/>
    </row>
    <row r="1003" spans="23:23" x14ac:dyDescent="0.25">
      <c r="W1003" s="7"/>
    </row>
    <row r="1004" spans="23:23" x14ac:dyDescent="0.25">
      <c r="W1004" s="7"/>
    </row>
    <row r="1005" spans="23:23" x14ac:dyDescent="0.25">
      <c r="W1005" s="7"/>
    </row>
    <row r="1006" spans="23:23" x14ac:dyDescent="0.25">
      <c r="W1006" s="7"/>
    </row>
    <row r="1007" spans="23:23" x14ac:dyDescent="0.25">
      <c r="W1007" s="7"/>
    </row>
    <row r="1008" spans="23:23" x14ac:dyDescent="0.25">
      <c r="W1008" s="7"/>
    </row>
    <row r="1009" spans="23:23" x14ac:dyDescent="0.25">
      <c r="W1009" s="7"/>
    </row>
    <row r="1010" spans="23:23" x14ac:dyDescent="0.25">
      <c r="W1010" s="7"/>
    </row>
    <row r="1011" spans="23:23" x14ac:dyDescent="0.25">
      <c r="W1011" s="7"/>
    </row>
    <row r="1012" spans="23:23" x14ac:dyDescent="0.25">
      <c r="W1012" s="7"/>
    </row>
    <row r="1013" spans="23:23" x14ac:dyDescent="0.25">
      <c r="W1013" s="7"/>
    </row>
    <row r="1014" spans="23:23" x14ac:dyDescent="0.25">
      <c r="W1014" s="7"/>
    </row>
    <row r="1015" spans="23:23" x14ac:dyDescent="0.25">
      <c r="W1015" s="7"/>
    </row>
    <row r="1016" spans="23:23" x14ac:dyDescent="0.25">
      <c r="W1016" s="7"/>
    </row>
    <row r="1017" spans="23:23" x14ac:dyDescent="0.25">
      <c r="W1017" s="7"/>
    </row>
    <row r="1018" spans="23:23" x14ac:dyDescent="0.25">
      <c r="W1018" s="7"/>
    </row>
    <row r="1019" spans="23:23" x14ac:dyDescent="0.25">
      <c r="W1019" s="7"/>
    </row>
    <row r="1020" spans="23:23" x14ac:dyDescent="0.25">
      <c r="W1020" s="7"/>
    </row>
    <row r="1021" spans="23:23" x14ac:dyDescent="0.25">
      <c r="W1021" s="7"/>
    </row>
    <row r="1022" spans="23:23" x14ac:dyDescent="0.25">
      <c r="W1022" s="7"/>
    </row>
    <row r="1023" spans="23:23" x14ac:dyDescent="0.25">
      <c r="W1023" s="7"/>
    </row>
    <row r="1024" spans="23:23" x14ac:dyDescent="0.25">
      <c r="W1024" s="7"/>
    </row>
    <row r="1025" spans="23:23" x14ac:dyDescent="0.25">
      <c r="W1025" s="7"/>
    </row>
    <row r="1026" spans="23:23" x14ac:dyDescent="0.25">
      <c r="W1026" s="7"/>
    </row>
    <row r="1027" spans="23:23" x14ac:dyDescent="0.25">
      <c r="W1027" s="7"/>
    </row>
    <row r="1028" spans="23:23" x14ac:dyDescent="0.25">
      <c r="W1028" s="7"/>
    </row>
    <row r="1029" spans="23:23" x14ac:dyDescent="0.25">
      <c r="W1029" s="7"/>
    </row>
    <row r="1030" spans="23:23" x14ac:dyDescent="0.25">
      <c r="W1030" s="7"/>
    </row>
    <row r="1031" spans="23:23" x14ac:dyDescent="0.25">
      <c r="W1031" s="7"/>
    </row>
    <row r="1032" spans="23:23" x14ac:dyDescent="0.25">
      <c r="W1032" s="7"/>
    </row>
    <row r="1033" spans="23:23" x14ac:dyDescent="0.25">
      <c r="W1033" s="7"/>
    </row>
    <row r="1034" spans="23:23" x14ac:dyDescent="0.25">
      <c r="W1034" s="7"/>
    </row>
    <row r="1035" spans="23:23" x14ac:dyDescent="0.25">
      <c r="W1035" s="7"/>
    </row>
    <row r="1036" spans="23:23" x14ac:dyDescent="0.25">
      <c r="W1036" s="7"/>
    </row>
    <row r="1037" spans="23:23" x14ac:dyDescent="0.25">
      <c r="W1037" s="7"/>
    </row>
    <row r="1038" spans="23:23" x14ac:dyDescent="0.25">
      <c r="W1038" s="7"/>
    </row>
    <row r="1039" spans="23:23" x14ac:dyDescent="0.25">
      <c r="W1039" s="7"/>
    </row>
    <row r="1040" spans="23:23" x14ac:dyDescent="0.25">
      <c r="W1040" s="7"/>
    </row>
    <row r="1041" spans="23:23" x14ac:dyDescent="0.25">
      <c r="W1041" s="7"/>
    </row>
    <row r="1042" spans="23:23" x14ac:dyDescent="0.25">
      <c r="W1042" s="7"/>
    </row>
    <row r="1043" spans="23:23" x14ac:dyDescent="0.25">
      <c r="W1043" s="7"/>
    </row>
    <row r="1044" spans="23:23" x14ac:dyDescent="0.25">
      <c r="W1044" s="7"/>
    </row>
    <row r="1045" spans="23:23" x14ac:dyDescent="0.25">
      <c r="W1045" s="7"/>
    </row>
    <row r="1046" spans="23:23" x14ac:dyDescent="0.25">
      <c r="W1046" s="7"/>
    </row>
    <row r="1047" spans="23:23" x14ac:dyDescent="0.25">
      <c r="W1047" s="7"/>
    </row>
    <row r="1048" spans="23:23" x14ac:dyDescent="0.25">
      <c r="W1048" s="7"/>
    </row>
    <row r="1049" spans="23:23" x14ac:dyDescent="0.25">
      <c r="W1049" s="7"/>
    </row>
    <row r="1050" spans="23:23" x14ac:dyDescent="0.25">
      <c r="W1050" s="7"/>
    </row>
    <row r="1051" spans="23:23" x14ac:dyDescent="0.25">
      <c r="W1051" s="7"/>
    </row>
    <row r="1052" spans="23:23" x14ac:dyDescent="0.25">
      <c r="W1052" s="7"/>
    </row>
    <row r="1053" spans="23:23" x14ac:dyDescent="0.25">
      <c r="W1053" s="7"/>
    </row>
    <row r="1054" spans="23:23" x14ac:dyDescent="0.25">
      <c r="W1054" s="7"/>
    </row>
    <row r="1055" spans="23:23" x14ac:dyDescent="0.25">
      <c r="W1055" s="7"/>
    </row>
    <row r="1056" spans="23:23" x14ac:dyDescent="0.25">
      <c r="W1056" s="7"/>
    </row>
    <row r="1057" spans="23:23" x14ac:dyDescent="0.25">
      <c r="W1057" s="7"/>
    </row>
    <row r="1058" spans="23:23" x14ac:dyDescent="0.25">
      <c r="W1058" s="7"/>
    </row>
    <row r="1059" spans="23:23" x14ac:dyDescent="0.25">
      <c r="W1059" s="7"/>
    </row>
    <row r="1060" spans="23:23" x14ac:dyDescent="0.25">
      <c r="W1060" s="7"/>
    </row>
    <row r="1061" spans="23:23" x14ac:dyDescent="0.25">
      <c r="W1061" s="7"/>
    </row>
    <row r="1062" spans="23:23" x14ac:dyDescent="0.25">
      <c r="W1062" s="7"/>
    </row>
    <row r="1063" spans="23:23" x14ac:dyDescent="0.25">
      <c r="W1063" s="7"/>
    </row>
    <row r="1064" spans="23:23" x14ac:dyDescent="0.25">
      <c r="W1064" s="7"/>
    </row>
    <row r="1065" spans="23:23" x14ac:dyDescent="0.25">
      <c r="W1065" s="7"/>
    </row>
    <row r="1066" spans="23:23" x14ac:dyDescent="0.25">
      <c r="W1066" s="7"/>
    </row>
    <row r="1067" spans="23:23" x14ac:dyDescent="0.25">
      <c r="W1067" s="7"/>
    </row>
    <row r="1068" spans="23:23" x14ac:dyDescent="0.25">
      <c r="W1068" s="7"/>
    </row>
    <row r="1069" spans="23:23" x14ac:dyDescent="0.25">
      <c r="W1069" s="7"/>
    </row>
    <row r="1070" spans="23:23" x14ac:dyDescent="0.25">
      <c r="W1070" s="7"/>
    </row>
    <row r="1071" spans="23:23" x14ac:dyDescent="0.25">
      <c r="W1071" s="7"/>
    </row>
    <row r="1072" spans="23:23" x14ac:dyDescent="0.25">
      <c r="W1072" s="7"/>
    </row>
    <row r="1073" spans="23:23" x14ac:dyDescent="0.25">
      <c r="W1073" s="7"/>
    </row>
    <row r="1074" spans="23:23" x14ac:dyDescent="0.25">
      <c r="W1074" s="7"/>
    </row>
    <row r="1075" spans="23:23" x14ac:dyDescent="0.25">
      <c r="W1075" s="7"/>
    </row>
    <row r="1076" spans="23:23" x14ac:dyDescent="0.25">
      <c r="W1076" s="7"/>
    </row>
    <row r="1077" spans="23:23" x14ac:dyDescent="0.25">
      <c r="W1077" s="7"/>
    </row>
    <row r="1078" spans="23:23" x14ac:dyDescent="0.25">
      <c r="W1078" s="7"/>
    </row>
    <row r="1079" spans="23:23" x14ac:dyDescent="0.25">
      <c r="W1079" s="7"/>
    </row>
    <row r="1080" spans="23:23" x14ac:dyDescent="0.25">
      <c r="W1080" s="7"/>
    </row>
    <row r="1081" spans="23:23" x14ac:dyDescent="0.25">
      <c r="W1081" s="7"/>
    </row>
    <row r="1082" spans="23:23" x14ac:dyDescent="0.25">
      <c r="W1082" s="7"/>
    </row>
    <row r="1083" spans="23:23" x14ac:dyDescent="0.25">
      <c r="W1083" s="7"/>
    </row>
    <row r="1084" spans="23:23" x14ac:dyDescent="0.25">
      <c r="W1084" s="7"/>
    </row>
    <row r="1085" spans="23:23" x14ac:dyDescent="0.25">
      <c r="W1085" s="7"/>
    </row>
    <row r="1086" spans="23:23" x14ac:dyDescent="0.25">
      <c r="W1086" s="7"/>
    </row>
    <row r="1087" spans="23:23" x14ac:dyDescent="0.25">
      <c r="W1087" s="7"/>
    </row>
    <row r="1088" spans="23:23" x14ac:dyDescent="0.25">
      <c r="W1088" s="7"/>
    </row>
    <row r="1089" spans="23:23" x14ac:dyDescent="0.25">
      <c r="W1089" s="7"/>
    </row>
    <row r="1090" spans="23:23" x14ac:dyDescent="0.25">
      <c r="W1090" s="7"/>
    </row>
    <row r="1091" spans="23:23" x14ac:dyDescent="0.25">
      <c r="W1091" s="7"/>
    </row>
    <row r="1092" spans="23:23" x14ac:dyDescent="0.25">
      <c r="W1092" s="7"/>
    </row>
    <row r="1093" spans="23:23" x14ac:dyDescent="0.25">
      <c r="W1093" s="7"/>
    </row>
    <row r="1094" spans="23:23" x14ac:dyDescent="0.25">
      <c r="W1094" s="7"/>
    </row>
    <row r="1095" spans="23:23" x14ac:dyDescent="0.25">
      <c r="W1095" s="7"/>
    </row>
    <row r="1096" spans="23:23" x14ac:dyDescent="0.25">
      <c r="W1096" s="7"/>
    </row>
    <row r="1097" spans="23:23" x14ac:dyDescent="0.25">
      <c r="W1097" s="7"/>
    </row>
    <row r="1098" spans="23:23" x14ac:dyDescent="0.25">
      <c r="W1098" s="7"/>
    </row>
    <row r="1099" spans="23:23" x14ac:dyDescent="0.25">
      <c r="W1099" s="7"/>
    </row>
    <row r="1100" spans="23:23" x14ac:dyDescent="0.25">
      <c r="W1100" s="7"/>
    </row>
    <row r="1101" spans="23:23" x14ac:dyDescent="0.25">
      <c r="W1101" s="7"/>
    </row>
    <row r="1102" spans="23:23" x14ac:dyDescent="0.25">
      <c r="W1102" s="7"/>
    </row>
    <row r="1103" spans="23:23" x14ac:dyDescent="0.25">
      <c r="W1103" s="7"/>
    </row>
    <row r="1104" spans="23:23" x14ac:dyDescent="0.25">
      <c r="W1104" s="7"/>
    </row>
    <row r="1105" spans="23:23" x14ac:dyDescent="0.25">
      <c r="W1105" s="7"/>
    </row>
    <row r="1106" spans="23:23" x14ac:dyDescent="0.25">
      <c r="W1106" s="7"/>
    </row>
    <row r="1107" spans="23:23" x14ac:dyDescent="0.25">
      <c r="W1107" s="7"/>
    </row>
    <row r="1108" spans="23:23" x14ac:dyDescent="0.25">
      <c r="W1108" s="7"/>
    </row>
    <row r="1109" spans="23:23" x14ac:dyDescent="0.25">
      <c r="W1109" s="7"/>
    </row>
    <row r="1110" spans="23:23" x14ac:dyDescent="0.25">
      <c r="W1110" s="7"/>
    </row>
    <row r="1111" spans="23:23" x14ac:dyDescent="0.25">
      <c r="W1111" s="7"/>
    </row>
    <row r="1112" spans="23:23" x14ac:dyDescent="0.25">
      <c r="W1112" s="7"/>
    </row>
    <row r="1113" spans="23:23" x14ac:dyDescent="0.25">
      <c r="W1113" s="7"/>
    </row>
    <row r="1114" spans="23:23" x14ac:dyDescent="0.25">
      <c r="W1114" s="7"/>
    </row>
    <row r="1115" spans="23:23" x14ac:dyDescent="0.25">
      <c r="W1115" s="7"/>
    </row>
    <row r="1116" spans="23:23" x14ac:dyDescent="0.25">
      <c r="W1116" s="7"/>
    </row>
    <row r="1117" spans="23:23" x14ac:dyDescent="0.25">
      <c r="W1117" s="7"/>
    </row>
    <row r="1118" spans="23:23" x14ac:dyDescent="0.25">
      <c r="W1118" s="7"/>
    </row>
    <row r="1119" spans="23:23" x14ac:dyDescent="0.25">
      <c r="W1119" s="7"/>
    </row>
    <row r="1120" spans="23:23" x14ac:dyDescent="0.25">
      <c r="W1120" s="7"/>
    </row>
    <row r="1121" spans="23:23" x14ac:dyDescent="0.25">
      <c r="W1121" s="7"/>
    </row>
    <row r="1122" spans="23:23" x14ac:dyDescent="0.25">
      <c r="W1122" s="7"/>
    </row>
    <row r="1123" spans="23:23" x14ac:dyDescent="0.25">
      <c r="W1123" s="7"/>
    </row>
    <row r="1124" spans="23:23" x14ac:dyDescent="0.25">
      <c r="W1124" s="7"/>
    </row>
    <row r="1125" spans="23:23" x14ac:dyDescent="0.25">
      <c r="W1125" s="7"/>
    </row>
    <row r="1126" spans="23:23" x14ac:dyDescent="0.25">
      <c r="W1126" s="7"/>
    </row>
    <row r="1127" spans="23:23" x14ac:dyDescent="0.25">
      <c r="W1127" s="7"/>
    </row>
    <row r="1128" spans="23:23" x14ac:dyDescent="0.25">
      <c r="W1128" s="7"/>
    </row>
    <row r="1129" spans="23:23" x14ac:dyDescent="0.25">
      <c r="W1129" s="7"/>
    </row>
    <row r="1130" spans="23:23" x14ac:dyDescent="0.25">
      <c r="W1130" s="7"/>
    </row>
    <row r="1131" spans="23:23" x14ac:dyDescent="0.25">
      <c r="W1131" s="7"/>
    </row>
    <row r="1132" spans="23:23" x14ac:dyDescent="0.25">
      <c r="W1132" s="7"/>
    </row>
    <row r="1133" spans="23:23" x14ac:dyDescent="0.25">
      <c r="W1133" s="7"/>
    </row>
    <row r="1134" spans="23:23" x14ac:dyDescent="0.25">
      <c r="W1134" s="7"/>
    </row>
    <row r="1135" spans="23:23" x14ac:dyDescent="0.25">
      <c r="W1135" s="7"/>
    </row>
    <row r="1136" spans="23:23" x14ac:dyDescent="0.25">
      <c r="W1136" s="7"/>
    </row>
    <row r="1137" spans="23:23" x14ac:dyDescent="0.25">
      <c r="W1137" s="7"/>
    </row>
    <row r="1138" spans="23:23" x14ac:dyDescent="0.25">
      <c r="W1138" s="7"/>
    </row>
    <row r="1139" spans="23:23" x14ac:dyDescent="0.25">
      <c r="W1139" s="7"/>
    </row>
    <row r="1140" spans="23:23" x14ac:dyDescent="0.25">
      <c r="W1140" s="7"/>
    </row>
    <row r="1141" spans="23:23" x14ac:dyDescent="0.25">
      <c r="W1141" s="7"/>
    </row>
    <row r="1142" spans="23:23" x14ac:dyDescent="0.25">
      <c r="W1142" s="7"/>
    </row>
    <row r="1143" spans="23:23" x14ac:dyDescent="0.25">
      <c r="W1143" s="7"/>
    </row>
    <row r="1144" spans="23:23" x14ac:dyDescent="0.25">
      <c r="W1144" s="7"/>
    </row>
    <row r="1145" spans="23:23" x14ac:dyDescent="0.25">
      <c r="W1145" s="7"/>
    </row>
    <row r="1146" spans="23:23" x14ac:dyDescent="0.25">
      <c r="W1146" s="7"/>
    </row>
    <row r="1147" spans="23:23" x14ac:dyDescent="0.25">
      <c r="W1147" s="7"/>
    </row>
    <row r="1148" spans="23:23" x14ac:dyDescent="0.25">
      <c r="W1148" s="7"/>
    </row>
    <row r="1149" spans="23:23" x14ac:dyDescent="0.25">
      <c r="W1149" s="7"/>
    </row>
    <row r="1150" spans="23:23" x14ac:dyDescent="0.25">
      <c r="W1150" s="7"/>
    </row>
    <row r="1151" spans="23:23" x14ac:dyDescent="0.25">
      <c r="W1151" s="7"/>
    </row>
    <row r="1152" spans="23:23" x14ac:dyDescent="0.25">
      <c r="W1152" s="7"/>
    </row>
    <row r="1153" spans="23:23" x14ac:dyDescent="0.25">
      <c r="W1153" s="7"/>
    </row>
    <row r="1154" spans="23:23" x14ac:dyDescent="0.25">
      <c r="W1154" s="7"/>
    </row>
    <row r="1155" spans="23:23" x14ac:dyDescent="0.25">
      <c r="W1155" s="7"/>
    </row>
    <row r="1156" spans="23:23" x14ac:dyDescent="0.25">
      <c r="W1156" s="7"/>
    </row>
    <row r="1157" spans="23:23" x14ac:dyDescent="0.25">
      <c r="W1157" s="7"/>
    </row>
    <row r="1158" spans="23:23" x14ac:dyDescent="0.25">
      <c r="W1158" s="7"/>
    </row>
    <row r="1159" spans="23:23" x14ac:dyDescent="0.25">
      <c r="W1159" s="7"/>
    </row>
    <row r="1160" spans="23:23" x14ac:dyDescent="0.25">
      <c r="W1160" s="7"/>
    </row>
    <row r="1161" spans="23:23" x14ac:dyDescent="0.25">
      <c r="W1161" s="7"/>
    </row>
    <row r="1162" spans="23:23" x14ac:dyDescent="0.25">
      <c r="W1162" s="7"/>
    </row>
    <row r="1163" spans="23:23" x14ac:dyDescent="0.25">
      <c r="W1163" s="7"/>
    </row>
    <row r="1164" spans="23:23" x14ac:dyDescent="0.25">
      <c r="W1164" s="7"/>
    </row>
    <row r="1165" spans="23:23" x14ac:dyDescent="0.25">
      <c r="W1165" s="7"/>
    </row>
    <row r="1166" spans="23:23" x14ac:dyDescent="0.25">
      <c r="W1166" s="7"/>
    </row>
    <row r="1167" spans="23:23" x14ac:dyDescent="0.25">
      <c r="W1167" s="7"/>
    </row>
    <row r="1168" spans="23:23" x14ac:dyDescent="0.25">
      <c r="W1168" s="7"/>
    </row>
    <row r="1169" spans="23:23" x14ac:dyDescent="0.25">
      <c r="W1169" s="7"/>
    </row>
    <row r="1170" spans="23:23" x14ac:dyDescent="0.25">
      <c r="W1170" s="7"/>
    </row>
    <row r="1171" spans="23:23" x14ac:dyDescent="0.25">
      <c r="W1171" s="7"/>
    </row>
    <row r="1172" spans="23:23" x14ac:dyDescent="0.25">
      <c r="W1172" s="7"/>
    </row>
    <row r="1173" spans="23:23" x14ac:dyDescent="0.25">
      <c r="W1173" s="7"/>
    </row>
    <row r="1174" spans="23:23" x14ac:dyDescent="0.25">
      <c r="W1174" s="7"/>
    </row>
    <row r="1175" spans="23:23" x14ac:dyDescent="0.25">
      <c r="W1175" s="7"/>
    </row>
    <row r="1176" spans="23:23" x14ac:dyDescent="0.25">
      <c r="W1176" s="7"/>
    </row>
    <row r="1177" spans="23:23" x14ac:dyDescent="0.25">
      <c r="W1177" s="7"/>
    </row>
    <row r="1178" spans="23:23" x14ac:dyDescent="0.25">
      <c r="W1178" s="7"/>
    </row>
    <row r="1179" spans="23:23" x14ac:dyDescent="0.25">
      <c r="W1179" s="7"/>
    </row>
    <row r="1180" spans="23:23" x14ac:dyDescent="0.25">
      <c r="W1180" s="7"/>
    </row>
    <row r="1181" spans="23:23" x14ac:dyDescent="0.25">
      <c r="W1181" s="7"/>
    </row>
    <row r="1182" spans="23:23" x14ac:dyDescent="0.25">
      <c r="W1182" s="7"/>
    </row>
    <row r="1183" spans="23:23" x14ac:dyDescent="0.25">
      <c r="W1183" s="7"/>
    </row>
    <row r="1184" spans="23:23" x14ac:dyDescent="0.25">
      <c r="W1184" s="7"/>
    </row>
    <row r="1185" spans="23:23" x14ac:dyDescent="0.25">
      <c r="W1185" s="7"/>
    </row>
    <row r="1186" spans="23:23" x14ac:dyDescent="0.25">
      <c r="W1186" s="7"/>
    </row>
    <row r="1187" spans="23:23" x14ac:dyDescent="0.25">
      <c r="W1187" s="7"/>
    </row>
    <row r="1188" spans="23:23" x14ac:dyDescent="0.25">
      <c r="W1188" s="7"/>
    </row>
    <row r="1189" spans="23:23" x14ac:dyDescent="0.25">
      <c r="W1189" s="7"/>
    </row>
    <row r="1190" spans="23:23" x14ac:dyDescent="0.25">
      <c r="W1190" s="7"/>
    </row>
    <row r="1191" spans="23:23" x14ac:dyDescent="0.25">
      <c r="W1191" s="7"/>
    </row>
    <row r="1192" spans="23:23" x14ac:dyDescent="0.25">
      <c r="W1192" s="7"/>
    </row>
    <row r="1193" spans="23:23" x14ac:dyDescent="0.25">
      <c r="W1193" s="7"/>
    </row>
    <row r="1194" spans="23:23" x14ac:dyDescent="0.25">
      <c r="W1194" s="7"/>
    </row>
    <row r="1195" spans="23:23" x14ac:dyDescent="0.25">
      <c r="W1195" s="7"/>
    </row>
    <row r="1196" spans="23:23" x14ac:dyDescent="0.25">
      <c r="W1196" s="7"/>
    </row>
    <row r="1197" spans="23:23" x14ac:dyDescent="0.25">
      <c r="W1197" s="7"/>
    </row>
    <row r="1198" spans="23:23" x14ac:dyDescent="0.25">
      <c r="W1198" s="7"/>
    </row>
    <row r="1199" spans="23:23" x14ac:dyDescent="0.25">
      <c r="W1199" s="7"/>
    </row>
    <row r="1200" spans="23:23" x14ac:dyDescent="0.25">
      <c r="W1200" s="7"/>
    </row>
    <row r="1201" spans="23:23" x14ac:dyDescent="0.25">
      <c r="W1201" s="7"/>
    </row>
    <row r="1202" spans="23:23" x14ac:dyDescent="0.25">
      <c r="W1202" s="7"/>
    </row>
    <row r="1203" spans="23:23" x14ac:dyDescent="0.25">
      <c r="W1203" s="7"/>
    </row>
    <row r="1204" spans="23:23" x14ac:dyDescent="0.25">
      <c r="W1204" s="7"/>
    </row>
    <row r="1205" spans="23:23" x14ac:dyDescent="0.25">
      <c r="W1205" s="7"/>
    </row>
    <row r="1206" spans="23:23" x14ac:dyDescent="0.25">
      <c r="W1206" s="7"/>
    </row>
    <row r="1207" spans="23:23" x14ac:dyDescent="0.25">
      <c r="W1207" s="7"/>
    </row>
    <row r="1208" spans="23:23" x14ac:dyDescent="0.25">
      <c r="W1208" s="7"/>
    </row>
    <row r="1209" spans="23:23" x14ac:dyDescent="0.25">
      <c r="W1209" s="7"/>
    </row>
    <row r="1210" spans="23:23" x14ac:dyDescent="0.25">
      <c r="W1210" s="7"/>
    </row>
    <row r="1211" spans="23:23" x14ac:dyDescent="0.25">
      <c r="W1211" s="7"/>
    </row>
    <row r="1212" spans="23:23" x14ac:dyDescent="0.25">
      <c r="W1212" s="7"/>
    </row>
    <row r="1213" spans="23:23" x14ac:dyDescent="0.25">
      <c r="W1213" s="7"/>
    </row>
    <row r="1214" spans="23:23" x14ac:dyDescent="0.25">
      <c r="W1214" s="7"/>
    </row>
    <row r="1215" spans="23:23" x14ac:dyDescent="0.25">
      <c r="W1215" s="7"/>
    </row>
    <row r="1216" spans="23:23" x14ac:dyDescent="0.25">
      <c r="W1216" s="7"/>
    </row>
    <row r="1217" spans="23:23" x14ac:dyDescent="0.25">
      <c r="W1217" s="7"/>
    </row>
    <row r="1218" spans="23:23" x14ac:dyDescent="0.25">
      <c r="W1218" s="7"/>
    </row>
    <row r="1219" spans="23:23" x14ac:dyDescent="0.25">
      <c r="W1219" s="7"/>
    </row>
    <row r="1220" spans="23:23" x14ac:dyDescent="0.25">
      <c r="W1220" s="7"/>
    </row>
    <row r="1221" spans="23:23" x14ac:dyDescent="0.25">
      <c r="W1221" s="7"/>
    </row>
    <row r="1222" spans="23:23" x14ac:dyDescent="0.25">
      <c r="W1222" s="7"/>
    </row>
    <row r="1223" spans="23:23" x14ac:dyDescent="0.25">
      <c r="W1223" s="7"/>
    </row>
    <row r="1224" spans="23:23" x14ac:dyDescent="0.25">
      <c r="W1224" s="7"/>
    </row>
    <row r="1225" spans="23:23" x14ac:dyDescent="0.25">
      <c r="W1225" s="7"/>
    </row>
    <row r="1226" spans="23:23" x14ac:dyDescent="0.25">
      <c r="W1226" s="7"/>
    </row>
    <row r="1227" spans="23:23" x14ac:dyDescent="0.25">
      <c r="W1227" s="7"/>
    </row>
    <row r="1228" spans="23:23" x14ac:dyDescent="0.25">
      <c r="W1228" s="7"/>
    </row>
    <row r="1229" spans="23:23" x14ac:dyDescent="0.25">
      <c r="W1229" s="7"/>
    </row>
    <row r="1230" spans="23:23" x14ac:dyDescent="0.25">
      <c r="W1230" s="7"/>
    </row>
    <row r="1231" spans="23:23" x14ac:dyDescent="0.25">
      <c r="W1231" s="7"/>
    </row>
    <row r="1232" spans="23:23" x14ac:dyDescent="0.25">
      <c r="W1232" s="7"/>
    </row>
    <row r="1233" spans="23:23" x14ac:dyDescent="0.25">
      <c r="W1233" s="7"/>
    </row>
    <row r="1234" spans="23:23" x14ac:dyDescent="0.25">
      <c r="W1234" s="7"/>
    </row>
    <row r="1235" spans="23:23" x14ac:dyDescent="0.25">
      <c r="W1235" s="7"/>
    </row>
    <row r="1236" spans="23:23" x14ac:dyDescent="0.25">
      <c r="W1236" s="7"/>
    </row>
    <row r="1237" spans="23:23" x14ac:dyDescent="0.25">
      <c r="W1237" s="7"/>
    </row>
    <row r="1238" spans="23:23" x14ac:dyDescent="0.25">
      <c r="W1238" s="7"/>
    </row>
    <row r="1239" spans="23:23" x14ac:dyDescent="0.25">
      <c r="W1239" s="7"/>
    </row>
    <row r="1240" spans="23:23" x14ac:dyDescent="0.25">
      <c r="W1240" s="7"/>
    </row>
    <row r="1241" spans="23:23" x14ac:dyDescent="0.25">
      <c r="W1241" s="7"/>
    </row>
    <row r="1242" spans="23:23" x14ac:dyDescent="0.25">
      <c r="W1242" s="7"/>
    </row>
    <row r="1243" spans="23:23" x14ac:dyDescent="0.25">
      <c r="W1243" s="7"/>
    </row>
    <row r="1244" spans="23:23" x14ac:dyDescent="0.25">
      <c r="W1244" s="7"/>
    </row>
    <row r="1245" spans="23:23" x14ac:dyDescent="0.25">
      <c r="W1245" s="7"/>
    </row>
    <row r="1246" spans="23:23" x14ac:dyDescent="0.25">
      <c r="W1246" s="7"/>
    </row>
    <row r="1247" spans="23:23" x14ac:dyDescent="0.25">
      <c r="W1247" s="7"/>
    </row>
    <row r="1248" spans="23:23" x14ac:dyDescent="0.25">
      <c r="W1248" s="7"/>
    </row>
    <row r="1249" spans="23:23" x14ac:dyDescent="0.25">
      <c r="W1249" s="7"/>
    </row>
    <row r="1250" spans="23:23" x14ac:dyDescent="0.25">
      <c r="W1250" s="7"/>
    </row>
    <row r="1251" spans="23:23" x14ac:dyDescent="0.25">
      <c r="W1251" s="7"/>
    </row>
    <row r="1252" spans="23:23" x14ac:dyDescent="0.25">
      <c r="W1252" s="7"/>
    </row>
    <row r="1253" spans="23:23" x14ac:dyDescent="0.25">
      <c r="W1253" s="7"/>
    </row>
    <row r="1254" spans="23:23" x14ac:dyDescent="0.25">
      <c r="W1254" s="7"/>
    </row>
    <row r="1255" spans="23:23" x14ac:dyDescent="0.25">
      <c r="W1255" s="7"/>
    </row>
    <row r="1256" spans="23:23" x14ac:dyDescent="0.25">
      <c r="W1256" s="7"/>
    </row>
    <row r="1257" spans="23:23" x14ac:dyDescent="0.25">
      <c r="W1257" s="7"/>
    </row>
    <row r="1258" spans="23:23" x14ac:dyDescent="0.25">
      <c r="W1258" s="7"/>
    </row>
    <row r="1259" spans="23:23" x14ac:dyDescent="0.25">
      <c r="W1259" s="7"/>
    </row>
    <row r="1260" spans="23:23" x14ac:dyDescent="0.25">
      <c r="W1260" s="7"/>
    </row>
    <row r="1261" spans="23:23" x14ac:dyDescent="0.25">
      <c r="W1261" s="7"/>
    </row>
    <row r="1262" spans="23:23" x14ac:dyDescent="0.25">
      <c r="W1262" s="7"/>
    </row>
    <row r="1263" spans="23:23" x14ac:dyDescent="0.25">
      <c r="W1263" s="7"/>
    </row>
    <row r="1264" spans="23:23" x14ac:dyDescent="0.25">
      <c r="W1264" s="7"/>
    </row>
    <row r="1265" spans="23:23" x14ac:dyDescent="0.25">
      <c r="W1265" s="7"/>
    </row>
    <row r="1266" spans="23:23" x14ac:dyDescent="0.25">
      <c r="W1266" s="7"/>
    </row>
    <row r="1267" spans="23:23" x14ac:dyDescent="0.25">
      <c r="W1267" s="7"/>
    </row>
    <row r="1268" spans="23:23" x14ac:dyDescent="0.25">
      <c r="W1268" s="7"/>
    </row>
    <row r="1269" spans="23:23" x14ac:dyDescent="0.25">
      <c r="W1269" s="7"/>
    </row>
    <row r="1270" spans="23:23" x14ac:dyDescent="0.25">
      <c r="W1270" s="7"/>
    </row>
    <row r="1271" spans="23:23" x14ac:dyDescent="0.25">
      <c r="W1271" s="7"/>
    </row>
    <row r="1272" spans="23:23" x14ac:dyDescent="0.25">
      <c r="W1272" s="7"/>
    </row>
    <row r="1273" spans="23:23" x14ac:dyDescent="0.25">
      <c r="W1273" s="7"/>
    </row>
    <row r="1274" spans="23:23" x14ac:dyDescent="0.25">
      <c r="W1274" s="7"/>
    </row>
    <row r="1275" spans="23:23" x14ac:dyDescent="0.25">
      <c r="W1275" s="7"/>
    </row>
    <row r="1276" spans="23:23" x14ac:dyDescent="0.25">
      <c r="W1276" s="7"/>
    </row>
    <row r="1277" spans="23:23" x14ac:dyDescent="0.25">
      <c r="W1277" s="7"/>
    </row>
    <row r="1278" spans="23:23" x14ac:dyDescent="0.25">
      <c r="W1278" s="7"/>
    </row>
    <row r="1279" spans="23:23" x14ac:dyDescent="0.25">
      <c r="W1279" s="7"/>
    </row>
    <row r="1280" spans="23:23" x14ac:dyDescent="0.25">
      <c r="W1280" s="7"/>
    </row>
    <row r="1281" spans="23:23" x14ac:dyDescent="0.25">
      <c r="W1281" s="7"/>
    </row>
    <row r="1282" spans="23:23" x14ac:dyDescent="0.25">
      <c r="W1282" s="7"/>
    </row>
    <row r="1283" spans="23:23" x14ac:dyDescent="0.25">
      <c r="W1283" s="7"/>
    </row>
    <row r="1284" spans="23:23" x14ac:dyDescent="0.25">
      <c r="W1284" s="7"/>
    </row>
    <row r="1285" spans="23:23" x14ac:dyDescent="0.25">
      <c r="W1285" s="7"/>
    </row>
    <row r="1286" spans="23:23" x14ac:dyDescent="0.25">
      <c r="W1286" s="7"/>
    </row>
    <row r="1287" spans="23:23" x14ac:dyDescent="0.25">
      <c r="W1287" s="7"/>
    </row>
    <row r="1288" spans="23:23" x14ac:dyDescent="0.25">
      <c r="W1288" s="7"/>
    </row>
    <row r="1289" spans="23:23" x14ac:dyDescent="0.25">
      <c r="W1289" s="7"/>
    </row>
    <row r="1290" spans="23:23" x14ac:dyDescent="0.25">
      <c r="W1290" s="7"/>
    </row>
    <row r="1291" spans="23:23" x14ac:dyDescent="0.25">
      <c r="W1291" s="7"/>
    </row>
    <row r="1292" spans="23:23" x14ac:dyDescent="0.25">
      <c r="W1292" s="7"/>
    </row>
    <row r="1293" spans="23:23" x14ac:dyDescent="0.25">
      <c r="W1293" s="7"/>
    </row>
    <row r="1294" spans="23:23" x14ac:dyDescent="0.25">
      <c r="W1294" s="7"/>
    </row>
    <row r="1295" spans="23:23" x14ac:dyDescent="0.25">
      <c r="W1295" s="7"/>
    </row>
    <row r="1296" spans="23:23" x14ac:dyDescent="0.25">
      <c r="W1296" s="7"/>
    </row>
    <row r="1297" spans="23:23" x14ac:dyDescent="0.25">
      <c r="W1297" s="7"/>
    </row>
    <row r="1298" spans="23:23" x14ac:dyDescent="0.25">
      <c r="W1298" s="7"/>
    </row>
    <row r="1299" spans="23:23" x14ac:dyDescent="0.25">
      <c r="W1299" s="7"/>
    </row>
    <row r="1300" spans="23:23" x14ac:dyDescent="0.25">
      <c r="W1300" s="7"/>
    </row>
    <row r="1301" spans="23:23" x14ac:dyDescent="0.25">
      <c r="W1301" s="7"/>
    </row>
    <row r="1302" spans="23:23" x14ac:dyDescent="0.25">
      <c r="W1302" s="7"/>
    </row>
    <row r="1303" spans="23:23" x14ac:dyDescent="0.25">
      <c r="W1303" s="7"/>
    </row>
    <row r="1304" spans="23:23" x14ac:dyDescent="0.25">
      <c r="W1304" s="7"/>
    </row>
    <row r="1305" spans="23:23" x14ac:dyDescent="0.25">
      <c r="W1305" s="7"/>
    </row>
    <row r="1306" spans="23:23" x14ac:dyDescent="0.25">
      <c r="W1306" s="7"/>
    </row>
    <row r="1307" spans="23:23" x14ac:dyDescent="0.25">
      <c r="W1307" s="7"/>
    </row>
    <row r="1308" spans="23:23" x14ac:dyDescent="0.25">
      <c r="W1308" s="7"/>
    </row>
    <row r="1309" spans="23:23" x14ac:dyDescent="0.25">
      <c r="W1309" s="7"/>
    </row>
    <row r="1310" spans="23:23" x14ac:dyDescent="0.25">
      <c r="W1310" s="7"/>
    </row>
    <row r="1311" spans="23:23" x14ac:dyDescent="0.25">
      <c r="W1311" s="7"/>
    </row>
    <row r="1312" spans="23:23" x14ac:dyDescent="0.25">
      <c r="W1312" s="7"/>
    </row>
    <row r="1313" spans="23:23" x14ac:dyDescent="0.25">
      <c r="W1313" s="7"/>
    </row>
    <row r="1314" spans="23:23" x14ac:dyDescent="0.25">
      <c r="W1314" s="7"/>
    </row>
    <row r="1315" spans="23:23" x14ac:dyDescent="0.25">
      <c r="W1315" s="7"/>
    </row>
    <row r="1316" spans="23:23" x14ac:dyDescent="0.25">
      <c r="W1316" s="7"/>
    </row>
    <row r="1317" spans="23:23" x14ac:dyDescent="0.25">
      <c r="W1317" s="7"/>
    </row>
    <row r="1318" spans="23:23" x14ac:dyDescent="0.25">
      <c r="W1318" s="7"/>
    </row>
    <row r="1319" spans="23:23" x14ac:dyDescent="0.25">
      <c r="W1319" s="7"/>
    </row>
    <row r="1320" spans="23:23" x14ac:dyDescent="0.25">
      <c r="W1320" s="7"/>
    </row>
    <row r="1321" spans="23:23" x14ac:dyDescent="0.25">
      <c r="W1321" s="7"/>
    </row>
    <row r="1322" spans="23:23" x14ac:dyDescent="0.25">
      <c r="W1322" s="7"/>
    </row>
    <row r="1323" spans="23:23" x14ac:dyDescent="0.25">
      <c r="W1323" s="7"/>
    </row>
    <row r="1324" spans="23:23" x14ac:dyDescent="0.25">
      <c r="W1324" s="7"/>
    </row>
    <row r="1325" spans="23:23" x14ac:dyDescent="0.25">
      <c r="W1325" s="7"/>
    </row>
    <row r="1326" spans="23:23" x14ac:dyDescent="0.25">
      <c r="W1326" s="7"/>
    </row>
    <row r="1327" spans="23:23" x14ac:dyDescent="0.25">
      <c r="W1327" s="7"/>
    </row>
    <row r="1328" spans="23:23" x14ac:dyDescent="0.25">
      <c r="W1328" s="7"/>
    </row>
    <row r="1329" spans="23:23" x14ac:dyDescent="0.25">
      <c r="W1329" s="7"/>
    </row>
    <row r="1330" spans="23:23" x14ac:dyDescent="0.25">
      <c r="W1330" s="7"/>
    </row>
    <row r="1331" spans="23:23" x14ac:dyDescent="0.25">
      <c r="W1331" s="7"/>
    </row>
    <row r="1332" spans="23:23" x14ac:dyDescent="0.25">
      <c r="W1332" s="7"/>
    </row>
    <row r="1333" spans="23:23" x14ac:dyDescent="0.25">
      <c r="W1333" s="7"/>
    </row>
    <row r="1334" spans="23:23" x14ac:dyDescent="0.25">
      <c r="W1334" s="7"/>
    </row>
    <row r="1335" spans="23:23" x14ac:dyDescent="0.25">
      <c r="W1335" s="7"/>
    </row>
    <row r="1336" spans="23:23" x14ac:dyDescent="0.25">
      <c r="W1336" s="7"/>
    </row>
    <row r="1337" spans="23:23" x14ac:dyDescent="0.25">
      <c r="W1337" s="7"/>
    </row>
    <row r="1338" spans="23:23" x14ac:dyDescent="0.25">
      <c r="W1338" s="7"/>
    </row>
    <row r="1339" spans="23:23" x14ac:dyDescent="0.25">
      <c r="W1339" s="7"/>
    </row>
    <row r="1340" spans="23:23" x14ac:dyDescent="0.25">
      <c r="W1340" s="7"/>
    </row>
    <row r="1341" spans="23:23" x14ac:dyDescent="0.25">
      <c r="W1341" s="7"/>
    </row>
    <row r="1342" spans="23:23" x14ac:dyDescent="0.25">
      <c r="W1342" s="7"/>
    </row>
    <row r="1343" spans="23:23" x14ac:dyDescent="0.25">
      <c r="W1343" s="7"/>
    </row>
    <row r="1344" spans="23:23" x14ac:dyDescent="0.25">
      <c r="W1344" s="7"/>
    </row>
    <row r="1345" spans="23:23" x14ac:dyDescent="0.25">
      <c r="W1345" s="7"/>
    </row>
    <row r="1346" spans="23:23" x14ac:dyDescent="0.25">
      <c r="W1346" s="7"/>
    </row>
    <row r="1347" spans="23:23" x14ac:dyDescent="0.25">
      <c r="W1347" s="7"/>
    </row>
    <row r="1348" spans="23:23" x14ac:dyDescent="0.25">
      <c r="W1348" s="7"/>
    </row>
    <row r="1349" spans="23:23" x14ac:dyDescent="0.25">
      <c r="W1349" s="7"/>
    </row>
    <row r="1350" spans="23:23" x14ac:dyDescent="0.25">
      <c r="W1350" s="7"/>
    </row>
    <row r="1351" spans="23:23" x14ac:dyDescent="0.25">
      <c r="W1351" s="7"/>
    </row>
    <row r="1352" spans="23:23" x14ac:dyDescent="0.25">
      <c r="W1352" s="7"/>
    </row>
    <row r="1353" spans="23:23" x14ac:dyDescent="0.25">
      <c r="W1353" s="7"/>
    </row>
    <row r="1354" spans="23:23" x14ac:dyDescent="0.25">
      <c r="W1354" s="7"/>
    </row>
    <row r="1355" spans="23:23" x14ac:dyDescent="0.25">
      <c r="W1355" s="7"/>
    </row>
    <row r="1356" spans="23:23" x14ac:dyDescent="0.25">
      <c r="W1356" s="7"/>
    </row>
    <row r="1357" spans="23:23" x14ac:dyDescent="0.25">
      <c r="W1357" s="7"/>
    </row>
    <row r="1358" spans="23:23" x14ac:dyDescent="0.25">
      <c r="W1358" s="7"/>
    </row>
    <row r="1359" spans="23:23" x14ac:dyDescent="0.25">
      <c r="W1359" s="7"/>
    </row>
    <row r="1360" spans="23:23" x14ac:dyDescent="0.25">
      <c r="W1360" s="7"/>
    </row>
    <row r="1361" spans="23:23" x14ac:dyDescent="0.25">
      <c r="W1361" s="7"/>
    </row>
    <row r="1362" spans="23:23" x14ac:dyDescent="0.25">
      <c r="W1362" s="7"/>
    </row>
    <row r="1363" spans="23:23" x14ac:dyDescent="0.25">
      <c r="W1363" s="7"/>
    </row>
    <row r="1364" spans="23:23" x14ac:dyDescent="0.25">
      <c r="W1364" s="7"/>
    </row>
    <row r="1365" spans="23:23" x14ac:dyDescent="0.25">
      <c r="W1365" s="7"/>
    </row>
    <row r="1366" spans="23:23" x14ac:dyDescent="0.25">
      <c r="W1366" s="7"/>
    </row>
    <row r="1367" spans="23:23" x14ac:dyDescent="0.25">
      <c r="W1367" s="7"/>
    </row>
    <row r="1368" spans="23:23" x14ac:dyDescent="0.25">
      <c r="W1368" s="7"/>
    </row>
    <row r="1369" spans="23:23" x14ac:dyDescent="0.25">
      <c r="W1369" s="7"/>
    </row>
    <row r="1370" spans="23:23" x14ac:dyDescent="0.25">
      <c r="W1370" s="7"/>
    </row>
    <row r="1371" spans="23:23" x14ac:dyDescent="0.25">
      <c r="W1371" s="7"/>
    </row>
    <row r="1372" spans="23:23" x14ac:dyDescent="0.25">
      <c r="W1372" s="7"/>
    </row>
    <row r="1373" spans="23:23" x14ac:dyDescent="0.25">
      <c r="W1373" s="7"/>
    </row>
    <row r="1374" spans="23:23" x14ac:dyDescent="0.25">
      <c r="W1374" s="7"/>
    </row>
    <row r="1375" spans="23:23" x14ac:dyDescent="0.25">
      <c r="W1375" s="7"/>
    </row>
    <row r="1376" spans="23:23" x14ac:dyDescent="0.25">
      <c r="W1376" s="7"/>
    </row>
    <row r="1377" spans="23:23" x14ac:dyDescent="0.25">
      <c r="W1377" s="7"/>
    </row>
    <row r="1378" spans="23:23" x14ac:dyDescent="0.25">
      <c r="W1378" s="7"/>
    </row>
    <row r="1379" spans="23:23" x14ac:dyDescent="0.25">
      <c r="W1379" s="7"/>
    </row>
    <row r="1380" spans="23:23" x14ac:dyDescent="0.25">
      <c r="W1380" s="7"/>
    </row>
    <row r="1381" spans="23:23" x14ac:dyDescent="0.25">
      <c r="W1381" s="7"/>
    </row>
    <row r="1382" spans="23:23" x14ac:dyDescent="0.25">
      <c r="W1382" s="7"/>
    </row>
    <row r="1383" spans="23:23" x14ac:dyDescent="0.25">
      <c r="W1383" s="7"/>
    </row>
    <row r="1384" spans="23:23" x14ac:dyDescent="0.25">
      <c r="W1384" s="7"/>
    </row>
    <row r="1385" spans="23:23" x14ac:dyDescent="0.25">
      <c r="W1385" s="7"/>
    </row>
    <row r="1386" spans="23:23" x14ac:dyDescent="0.25">
      <c r="W1386" s="7"/>
    </row>
    <row r="1387" spans="23:23" x14ac:dyDescent="0.25">
      <c r="W1387" s="7"/>
    </row>
    <row r="1388" spans="23:23" x14ac:dyDescent="0.25">
      <c r="W1388" s="7"/>
    </row>
    <row r="1389" spans="23:23" x14ac:dyDescent="0.25">
      <c r="W1389" s="7"/>
    </row>
    <row r="1390" spans="23:23" x14ac:dyDescent="0.25">
      <c r="W1390" s="7"/>
    </row>
    <row r="1391" spans="23:23" x14ac:dyDescent="0.25">
      <c r="W1391" s="7"/>
    </row>
    <row r="1392" spans="23:23" x14ac:dyDescent="0.25">
      <c r="W1392" s="7"/>
    </row>
    <row r="1393" spans="23:23" x14ac:dyDescent="0.25">
      <c r="W1393" s="7"/>
    </row>
    <row r="1394" spans="23:23" x14ac:dyDescent="0.25">
      <c r="W1394" s="7"/>
    </row>
    <row r="1395" spans="23:23" x14ac:dyDescent="0.25">
      <c r="W1395" s="7"/>
    </row>
    <row r="1396" spans="23:23" x14ac:dyDescent="0.25">
      <c r="W1396" s="7"/>
    </row>
    <row r="1397" spans="23:23" x14ac:dyDescent="0.25">
      <c r="W1397" s="7"/>
    </row>
    <row r="1398" spans="23:23" x14ac:dyDescent="0.25">
      <c r="W1398" s="7"/>
    </row>
    <row r="1399" spans="23:23" x14ac:dyDescent="0.25">
      <c r="W1399" s="7"/>
    </row>
    <row r="1400" spans="23:23" x14ac:dyDescent="0.25">
      <c r="W1400" s="7"/>
    </row>
    <row r="1401" spans="23:23" x14ac:dyDescent="0.25">
      <c r="W1401" s="7"/>
    </row>
    <row r="1402" spans="23:23" x14ac:dyDescent="0.25">
      <c r="W1402" s="7"/>
    </row>
    <row r="1403" spans="23:23" x14ac:dyDescent="0.25">
      <c r="W1403" s="7"/>
    </row>
    <row r="1404" spans="23:23" x14ac:dyDescent="0.25">
      <c r="W1404" s="7"/>
    </row>
    <row r="1405" spans="23:23" x14ac:dyDescent="0.25">
      <c r="W1405" s="7"/>
    </row>
    <row r="1406" spans="23:23" x14ac:dyDescent="0.25">
      <c r="W1406" s="7"/>
    </row>
    <row r="1407" spans="23:23" x14ac:dyDescent="0.25">
      <c r="W1407" s="7"/>
    </row>
    <row r="1408" spans="23:23" x14ac:dyDescent="0.25">
      <c r="W1408" s="7"/>
    </row>
    <row r="1409" spans="23:23" x14ac:dyDescent="0.25">
      <c r="W1409" s="7"/>
    </row>
    <row r="1410" spans="23:23" x14ac:dyDescent="0.25">
      <c r="W1410" s="7"/>
    </row>
    <row r="1411" spans="23:23" x14ac:dyDescent="0.25">
      <c r="W1411" s="7"/>
    </row>
    <row r="1412" spans="23:23" x14ac:dyDescent="0.25">
      <c r="W1412" s="7"/>
    </row>
    <row r="1413" spans="23:23" x14ac:dyDescent="0.25">
      <c r="W1413" s="7"/>
    </row>
    <row r="1414" spans="23:23" x14ac:dyDescent="0.25">
      <c r="W1414" s="7"/>
    </row>
    <row r="1415" spans="23:23" x14ac:dyDescent="0.25">
      <c r="W1415" s="7"/>
    </row>
    <row r="1416" spans="23:23" x14ac:dyDescent="0.25">
      <c r="W1416" s="7"/>
    </row>
    <row r="1417" spans="23:23" x14ac:dyDescent="0.25">
      <c r="W1417" s="7"/>
    </row>
    <row r="1418" spans="23:23" x14ac:dyDescent="0.25">
      <c r="W1418" s="7"/>
    </row>
    <row r="1419" spans="23:23" x14ac:dyDescent="0.25">
      <c r="W1419" s="7"/>
    </row>
    <row r="1420" spans="23:23" x14ac:dyDescent="0.25">
      <c r="W1420" s="7"/>
    </row>
    <row r="1421" spans="23:23" x14ac:dyDescent="0.25">
      <c r="W1421" s="7"/>
    </row>
    <row r="1422" spans="23:23" x14ac:dyDescent="0.25">
      <c r="W1422" s="7"/>
    </row>
    <row r="1423" spans="23:23" x14ac:dyDescent="0.25">
      <c r="W1423" s="7"/>
    </row>
    <row r="1424" spans="23:23" x14ac:dyDescent="0.25">
      <c r="W1424" s="7"/>
    </row>
    <row r="1425" spans="23:23" x14ac:dyDescent="0.25">
      <c r="W1425" s="7"/>
    </row>
    <row r="1426" spans="23:23" x14ac:dyDescent="0.25">
      <c r="W1426" s="7"/>
    </row>
    <row r="1427" spans="23:23" x14ac:dyDescent="0.25">
      <c r="W1427" s="7"/>
    </row>
    <row r="1428" spans="23:23" x14ac:dyDescent="0.25">
      <c r="W1428" s="7"/>
    </row>
    <row r="1429" spans="23:23" x14ac:dyDescent="0.25">
      <c r="W1429" s="7"/>
    </row>
    <row r="1430" spans="23:23" x14ac:dyDescent="0.25">
      <c r="W1430" s="7"/>
    </row>
    <row r="1431" spans="23:23" x14ac:dyDescent="0.25">
      <c r="W1431" s="7"/>
    </row>
    <row r="1432" spans="23:23" x14ac:dyDescent="0.25">
      <c r="W1432" s="7"/>
    </row>
    <row r="1433" spans="23:23" x14ac:dyDescent="0.25">
      <c r="W1433" s="7"/>
    </row>
    <row r="1434" spans="23:23" x14ac:dyDescent="0.25">
      <c r="W1434" s="7"/>
    </row>
    <row r="1435" spans="23:23" x14ac:dyDescent="0.25">
      <c r="W1435" s="7"/>
    </row>
    <row r="1436" spans="23:23" x14ac:dyDescent="0.25">
      <c r="W1436" s="7"/>
    </row>
    <row r="1437" spans="23:23" x14ac:dyDescent="0.25">
      <c r="W1437" s="7"/>
    </row>
    <row r="1438" spans="23:23" x14ac:dyDescent="0.25">
      <c r="W1438" s="7"/>
    </row>
    <row r="1439" spans="23:23" x14ac:dyDescent="0.25">
      <c r="W1439" s="7"/>
    </row>
    <row r="1440" spans="23:23" x14ac:dyDescent="0.25">
      <c r="W1440" s="7"/>
    </row>
    <row r="1441" spans="23:23" x14ac:dyDescent="0.25">
      <c r="W1441" s="7"/>
    </row>
    <row r="1442" spans="23:23" x14ac:dyDescent="0.25">
      <c r="W1442" s="7"/>
    </row>
    <row r="1443" spans="23:23" x14ac:dyDescent="0.25">
      <c r="W1443" s="7"/>
    </row>
    <row r="1444" spans="23:23" x14ac:dyDescent="0.25">
      <c r="W1444" s="7"/>
    </row>
    <row r="1445" spans="23:23" x14ac:dyDescent="0.25">
      <c r="W1445" s="7"/>
    </row>
    <row r="1446" spans="23:23" x14ac:dyDescent="0.25">
      <c r="W1446" s="7"/>
    </row>
    <row r="1447" spans="23:23" x14ac:dyDescent="0.25">
      <c r="W1447" s="7"/>
    </row>
    <row r="1448" spans="23:23" x14ac:dyDescent="0.25">
      <c r="W1448" s="7"/>
    </row>
    <row r="1449" spans="23:23" x14ac:dyDescent="0.25">
      <c r="W1449" s="7"/>
    </row>
    <row r="1450" spans="23:23" x14ac:dyDescent="0.25">
      <c r="W1450" s="7"/>
    </row>
    <row r="1451" spans="23:23" x14ac:dyDescent="0.25">
      <c r="W1451" s="7"/>
    </row>
    <row r="1452" spans="23:23" x14ac:dyDescent="0.25">
      <c r="W1452" s="7"/>
    </row>
    <row r="1453" spans="23:23" x14ac:dyDescent="0.25">
      <c r="W1453" s="7"/>
    </row>
    <row r="1454" spans="23:23" x14ac:dyDescent="0.25">
      <c r="W1454" s="7"/>
    </row>
    <row r="1455" spans="23:23" x14ac:dyDescent="0.25">
      <c r="W1455" s="7"/>
    </row>
    <row r="1456" spans="23:23" x14ac:dyDescent="0.25">
      <c r="W1456" s="7"/>
    </row>
    <row r="1457" spans="23:23" x14ac:dyDescent="0.25">
      <c r="W1457" s="7"/>
    </row>
    <row r="1458" spans="23:23" x14ac:dyDescent="0.25">
      <c r="W1458" s="7"/>
    </row>
    <row r="1459" spans="23:23" x14ac:dyDescent="0.25">
      <c r="W1459" s="7"/>
    </row>
    <row r="1460" spans="23:23" x14ac:dyDescent="0.25">
      <c r="W1460" s="7"/>
    </row>
    <row r="1461" spans="23:23" x14ac:dyDescent="0.25">
      <c r="W1461" s="7"/>
    </row>
    <row r="1462" spans="23:23" x14ac:dyDescent="0.25">
      <c r="W1462" s="7"/>
    </row>
    <row r="1463" spans="23:23" x14ac:dyDescent="0.25">
      <c r="W1463" s="7"/>
    </row>
    <row r="1464" spans="23:23" x14ac:dyDescent="0.25">
      <c r="W1464" s="7"/>
    </row>
    <row r="1465" spans="23:23" x14ac:dyDescent="0.25">
      <c r="W1465" s="7"/>
    </row>
    <row r="1466" spans="23:23" x14ac:dyDescent="0.25">
      <c r="W1466" s="7"/>
    </row>
    <row r="1467" spans="23:23" x14ac:dyDescent="0.25">
      <c r="W1467" s="7"/>
    </row>
    <row r="1468" spans="23:23" x14ac:dyDescent="0.25">
      <c r="W1468" s="7"/>
    </row>
    <row r="1469" spans="23:23" x14ac:dyDescent="0.25">
      <c r="W1469" s="7"/>
    </row>
    <row r="1470" spans="23:23" x14ac:dyDescent="0.25">
      <c r="W1470" s="7"/>
    </row>
    <row r="1471" spans="23:23" x14ac:dyDescent="0.25">
      <c r="W1471" s="7"/>
    </row>
    <row r="1472" spans="23:23" x14ac:dyDescent="0.25">
      <c r="W1472" s="7"/>
    </row>
    <row r="1473" spans="23:23" x14ac:dyDescent="0.25">
      <c r="W1473" s="7"/>
    </row>
    <row r="1474" spans="23:23" x14ac:dyDescent="0.25">
      <c r="W1474" s="7"/>
    </row>
    <row r="1475" spans="23:23" x14ac:dyDescent="0.25">
      <c r="W1475" s="7"/>
    </row>
    <row r="1476" spans="23:23" x14ac:dyDescent="0.25">
      <c r="W1476" s="7"/>
    </row>
    <row r="1477" spans="23:23" x14ac:dyDescent="0.25">
      <c r="W1477" s="7"/>
    </row>
    <row r="1478" spans="23:23" x14ac:dyDescent="0.25">
      <c r="W1478" s="7"/>
    </row>
    <row r="1479" spans="23:23" x14ac:dyDescent="0.25">
      <c r="W1479" s="7"/>
    </row>
    <row r="1480" spans="23:23" x14ac:dyDescent="0.25">
      <c r="W1480" s="7"/>
    </row>
    <row r="1481" spans="23:23" x14ac:dyDescent="0.25">
      <c r="W1481" s="7"/>
    </row>
    <row r="1482" spans="23:23" x14ac:dyDescent="0.25">
      <c r="W1482" s="7"/>
    </row>
    <row r="1483" spans="23:23" x14ac:dyDescent="0.25">
      <c r="W1483" s="7"/>
    </row>
    <row r="1484" spans="23:23" x14ac:dyDescent="0.25">
      <c r="W1484" s="7"/>
    </row>
    <row r="1485" spans="23:23" x14ac:dyDescent="0.25">
      <c r="W1485" s="7"/>
    </row>
    <row r="1486" spans="23:23" x14ac:dyDescent="0.25">
      <c r="W1486" s="7"/>
    </row>
    <row r="1487" spans="23:23" x14ac:dyDescent="0.25">
      <c r="W1487" s="7"/>
    </row>
    <row r="1488" spans="23:23" x14ac:dyDescent="0.25">
      <c r="W1488" s="7"/>
    </row>
    <row r="1489" spans="23:23" x14ac:dyDescent="0.25">
      <c r="W1489" s="7"/>
    </row>
    <row r="1490" spans="23:23" x14ac:dyDescent="0.25">
      <c r="W1490" s="7"/>
    </row>
    <row r="1491" spans="23:23" x14ac:dyDescent="0.25">
      <c r="W1491" s="7"/>
    </row>
    <row r="1492" spans="23:23" x14ac:dyDescent="0.25">
      <c r="W1492" s="7"/>
    </row>
    <row r="1493" spans="23:23" x14ac:dyDescent="0.25">
      <c r="W1493" s="7"/>
    </row>
    <row r="1494" spans="23:23" x14ac:dyDescent="0.25">
      <c r="W1494" s="7"/>
    </row>
    <row r="1495" spans="23:23" x14ac:dyDescent="0.25">
      <c r="W1495" s="7"/>
    </row>
    <row r="1496" spans="23:23" x14ac:dyDescent="0.25">
      <c r="W1496" s="7"/>
    </row>
    <row r="1497" spans="23:23" x14ac:dyDescent="0.25">
      <c r="W1497" s="7"/>
    </row>
    <row r="1498" spans="23:23" x14ac:dyDescent="0.25">
      <c r="W1498" s="7"/>
    </row>
    <row r="1499" spans="23:23" x14ac:dyDescent="0.25">
      <c r="W1499" s="7"/>
    </row>
    <row r="1500" spans="23:23" x14ac:dyDescent="0.25">
      <c r="W1500" s="7"/>
    </row>
    <row r="1501" spans="23:23" x14ac:dyDescent="0.25">
      <c r="W1501" s="7"/>
    </row>
    <row r="1502" spans="23:23" x14ac:dyDescent="0.25">
      <c r="W1502" s="7"/>
    </row>
    <row r="1503" spans="23:23" x14ac:dyDescent="0.25">
      <c r="W1503" s="7"/>
    </row>
    <row r="1504" spans="23:23" x14ac:dyDescent="0.25">
      <c r="W1504" s="7"/>
    </row>
    <row r="1505" spans="23:23" x14ac:dyDescent="0.25">
      <c r="W1505" s="7"/>
    </row>
    <row r="1506" spans="23:23" x14ac:dyDescent="0.25">
      <c r="W1506" s="7"/>
    </row>
    <row r="1507" spans="23:23" x14ac:dyDescent="0.25">
      <c r="W1507" s="7"/>
    </row>
    <row r="1508" spans="23:23" x14ac:dyDescent="0.25">
      <c r="W1508" s="7"/>
    </row>
    <row r="1509" spans="23:23" x14ac:dyDescent="0.25">
      <c r="W1509" s="7"/>
    </row>
    <row r="1510" spans="23:23" x14ac:dyDescent="0.25">
      <c r="W1510" s="7"/>
    </row>
    <row r="1511" spans="23:23" x14ac:dyDescent="0.25">
      <c r="W1511" s="7"/>
    </row>
    <row r="1512" spans="23:23" x14ac:dyDescent="0.25">
      <c r="W1512" s="7"/>
    </row>
    <row r="1513" spans="23:23" x14ac:dyDescent="0.25">
      <c r="W1513" s="7"/>
    </row>
    <row r="1514" spans="23:23" x14ac:dyDescent="0.25">
      <c r="W1514" s="7"/>
    </row>
    <row r="1515" spans="23:23" x14ac:dyDescent="0.25">
      <c r="W1515" s="7"/>
    </row>
    <row r="1516" spans="23:23" x14ac:dyDescent="0.25">
      <c r="W1516" s="7"/>
    </row>
    <row r="1517" spans="23:23" x14ac:dyDescent="0.25">
      <c r="W1517" s="7"/>
    </row>
    <row r="1518" spans="23:23" x14ac:dyDescent="0.25">
      <c r="W1518" s="7"/>
    </row>
    <row r="1519" spans="23:23" x14ac:dyDescent="0.25">
      <c r="W1519" s="7"/>
    </row>
    <row r="1520" spans="23:23" x14ac:dyDescent="0.25">
      <c r="W1520" s="7"/>
    </row>
    <row r="1521" spans="23:23" x14ac:dyDescent="0.25">
      <c r="W1521" s="7"/>
    </row>
    <row r="1522" spans="23:23" x14ac:dyDescent="0.25">
      <c r="W1522" s="7"/>
    </row>
    <row r="1523" spans="23:23" x14ac:dyDescent="0.25">
      <c r="W1523" s="7"/>
    </row>
    <row r="1524" spans="23:23" x14ac:dyDescent="0.25">
      <c r="W1524" s="7"/>
    </row>
    <row r="1525" spans="23:23" x14ac:dyDescent="0.25">
      <c r="W1525" s="7"/>
    </row>
    <row r="1526" spans="23:23" x14ac:dyDescent="0.25">
      <c r="W1526" s="7"/>
    </row>
    <row r="1527" spans="23:23" x14ac:dyDescent="0.25">
      <c r="W1527" s="7"/>
    </row>
    <row r="1528" spans="23:23" x14ac:dyDescent="0.25">
      <c r="W1528" s="7"/>
    </row>
    <row r="1529" spans="23:23" x14ac:dyDescent="0.25">
      <c r="W1529" s="7"/>
    </row>
    <row r="1530" spans="23:23" x14ac:dyDescent="0.25">
      <c r="W1530" s="7"/>
    </row>
    <row r="1531" spans="23:23" x14ac:dyDescent="0.25">
      <c r="W1531" s="7"/>
    </row>
    <row r="1532" spans="23:23" x14ac:dyDescent="0.25">
      <c r="W1532" s="7"/>
    </row>
    <row r="1533" spans="23:23" x14ac:dyDescent="0.25">
      <c r="W1533" s="7"/>
    </row>
    <row r="1534" spans="23:23" x14ac:dyDescent="0.25">
      <c r="W1534" s="7"/>
    </row>
    <row r="1535" spans="23:23" x14ac:dyDescent="0.25">
      <c r="W1535" s="7"/>
    </row>
    <row r="1536" spans="23:23" x14ac:dyDescent="0.25">
      <c r="W1536" s="7"/>
    </row>
    <row r="1537" spans="23:23" x14ac:dyDescent="0.25">
      <c r="W1537" s="7"/>
    </row>
    <row r="1538" spans="23:23" x14ac:dyDescent="0.25">
      <c r="W1538" s="7"/>
    </row>
    <row r="1539" spans="23:23" x14ac:dyDescent="0.25">
      <c r="W1539" s="7"/>
    </row>
    <row r="1540" spans="23:23" x14ac:dyDescent="0.25">
      <c r="W1540" s="7"/>
    </row>
    <row r="1541" spans="23:23" x14ac:dyDescent="0.25">
      <c r="W1541" s="7"/>
    </row>
    <row r="1542" spans="23:23" x14ac:dyDescent="0.25">
      <c r="W1542" s="7"/>
    </row>
    <row r="1543" spans="23:23" x14ac:dyDescent="0.25">
      <c r="W1543" s="7"/>
    </row>
    <row r="1544" spans="23:23" x14ac:dyDescent="0.25">
      <c r="W1544" s="7"/>
    </row>
    <row r="1545" spans="23:23" x14ac:dyDescent="0.25">
      <c r="W1545" s="7"/>
    </row>
    <row r="1546" spans="23:23" x14ac:dyDescent="0.25">
      <c r="W1546" s="7"/>
    </row>
    <row r="1547" spans="23:23" x14ac:dyDescent="0.25">
      <c r="W1547" s="7"/>
    </row>
    <row r="1548" spans="23:23" x14ac:dyDescent="0.25">
      <c r="W1548" s="7"/>
    </row>
    <row r="1549" spans="23:23" x14ac:dyDescent="0.25">
      <c r="W1549" s="7"/>
    </row>
    <row r="1550" spans="23:23" x14ac:dyDescent="0.25">
      <c r="W1550" s="7"/>
    </row>
    <row r="1551" spans="23:23" x14ac:dyDescent="0.25">
      <c r="W1551" s="7"/>
    </row>
    <row r="1552" spans="23:23" x14ac:dyDescent="0.25">
      <c r="W1552" s="7"/>
    </row>
    <row r="1553" spans="23:23" x14ac:dyDescent="0.25">
      <c r="W1553" s="7"/>
    </row>
    <row r="1554" spans="23:23" x14ac:dyDescent="0.25">
      <c r="W1554" s="7"/>
    </row>
    <row r="1555" spans="23:23" x14ac:dyDescent="0.25">
      <c r="W1555" s="7"/>
    </row>
    <row r="1556" spans="23:23" x14ac:dyDescent="0.25">
      <c r="W1556" s="7"/>
    </row>
    <row r="1557" spans="23:23" x14ac:dyDescent="0.25">
      <c r="W1557" s="7"/>
    </row>
    <row r="1558" spans="23:23" x14ac:dyDescent="0.25">
      <c r="W1558" s="7"/>
    </row>
    <row r="1559" spans="23:23" x14ac:dyDescent="0.25">
      <c r="W1559" s="7"/>
    </row>
    <row r="1560" spans="23:23" x14ac:dyDescent="0.25">
      <c r="W1560" s="7"/>
    </row>
    <row r="1561" spans="23:23" x14ac:dyDescent="0.25">
      <c r="W1561" s="7"/>
    </row>
    <row r="1562" spans="23:23" x14ac:dyDescent="0.25">
      <c r="W1562" s="7"/>
    </row>
    <row r="1563" spans="23:23" x14ac:dyDescent="0.25">
      <c r="W1563" s="7"/>
    </row>
    <row r="1564" spans="23:23" x14ac:dyDescent="0.25">
      <c r="W1564" s="7"/>
    </row>
    <row r="1565" spans="23:23" x14ac:dyDescent="0.25">
      <c r="W1565" s="7"/>
    </row>
    <row r="1566" spans="23:23" x14ac:dyDescent="0.25">
      <c r="W1566" s="7"/>
    </row>
    <row r="1567" spans="23:23" x14ac:dyDescent="0.25">
      <c r="W1567" s="7"/>
    </row>
    <row r="1568" spans="23:23" x14ac:dyDescent="0.25">
      <c r="W1568" s="7"/>
    </row>
    <row r="1569" spans="23:23" x14ac:dyDescent="0.25">
      <c r="W1569" s="7"/>
    </row>
    <row r="1570" spans="23:23" x14ac:dyDescent="0.25">
      <c r="W1570" s="7"/>
    </row>
    <row r="1571" spans="23:23" x14ac:dyDescent="0.25">
      <c r="W1571" s="7"/>
    </row>
    <row r="1572" spans="23:23" x14ac:dyDescent="0.25">
      <c r="W1572" s="7"/>
    </row>
    <row r="1573" spans="23:23" x14ac:dyDescent="0.25">
      <c r="W1573" s="7"/>
    </row>
    <row r="1574" spans="23:23" x14ac:dyDescent="0.25">
      <c r="W1574" s="7"/>
    </row>
    <row r="1575" spans="23:23" x14ac:dyDescent="0.25">
      <c r="W1575" s="7"/>
    </row>
    <row r="1576" spans="23:23" x14ac:dyDescent="0.25">
      <c r="W1576" s="7"/>
    </row>
    <row r="1577" spans="23:23" x14ac:dyDescent="0.25">
      <c r="W1577" s="7"/>
    </row>
    <row r="1578" spans="23:23" x14ac:dyDescent="0.25">
      <c r="W1578" s="7"/>
    </row>
    <row r="1579" spans="23:23" x14ac:dyDescent="0.25">
      <c r="W1579" s="7"/>
    </row>
    <row r="1580" spans="23:23" x14ac:dyDescent="0.25">
      <c r="W1580" s="7"/>
    </row>
    <row r="1581" spans="23:23" x14ac:dyDescent="0.25">
      <c r="W1581" s="7"/>
    </row>
    <row r="1582" spans="23:23" x14ac:dyDescent="0.25">
      <c r="W1582" s="7"/>
    </row>
    <row r="1583" spans="23:23" x14ac:dyDescent="0.25">
      <c r="W1583" s="7"/>
    </row>
    <row r="1584" spans="23:23" x14ac:dyDescent="0.25">
      <c r="W1584" s="7"/>
    </row>
    <row r="1585" spans="23:23" x14ac:dyDescent="0.25">
      <c r="W1585" s="7"/>
    </row>
    <row r="1586" spans="23:23" x14ac:dyDescent="0.25">
      <c r="W1586" s="7"/>
    </row>
    <row r="1587" spans="23:23" x14ac:dyDescent="0.25">
      <c r="W1587" s="7"/>
    </row>
    <row r="1588" spans="23:23" x14ac:dyDescent="0.25">
      <c r="W1588" s="7"/>
    </row>
    <row r="1589" spans="23:23" x14ac:dyDescent="0.25">
      <c r="W1589" s="7"/>
    </row>
    <row r="1590" spans="23:23" x14ac:dyDescent="0.25">
      <c r="W1590" s="7"/>
    </row>
    <row r="1591" spans="23:23" x14ac:dyDescent="0.25">
      <c r="W1591" s="7"/>
    </row>
    <row r="1592" spans="23:23" x14ac:dyDescent="0.25">
      <c r="W1592" s="7"/>
    </row>
    <row r="1593" spans="23:23" x14ac:dyDescent="0.25">
      <c r="W1593" s="7"/>
    </row>
    <row r="1594" spans="23:23" x14ac:dyDescent="0.25">
      <c r="W1594" s="7"/>
    </row>
    <row r="1595" spans="23:23" x14ac:dyDescent="0.25">
      <c r="W1595" s="7"/>
    </row>
    <row r="1596" spans="23:23" x14ac:dyDescent="0.25">
      <c r="W1596" s="7"/>
    </row>
    <row r="1597" spans="23:23" x14ac:dyDescent="0.25">
      <c r="W1597" s="7"/>
    </row>
    <row r="1598" spans="23:23" x14ac:dyDescent="0.25">
      <c r="W1598" s="7"/>
    </row>
    <row r="1599" spans="23:23" x14ac:dyDescent="0.25">
      <c r="W1599" s="7"/>
    </row>
    <row r="1600" spans="23:23" x14ac:dyDescent="0.25">
      <c r="W1600" s="7"/>
    </row>
    <row r="1601" spans="23:23" x14ac:dyDescent="0.25">
      <c r="W1601" s="7"/>
    </row>
    <row r="1602" spans="23:23" x14ac:dyDescent="0.25">
      <c r="W1602" s="7"/>
    </row>
    <row r="1603" spans="23:23" x14ac:dyDescent="0.25">
      <c r="W1603" s="7"/>
    </row>
    <row r="1604" spans="23:23" x14ac:dyDescent="0.25">
      <c r="W1604" s="7"/>
    </row>
    <row r="1605" spans="23:23" x14ac:dyDescent="0.25">
      <c r="W1605" s="7"/>
    </row>
    <row r="1606" spans="23:23" x14ac:dyDescent="0.25">
      <c r="W1606" s="7"/>
    </row>
    <row r="1607" spans="23:23" x14ac:dyDescent="0.25">
      <c r="W1607" s="7"/>
    </row>
    <row r="1608" spans="23:23" x14ac:dyDescent="0.25">
      <c r="W1608" s="7"/>
    </row>
    <row r="1609" spans="23:23" x14ac:dyDescent="0.25">
      <c r="W1609" s="7"/>
    </row>
    <row r="1610" spans="23:23" x14ac:dyDescent="0.25">
      <c r="W1610" s="7"/>
    </row>
    <row r="1611" spans="23:23" x14ac:dyDescent="0.25">
      <c r="W1611" s="7"/>
    </row>
    <row r="1612" spans="23:23" x14ac:dyDescent="0.25">
      <c r="W1612" s="7"/>
    </row>
    <row r="1613" spans="23:23" x14ac:dyDescent="0.25">
      <c r="W1613" s="7"/>
    </row>
    <row r="1614" spans="23:23" x14ac:dyDescent="0.25">
      <c r="W1614" s="7"/>
    </row>
    <row r="1615" spans="23:23" x14ac:dyDescent="0.25">
      <c r="W1615" s="7"/>
    </row>
    <row r="1616" spans="23:23" x14ac:dyDescent="0.25">
      <c r="W1616" s="7"/>
    </row>
    <row r="1617" spans="23:23" x14ac:dyDescent="0.25">
      <c r="W1617" s="7"/>
    </row>
    <row r="1618" spans="23:23" x14ac:dyDescent="0.25">
      <c r="W1618" s="7"/>
    </row>
    <row r="1619" spans="23:23" x14ac:dyDescent="0.25">
      <c r="W1619" s="7"/>
    </row>
    <row r="1620" spans="23:23" x14ac:dyDescent="0.25">
      <c r="W1620" s="7"/>
    </row>
    <row r="1621" spans="23:23" x14ac:dyDescent="0.25">
      <c r="W1621" s="7"/>
    </row>
    <row r="1622" spans="23:23" x14ac:dyDescent="0.25">
      <c r="W1622" s="7"/>
    </row>
    <row r="1623" spans="23:23" x14ac:dyDescent="0.25">
      <c r="W1623" s="7"/>
    </row>
    <row r="1624" spans="23:23" x14ac:dyDescent="0.25">
      <c r="W1624" s="7"/>
    </row>
    <row r="1625" spans="23:23" x14ac:dyDescent="0.25">
      <c r="W1625" s="7"/>
    </row>
    <row r="1626" spans="23:23" x14ac:dyDescent="0.25">
      <c r="W1626" s="7"/>
    </row>
    <row r="1627" spans="23:23" x14ac:dyDescent="0.25">
      <c r="W1627" s="7"/>
    </row>
    <row r="1628" spans="23:23" x14ac:dyDescent="0.25">
      <c r="W1628" s="7"/>
    </row>
    <row r="1629" spans="23:23" x14ac:dyDescent="0.25">
      <c r="W1629" s="7"/>
    </row>
    <row r="1630" spans="23:23" x14ac:dyDescent="0.25">
      <c r="W1630" s="7"/>
    </row>
    <row r="1631" spans="23:23" x14ac:dyDescent="0.25">
      <c r="W1631" s="7"/>
    </row>
    <row r="1632" spans="23:23" x14ac:dyDescent="0.25">
      <c r="W1632" s="7"/>
    </row>
    <row r="1633" spans="23:23" x14ac:dyDescent="0.25">
      <c r="W1633" s="7"/>
    </row>
    <row r="1634" spans="23:23" x14ac:dyDescent="0.25">
      <c r="W1634" s="7"/>
    </row>
    <row r="1635" spans="23:23" x14ac:dyDescent="0.25">
      <c r="W1635" s="7"/>
    </row>
    <row r="1636" spans="23:23" x14ac:dyDescent="0.25">
      <c r="W1636" s="7"/>
    </row>
    <row r="1637" spans="23:23" x14ac:dyDescent="0.25">
      <c r="W1637" s="7"/>
    </row>
    <row r="1638" spans="23:23" x14ac:dyDescent="0.25">
      <c r="W1638" s="7"/>
    </row>
    <row r="1639" spans="23:23" x14ac:dyDescent="0.25">
      <c r="W1639" s="7"/>
    </row>
    <row r="1640" spans="23:23" x14ac:dyDescent="0.25">
      <c r="W1640" s="7"/>
    </row>
    <row r="1641" spans="23:23" x14ac:dyDescent="0.25">
      <c r="W1641" s="7"/>
    </row>
    <row r="1642" spans="23:23" x14ac:dyDescent="0.25">
      <c r="W1642" s="7"/>
    </row>
    <row r="1643" spans="23:23" x14ac:dyDescent="0.25">
      <c r="W1643" s="7"/>
    </row>
    <row r="1644" spans="23:23" x14ac:dyDescent="0.25">
      <c r="W1644" s="7"/>
    </row>
    <row r="1645" spans="23:23" x14ac:dyDescent="0.25">
      <c r="W1645" s="7"/>
    </row>
    <row r="1646" spans="23:23" x14ac:dyDescent="0.25">
      <c r="W1646" s="7"/>
    </row>
    <row r="1647" spans="23:23" x14ac:dyDescent="0.25">
      <c r="W1647" s="7"/>
    </row>
    <row r="1648" spans="23:23" x14ac:dyDescent="0.25">
      <c r="W1648" s="7"/>
    </row>
    <row r="1649" spans="23:23" x14ac:dyDescent="0.25">
      <c r="W1649" s="7"/>
    </row>
    <row r="1650" spans="23:23" x14ac:dyDescent="0.25">
      <c r="W1650" s="7"/>
    </row>
    <row r="1651" spans="23:23" x14ac:dyDescent="0.25">
      <c r="W1651" s="7"/>
    </row>
    <row r="1652" spans="23:23" x14ac:dyDescent="0.25">
      <c r="W1652" s="7"/>
    </row>
    <row r="1653" spans="23:23" x14ac:dyDescent="0.25">
      <c r="W1653" s="7"/>
    </row>
    <row r="1654" spans="23:23" x14ac:dyDescent="0.25">
      <c r="W1654" s="7"/>
    </row>
    <row r="1655" spans="23:23" x14ac:dyDescent="0.25">
      <c r="W1655" s="7"/>
    </row>
    <row r="1656" spans="23:23" x14ac:dyDescent="0.25">
      <c r="W1656" s="7"/>
    </row>
    <row r="1657" spans="23:23" x14ac:dyDescent="0.25">
      <c r="W1657" s="7"/>
    </row>
    <row r="1658" spans="23:23" x14ac:dyDescent="0.25">
      <c r="W1658" s="7"/>
    </row>
    <row r="1659" spans="23:23" x14ac:dyDescent="0.25">
      <c r="W1659" s="7"/>
    </row>
    <row r="1660" spans="23:23" x14ac:dyDescent="0.25">
      <c r="W1660" s="7"/>
    </row>
    <row r="1661" spans="23:23" x14ac:dyDescent="0.25">
      <c r="W1661" s="7"/>
    </row>
    <row r="1662" spans="23:23" x14ac:dyDescent="0.25">
      <c r="W1662" s="7"/>
    </row>
    <row r="1663" spans="23:23" x14ac:dyDescent="0.25">
      <c r="W1663" s="7"/>
    </row>
    <row r="1664" spans="23:23" x14ac:dyDescent="0.25">
      <c r="W1664" s="7"/>
    </row>
    <row r="1665" spans="23:23" x14ac:dyDescent="0.25">
      <c r="W1665" s="7"/>
    </row>
    <row r="1666" spans="23:23" x14ac:dyDescent="0.25">
      <c r="W1666" s="7"/>
    </row>
    <row r="1667" spans="23:23" x14ac:dyDescent="0.25">
      <c r="W1667" s="7"/>
    </row>
    <row r="1668" spans="23:23" x14ac:dyDescent="0.25">
      <c r="W1668" s="7"/>
    </row>
    <row r="1669" spans="23:23" x14ac:dyDescent="0.25">
      <c r="W1669" s="7"/>
    </row>
    <row r="1670" spans="23:23" x14ac:dyDescent="0.25">
      <c r="W1670" s="7"/>
    </row>
    <row r="1671" spans="23:23" x14ac:dyDescent="0.25">
      <c r="W1671" s="7"/>
    </row>
    <row r="1672" spans="23:23" x14ac:dyDescent="0.25">
      <c r="W1672" s="7"/>
    </row>
    <row r="1673" spans="23:23" x14ac:dyDescent="0.25">
      <c r="W1673" s="7"/>
    </row>
    <row r="1674" spans="23:23" x14ac:dyDescent="0.25">
      <c r="W1674" s="7"/>
    </row>
    <row r="1675" spans="23:23" x14ac:dyDescent="0.25">
      <c r="W1675" s="7"/>
    </row>
    <row r="1676" spans="23:23" x14ac:dyDescent="0.25">
      <c r="W1676" s="7"/>
    </row>
    <row r="1677" spans="23:23" x14ac:dyDescent="0.25">
      <c r="W1677" s="7"/>
    </row>
    <row r="1678" spans="23:23" x14ac:dyDescent="0.25">
      <c r="W1678" s="7"/>
    </row>
    <row r="1679" spans="23:23" x14ac:dyDescent="0.25">
      <c r="W1679" s="7"/>
    </row>
    <row r="1680" spans="23:23" x14ac:dyDescent="0.25">
      <c r="W1680" s="7"/>
    </row>
    <row r="1681" spans="23:23" x14ac:dyDescent="0.25">
      <c r="W1681" s="7"/>
    </row>
    <row r="1682" spans="23:23" x14ac:dyDescent="0.25">
      <c r="W1682" s="7"/>
    </row>
    <row r="1683" spans="23:23" x14ac:dyDescent="0.25">
      <c r="W1683" s="7"/>
    </row>
    <row r="1684" spans="23:23" x14ac:dyDescent="0.25">
      <c r="W1684" s="7"/>
    </row>
    <row r="1685" spans="23:23" x14ac:dyDescent="0.25">
      <c r="W1685" s="7"/>
    </row>
    <row r="1686" spans="23:23" x14ac:dyDescent="0.25">
      <c r="W1686" s="7"/>
    </row>
    <row r="1687" spans="23:23" x14ac:dyDescent="0.25">
      <c r="W1687" s="7"/>
    </row>
    <row r="1688" spans="23:23" x14ac:dyDescent="0.25">
      <c r="W1688" s="7"/>
    </row>
    <row r="1689" spans="23:23" x14ac:dyDescent="0.25">
      <c r="W1689" s="7"/>
    </row>
    <row r="1690" spans="23:23" x14ac:dyDescent="0.25">
      <c r="W1690" s="7"/>
    </row>
    <row r="1691" spans="23:23" x14ac:dyDescent="0.25">
      <c r="W1691" s="7"/>
    </row>
    <row r="1692" spans="23:23" x14ac:dyDescent="0.25">
      <c r="W1692" s="7"/>
    </row>
    <row r="1693" spans="23:23" x14ac:dyDescent="0.25">
      <c r="W1693" s="7"/>
    </row>
    <row r="1694" spans="23:23" x14ac:dyDescent="0.25">
      <c r="W1694" s="7"/>
    </row>
    <row r="1695" spans="23:23" x14ac:dyDescent="0.25">
      <c r="W1695" s="7"/>
    </row>
    <row r="1696" spans="23:23" x14ac:dyDescent="0.25">
      <c r="W1696" s="7"/>
    </row>
    <row r="1697" spans="23:23" x14ac:dyDescent="0.25">
      <c r="W1697" s="7"/>
    </row>
    <row r="1698" spans="23:23" x14ac:dyDescent="0.25">
      <c r="W1698" s="7"/>
    </row>
    <row r="1699" spans="23:23" x14ac:dyDescent="0.25">
      <c r="W1699" s="7"/>
    </row>
    <row r="1700" spans="23:23" x14ac:dyDescent="0.25">
      <c r="W1700" s="7"/>
    </row>
    <row r="1701" spans="23:23" x14ac:dyDescent="0.25">
      <c r="W1701" s="7"/>
    </row>
    <row r="1702" spans="23:23" x14ac:dyDescent="0.25">
      <c r="W1702" s="7"/>
    </row>
    <row r="1703" spans="23:23" x14ac:dyDescent="0.25">
      <c r="W1703" s="7"/>
    </row>
    <row r="1704" spans="23:23" x14ac:dyDescent="0.25">
      <c r="W1704" s="7"/>
    </row>
    <row r="1705" spans="23:23" x14ac:dyDescent="0.25">
      <c r="W1705" s="7"/>
    </row>
    <row r="1706" spans="23:23" x14ac:dyDescent="0.25">
      <c r="W1706" s="7"/>
    </row>
    <row r="1707" spans="23:23" x14ac:dyDescent="0.25">
      <c r="W1707" s="7"/>
    </row>
    <row r="1708" spans="23:23" x14ac:dyDescent="0.25">
      <c r="W1708" s="7"/>
    </row>
    <row r="1709" spans="23:23" x14ac:dyDescent="0.25">
      <c r="W1709" s="7"/>
    </row>
    <row r="1710" spans="23:23" x14ac:dyDescent="0.25">
      <c r="W1710" s="7"/>
    </row>
    <row r="1711" spans="23:23" x14ac:dyDescent="0.25">
      <c r="W1711" s="7"/>
    </row>
    <row r="1712" spans="23:23" x14ac:dyDescent="0.25">
      <c r="W1712" s="7"/>
    </row>
    <row r="1713" spans="23:23" x14ac:dyDescent="0.25">
      <c r="W1713" s="7"/>
    </row>
    <row r="1714" spans="23:23" x14ac:dyDescent="0.25">
      <c r="W1714" s="7"/>
    </row>
    <row r="1715" spans="23:23" x14ac:dyDescent="0.25">
      <c r="W1715" s="7"/>
    </row>
    <row r="1716" spans="23:23" x14ac:dyDescent="0.25">
      <c r="W1716" s="7"/>
    </row>
    <row r="1717" spans="23:23" x14ac:dyDescent="0.25">
      <c r="W1717" s="7"/>
    </row>
    <row r="1718" spans="23:23" x14ac:dyDescent="0.25">
      <c r="W1718" s="7"/>
    </row>
    <row r="1719" spans="23:23" x14ac:dyDescent="0.25">
      <c r="W1719" s="7"/>
    </row>
    <row r="1720" spans="23:23" x14ac:dyDescent="0.25">
      <c r="W1720" s="7"/>
    </row>
    <row r="1721" spans="23:23" x14ac:dyDescent="0.25">
      <c r="W1721" s="7"/>
    </row>
    <row r="1722" spans="23:23" x14ac:dyDescent="0.25">
      <c r="W1722" s="7"/>
    </row>
    <row r="1723" spans="23:23" x14ac:dyDescent="0.25">
      <c r="W1723" s="7"/>
    </row>
    <row r="1724" spans="23:23" x14ac:dyDescent="0.25">
      <c r="W1724" s="7"/>
    </row>
    <row r="1725" spans="23:23" x14ac:dyDescent="0.25">
      <c r="W1725" s="7"/>
    </row>
    <row r="1726" spans="23:23" x14ac:dyDescent="0.25">
      <c r="W1726" s="7"/>
    </row>
    <row r="1727" spans="23:23" x14ac:dyDescent="0.25">
      <c r="W1727" s="7"/>
    </row>
    <row r="1728" spans="23:23" x14ac:dyDescent="0.25">
      <c r="W1728" s="7"/>
    </row>
    <row r="1729" spans="23:23" x14ac:dyDescent="0.25">
      <c r="W1729" s="7"/>
    </row>
    <row r="1730" spans="23:23" x14ac:dyDescent="0.25">
      <c r="W1730" s="7"/>
    </row>
    <row r="1731" spans="23:23" x14ac:dyDescent="0.25">
      <c r="W1731" s="7"/>
    </row>
    <row r="1732" spans="23:23" x14ac:dyDescent="0.25">
      <c r="W1732" s="7"/>
    </row>
    <row r="1733" spans="23:23" x14ac:dyDescent="0.25">
      <c r="W1733" s="7"/>
    </row>
    <row r="1734" spans="23:23" x14ac:dyDescent="0.25">
      <c r="W1734" s="7"/>
    </row>
    <row r="1735" spans="23:23" x14ac:dyDescent="0.25">
      <c r="W1735" s="7"/>
    </row>
    <row r="1736" spans="23:23" x14ac:dyDescent="0.25">
      <c r="W1736" s="7"/>
    </row>
    <row r="1737" spans="23:23" x14ac:dyDescent="0.25">
      <c r="W1737" s="7"/>
    </row>
    <row r="1738" spans="23:23" x14ac:dyDescent="0.25">
      <c r="W1738" s="7"/>
    </row>
    <row r="1739" spans="23:23" x14ac:dyDescent="0.25">
      <c r="W1739" s="7"/>
    </row>
    <row r="1740" spans="23:23" x14ac:dyDescent="0.25">
      <c r="W1740" s="7"/>
    </row>
    <row r="1741" spans="23:23" x14ac:dyDescent="0.25">
      <c r="W1741" s="7"/>
    </row>
    <row r="1742" spans="23:23" x14ac:dyDescent="0.25">
      <c r="W1742" s="7"/>
    </row>
    <row r="1743" spans="23:23" x14ac:dyDescent="0.25">
      <c r="W1743" s="7"/>
    </row>
    <row r="1744" spans="23:23" x14ac:dyDescent="0.25">
      <c r="W1744" s="7"/>
    </row>
    <row r="1745" spans="23:23" x14ac:dyDescent="0.25">
      <c r="W1745" s="7"/>
    </row>
    <row r="1746" spans="23:23" x14ac:dyDescent="0.25">
      <c r="W1746" s="7"/>
    </row>
    <row r="1747" spans="23:23" x14ac:dyDescent="0.25">
      <c r="W1747" s="7"/>
    </row>
    <row r="1748" spans="23:23" x14ac:dyDescent="0.25">
      <c r="W1748" s="7"/>
    </row>
    <row r="1749" spans="23:23" x14ac:dyDescent="0.25">
      <c r="W1749" s="7"/>
    </row>
    <row r="1750" spans="23:23" x14ac:dyDescent="0.25">
      <c r="W1750" s="7"/>
    </row>
    <row r="1751" spans="23:23" x14ac:dyDescent="0.25">
      <c r="W1751" s="7"/>
    </row>
    <row r="1752" spans="23:23" x14ac:dyDescent="0.25">
      <c r="W1752" s="7"/>
    </row>
    <row r="1753" spans="23:23" x14ac:dyDescent="0.25">
      <c r="W1753" s="7"/>
    </row>
    <row r="1754" spans="23:23" x14ac:dyDescent="0.25">
      <c r="W1754" s="7"/>
    </row>
    <row r="1755" spans="23:23" x14ac:dyDescent="0.25">
      <c r="W1755" s="7"/>
    </row>
    <row r="1756" spans="23:23" x14ac:dyDescent="0.25">
      <c r="W1756" s="7"/>
    </row>
    <row r="1757" spans="23:23" x14ac:dyDescent="0.25">
      <c r="W1757" s="7"/>
    </row>
    <row r="1758" spans="23:23" x14ac:dyDescent="0.25">
      <c r="W1758" s="7"/>
    </row>
    <row r="1759" spans="23:23" x14ac:dyDescent="0.25">
      <c r="W1759" s="7"/>
    </row>
    <row r="1760" spans="23:23" x14ac:dyDescent="0.25">
      <c r="W1760" s="7"/>
    </row>
    <row r="1761" spans="23:23" x14ac:dyDescent="0.25">
      <c r="W1761" s="7"/>
    </row>
    <row r="1762" spans="23:23" x14ac:dyDescent="0.25">
      <c r="W1762" s="7"/>
    </row>
    <row r="1763" spans="23:23" x14ac:dyDescent="0.25">
      <c r="W1763" s="7"/>
    </row>
    <row r="1764" spans="23:23" x14ac:dyDescent="0.25">
      <c r="W1764" s="7"/>
    </row>
    <row r="1765" spans="23:23" x14ac:dyDescent="0.25">
      <c r="W1765" s="7"/>
    </row>
    <row r="1766" spans="23:23" x14ac:dyDescent="0.25">
      <c r="W1766" s="7"/>
    </row>
    <row r="1767" spans="23:23" x14ac:dyDescent="0.25">
      <c r="W1767" s="7"/>
    </row>
    <row r="1768" spans="23:23" x14ac:dyDescent="0.25">
      <c r="W1768" s="7"/>
    </row>
    <row r="1769" spans="23:23" x14ac:dyDescent="0.25">
      <c r="W1769" s="7"/>
    </row>
    <row r="1770" spans="23:23" x14ac:dyDescent="0.25">
      <c r="W1770" s="7"/>
    </row>
    <row r="1771" spans="23:23" x14ac:dyDescent="0.25">
      <c r="W1771" s="7"/>
    </row>
    <row r="1772" spans="23:23" x14ac:dyDescent="0.25">
      <c r="W1772" s="7"/>
    </row>
    <row r="1773" spans="23:23" x14ac:dyDescent="0.25">
      <c r="W1773" s="7"/>
    </row>
    <row r="1774" spans="23:23" x14ac:dyDescent="0.25">
      <c r="W1774" s="7"/>
    </row>
    <row r="1775" spans="23:23" x14ac:dyDescent="0.25">
      <c r="W1775" s="7"/>
    </row>
    <row r="1776" spans="23:23" x14ac:dyDescent="0.25">
      <c r="W1776" s="7"/>
    </row>
    <row r="1777" spans="23:23" x14ac:dyDescent="0.25">
      <c r="W1777" s="7"/>
    </row>
    <row r="1778" spans="23:23" x14ac:dyDescent="0.25">
      <c r="W1778" s="7"/>
    </row>
    <row r="1779" spans="23:23" x14ac:dyDescent="0.25">
      <c r="W1779" s="7"/>
    </row>
    <row r="1780" spans="23:23" x14ac:dyDescent="0.25">
      <c r="W1780" s="7"/>
    </row>
    <row r="1781" spans="23:23" x14ac:dyDescent="0.25">
      <c r="W1781" s="7"/>
    </row>
    <row r="1782" spans="23:23" x14ac:dyDescent="0.25">
      <c r="W1782" s="7"/>
    </row>
    <row r="1783" spans="23:23" x14ac:dyDescent="0.25">
      <c r="W1783" s="7"/>
    </row>
    <row r="1784" spans="23:23" x14ac:dyDescent="0.25">
      <c r="W1784" s="7"/>
    </row>
    <row r="1785" spans="23:23" x14ac:dyDescent="0.25">
      <c r="W1785" s="7"/>
    </row>
    <row r="1786" spans="23:23" x14ac:dyDescent="0.25">
      <c r="W1786" s="7"/>
    </row>
    <row r="1787" spans="23:23" x14ac:dyDescent="0.25">
      <c r="W1787" s="7"/>
    </row>
    <row r="1788" spans="23:23" x14ac:dyDescent="0.25">
      <c r="W1788" s="7"/>
    </row>
    <row r="1789" spans="23:23" x14ac:dyDescent="0.25">
      <c r="W1789" s="7"/>
    </row>
    <row r="1790" spans="23:23" x14ac:dyDescent="0.25">
      <c r="W1790" s="7"/>
    </row>
    <row r="1791" spans="23:23" x14ac:dyDescent="0.25">
      <c r="W1791" s="7"/>
    </row>
    <row r="1792" spans="23:23" x14ac:dyDescent="0.25">
      <c r="W1792" s="7"/>
    </row>
    <row r="1793" spans="23:23" x14ac:dyDescent="0.25">
      <c r="W1793" s="7"/>
    </row>
    <row r="1794" spans="23:23" x14ac:dyDescent="0.25">
      <c r="W1794" s="7"/>
    </row>
    <row r="1795" spans="23:23" x14ac:dyDescent="0.25">
      <c r="W1795" s="7"/>
    </row>
    <row r="1796" spans="23:23" x14ac:dyDescent="0.25">
      <c r="W1796" s="7"/>
    </row>
    <row r="1797" spans="23:23" x14ac:dyDescent="0.25">
      <c r="W1797" s="7"/>
    </row>
    <row r="1798" spans="23:23" x14ac:dyDescent="0.25">
      <c r="W1798" s="7"/>
    </row>
    <row r="1799" spans="23:23" x14ac:dyDescent="0.25">
      <c r="W1799" s="7"/>
    </row>
    <row r="1800" spans="23:23" x14ac:dyDescent="0.25">
      <c r="W1800" s="7"/>
    </row>
    <row r="1801" spans="23:23" x14ac:dyDescent="0.25">
      <c r="W1801" s="7"/>
    </row>
    <row r="1802" spans="23:23" x14ac:dyDescent="0.25">
      <c r="W1802" s="7"/>
    </row>
    <row r="1803" spans="23:23" x14ac:dyDescent="0.25">
      <c r="W1803" s="7"/>
    </row>
    <row r="1804" spans="23:23" x14ac:dyDescent="0.25">
      <c r="W1804" s="7"/>
    </row>
    <row r="1805" spans="23:23" x14ac:dyDescent="0.25">
      <c r="W1805" s="7"/>
    </row>
    <row r="1806" spans="23:23" x14ac:dyDescent="0.25">
      <c r="W1806" s="7"/>
    </row>
    <row r="1807" spans="23:23" x14ac:dyDescent="0.25">
      <c r="W1807" s="7"/>
    </row>
    <row r="1808" spans="23:23" x14ac:dyDescent="0.25">
      <c r="W1808" s="7"/>
    </row>
    <row r="1809" spans="23:23" x14ac:dyDescent="0.25">
      <c r="W1809" s="7"/>
    </row>
    <row r="1810" spans="23:23" x14ac:dyDescent="0.25">
      <c r="W1810" s="7"/>
    </row>
    <row r="1811" spans="23:23" x14ac:dyDescent="0.25">
      <c r="W1811" s="7"/>
    </row>
    <row r="1812" spans="23:23" x14ac:dyDescent="0.25">
      <c r="W1812" s="7"/>
    </row>
    <row r="1813" spans="23:23" x14ac:dyDescent="0.25">
      <c r="W1813" s="7"/>
    </row>
    <row r="1814" spans="23:23" x14ac:dyDescent="0.25">
      <c r="W1814" s="7"/>
    </row>
    <row r="1815" spans="23:23" x14ac:dyDescent="0.25">
      <c r="W1815" s="7"/>
    </row>
    <row r="1816" spans="23:23" x14ac:dyDescent="0.25">
      <c r="W1816" s="7"/>
    </row>
    <row r="1817" spans="23:23" x14ac:dyDescent="0.25">
      <c r="W1817" s="7"/>
    </row>
    <row r="1818" spans="23:23" x14ac:dyDescent="0.25">
      <c r="W1818" s="7"/>
    </row>
    <row r="1819" spans="23:23" x14ac:dyDescent="0.25">
      <c r="W1819" s="7"/>
    </row>
    <row r="1820" spans="23:23" x14ac:dyDescent="0.25">
      <c r="W1820" s="7"/>
    </row>
    <row r="1821" spans="23:23" x14ac:dyDescent="0.25">
      <c r="W1821" s="7"/>
    </row>
    <row r="1822" spans="23:23" x14ac:dyDescent="0.25">
      <c r="W1822" s="7"/>
    </row>
    <row r="1823" spans="23:23" x14ac:dyDescent="0.25">
      <c r="W1823" s="7"/>
    </row>
    <row r="1824" spans="23:23" x14ac:dyDescent="0.25">
      <c r="W1824" s="7"/>
    </row>
    <row r="1825" spans="23:23" x14ac:dyDescent="0.25">
      <c r="W1825" s="7"/>
    </row>
    <row r="1826" spans="23:23" x14ac:dyDescent="0.25">
      <c r="W1826" s="7"/>
    </row>
    <row r="1827" spans="23:23" x14ac:dyDescent="0.25">
      <c r="W1827" s="7"/>
    </row>
    <row r="1828" spans="23:23" x14ac:dyDescent="0.25">
      <c r="W1828" s="7"/>
    </row>
    <row r="1829" spans="23:23" x14ac:dyDescent="0.25">
      <c r="W1829" s="7"/>
    </row>
    <row r="1830" spans="23:23" x14ac:dyDescent="0.25">
      <c r="W1830" s="7"/>
    </row>
    <row r="1831" spans="23:23" x14ac:dyDescent="0.25">
      <c r="W1831" s="7"/>
    </row>
    <row r="1832" spans="23:23" x14ac:dyDescent="0.25">
      <c r="W1832" s="7"/>
    </row>
    <row r="1833" spans="23:23" x14ac:dyDescent="0.25">
      <c r="W1833" s="7"/>
    </row>
    <row r="1834" spans="23:23" x14ac:dyDescent="0.25">
      <c r="W1834" s="7"/>
    </row>
    <row r="1835" spans="23:23" x14ac:dyDescent="0.25">
      <c r="W1835" s="7"/>
    </row>
    <row r="1836" spans="23:23" x14ac:dyDescent="0.25">
      <c r="W1836" s="7"/>
    </row>
    <row r="1837" spans="23:23" x14ac:dyDescent="0.25">
      <c r="W1837" s="7"/>
    </row>
    <row r="1838" spans="23:23" x14ac:dyDescent="0.25">
      <c r="W1838" s="7"/>
    </row>
    <row r="1839" spans="23:23" x14ac:dyDescent="0.25">
      <c r="W1839" s="7"/>
    </row>
    <row r="1840" spans="23:23" x14ac:dyDescent="0.25">
      <c r="W1840" s="7"/>
    </row>
    <row r="1841" spans="23:23" x14ac:dyDescent="0.25">
      <c r="W1841" s="7"/>
    </row>
    <row r="1842" spans="23:23" x14ac:dyDescent="0.25">
      <c r="W1842" s="7"/>
    </row>
    <row r="1843" spans="23:23" x14ac:dyDescent="0.25">
      <c r="W1843" s="7"/>
    </row>
    <row r="1844" spans="23:23" x14ac:dyDescent="0.25">
      <c r="W1844" s="7"/>
    </row>
    <row r="1845" spans="23:23" x14ac:dyDescent="0.25">
      <c r="W1845" s="7"/>
    </row>
    <row r="1846" spans="23:23" x14ac:dyDescent="0.25">
      <c r="W1846" s="7"/>
    </row>
    <row r="1847" spans="23:23" x14ac:dyDescent="0.25">
      <c r="W1847" s="7"/>
    </row>
    <row r="1848" spans="23:23" x14ac:dyDescent="0.25">
      <c r="W1848" s="7"/>
    </row>
    <row r="1849" spans="23:23" x14ac:dyDescent="0.25">
      <c r="W1849" s="7"/>
    </row>
    <row r="1850" spans="23:23" x14ac:dyDescent="0.25">
      <c r="W1850" s="7"/>
    </row>
    <row r="1851" spans="23:23" x14ac:dyDescent="0.25">
      <c r="W1851" s="7"/>
    </row>
    <row r="1852" spans="23:23" x14ac:dyDescent="0.25">
      <c r="W1852" s="7"/>
    </row>
    <row r="1853" spans="23:23" x14ac:dyDescent="0.25">
      <c r="W1853" s="7"/>
    </row>
    <row r="1854" spans="23:23" x14ac:dyDescent="0.25">
      <c r="W1854" s="7"/>
    </row>
    <row r="1855" spans="23:23" x14ac:dyDescent="0.25">
      <c r="W1855" s="7"/>
    </row>
    <row r="1856" spans="23:23" x14ac:dyDescent="0.25">
      <c r="W1856" s="7"/>
    </row>
    <row r="1857" spans="23:23" x14ac:dyDescent="0.25">
      <c r="W1857" s="7"/>
    </row>
    <row r="1858" spans="23:23" x14ac:dyDescent="0.25">
      <c r="W1858" s="7"/>
    </row>
    <row r="1859" spans="23:23" x14ac:dyDescent="0.25">
      <c r="W1859" s="7"/>
    </row>
    <row r="1860" spans="23:23" x14ac:dyDescent="0.25">
      <c r="W1860" s="7"/>
    </row>
    <row r="1861" spans="23:23" x14ac:dyDescent="0.25">
      <c r="W1861" s="7"/>
    </row>
    <row r="1862" spans="23:23" x14ac:dyDescent="0.25">
      <c r="W1862" s="7"/>
    </row>
    <row r="1863" spans="23:23" x14ac:dyDescent="0.25">
      <c r="W1863" s="7"/>
    </row>
    <row r="1864" spans="23:23" x14ac:dyDescent="0.25">
      <c r="W1864" s="7"/>
    </row>
    <row r="1865" spans="23:23" x14ac:dyDescent="0.25">
      <c r="W1865" s="7"/>
    </row>
    <row r="1866" spans="23:23" x14ac:dyDescent="0.25">
      <c r="W1866" s="7"/>
    </row>
    <row r="1867" spans="23:23" x14ac:dyDescent="0.25">
      <c r="W1867" s="7"/>
    </row>
    <row r="1868" spans="23:23" x14ac:dyDescent="0.25">
      <c r="W1868" s="7"/>
    </row>
    <row r="1869" spans="23:23" x14ac:dyDescent="0.25">
      <c r="W1869" s="7"/>
    </row>
    <row r="1870" spans="23:23" x14ac:dyDescent="0.25">
      <c r="W1870" s="7"/>
    </row>
    <row r="1871" spans="23:23" x14ac:dyDescent="0.25">
      <c r="W1871" s="7"/>
    </row>
    <row r="1872" spans="23:23" x14ac:dyDescent="0.25">
      <c r="W1872" s="7"/>
    </row>
    <row r="1873" spans="23:23" x14ac:dyDescent="0.25">
      <c r="W1873" s="7"/>
    </row>
    <row r="1874" spans="23:23" x14ac:dyDescent="0.25">
      <c r="W1874" s="7"/>
    </row>
    <row r="1875" spans="23:23" x14ac:dyDescent="0.25">
      <c r="W1875" s="7"/>
    </row>
    <row r="1876" spans="23:23" x14ac:dyDescent="0.25">
      <c r="W1876" s="7"/>
    </row>
    <row r="1877" spans="23:23" x14ac:dyDescent="0.25">
      <c r="W1877" s="7"/>
    </row>
    <row r="1878" spans="23:23" x14ac:dyDescent="0.25">
      <c r="W1878" s="7"/>
    </row>
    <row r="1879" spans="23:23" x14ac:dyDescent="0.25">
      <c r="W1879" s="7"/>
    </row>
    <row r="1880" spans="23:23" x14ac:dyDescent="0.25">
      <c r="W1880" s="7"/>
    </row>
    <row r="1881" spans="23:23" x14ac:dyDescent="0.25">
      <c r="W1881" s="7"/>
    </row>
    <row r="1882" spans="23:23" x14ac:dyDescent="0.25">
      <c r="W1882" s="7"/>
    </row>
    <row r="1883" spans="23:23" x14ac:dyDescent="0.25">
      <c r="W1883" s="7"/>
    </row>
    <row r="1884" spans="23:23" x14ac:dyDescent="0.25">
      <c r="W1884" s="7"/>
    </row>
    <row r="1885" spans="23:23" x14ac:dyDescent="0.25">
      <c r="W1885" s="7"/>
    </row>
    <row r="1886" spans="23:23" x14ac:dyDescent="0.25">
      <c r="W1886" s="7"/>
    </row>
    <row r="1887" spans="23:23" x14ac:dyDescent="0.25">
      <c r="W1887" s="7"/>
    </row>
    <row r="1888" spans="23:23" x14ac:dyDescent="0.25">
      <c r="W1888" s="7"/>
    </row>
    <row r="1889" spans="23:23" x14ac:dyDescent="0.25">
      <c r="W1889" s="7"/>
    </row>
    <row r="1890" spans="23:23" x14ac:dyDescent="0.25">
      <c r="W1890" s="7"/>
    </row>
    <row r="1891" spans="23:23" x14ac:dyDescent="0.25">
      <c r="W1891" s="7"/>
    </row>
    <row r="1892" spans="23:23" x14ac:dyDescent="0.25">
      <c r="W1892" s="7"/>
    </row>
    <row r="1893" spans="23:23" x14ac:dyDescent="0.25">
      <c r="W1893" s="7"/>
    </row>
    <row r="1894" spans="23:23" x14ac:dyDescent="0.25">
      <c r="W1894" s="7"/>
    </row>
    <row r="1895" spans="23:23" x14ac:dyDescent="0.25">
      <c r="W1895" s="7"/>
    </row>
    <row r="1896" spans="23:23" x14ac:dyDescent="0.25">
      <c r="W1896" s="7"/>
    </row>
    <row r="1897" spans="23:23" x14ac:dyDescent="0.25">
      <c r="W1897" s="7"/>
    </row>
    <row r="1898" spans="23:23" x14ac:dyDescent="0.25">
      <c r="W1898" s="7"/>
    </row>
    <row r="1899" spans="23:23" x14ac:dyDescent="0.25">
      <c r="W1899" s="7"/>
    </row>
    <row r="1900" spans="23:23" x14ac:dyDescent="0.25">
      <c r="W1900" s="7"/>
    </row>
    <row r="1901" spans="23:23" x14ac:dyDescent="0.25">
      <c r="W1901" s="7"/>
    </row>
    <row r="1902" spans="23:23" x14ac:dyDescent="0.25">
      <c r="W1902" s="7"/>
    </row>
    <row r="1903" spans="23:23" x14ac:dyDescent="0.25">
      <c r="W1903" s="7"/>
    </row>
    <row r="1904" spans="23:23" x14ac:dyDescent="0.25">
      <c r="W1904" s="7"/>
    </row>
    <row r="1905" spans="23:23" x14ac:dyDescent="0.25">
      <c r="W1905" s="7"/>
    </row>
    <row r="1906" spans="23:23" x14ac:dyDescent="0.25">
      <c r="W1906" s="7"/>
    </row>
    <row r="1907" spans="23:23" x14ac:dyDescent="0.25">
      <c r="W1907" s="7"/>
    </row>
    <row r="1908" spans="23:23" x14ac:dyDescent="0.25">
      <c r="W1908" s="7"/>
    </row>
    <row r="1909" spans="23:23" x14ac:dyDescent="0.25">
      <c r="W1909" s="7"/>
    </row>
    <row r="1910" spans="23:23" x14ac:dyDescent="0.25">
      <c r="W1910" s="7"/>
    </row>
    <row r="1911" spans="23:23" x14ac:dyDescent="0.25">
      <c r="W1911" s="7"/>
    </row>
    <row r="1912" spans="23:23" x14ac:dyDescent="0.25">
      <c r="W1912" s="7"/>
    </row>
    <row r="1913" spans="23:23" x14ac:dyDescent="0.25">
      <c r="W1913" s="7"/>
    </row>
    <row r="1914" spans="23:23" x14ac:dyDescent="0.25">
      <c r="W1914" s="7"/>
    </row>
    <row r="1915" spans="23:23" x14ac:dyDescent="0.25">
      <c r="W1915" s="7"/>
    </row>
    <row r="1916" spans="23:23" x14ac:dyDescent="0.25">
      <c r="W1916" s="7"/>
    </row>
    <row r="1917" spans="23:23" x14ac:dyDescent="0.25">
      <c r="W1917" s="7"/>
    </row>
    <row r="1918" spans="23:23" x14ac:dyDescent="0.25">
      <c r="W1918" s="7"/>
    </row>
    <row r="1919" spans="23:23" x14ac:dyDescent="0.25">
      <c r="W1919" s="7"/>
    </row>
    <row r="1920" spans="23:23" x14ac:dyDescent="0.25">
      <c r="W1920" s="7"/>
    </row>
    <row r="1921" spans="23:23" x14ac:dyDescent="0.25">
      <c r="W1921" s="7"/>
    </row>
    <row r="1922" spans="23:23" x14ac:dyDescent="0.25">
      <c r="W1922" s="7"/>
    </row>
    <row r="1923" spans="23:23" x14ac:dyDescent="0.25">
      <c r="W1923" s="7"/>
    </row>
    <row r="1924" spans="23:23" x14ac:dyDescent="0.25">
      <c r="W1924" s="7"/>
    </row>
    <row r="1925" spans="23:23" x14ac:dyDescent="0.25">
      <c r="W1925" s="7"/>
    </row>
    <row r="1926" spans="23:23" x14ac:dyDescent="0.25">
      <c r="W1926" s="7"/>
    </row>
    <row r="1927" spans="23:23" x14ac:dyDescent="0.25">
      <c r="W1927" s="7"/>
    </row>
    <row r="1928" spans="23:23" x14ac:dyDescent="0.25">
      <c r="W1928" s="7"/>
    </row>
    <row r="1929" spans="23:23" x14ac:dyDescent="0.25">
      <c r="W1929" s="7"/>
    </row>
    <row r="1930" spans="23:23" x14ac:dyDescent="0.25">
      <c r="W1930" s="7"/>
    </row>
    <row r="1931" spans="23:23" x14ac:dyDescent="0.25">
      <c r="W1931" s="7"/>
    </row>
    <row r="1932" spans="23:23" x14ac:dyDescent="0.25">
      <c r="W1932" s="7"/>
    </row>
    <row r="1933" spans="23:23" x14ac:dyDescent="0.25">
      <c r="W1933" s="7"/>
    </row>
    <row r="1934" spans="23:23" x14ac:dyDescent="0.25">
      <c r="W1934" s="7"/>
    </row>
    <row r="1935" spans="23:23" x14ac:dyDescent="0.25">
      <c r="W1935" s="7"/>
    </row>
    <row r="1936" spans="23:23" x14ac:dyDescent="0.25">
      <c r="W1936" s="7"/>
    </row>
    <row r="1937" spans="23:23" x14ac:dyDescent="0.25">
      <c r="W1937" s="7"/>
    </row>
    <row r="1938" spans="23:23" x14ac:dyDescent="0.25">
      <c r="W1938" s="7"/>
    </row>
    <row r="1939" spans="23:23" x14ac:dyDescent="0.25">
      <c r="W1939" s="7"/>
    </row>
    <row r="1940" spans="23:23" x14ac:dyDescent="0.25">
      <c r="W1940" s="7"/>
    </row>
    <row r="1941" spans="23:23" x14ac:dyDescent="0.25">
      <c r="W1941" s="7"/>
    </row>
    <row r="1942" spans="23:23" x14ac:dyDescent="0.25">
      <c r="W1942" s="7"/>
    </row>
    <row r="1943" spans="23:23" x14ac:dyDescent="0.25">
      <c r="W1943" s="7"/>
    </row>
    <row r="1944" spans="23:23" x14ac:dyDescent="0.25">
      <c r="W1944" s="7"/>
    </row>
    <row r="1945" spans="23:23" x14ac:dyDescent="0.25">
      <c r="W1945" s="7"/>
    </row>
    <row r="1946" spans="23:23" x14ac:dyDescent="0.25">
      <c r="W1946" s="7"/>
    </row>
    <row r="1947" spans="23:23" x14ac:dyDescent="0.25">
      <c r="W1947" s="7"/>
    </row>
    <row r="1948" spans="23:23" x14ac:dyDescent="0.25">
      <c r="W1948" s="7"/>
    </row>
    <row r="1949" spans="23:23" x14ac:dyDescent="0.25">
      <c r="W1949" s="7"/>
    </row>
    <row r="1950" spans="23:23" x14ac:dyDescent="0.25">
      <c r="W1950" s="7"/>
    </row>
    <row r="1951" spans="23:23" x14ac:dyDescent="0.25">
      <c r="W1951" s="7"/>
    </row>
    <row r="1952" spans="23:23" x14ac:dyDescent="0.25">
      <c r="W1952" s="7"/>
    </row>
    <row r="1953" spans="23:23" x14ac:dyDescent="0.25">
      <c r="W1953" s="7"/>
    </row>
    <row r="1954" spans="23:23" x14ac:dyDescent="0.25">
      <c r="W1954" s="7"/>
    </row>
    <row r="1955" spans="23:23" x14ac:dyDescent="0.25">
      <c r="W1955" s="7"/>
    </row>
    <row r="1956" spans="23:23" x14ac:dyDescent="0.25">
      <c r="W1956" s="7"/>
    </row>
    <row r="1957" spans="23:23" x14ac:dyDescent="0.25">
      <c r="W1957" s="7"/>
    </row>
    <row r="1958" spans="23:23" x14ac:dyDescent="0.25">
      <c r="W1958" s="7"/>
    </row>
    <row r="1959" spans="23:23" x14ac:dyDescent="0.25">
      <c r="W1959" s="7"/>
    </row>
    <row r="1960" spans="23:23" x14ac:dyDescent="0.25">
      <c r="W1960" s="7"/>
    </row>
    <row r="1961" spans="23:23" x14ac:dyDescent="0.25">
      <c r="W1961" s="7"/>
    </row>
    <row r="1962" spans="23:23" x14ac:dyDescent="0.25">
      <c r="W1962" s="7"/>
    </row>
    <row r="1963" spans="23:23" x14ac:dyDescent="0.25">
      <c r="W1963" s="7"/>
    </row>
    <row r="1964" spans="23:23" x14ac:dyDescent="0.25">
      <c r="W1964" s="7"/>
    </row>
    <row r="1965" spans="23:23" x14ac:dyDescent="0.25">
      <c r="W1965" s="7"/>
    </row>
    <row r="1966" spans="23:23" x14ac:dyDescent="0.25">
      <c r="W1966" s="7"/>
    </row>
    <row r="1967" spans="23:23" x14ac:dyDescent="0.25">
      <c r="W1967" s="7"/>
    </row>
    <row r="1968" spans="23:23" x14ac:dyDescent="0.25">
      <c r="W1968" s="7"/>
    </row>
    <row r="1969" spans="23:23" x14ac:dyDescent="0.25">
      <c r="W1969" s="7"/>
    </row>
    <row r="1970" spans="23:23" x14ac:dyDescent="0.25">
      <c r="W1970" s="7"/>
    </row>
    <row r="1971" spans="23:23" x14ac:dyDescent="0.25">
      <c r="W1971" s="7"/>
    </row>
    <row r="1972" spans="23:23" x14ac:dyDescent="0.25">
      <c r="W1972" s="7"/>
    </row>
    <row r="1973" spans="23:23" x14ac:dyDescent="0.25">
      <c r="W1973" s="7"/>
    </row>
    <row r="1974" spans="23:23" x14ac:dyDescent="0.25">
      <c r="W1974" s="7"/>
    </row>
    <row r="1975" spans="23:23" x14ac:dyDescent="0.25">
      <c r="W1975" s="7"/>
    </row>
    <row r="1976" spans="23:23" x14ac:dyDescent="0.25">
      <c r="W1976" s="7"/>
    </row>
    <row r="1977" spans="23:23" x14ac:dyDescent="0.25">
      <c r="W1977" s="7"/>
    </row>
    <row r="1978" spans="23:23" x14ac:dyDescent="0.25">
      <c r="W1978" s="7"/>
    </row>
    <row r="1979" spans="23:23" x14ac:dyDescent="0.25">
      <c r="W1979" s="7"/>
    </row>
    <row r="1980" spans="23:23" x14ac:dyDescent="0.25">
      <c r="W1980" s="7"/>
    </row>
    <row r="1981" spans="23:23" x14ac:dyDescent="0.25">
      <c r="W1981" s="7"/>
    </row>
    <row r="1982" spans="23:23" x14ac:dyDescent="0.25">
      <c r="W1982" s="7"/>
    </row>
    <row r="1983" spans="23:23" x14ac:dyDescent="0.25">
      <c r="W1983" s="7"/>
    </row>
    <row r="1984" spans="23:23" x14ac:dyDescent="0.25">
      <c r="W1984" s="7"/>
    </row>
    <row r="1985" spans="23:23" x14ac:dyDescent="0.25">
      <c r="W1985" s="7"/>
    </row>
    <row r="1986" spans="23:23" x14ac:dyDescent="0.25">
      <c r="W1986" s="7"/>
    </row>
    <row r="1987" spans="23:23" x14ac:dyDescent="0.25">
      <c r="W1987" s="7"/>
    </row>
    <row r="1988" spans="23:23" x14ac:dyDescent="0.25">
      <c r="W1988" s="7"/>
    </row>
    <row r="1989" spans="23:23" x14ac:dyDescent="0.25">
      <c r="W1989" s="7"/>
    </row>
    <row r="1990" spans="23:23" x14ac:dyDescent="0.25">
      <c r="W1990" s="7"/>
    </row>
    <row r="1991" spans="23:23" x14ac:dyDescent="0.25">
      <c r="W1991" s="7"/>
    </row>
    <row r="1992" spans="23:23" x14ac:dyDescent="0.25">
      <c r="W1992" s="7"/>
    </row>
    <row r="1993" spans="23:23" x14ac:dyDescent="0.25">
      <c r="W1993" s="7"/>
    </row>
    <row r="1994" spans="23:23" x14ac:dyDescent="0.25">
      <c r="W1994" s="7"/>
    </row>
    <row r="1995" spans="23:23" x14ac:dyDescent="0.25">
      <c r="W1995" s="7"/>
    </row>
    <row r="1996" spans="23:23" x14ac:dyDescent="0.25">
      <c r="W1996" s="7"/>
    </row>
    <row r="1997" spans="23:23" x14ac:dyDescent="0.25">
      <c r="W1997" s="7"/>
    </row>
    <row r="1998" spans="23:23" x14ac:dyDescent="0.25">
      <c r="W1998" s="7"/>
    </row>
    <row r="1999" spans="23:23" x14ac:dyDescent="0.25">
      <c r="W1999" s="7"/>
    </row>
    <row r="2000" spans="23:23" x14ac:dyDescent="0.25">
      <c r="W2000" s="7"/>
    </row>
    <row r="2001" spans="23:23" x14ac:dyDescent="0.25">
      <c r="W2001" s="7"/>
    </row>
    <row r="2002" spans="23:23" x14ac:dyDescent="0.25">
      <c r="W2002" s="7"/>
    </row>
    <row r="2003" spans="23:23" x14ac:dyDescent="0.25">
      <c r="W2003" s="7"/>
    </row>
    <row r="2004" spans="23:23" x14ac:dyDescent="0.25">
      <c r="W2004" s="7"/>
    </row>
    <row r="2005" spans="23:23" x14ac:dyDescent="0.25">
      <c r="W2005" s="7"/>
    </row>
    <row r="2006" spans="23:23" x14ac:dyDescent="0.25">
      <c r="W2006" s="7"/>
    </row>
    <row r="2007" spans="23:23" x14ac:dyDescent="0.25">
      <c r="W2007" s="7"/>
    </row>
    <row r="2008" spans="23:23" x14ac:dyDescent="0.25">
      <c r="W2008" s="7"/>
    </row>
    <row r="2009" spans="23:23" x14ac:dyDescent="0.25">
      <c r="W2009" s="7"/>
    </row>
    <row r="2010" spans="23:23" x14ac:dyDescent="0.25">
      <c r="W2010" s="7"/>
    </row>
    <row r="2011" spans="23:23" x14ac:dyDescent="0.25">
      <c r="W2011" s="7"/>
    </row>
    <row r="2012" spans="23:23" x14ac:dyDescent="0.25">
      <c r="W2012" s="7"/>
    </row>
    <row r="2013" spans="23:23" x14ac:dyDescent="0.25">
      <c r="W2013" s="7"/>
    </row>
    <row r="2014" spans="23:23" x14ac:dyDescent="0.25">
      <c r="W2014" s="7"/>
    </row>
    <row r="2015" spans="23:23" x14ac:dyDescent="0.25">
      <c r="W2015" s="7"/>
    </row>
    <row r="2016" spans="23:23" x14ac:dyDescent="0.25">
      <c r="W2016" s="7"/>
    </row>
    <row r="2017" spans="23:23" x14ac:dyDescent="0.25">
      <c r="W2017" s="7"/>
    </row>
    <row r="2018" spans="23:23" x14ac:dyDescent="0.25">
      <c r="W2018" s="7"/>
    </row>
    <row r="2019" spans="23:23" x14ac:dyDescent="0.25">
      <c r="W2019" s="7"/>
    </row>
    <row r="2020" spans="23:23" x14ac:dyDescent="0.25">
      <c r="W2020" s="7"/>
    </row>
    <row r="2021" spans="23:23" x14ac:dyDescent="0.25">
      <c r="W2021" s="7"/>
    </row>
    <row r="2022" spans="23:23" x14ac:dyDescent="0.25">
      <c r="W2022" s="7"/>
    </row>
    <row r="2023" spans="23:23" x14ac:dyDescent="0.25">
      <c r="W2023" s="7"/>
    </row>
    <row r="2024" spans="23:23" x14ac:dyDescent="0.25">
      <c r="W2024" s="7"/>
    </row>
    <row r="2025" spans="23:23" x14ac:dyDescent="0.25">
      <c r="W2025" s="7"/>
    </row>
    <row r="2026" spans="23:23" x14ac:dyDescent="0.25">
      <c r="W2026" s="7"/>
    </row>
    <row r="2027" spans="23:23" x14ac:dyDescent="0.25">
      <c r="W2027" s="7"/>
    </row>
    <row r="2028" spans="23:23" x14ac:dyDescent="0.25">
      <c r="W2028" s="7"/>
    </row>
    <row r="2029" spans="23:23" x14ac:dyDescent="0.25">
      <c r="W2029" s="7"/>
    </row>
    <row r="2030" spans="23:23" x14ac:dyDescent="0.25">
      <c r="W2030" s="7"/>
    </row>
    <row r="2031" spans="23:23" x14ac:dyDescent="0.25">
      <c r="W2031" s="7"/>
    </row>
    <row r="2032" spans="23:23" x14ac:dyDescent="0.25">
      <c r="W2032" s="7"/>
    </row>
    <row r="2033" spans="23:23" x14ac:dyDescent="0.25">
      <c r="W2033" s="7"/>
    </row>
    <row r="2034" spans="23:23" x14ac:dyDescent="0.25">
      <c r="W2034" s="7"/>
    </row>
    <row r="2035" spans="23:23" x14ac:dyDescent="0.25">
      <c r="W2035" s="7"/>
    </row>
    <row r="2036" spans="23:23" x14ac:dyDescent="0.25">
      <c r="W2036" s="7"/>
    </row>
    <row r="2037" spans="23:23" x14ac:dyDescent="0.25">
      <c r="W2037" s="7"/>
    </row>
    <row r="2038" spans="23:23" x14ac:dyDescent="0.25">
      <c r="W2038" s="7"/>
    </row>
    <row r="2039" spans="23:23" x14ac:dyDescent="0.25">
      <c r="W2039" s="7"/>
    </row>
    <row r="2040" spans="23:23" x14ac:dyDescent="0.25">
      <c r="W2040" s="7"/>
    </row>
    <row r="2041" spans="23:23" x14ac:dyDescent="0.25">
      <c r="W2041" s="7"/>
    </row>
    <row r="2042" spans="23:23" x14ac:dyDescent="0.25">
      <c r="W2042" s="7"/>
    </row>
    <row r="2043" spans="23:23" x14ac:dyDescent="0.25">
      <c r="W2043" s="7"/>
    </row>
    <row r="2044" spans="23:23" x14ac:dyDescent="0.25">
      <c r="W2044" s="7"/>
    </row>
    <row r="2045" spans="23:23" x14ac:dyDescent="0.25">
      <c r="W2045" s="7"/>
    </row>
    <row r="2046" spans="23:23" x14ac:dyDescent="0.25">
      <c r="W2046" s="7"/>
    </row>
    <row r="2047" spans="23:23" x14ac:dyDescent="0.25">
      <c r="W2047" s="7"/>
    </row>
    <row r="2048" spans="23:23" x14ac:dyDescent="0.25">
      <c r="W2048" s="7"/>
    </row>
    <row r="2049" spans="23:23" x14ac:dyDescent="0.25">
      <c r="W2049" s="7"/>
    </row>
    <row r="2050" spans="23:23" x14ac:dyDescent="0.25">
      <c r="W2050" s="7"/>
    </row>
    <row r="2051" spans="23:23" x14ac:dyDescent="0.25">
      <c r="W2051" s="7"/>
    </row>
    <row r="2052" spans="23:23" x14ac:dyDescent="0.25">
      <c r="W2052" s="7"/>
    </row>
    <row r="2053" spans="23:23" x14ac:dyDescent="0.25">
      <c r="W2053" s="7"/>
    </row>
    <row r="2054" spans="23:23" x14ac:dyDescent="0.25">
      <c r="W2054" s="7"/>
    </row>
    <row r="2055" spans="23:23" x14ac:dyDescent="0.25">
      <c r="W2055" s="7"/>
    </row>
    <row r="2056" spans="23:23" x14ac:dyDescent="0.25">
      <c r="W2056" s="7"/>
    </row>
    <row r="2057" spans="23:23" x14ac:dyDescent="0.25">
      <c r="W2057" s="7"/>
    </row>
    <row r="2058" spans="23:23" x14ac:dyDescent="0.25">
      <c r="W2058" s="7"/>
    </row>
    <row r="2059" spans="23:23" x14ac:dyDescent="0.25">
      <c r="W2059" s="7"/>
    </row>
    <row r="2060" spans="23:23" x14ac:dyDescent="0.25">
      <c r="W2060" s="7"/>
    </row>
    <row r="2061" spans="23:23" x14ac:dyDescent="0.25">
      <c r="W2061" s="7"/>
    </row>
    <row r="2062" spans="23:23" x14ac:dyDescent="0.25">
      <c r="W2062" s="7"/>
    </row>
    <row r="2063" spans="23:23" x14ac:dyDescent="0.25">
      <c r="W2063" s="7"/>
    </row>
    <row r="2064" spans="23:23" x14ac:dyDescent="0.25">
      <c r="W2064" s="7"/>
    </row>
    <row r="2065" spans="23:23" x14ac:dyDescent="0.25">
      <c r="W2065" s="7"/>
    </row>
    <row r="2066" spans="23:23" x14ac:dyDescent="0.25">
      <c r="W2066" s="7"/>
    </row>
    <row r="2067" spans="23:23" x14ac:dyDescent="0.25">
      <c r="W2067" s="7"/>
    </row>
    <row r="2068" spans="23:23" x14ac:dyDescent="0.25">
      <c r="W2068" s="7"/>
    </row>
    <row r="2069" spans="23:23" x14ac:dyDescent="0.25">
      <c r="W2069" s="7"/>
    </row>
    <row r="2070" spans="23:23" x14ac:dyDescent="0.25">
      <c r="W2070" s="7"/>
    </row>
    <row r="2071" spans="23:23" x14ac:dyDescent="0.25">
      <c r="W2071" s="7"/>
    </row>
    <row r="2072" spans="23:23" x14ac:dyDescent="0.25">
      <c r="W2072" s="7"/>
    </row>
    <row r="2073" spans="23:23" x14ac:dyDescent="0.25">
      <c r="W2073" s="7"/>
    </row>
    <row r="2074" spans="23:23" x14ac:dyDescent="0.25">
      <c r="W2074" s="7"/>
    </row>
    <row r="2075" spans="23:23" x14ac:dyDescent="0.25">
      <c r="W2075" s="7"/>
    </row>
    <row r="2076" spans="23:23" x14ac:dyDescent="0.25">
      <c r="W2076" s="7"/>
    </row>
    <row r="2077" spans="23:23" x14ac:dyDescent="0.25">
      <c r="W2077" s="7"/>
    </row>
    <row r="2078" spans="23:23" x14ac:dyDescent="0.25">
      <c r="W2078" s="7"/>
    </row>
    <row r="2079" spans="23:23" x14ac:dyDescent="0.25">
      <c r="W2079" s="7"/>
    </row>
    <row r="2080" spans="23:23" x14ac:dyDescent="0.25">
      <c r="W2080" s="7"/>
    </row>
    <row r="2081" spans="23:23" x14ac:dyDescent="0.25">
      <c r="W2081" s="7"/>
    </row>
    <row r="2082" spans="23:23" x14ac:dyDescent="0.25">
      <c r="W2082" s="7"/>
    </row>
    <row r="2083" spans="23:23" x14ac:dyDescent="0.25">
      <c r="W2083" s="7"/>
    </row>
    <row r="2084" spans="23:23" x14ac:dyDescent="0.25">
      <c r="W2084" s="7"/>
    </row>
    <row r="2085" spans="23:23" x14ac:dyDescent="0.25">
      <c r="W2085" s="7"/>
    </row>
    <row r="2086" spans="23:23" x14ac:dyDescent="0.25">
      <c r="W2086" s="7"/>
    </row>
    <row r="2087" spans="23:23" x14ac:dyDescent="0.25">
      <c r="W2087" s="7"/>
    </row>
    <row r="2088" spans="23:23" x14ac:dyDescent="0.25">
      <c r="W2088" s="7"/>
    </row>
    <row r="2089" spans="23:23" x14ac:dyDescent="0.25">
      <c r="W2089" s="7"/>
    </row>
    <row r="2090" spans="23:23" x14ac:dyDescent="0.25">
      <c r="W2090" s="7"/>
    </row>
    <row r="2091" spans="23:23" x14ac:dyDescent="0.25">
      <c r="W2091" s="7"/>
    </row>
    <row r="2092" spans="23:23" x14ac:dyDescent="0.25">
      <c r="W2092" s="7"/>
    </row>
    <row r="2093" spans="23:23" x14ac:dyDescent="0.25">
      <c r="W2093" s="7"/>
    </row>
    <row r="2094" spans="23:23" x14ac:dyDescent="0.25">
      <c r="W2094" s="7"/>
    </row>
    <row r="2095" spans="23:23" x14ac:dyDescent="0.25">
      <c r="W2095" s="7"/>
    </row>
    <row r="2096" spans="23:23" x14ac:dyDescent="0.25">
      <c r="W2096" s="7"/>
    </row>
    <row r="2097" spans="23:23" x14ac:dyDescent="0.25">
      <c r="W2097" s="7"/>
    </row>
    <row r="2098" spans="23:23" x14ac:dyDescent="0.25">
      <c r="W2098" s="7"/>
    </row>
    <row r="2099" spans="23:23" x14ac:dyDescent="0.25">
      <c r="W2099" s="7"/>
    </row>
    <row r="2100" spans="23:23" x14ac:dyDescent="0.25">
      <c r="W2100" s="7"/>
    </row>
    <row r="2101" spans="23:23" x14ac:dyDescent="0.25">
      <c r="W2101" s="7"/>
    </row>
    <row r="2102" spans="23:23" x14ac:dyDescent="0.25">
      <c r="W2102" s="7"/>
    </row>
    <row r="2103" spans="23:23" x14ac:dyDescent="0.25">
      <c r="W2103" s="7"/>
    </row>
    <row r="2104" spans="23:23" x14ac:dyDescent="0.25">
      <c r="W2104" s="7"/>
    </row>
    <row r="2105" spans="23:23" x14ac:dyDescent="0.25">
      <c r="W2105" s="7"/>
    </row>
    <row r="2106" spans="23:23" x14ac:dyDescent="0.25">
      <c r="W2106" s="7"/>
    </row>
    <row r="2107" spans="23:23" x14ac:dyDescent="0.25">
      <c r="W2107" s="7"/>
    </row>
    <row r="2108" spans="23:23" x14ac:dyDescent="0.25">
      <c r="W2108" s="7"/>
    </row>
    <row r="2109" spans="23:23" x14ac:dyDescent="0.25">
      <c r="W2109" s="7"/>
    </row>
    <row r="2110" spans="23:23" x14ac:dyDescent="0.25">
      <c r="W2110" s="7"/>
    </row>
    <row r="2111" spans="23:23" x14ac:dyDescent="0.25">
      <c r="W2111" s="7"/>
    </row>
    <row r="2112" spans="23:23" x14ac:dyDescent="0.25">
      <c r="W2112" s="7"/>
    </row>
    <row r="2113" spans="23:23" x14ac:dyDescent="0.25">
      <c r="W2113" s="7"/>
    </row>
    <row r="2114" spans="23:23" x14ac:dyDescent="0.25">
      <c r="W2114" s="7"/>
    </row>
    <row r="2115" spans="23:23" x14ac:dyDescent="0.25">
      <c r="W2115" s="7"/>
    </row>
    <row r="2116" spans="23:23" x14ac:dyDescent="0.25">
      <c r="W2116" s="7"/>
    </row>
    <row r="2117" spans="23:23" x14ac:dyDescent="0.25">
      <c r="W2117" s="7"/>
    </row>
    <row r="2118" spans="23:23" x14ac:dyDescent="0.25">
      <c r="W2118" s="7"/>
    </row>
    <row r="2119" spans="23:23" x14ac:dyDescent="0.25">
      <c r="W2119" s="7"/>
    </row>
    <row r="2120" spans="23:23" x14ac:dyDescent="0.25">
      <c r="W2120" s="7"/>
    </row>
    <row r="2121" spans="23:23" x14ac:dyDescent="0.25">
      <c r="W2121" s="7"/>
    </row>
    <row r="2122" spans="23:23" x14ac:dyDescent="0.25">
      <c r="W2122" s="7"/>
    </row>
    <row r="2123" spans="23:23" x14ac:dyDescent="0.25">
      <c r="W2123" s="7"/>
    </row>
    <row r="2124" spans="23:23" x14ac:dyDescent="0.25">
      <c r="W2124" s="7"/>
    </row>
    <row r="2125" spans="23:23" x14ac:dyDescent="0.25">
      <c r="W2125" s="7"/>
    </row>
    <row r="2126" spans="23:23" x14ac:dyDescent="0.25">
      <c r="W2126" s="7"/>
    </row>
    <row r="2127" spans="23:23" x14ac:dyDescent="0.25">
      <c r="W2127" s="7"/>
    </row>
    <row r="2128" spans="23:23" x14ac:dyDescent="0.25">
      <c r="W2128" s="7"/>
    </row>
    <row r="2129" spans="23:23" x14ac:dyDescent="0.25">
      <c r="W2129" s="7"/>
    </row>
    <row r="2130" spans="23:23" x14ac:dyDescent="0.25">
      <c r="W2130" s="7"/>
    </row>
    <row r="2131" spans="23:23" x14ac:dyDescent="0.25">
      <c r="W2131" s="7"/>
    </row>
    <row r="2132" spans="23:23" x14ac:dyDescent="0.25">
      <c r="W2132" s="7"/>
    </row>
    <row r="2133" spans="23:23" x14ac:dyDescent="0.25">
      <c r="W2133" s="7"/>
    </row>
    <row r="2134" spans="23:23" x14ac:dyDescent="0.25">
      <c r="W2134" s="7"/>
    </row>
    <row r="2135" spans="23:23" x14ac:dyDescent="0.25">
      <c r="W2135" s="7"/>
    </row>
    <row r="2136" spans="23:23" x14ac:dyDescent="0.25">
      <c r="W2136" s="7"/>
    </row>
    <row r="2137" spans="23:23" x14ac:dyDescent="0.25">
      <c r="W2137" s="7"/>
    </row>
    <row r="2138" spans="23:23" x14ac:dyDescent="0.25">
      <c r="W2138" s="7"/>
    </row>
    <row r="2139" spans="23:23" x14ac:dyDescent="0.25">
      <c r="W2139" s="7"/>
    </row>
    <row r="2140" spans="23:23" x14ac:dyDescent="0.25">
      <c r="W2140" s="7"/>
    </row>
    <row r="2141" spans="23:23" x14ac:dyDescent="0.25">
      <c r="W2141" s="7"/>
    </row>
    <row r="2142" spans="23:23" x14ac:dyDescent="0.25">
      <c r="W2142" s="7"/>
    </row>
    <row r="2143" spans="23:23" x14ac:dyDescent="0.25">
      <c r="W2143" s="7"/>
    </row>
    <row r="2144" spans="23:23" x14ac:dyDescent="0.25">
      <c r="W2144" s="7"/>
    </row>
    <row r="2145" spans="23:23" x14ac:dyDescent="0.25">
      <c r="W2145" s="7"/>
    </row>
    <row r="2146" spans="23:23" x14ac:dyDescent="0.25">
      <c r="W2146" s="7"/>
    </row>
    <row r="2147" spans="23:23" x14ac:dyDescent="0.25">
      <c r="W2147" s="7"/>
    </row>
    <row r="2148" spans="23:23" x14ac:dyDescent="0.25">
      <c r="W2148" s="7"/>
    </row>
    <row r="2149" spans="23:23" x14ac:dyDescent="0.25">
      <c r="W2149" s="7"/>
    </row>
    <row r="2150" spans="23:23" x14ac:dyDescent="0.25">
      <c r="W2150" s="7"/>
    </row>
    <row r="2151" spans="23:23" x14ac:dyDescent="0.25">
      <c r="W2151" s="7"/>
    </row>
    <row r="2152" spans="23:23" x14ac:dyDescent="0.25">
      <c r="W2152" s="7"/>
    </row>
    <row r="2153" spans="23:23" x14ac:dyDescent="0.25">
      <c r="W2153" s="7"/>
    </row>
    <row r="2154" spans="23:23" x14ac:dyDescent="0.25">
      <c r="W2154" s="7"/>
    </row>
    <row r="2155" spans="23:23" x14ac:dyDescent="0.25">
      <c r="W2155" s="7"/>
    </row>
    <row r="2156" spans="23:23" x14ac:dyDescent="0.25">
      <c r="W2156" s="7"/>
    </row>
    <row r="2157" spans="23:23" x14ac:dyDescent="0.25">
      <c r="W2157" s="7"/>
    </row>
    <row r="2158" spans="23:23" x14ac:dyDescent="0.25">
      <c r="W2158" s="7"/>
    </row>
    <row r="2159" spans="23:23" x14ac:dyDescent="0.25">
      <c r="W2159" s="7"/>
    </row>
    <row r="2160" spans="23:23" x14ac:dyDescent="0.25">
      <c r="W2160" s="7"/>
    </row>
    <row r="2161" spans="23:23" x14ac:dyDescent="0.25">
      <c r="W2161" s="7"/>
    </row>
    <row r="2162" spans="23:23" x14ac:dyDescent="0.25">
      <c r="W2162" s="7"/>
    </row>
    <row r="2163" spans="23:23" x14ac:dyDescent="0.25">
      <c r="W2163" s="7"/>
    </row>
    <row r="2164" spans="23:23" x14ac:dyDescent="0.25">
      <c r="W2164" s="7"/>
    </row>
    <row r="2165" spans="23:23" x14ac:dyDescent="0.25">
      <c r="W2165" s="7"/>
    </row>
    <row r="2166" spans="23:23" x14ac:dyDescent="0.25">
      <c r="W2166" s="7"/>
    </row>
    <row r="2167" spans="23:23" x14ac:dyDescent="0.25">
      <c r="W2167" s="7"/>
    </row>
    <row r="2168" spans="23:23" x14ac:dyDescent="0.25">
      <c r="W2168" s="7"/>
    </row>
    <row r="2169" spans="23:23" x14ac:dyDescent="0.25">
      <c r="W2169" s="7"/>
    </row>
    <row r="2170" spans="23:23" x14ac:dyDescent="0.25">
      <c r="W2170" s="7"/>
    </row>
    <row r="2171" spans="23:23" x14ac:dyDescent="0.25">
      <c r="W2171" s="7"/>
    </row>
    <row r="2172" spans="23:23" x14ac:dyDescent="0.25">
      <c r="W2172" s="7"/>
    </row>
    <row r="2173" spans="23:23" x14ac:dyDescent="0.25">
      <c r="W2173" s="7"/>
    </row>
    <row r="2174" spans="23:23" x14ac:dyDescent="0.25">
      <c r="W2174" s="7"/>
    </row>
    <row r="2175" spans="23:23" x14ac:dyDescent="0.25">
      <c r="W2175" s="7"/>
    </row>
    <row r="2176" spans="23:23" x14ac:dyDescent="0.25">
      <c r="W2176" s="7"/>
    </row>
    <row r="2177" spans="23:23" x14ac:dyDescent="0.25">
      <c r="W2177" s="7"/>
    </row>
    <row r="2178" spans="23:23" x14ac:dyDescent="0.25">
      <c r="W2178" s="7"/>
    </row>
    <row r="2179" spans="23:23" x14ac:dyDescent="0.25">
      <c r="W2179" s="7"/>
    </row>
    <row r="2180" spans="23:23" x14ac:dyDescent="0.25">
      <c r="W2180" s="7"/>
    </row>
    <row r="2181" spans="23:23" x14ac:dyDescent="0.25">
      <c r="W2181" s="7"/>
    </row>
    <row r="2182" spans="23:23" x14ac:dyDescent="0.25">
      <c r="W2182" s="7"/>
    </row>
    <row r="2183" spans="23:23" x14ac:dyDescent="0.25">
      <c r="W2183" s="7"/>
    </row>
    <row r="2184" spans="23:23" x14ac:dyDescent="0.25">
      <c r="W2184" s="7"/>
    </row>
    <row r="2185" spans="23:23" x14ac:dyDescent="0.25">
      <c r="W2185" s="7"/>
    </row>
    <row r="2186" spans="23:23" x14ac:dyDescent="0.25">
      <c r="W2186" s="7"/>
    </row>
    <row r="2187" spans="23:23" x14ac:dyDescent="0.25">
      <c r="W2187" s="7"/>
    </row>
    <row r="2188" spans="23:23" x14ac:dyDescent="0.25">
      <c r="W2188" s="7"/>
    </row>
    <row r="2189" spans="23:23" x14ac:dyDescent="0.25">
      <c r="W2189" s="7"/>
    </row>
    <row r="2190" spans="23:23" x14ac:dyDescent="0.25">
      <c r="W2190" s="7"/>
    </row>
    <row r="2191" spans="23:23" x14ac:dyDescent="0.25">
      <c r="W2191" s="7"/>
    </row>
    <row r="2192" spans="23:23" x14ac:dyDescent="0.25">
      <c r="W2192" s="7"/>
    </row>
    <row r="2193" spans="23:23" x14ac:dyDescent="0.25">
      <c r="W2193" s="7"/>
    </row>
    <row r="2194" spans="23:23" x14ac:dyDescent="0.25">
      <c r="W2194" s="7"/>
    </row>
    <row r="2195" spans="23:23" x14ac:dyDescent="0.25">
      <c r="W2195" s="7"/>
    </row>
    <row r="2196" spans="23:23" x14ac:dyDescent="0.25">
      <c r="W2196" s="7"/>
    </row>
    <row r="2197" spans="23:23" x14ac:dyDescent="0.25">
      <c r="W2197" s="7"/>
    </row>
    <row r="2198" spans="23:23" x14ac:dyDescent="0.25">
      <c r="W2198" s="7"/>
    </row>
    <row r="2199" spans="23:23" x14ac:dyDescent="0.25">
      <c r="W2199" s="7"/>
    </row>
    <row r="2200" spans="23:23" x14ac:dyDescent="0.25">
      <c r="W2200" s="7"/>
    </row>
    <row r="2201" spans="23:23" x14ac:dyDescent="0.25">
      <c r="W2201" s="7"/>
    </row>
    <row r="2202" spans="23:23" x14ac:dyDescent="0.25">
      <c r="W2202" s="7"/>
    </row>
    <row r="2203" spans="23:23" x14ac:dyDescent="0.25">
      <c r="W2203" s="7"/>
    </row>
    <row r="2204" spans="23:23" x14ac:dyDescent="0.25">
      <c r="W2204" s="7"/>
    </row>
    <row r="2205" spans="23:23" x14ac:dyDescent="0.25">
      <c r="W2205" s="7"/>
    </row>
    <row r="2206" spans="23:23" x14ac:dyDescent="0.25">
      <c r="W2206" s="7"/>
    </row>
    <row r="2207" spans="23:23" x14ac:dyDescent="0.25">
      <c r="W2207" s="7"/>
    </row>
    <row r="2208" spans="23:23" x14ac:dyDescent="0.25">
      <c r="W2208" s="7"/>
    </row>
    <row r="2209" spans="23:23" x14ac:dyDescent="0.25">
      <c r="W2209" s="7"/>
    </row>
    <row r="2210" spans="23:23" x14ac:dyDescent="0.25">
      <c r="W2210" s="7"/>
    </row>
    <row r="2211" spans="23:23" x14ac:dyDescent="0.25">
      <c r="W2211" s="7"/>
    </row>
    <row r="2212" spans="23:23" x14ac:dyDescent="0.25">
      <c r="W2212" s="7"/>
    </row>
    <row r="2213" spans="23:23" x14ac:dyDescent="0.25">
      <c r="W2213" s="7"/>
    </row>
    <row r="2214" spans="23:23" x14ac:dyDescent="0.25">
      <c r="W2214" s="7"/>
    </row>
    <row r="2215" spans="23:23" x14ac:dyDescent="0.25">
      <c r="W2215" s="7"/>
    </row>
    <row r="2216" spans="23:23" x14ac:dyDescent="0.25">
      <c r="W2216" s="7"/>
    </row>
    <row r="2217" spans="23:23" x14ac:dyDescent="0.25">
      <c r="W2217" s="7"/>
    </row>
    <row r="2218" spans="23:23" x14ac:dyDescent="0.25">
      <c r="W2218" s="7"/>
    </row>
    <row r="2219" spans="23:23" x14ac:dyDescent="0.25">
      <c r="W2219" s="7"/>
    </row>
    <row r="2220" spans="23:23" x14ac:dyDescent="0.25">
      <c r="W2220" s="7"/>
    </row>
    <row r="2221" spans="23:23" x14ac:dyDescent="0.25">
      <c r="W2221" s="7"/>
    </row>
    <row r="2222" spans="23:23" x14ac:dyDescent="0.25">
      <c r="W2222" s="7"/>
    </row>
    <row r="2223" spans="23:23" x14ac:dyDescent="0.25">
      <c r="W2223" s="7"/>
    </row>
    <row r="2224" spans="23:23" x14ac:dyDescent="0.25">
      <c r="W2224" s="7"/>
    </row>
    <row r="2225" spans="23:23" x14ac:dyDescent="0.25">
      <c r="W2225" s="7"/>
    </row>
    <row r="2226" spans="23:23" x14ac:dyDescent="0.25">
      <c r="W2226" s="7"/>
    </row>
    <row r="2227" spans="23:23" x14ac:dyDescent="0.25">
      <c r="W2227" s="7"/>
    </row>
    <row r="2228" spans="23:23" x14ac:dyDescent="0.25">
      <c r="W2228" s="7"/>
    </row>
    <row r="2229" spans="23:23" x14ac:dyDescent="0.25">
      <c r="W2229" s="7"/>
    </row>
    <row r="2230" spans="23:23" x14ac:dyDescent="0.25">
      <c r="W2230" s="7"/>
    </row>
    <row r="2231" spans="23:23" x14ac:dyDescent="0.25">
      <c r="W2231" s="7"/>
    </row>
    <row r="2232" spans="23:23" x14ac:dyDescent="0.25">
      <c r="W2232" s="7"/>
    </row>
    <row r="2233" spans="23:23" x14ac:dyDescent="0.25">
      <c r="W2233" s="7"/>
    </row>
    <row r="2234" spans="23:23" x14ac:dyDescent="0.25">
      <c r="W2234" s="7"/>
    </row>
    <row r="2235" spans="23:23" x14ac:dyDescent="0.25">
      <c r="W2235" s="7"/>
    </row>
    <row r="2236" spans="23:23" x14ac:dyDescent="0.25">
      <c r="W2236" s="7"/>
    </row>
    <row r="2237" spans="23:23" x14ac:dyDescent="0.25">
      <c r="W2237" s="7"/>
    </row>
    <row r="2238" spans="23:23" x14ac:dyDescent="0.25">
      <c r="W2238" s="7"/>
    </row>
    <row r="2239" spans="23:23" x14ac:dyDescent="0.25">
      <c r="W2239" s="7"/>
    </row>
    <row r="2240" spans="23:23" x14ac:dyDescent="0.25">
      <c r="W2240" s="7"/>
    </row>
    <row r="2241" spans="23:23" x14ac:dyDescent="0.25">
      <c r="W2241" s="7"/>
    </row>
    <row r="2242" spans="23:23" x14ac:dyDescent="0.25">
      <c r="W2242" s="7"/>
    </row>
    <row r="2243" spans="23:23" x14ac:dyDescent="0.25">
      <c r="W2243" s="7"/>
    </row>
    <row r="2244" spans="23:23" x14ac:dyDescent="0.25">
      <c r="W2244" s="7"/>
    </row>
    <row r="2245" spans="23:23" x14ac:dyDescent="0.25">
      <c r="W2245" s="7"/>
    </row>
    <row r="2246" spans="23:23" x14ac:dyDescent="0.25">
      <c r="W2246" s="7"/>
    </row>
    <row r="2247" spans="23:23" x14ac:dyDescent="0.25">
      <c r="W2247" s="7"/>
    </row>
    <row r="2248" spans="23:23" x14ac:dyDescent="0.25">
      <c r="W2248" s="7"/>
    </row>
    <row r="2249" spans="23:23" x14ac:dyDescent="0.25">
      <c r="W2249" s="7"/>
    </row>
    <row r="2250" spans="23:23" x14ac:dyDescent="0.25">
      <c r="W2250" s="7"/>
    </row>
    <row r="2251" spans="23:23" x14ac:dyDescent="0.25">
      <c r="W2251" s="7"/>
    </row>
    <row r="2252" spans="23:23" x14ac:dyDescent="0.25">
      <c r="W2252" s="7"/>
    </row>
    <row r="2253" spans="23:23" x14ac:dyDescent="0.25">
      <c r="W2253" s="7"/>
    </row>
    <row r="2254" spans="23:23" x14ac:dyDescent="0.25">
      <c r="W2254" s="7"/>
    </row>
    <row r="2255" spans="23:23" x14ac:dyDescent="0.25">
      <c r="W2255" s="7"/>
    </row>
    <row r="2256" spans="23:23" x14ac:dyDescent="0.25">
      <c r="W2256" s="7"/>
    </row>
    <row r="2257" spans="23:23" x14ac:dyDescent="0.25">
      <c r="W2257" s="7"/>
    </row>
    <row r="2258" spans="23:23" x14ac:dyDescent="0.25">
      <c r="W2258" s="7"/>
    </row>
    <row r="2259" spans="23:23" x14ac:dyDescent="0.25">
      <c r="W2259" s="7"/>
    </row>
    <row r="2260" spans="23:23" x14ac:dyDescent="0.25">
      <c r="W2260" s="7"/>
    </row>
    <row r="2261" spans="23:23" x14ac:dyDescent="0.25">
      <c r="W2261" s="7"/>
    </row>
    <row r="2262" spans="23:23" x14ac:dyDescent="0.25">
      <c r="W2262" s="7"/>
    </row>
    <row r="2263" spans="23:23" x14ac:dyDescent="0.25">
      <c r="W2263" s="7"/>
    </row>
    <row r="2264" spans="23:23" x14ac:dyDescent="0.25">
      <c r="W2264" s="7"/>
    </row>
    <row r="2265" spans="23:23" x14ac:dyDescent="0.25">
      <c r="W2265" s="7"/>
    </row>
    <row r="2266" spans="23:23" x14ac:dyDescent="0.25">
      <c r="W2266" s="7"/>
    </row>
    <row r="2267" spans="23:23" x14ac:dyDescent="0.25">
      <c r="W2267" s="7"/>
    </row>
    <row r="2268" spans="23:23" x14ac:dyDescent="0.25">
      <c r="W2268" s="7"/>
    </row>
    <row r="2269" spans="23:23" x14ac:dyDescent="0.25">
      <c r="W2269" s="7"/>
    </row>
    <row r="2270" spans="23:23" x14ac:dyDescent="0.25">
      <c r="W2270" s="7"/>
    </row>
    <row r="2271" spans="23:23" x14ac:dyDescent="0.25">
      <c r="W2271" s="7"/>
    </row>
    <row r="2272" spans="23:23" x14ac:dyDescent="0.25">
      <c r="W2272" s="7"/>
    </row>
    <row r="2273" spans="23:23" x14ac:dyDescent="0.25">
      <c r="W2273" s="7"/>
    </row>
    <row r="2274" spans="23:23" x14ac:dyDescent="0.25">
      <c r="W2274" s="7"/>
    </row>
    <row r="2275" spans="23:23" x14ac:dyDescent="0.25">
      <c r="W2275" s="7"/>
    </row>
    <row r="2276" spans="23:23" x14ac:dyDescent="0.25">
      <c r="W2276" s="7"/>
    </row>
    <row r="2277" spans="23:23" x14ac:dyDescent="0.25">
      <c r="W2277" s="7"/>
    </row>
    <row r="2278" spans="23:23" x14ac:dyDescent="0.25">
      <c r="W2278" s="7"/>
    </row>
    <row r="2279" spans="23:23" x14ac:dyDescent="0.25">
      <c r="W2279" s="7"/>
    </row>
    <row r="2280" spans="23:23" x14ac:dyDescent="0.25">
      <c r="W2280" s="7"/>
    </row>
    <row r="2281" spans="23:23" x14ac:dyDescent="0.25">
      <c r="W2281" s="7"/>
    </row>
    <row r="2282" spans="23:23" x14ac:dyDescent="0.25">
      <c r="W2282" s="7"/>
    </row>
    <row r="2283" spans="23:23" x14ac:dyDescent="0.25">
      <c r="W2283" s="7"/>
    </row>
    <row r="2284" spans="23:23" x14ac:dyDescent="0.25">
      <c r="W2284" s="7"/>
    </row>
    <row r="2285" spans="23:23" x14ac:dyDescent="0.25">
      <c r="W2285" s="7"/>
    </row>
    <row r="2286" spans="23:23" x14ac:dyDescent="0.25">
      <c r="W2286" s="7"/>
    </row>
    <row r="2287" spans="23:23" x14ac:dyDescent="0.25">
      <c r="W2287" s="7"/>
    </row>
    <row r="2288" spans="23:23" x14ac:dyDescent="0.25">
      <c r="W2288" s="7"/>
    </row>
    <row r="2289" spans="23:23" x14ac:dyDescent="0.25">
      <c r="W2289" s="7"/>
    </row>
    <row r="2290" spans="23:23" x14ac:dyDescent="0.25">
      <c r="W2290" s="7"/>
    </row>
    <row r="2291" spans="23:23" x14ac:dyDescent="0.25">
      <c r="W2291" s="7"/>
    </row>
    <row r="2292" spans="23:23" x14ac:dyDescent="0.25">
      <c r="W2292" s="7"/>
    </row>
    <row r="2293" spans="23:23" x14ac:dyDescent="0.25">
      <c r="W2293" s="7"/>
    </row>
    <row r="2294" spans="23:23" x14ac:dyDescent="0.25">
      <c r="W2294" s="7"/>
    </row>
    <row r="2295" spans="23:23" x14ac:dyDescent="0.25">
      <c r="W2295" s="7"/>
    </row>
    <row r="2296" spans="23:23" x14ac:dyDescent="0.25">
      <c r="W2296" s="7"/>
    </row>
    <row r="2297" spans="23:23" x14ac:dyDescent="0.25">
      <c r="W2297" s="7"/>
    </row>
    <row r="2298" spans="23:23" x14ac:dyDescent="0.25">
      <c r="W2298" s="7"/>
    </row>
    <row r="2299" spans="23:23" x14ac:dyDescent="0.25">
      <c r="W2299" s="7"/>
    </row>
    <row r="2300" spans="23:23" x14ac:dyDescent="0.25">
      <c r="W2300" s="7"/>
    </row>
    <row r="2301" spans="23:23" x14ac:dyDescent="0.25">
      <c r="W2301" s="7"/>
    </row>
    <row r="2302" spans="23:23" x14ac:dyDescent="0.25">
      <c r="W2302" s="7"/>
    </row>
    <row r="2303" spans="23:23" x14ac:dyDescent="0.25">
      <c r="W2303" s="7"/>
    </row>
    <row r="2304" spans="23:23" x14ac:dyDescent="0.25">
      <c r="W2304" s="7"/>
    </row>
    <row r="2305" spans="23:23" x14ac:dyDescent="0.25">
      <c r="W2305" s="7"/>
    </row>
    <row r="2306" spans="23:23" x14ac:dyDescent="0.25">
      <c r="W2306" s="7"/>
    </row>
    <row r="2307" spans="23:23" x14ac:dyDescent="0.25">
      <c r="W2307" s="7"/>
    </row>
    <row r="2308" spans="23:23" x14ac:dyDescent="0.25">
      <c r="W2308" s="7"/>
    </row>
    <row r="2309" spans="23:23" x14ac:dyDescent="0.25">
      <c r="W2309" s="7"/>
    </row>
    <row r="2310" spans="23:23" x14ac:dyDescent="0.25">
      <c r="W2310" s="7"/>
    </row>
    <row r="2311" spans="23:23" x14ac:dyDescent="0.25">
      <c r="W2311" s="7"/>
    </row>
    <row r="2312" spans="23:23" x14ac:dyDescent="0.25">
      <c r="W2312" s="7"/>
    </row>
    <row r="2313" spans="23:23" x14ac:dyDescent="0.25">
      <c r="W2313" s="7"/>
    </row>
    <row r="2314" spans="23:23" x14ac:dyDescent="0.25">
      <c r="W2314" s="7"/>
    </row>
    <row r="2315" spans="23:23" x14ac:dyDescent="0.25">
      <c r="W2315" s="7"/>
    </row>
    <row r="2316" spans="23:23" x14ac:dyDescent="0.25">
      <c r="W2316" s="7"/>
    </row>
    <row r="2317" spans="23:23" x14ac:dyDescent="0.25">
      <c r="W2317" s="7"/>
    </row>
    <row r="2318" spans="23:23" x14ac:dyDescent="0.25">
      <c r="W2318" s="7"/>
    </row>
    <row r="2319" spans="23:23" x14ac:dyDescent="0.25">
      <c r="W2319" s="7"/>
    </row>
    <row r="2320" spans="23:23" x14ac:dyDescent="0.25">
      <c r="W2320" s="7"/>
    </row>
    <row r="2321" spans="23:23" x14ac:dyDescent="0.25">
      <c r="W2321" s="7"/>
    </row>
    <row r="2322" spans="23:23" x14ac:dyDescent="0.25">
      <c r="W2322" s="7"/>
    </row>
    <row r="2323" spans="23:23" x14ac:dyDescent="0.25">
      <c r="W2323" s="7"/>
    </row>
    <row r="2324" spans="23:23" x14ac:dyDescent="0.25">
      <c r="W2324" s="7"/>
    </row>
    <row r="2325" spans="23:23" x14ac:dyDescent="0.25">
      <c r="W2325" s="7"/>
    </row>
    <row r="2326" spans="23:23" x14ac:dyDescent="0.25">
      <c r="W2326" s="7"/>
    </row>
    <row r="2327" spans="23:23" x14ac:dyDescent="0.25">
      <c r="W2327" s="7"/>
    </row>
    <row r="2328" spans="23:23" x14ac:dyDescent="0.25">
      <c r="W2328" s="7"/>
    </row>
    <row r="2329" spans="23:23" x14ac:dyDescent="0.25">
      <c r="W2329" s="7"/>
    </row>
    <row r="2330" spans="23:23" x14ac:dyDescent="0.25">
      <c r="W2330" s="7"/>
    </row>
    <row r="2331" spans="23:23" x14ac:dyDescent="0.25">
      <c r="W2331" s="7"/>
    </row>
    <row r="2332" spans="23:23" x14ac:dyDescent="0.25">
      <c r="W2332" s="7"/>
    </row>
    <row r="2333" spans="23:23" x14ac:dyDescent="0.25">
      <c r="W2333" s="7"/>
    </row>
    <row r="2334" spans="23:23" x14ac:dyDescent="0.25">
      <c r="W2334" s="7"/>
    </row>
    <row r="2335" spans="23:23" x14ac:dyDescent="0.25">
      <c r="W2335" s="7"/>
    </row>
    <row r="2336" spans="23:23" x14ac:dyDescent="0.25">
      <c r="W2336" s="7"/>
    </row>
    <row r="2337" spans="23:23" x14ac:dyDescent="0.25">
      <c r="W2337" s="7"/>
    </row>
    <row r="2338" spans="23:23" x14ac:dyDescent="0.25">
      <c r="W2338" s="7"/>
    </row>
    <row r="2339" spans="23:23" x14ac:dyDescent="0.25">
      <c r="W2339" s="7"/>
    </row>
    <row r="2340" spans="23:23" x14ac:dyDescent="0.25">
      <c r="W2340" s="7"/>
    </row>
    <row r="2341" spans="23:23" x14ac:dyDescent="0.25">
      <c r="W2341" s="7"/>
    </row>
    <row r="2342" spans="23:23" x14ac:dyDescent="0.25">
      <c r="W2342" s="7"/>
    </row>
    <row r="2343" spans="23:23" x14ac:dyDescent="0.25">
      <c r="W2343" s="7"/>
    </row>
    <row r="2344" spans="23:23" x14ac:dyDescent="0.25">
      <c r="W2344" s="7"/>
    </row>
    <row r="2345" spans="23:23" x14ac:dyDescent="0.25">
      <c r="W2345" s="7"/>
    </row>
    <row r="2346" spans="23:23" x14ac:dyDescent="0.25">
      <c r="W2346" s="7"/>
    </row>
    <row r="2347" spans="23:23" x14ac:dyDescent="0.25">
      <c r="W2347" s="7"/>
    </row>
    <row r="2348" spans="23:23" x14ac:dyDescent="0.25">
      <c r="W2348" s="7"/>
    </row>
    <row r="2349" spans="23:23" x14ac:dyDescent="0.25">
      <c r="W2349" s="7"/>
    </row>
    <row r="2350" spans="23:23" x14ac:dyDescent="0.25">
      <c r="W2350" s="7"/>
    </row>
    <row r="2351" spans="23:23" x14ac:dyDescent="0.25">
      <c r="W2351" s="7"/>
    </row>
    <row r="2352" spans="23:23" x14ac:dyDescent="0.25">
      <c r="W2352" s="7"/>
    </row>
    <row r="2353" spans="23:23" x14ac:dyDescent="0.25">
      <c r="W2353" s="7"/>
    </row>
    <row r="2354" spans="23:23" x14ac:dyDescent="0.25">
      <c r="W2354" s="7"/>
    </row>
    <row r="2355" spans="23:23" x14ac:dyDescent="0.25">
      <c r="W2355" s="7"/>
    </row>
    <row r="2356" spans="23:23" x14ac:dyDescent="0.25">
      <c r="W2356" s="7"/>
    </row>
    <row r="2357" spans="23:23" x14ac:dyDescent="0.25">
      <c r="W2357" s="7"/>
    </row>
    <row r="2358" spans="23:23" x14ac:dyDescent="0.25">
      <c r="W2358" s="7"/>
    </row>
    <row r="2359" spans="23:23" x14ac:dyDescent="0.25">
      <c r="W2359" s="7"/>
    </row>
    <row r="2360" spans="23:23" x14ac:dyDescent="0.25">
      <c r="W2360" s="7"/>
    </row>
    <row r="2361" spans="23:23" x14ac:dyDescent="0.25">
      <c r="W2361" s="7"/>
    </row>
    <row r="2362" spans="23:23" x14ac:dyDescent="0.25">
      <c r="W2362" s="7"/>
    </row>
    <row r="2363" spans="23:23" x14ac:dyDescent="0.25">
      <c r="W2363" s="7"/>
    </row>
    <row r="2364" spans="23:23" x14ac:dyDescent="0.25">
      <c r="W2364" s="7"/>
    </row>
    <row r="2365" spans="23:23" x14ac:dyDescent="0.25">
      <c r="W2365" s="7"/>
    </row>
    <row r="2366" spans="23:23" x14ac:dyDescent="0.25">
      <c r="W2366" s="7"/>
    </row>
    <row r="2367" spans="23:23" x14ac:dyDescent="0.25">
      <c r="W2367" s="7"/>
    </row>
    <row r="2368" spans="23:23" x14ac:dyDescent="0.25">
      <c r="W2368" s="7"/>
    </row>
    <row r="2369" spans="23:23" x14ac:dyDescent="0.25">
      <c r="W2369" s="7"/>
    </row>
    <row r="2370" spans="23:23" x14ac:dyDescent="0.25">
      <c r="W2370" s="7"/>
    </row>
    <row r="2371" spans="23:23" x14ac:dyDescent="0.25">
      <c r="W2371" s="7"/>
    </row>
    <row r="2372" spans="23:23" x14ac:dyDescent="0.25">
      <c r="W2372" s="7"/>
    </row>
    <row r="2373" spans="23:23" x14ac:dyDescent="0.25">
      <c r="W2373" s="7"/>
    </row>
    <row r="2374" spans="23:23" x14ac:dyDescent="0.25">
      <c r="W2374" s="7"/>
    </row>
    <row r="2375" spans="23:23" x14ac:dyDescent="0.25">
      <c r="W2375" s="7"/>
    </row>
    <row r="2376" spans="23:23" x14ac:dyDescent="0.25">
      <c r="W2376" s="7"/>
    </row>
    <row r="2377" spans="23:23" x14ac:dyDescent="0.25">
      <c r="W2377" s="7"/>
    </row>
    <row r="2378" spans="23:23" x14ac:dyDescent="0.25">
      <c r="W2378" s="7"/>
    </row>
    <row r="2379" spans="23:23" x14ac:dyDescent="0.25">
      <c r="W2379" s="7"/>
    </row>
    <row r="2380" spans="23:23" x14ac:dyDescent="0.25">
      <c r="W2380" s="7"/>
    </row>
    <row r="2381" spans="23:23" x14ac:dyDescent="0.25">
      <c r="W2381" s="7"/>
    </row>
    <row r="2382" spans="23:23" x14ac:dyDescent="0.25">
      <c r="W2382" s="7"/>
    </row>
    <row r="2383" spans="23:23" x14ac:dyDescent="0.25">
      <c r="W2383" s="7"/>
    </row>
    <row r="2384" spans="23:23" x14ac:dyDescent="0.25">
      <c r="W2384" s="7"/>
    </row>
    <row r="2385" spans="23:23" x14ac:dyDescent="0.25">
      <c r="W2385" s="7"/>
    </row>
    <row r="2386" spans="23:23" x14ac:dyDescent="0.25">
      <c r="W2386" s="7"/>
    </row>
    <row r="2387" spans="23:23" x14ac:dyDescent="0.25">
      <c r="W2387" s="7"/>
    </row>
    <row r="2388" spans="23:23" x14ac:dyDescent="0.25">
      <c r="W2388" s="7"/>
    </row>
    <row r="2389" spans="23:23" x14ac:dyDescent="0.25">
      <c r="W2389" s="7"/>
    </row>
    <row r="2390" spans="23:23" x14ac:dyDescent="0.25">
      <c r="W2390" s="7"/>
    </row>
    <row r="2391" spans="23:23" x14ac:dyDescent="0.25">
      <c r="W2391" s="7"/>
    </row>
    <row r="2392" spans="23:23" x14ac:dyDescent="0.25">
      <c r="W2392" s="7"/>
    </row>
    <row r="2393" spans="23:23" x14ac:dyDescent="0.25">
      <c r="W2393" s="7"/>
    </row>
    <row r="2394" spans="23:23" x14ac:dyDescent="0.25">
      <c r="W2394" s="7"/>
    </row>
    <row r="2395" spans="23:23" x14ac:dyDescent="0.25">
      <c r="W2395" s="7"/>
    </row>
    <row r="2396" spans="23:23" x14ac:dyDescent="0.25">
      <c r="W2396" s="7"/>
    </row>
    <row r="2397" spans="23:23" x14ac:dyDescent="0.25">
      <c r="W2397" s="7"/>
    </row>
    <row r="2398" spans="23:23" x14ac:dyDescent="0.25">
      <c r="W2398" s="7"/>
    </row>
    <row r="2399" spans="23:23" x14ac:dyDescent="0.25">
      <c r="W2399" s="7"/>
    </row>
    <row r="2400" spans="23:23" x14ac:dyDescent="0.25">
      <c r="W2400" s="7"/>
    </row>
    <row r="2401" spans="23:23" x14ac:dyDescent="0.25">
      <c r="W2401" s="7"/>
    </row>
    <row r="2402" spans="23:23" x14ac:dyDescent="0.25">
      <c r="W2402" s="7"/>
    </row>
    <row r="2403" spans="23:23" x14ac:dyDescent="0.25">
      <c r="W2403" s="7"/>
    </row>
    <row r="2404" spans="23:23" x14ac:dyDescent="0.25">
      <c r="W2404" s="7"/>
    </row>
    <row r="2405" spans="23:23" x14ac:dyDescent="0.25">
      <c r="W2405" s="7"/>
    </row>
    <row r="2406" spans="23:23" x14ac:dyDescent="0.25">
      <c r="W2406" s="7"/>
    </row>
    <row r="2407" spans="23:23" x14ac:dyDescent="0.25">
      <c r="W2407" s="7"/>
    </row>
    <row r="2408" spans="23:23" x14ac:dyDescent="0.25">
      <c r="W2408" s="7"/>
    </row>
    <row r="2409" spans="23:23" x14ac:dyDescent="0.25">
      <c r="W2409" s="7"/>
    </row>
    <row r="2410" spans="23:23" x14ac:dyDescent="0.25">
      <c r="W2410" s="7"/>
    </row>
    <row r="2411" spans="23:23" x14ac:dyDescent="0.25">
      <c r="W2411" s="7"/>
    </row>
    <row r="2412" spans="23:23" x14ac:dyDescent="0.25">
      <c r="W2412" s="7"/>
    </row>
    <row r="2413" spans="23:23" x14ac:dyDescent="0.25">
      <c r="W2413" s="7"/>
    </row>
    <row r="2414" spans="23:23" x14ac:dyDescent="0.25">
      <c r="W2414" s="7"/>
    </row>
    <row r="2415" spans="23:23" x14ac:dyDescent="0.25">
      <c r="W2415" s="7"/>
    </row>
    <row r="2416" spans="23:23" x14ac:dyDescent="0.25">
      <c r="W2416" s="7"/>
    </row>
    <row r="2417" spans="23:23" x14ac:dyDescent="0.25">
      <c r="W2417" s="7"/>
    </row>
    <row r="2418" spans="23:23" x14ac:dyDescent="0.25">
      <c r="W2418" s="7"/>
    </row>
    <row r="2419" spans="23:23" x14ac:dyDescent="0.25">
      <c r="W2419" s="7"/>
    </row>
    <row r="2420" spans="23:23" x14ac:dyDescent="0.25">
      <c r="W2420" s="7"/>
    </row>
    <row r="2421" spans="23:23" x14ac:dyDescent="0.25">
      <c r="W2421" s="7"/>
    </row>
    <row r="2422" spans="23:23" x14ac:dyDescent="0.25">
      <c r="W2422" s="7"/>
    </row>
    <row r="2423" spans="23:23" x14ac:dyDescent="0.25">
      <c r="W2423" s="7"/>
    </row>
    <row r="2424" spans="23:23" x14ac:dyDescent="0.25">
      <c r="W2424" s="7"/>
    </row>
    <row r="2425" spans="23:23" x14ac:dyDescent="0.25">
      <c r="W2425" s="7"/>
    </row>
    <row r="2426" spans="23:23" x14ac:dyDescent="0.25">
      <c r="W2426" s="7"/>
    </row>
    <row r="2427" spans="23:23" x14ac:dyDescent="0.25">
      <c r="W2427" s="7"/>
    </row>
    <row r="2428" spans="23:23" x14ac:dyDescent="0.25">
      <c r="W2428" s="7"/>
    </row>
    <row r="2429" spans="23:23" x14ac:dyDescent="0.25">
      <c r="W2429" s="7"/>
    </row>
    <row r="2430" spans="23:23" x14ac:dyDescent="0.25">
      <c r="W2430" s="7"/>
    </row>
    <row r="2431" spans="23:23" x14ac:dyDescent="0.25">
      <c r="W2431" s="7"/>
    </row>
    <row r="2432" spans="23:23" x14ac:dyDescent="0.25">
      <c r="W2432" s="7"/>
    </row>
    <row r="2433" spans="23:23" x14ac:dyDescent="0.25">
      <c r="W2433" s="7"/>
    </row>
    <row r="2434" spans="23:23" x14ac:dyDescent="0.25">
      <c r="W2434" s="7"/>
    </row>
    <row r="2435" spans="23:23" x14ac:dyDescent="0.25">
      <c r="W2435" s="7"/>
    </row>
    <row r="2436" spans="23:23" x14ac:dyDescent="0.25">
      <c r="W2436" s="7"/>
    </row>
    <row r="2437" spans="23:23" x14ac:dyDescent="0.25">
      <c r="W2437" s="7"/>
    </row>
    <row r="2438" spans="23:23" x14ac:dyDescent="0.25">
      <c r="W2438" s="7"/>
    </row>
    <row r="2439" spans="23:23" x14ac:dyDescent="0.25">
      <c r="W2439" s="7"/>
    </row>
    <row r="2440" spans="23:23" x14ac:dyDescent="0.25">
      <c r="W2440" s="7"/>
    </row>
    <row r="2441" spans="23:23" x14ac:dyDescent="0.25">
      <c r="W2441" s="7"/>
    </row>
    <row r="2442" spans="23:23" x14ac:dyDescent="0.25">
      <c r="W2442" s="7"/>
    </row>
    <row r="2443" spans="23:23" x14ac:dyDescent="0.25">
      <c r="W2443" s="7"/>
    </row>
    <row r="2444" spans="23:23" x14ac:dyDescent="0.25">
      <c r="W2444" s="7"/>
    </row>
    <row r="2445" spans="23:23" x14ac:dyDescent="0.25">
      <c r="W2445" s="7"/>
    </row>
    <row r="2446" spans="23:23" x14ac:dyDescent="0.25">
      <c r="W2446" s="7"/>
    </row>
    <row r="2447" spans="23:23" x14ac:dyDescent="0.25">
      <c r="W2447" s="7"/>
    </row>
    <row r="2448" spans="23:23" x14ac:dyDescent="0.25">
      <c r="W2448" s="7"/>
    </row>
    <row r="2449" spans="23:23" x14ac:dyDescent="0.25">
      <c r="W2449" s="7"/>
    </row>
    <row r="2450" spans="23:23" x14ac:dyDescent="0.25">
      <c r="W2450" s="7"/>
    </row>
    <row r="2451" spans="23:23" x14ac:dyDescent="0.25">
      <c r="W2451" s="7"/>
    </row>
    <row r="2452" spans="23:23" x14ac:dyDescent="0.25">
      <c r="W2452" s="7"/>
    </row>
    <row r="2453" spans="23:23" x14ac:dyDescent="0.25">
      <c r="W2453" s="7"/>
    </row>
    <row r="2454" spans="23:23" x14ac:dyDescent="0.25">
      <c r="W2454" s="7"/>
    </row>
    <row r="2455" spans="23:23" x14ac:dyDescent="0.25">
      <c r="W2455" s="7"/>
    </row>
    <row r="2456" spans="23:23" x14ac:dyDescent="0.25">
      <c r="W2456" s="7"/>
    </row>
    <row r="2457" spans="23:23" x14ac:dyDescent="0.25">
      <c r="W2457" s="7"/>
    </row>
    <row r="2458" spans="23:23" x14ac:dyDescent="0.25">
      <c r="W2458" s="7"/>
    </row>
    <row r="2459" spans="23:23" x14ac:dyDescent="0.25">
      <c r="W2459" s="7"/>
    </row>
    <row r="2460" spans="23:23" x14ac:dyDescent="0.25">
      <c r="W2460" s="7"/>
    </row>
    <row r="2461" spans="23:23" x14ac:dyDescent="0.25">
      <c r="W2461" s="7"/>
    </row>
    <row r="2462" spans="23:23" x14ac:dyDescent="0.25">
      <c r="W2462" s="7"/>
    </row>
    <row r="2463" spans="23:23" x14ac:dyDescent="0.25">
      <c r="W2463" s="7"/>
    </row>
    <row r="2464" spans="23:23" x14ac:dyDescent="0.25">
      <c r="W2464" s="7"/>
    </row>
    <row r="2465" spans="23:23" x14ac:dyDescent="0.25">
      <c r="W2465" s="7"/>
    </row>
    <row r="2466" spans="23:23" x14ac:dyDescent="0.25">
      <c r="W2466" s="7"/>
    </row>
    <row r="2467" spans="23:23" x14ac:dyDescent="0.25">
      <c r="W2467" s="7"/>
    </row>
    <row r="2468" spans="23:23" x14ac:dyDescent="0.25">
      <c r="W2468" s="7"/>
    </row>
    <row r="2469" spans="23:23" x14ac:dyDescent="0.25">
      <c r="W2469" s="7"/>
    </row>
    <row r="2470" spans="23:23" x14ac:dyDescent="0.25">
      <c r="W2470" s="7"/>
    </row>
    <row r="2471" spans="23:23" x14ac:dyDescent="0.25">
      <c r="W2471" s="7"/>
    </row>
    <row r="2472" spans="23:23" x14ac:dyDescent="0.25">
      <c r="W2472" s="7"/>
    </row>
    <row r="2473" spans="23:23" x14ac:dyDescent="0.25">
      <c r="W2473" s="7"/>
    </row>
    <row r="2474" spans="23:23" x14ac:dyDescent="0.25">
      <c r="W2474" s="7"/>
    </row>
    <row r="2475" spans="23:23" x14ac:dyDescent="0.25">
      <c r="W2475" s="7"/>
    </row>
    <row r="2476" spans="23:23" x14ac:dyDescent="0.25">
      <c r="W2476" s="7"/>
    </row>
    <row r="2477" spans="23:23" x14ac:dyDescent="0.25">
      <c r="W2477" s="7"/>
    </row>
    <row r="2478" spans="23:23" x14ac:dyDescent="0.25">
      <c r="W2478" s="7"/>
    </row>
    <row r="2479" spans="23:23" x14ac:dyDescent="0.25">
      <c r="W2479" s="7"/>
    </row>
    <row r="2480" spans="23:23" x14ac:dyDescent="0.25">
      <c r="W2480" s="7"/>
    </row>
    <row r="2481" spans="23:23" x14ac:dyDescent="0.25">
      <c r="W2481" s="7"/>
    </row>
    <row r="2482" spans="23:23" x14ac:dyDescent="0.25">
      <c r="W2482" s="7"/>
    </row>
    <row r="2483" spans="23:23" x14ac:dyDescent="0.25">
      <c r="W2483" s="7"/>
    </row>
    <row r="2484" spans="23:23" x14ac:dyDescent="0.25">
      <c r="W2484" s="7"/>
    </row>
    <row r="2485" spans="23:23" x14ac:dyDescent="0.25">
      <c r="W2485" s="7"/>
    </row>
    <row r="2486" spans="23:23" x14ac:dyDescent="0.25">
      <c r="W2486" s="7"/>
    </row>
    <row r="2487" spans="23:23" x14ac:dyDescent="0.25">
      <c r="W2487" s="7"/>
    </row>
    <row r="2488" spans="23:23" x14ac:dyDescent="0.25">
      <c r="W2488" s="7"/>
    </row>
    <row r="2489" spans="23:23" x14ac:dyDescent="0.25">
      <c r="W2489" s="7"/>
    </row>
    <row r="2490" spans="23:23" x14ac:dyDescent="0.25">
      <c r="W2490" s="7"/>
    </row>
    <row r="2491" spans="23:23" x14ac:dyDescent="0.25">
      <c r="W2491" s="7"/>
    </row>
    <row r="2492" spans="23:23" x14ac:dyDescent="0.25">
      <c r="W2492" s="7"/>
    </row>
    <row r="2493" spans="23:23" x14ac:dyDescent="0.25">
      <c r="W2493" s="7"/>
    </row>
    <row r="2494" spans="23:23" x14ac:dyDescent="0.25">
      <c r="W2494" s="7"/>
    </row>
    <row r="2495" spans="23:23" x14ac:dyDescent="0.25">
      <c r="W2495" s="7"/>
    </row>
    <row r="2496" spans="23:23" x14ac:dyDescent="0.25">
      <c r="W2496" s="7"/>
    </row>
    <row r="2497" spans="23:23" x14ac:dyDescent="0.25">
      <c r="W2497" s="7"/>
    </row>
    <row r="2498" spans="23:23" x14ac:dyDescent="0.25">
      <c r="W2498" s="7"/>
    </row>
    <row r="2499" spans="23:23" x14ac:dyDescent="0.25">
      <c r="W2499" s="7"/>
    </row>
    <row r="2500" spans="23:23" x14ac:dyDescent="0.25">
      <c r="W2500" s="7"/>
    </row>
    <row r="2501" spans="23:23" x14ac:dyDescent="0.25">
      <c r="W2501" s="7"/>
    </row>
    <row r="2502" spans="23:23" x14ac:dyDescent="0.25">
      <c r="W2502" s="7"/>
    </row>
    <row r="2503" spans="23:23" x14ac:dyDescent="0.25">
      <c r="W2503" s="7"/>
    </row>
    <row r="2504" spans="23:23" x14ac:dyDescent="0.25">
      <c r="W2504" s="7"/>
    </row>
    <row r="2505" spans="23:23" x14ac:dyDescent="0.25">
      <c r="W2505" s="7"/>
    </row>
    <row r="2506" spans="23:23" x14ac:dyDescent="0.25">
      <c r="W2506" s="7"/>
    </row>
    <row r="2507" spans="23:23" x14ac:dyDescent="0.25">
      <c r="W2507" s="7"/>
    </row>
    <row r="2508" spans="23:23" x14ac:dyDescent="0.25">
      <c r="W2508" s="7"/>
    </row>
    <row r="2509" spans="23:23" x14ac:dyDescent="0.25">
      <c r="W2509" s="7"/>
    </row>
    <row r="2510" spans="23:23" x14ac:dyDescent="0.25">
      <c r="W2510" s="7"/>
    </row>
    <row r="2511" spans="23:23" x14ac:dyDescent="0.25">
      <c r="W2511" s="7"/>
    </row>
    <row r="2512" spans="23:23" x14ac:dyDescent="0.25">
      <c r="W2512" s="7"/>
    </row>
    <row r="2513" spans="23:23" x14ac:dyDescent="0.25">
      <c r="W2513" s="7"/>
    </row>
    <row r="2514" spans="23:23" x14ac:dyDescent="0.25">
      <c r="W2514" s="7"/>
    </row>
    <row r="2515" spans="23:23" x14ac:dyDescent="0.25">
      <c r="W2515" s="7"/>
    </row>
    <row r="2516" spans="23:23" x14ac:dyDescent="0.25">
      <c r="W2516" s="7"/>
    </row>
    <row r="2517" spans="23:23" x14ac:dyDescent="0.25">
      <c r="W2517" s="7"/>
    </row>
    <row r="2518" spans="23:23" x14ac:dyDescent="0.25">
      <c r="W2518" s="7"/>
    </row>
    <row r="2519" spans="23:23" x14ac:dyDescent="0.25">
      <c r="W2519" s="7"/>
    </row>
    <row r="2520" spans="23:23" x14ac:dyDescent="0.25">
      <c r="W2520" s="7"/>
    </row>
    <row r="2521" spans="23:23" x14ac:dyDescent="0.25">
      <c r="W2521" s="7"/>
    </row>
    <row r="2522" spans="23:23" x14ac:dyDescent="0.25">
      <c r="W2522" s="7"/>
    </row>
    <row r="2523" spans="23:23" x14ac:dyDescent="0.25">
      <c r="W2523" s="7"/>
    </row>
    <row r="2524" spans="23:23" x14ac:dyDescent="0.25">
      <c r="W2524" s="7"/>
    </row>
    <row r="2525" spans="23:23" x14ac:dyDescent="0.25">
      <c r="W2525" s="7"/>
    </row>
    <row r="2526" spans="23:23" x14ac:dyDescent="0.25">
      <c r="W2526" s="7"/>
    </row>
    <row r="2527" spans="23:23" x14ac:dyDescent="0.25">
      <c r="W2527" s="7"/>
    </row>
    <row r="2528" spans="23:23" x14ac:dyDescent="0.25">
      <c r="W2528" s="7"/>
    </row>
    <row r="2529" spans="23:23" x14ac:dyDescent="0.25">
      <c r="W2529" s="7"/>
    </row>
    <row r="2530" spans="23:23" x14ac:dyDescent="0.25">
      <c r="W2530" s="7"/>
    </row>
    <row r="2531" spans="23:23" x14ac:dyDescent="0.25">
      <c r="W2531" s="7"/>
    </row>
    <row r="2532" spans="23:23" x14ac:dyDescent="0.25">
      <c r="W2532" s="7"/>
    </row>
    <row r="2533" spans="23:23" x14ac:dyDescent="0.25">
      <c r="W2533" s="7"/>
    </row>
    <row r="2534" spans="23:23" x14ac:dyDescent="0.25">
      <c r="W2534" s="7"/>
    </row>
    <row r="2535" spans="23:23" x14ac:dyDescent="0.25">
      <c r="W2535" s="7"/>
    </row>
    <row r="2536" spans="23:23" x14ac:dyDescent="0.25">
      <c r="W2536" s="7"/>
    </row>
    <row r="2537" spans="23:23" x14ac:dyDescent="0.25">
      <c r="W2537" s="7"/>
    </row>
    <row r="2538" spans="23:23" x14ac:dyDescent="0.25">
      <c r="W2538" s="7"/>
    </row>
    <row r="2539" spans="23:23" x14ac:dyDescent="0.25">
      <c r="W2539" s="7"/>
    </row>
    <row r="2540" spans="23:23" x14ac:dyDescent="0.25">
      <c r="W2540" s="7"/>
    </row>
    <row r="2541" spans="23:23" x14ac:dyDescent="0.25">
      <c r="W2541" s="7"/>
    </row>
    <row r="2542" spans="23:23" x14ac:dyDescent="0.25">
      <c r="W2542" s="7"/>
    </row>
    <row r="2543" spans="23:23" x14ac:dyDescent="0.25">
      <c r="W2543" s="7"/>
    </row>
    <row r="2544" spans="23:23" x14ac:dyDescent="0.25">
      <c r="W2544" s="7"/>
    </row>
    <row r="2545" spans="23:23" x14ac:dyDescent="0.25">
      <c r="W2545" s="7"/>
    </row>
    <row r="2546" spans="23:23" x14ac:dyDescent="0.25">
      <c r="W2546" s="7"/>
    </row>
    <row r="2547" spans="23:23" x14ac:dyDescent="0.25">
      <c r="W2547" s="7"/>
    </row>
    <row r="2548" spans="23:23" x14ac:dyDescent="0.25">
      <c r="W2548" s="7"/>
    </row>
    <row r="2549" spans="23:23" x14ac:dyDescent="0.25">
      <c r="W2549" s="7"/>
    </row>
    <row r="2550" spans="23:23" x14ac:dyDescent="0.25">
      <c r="W2550" s="7"/>
    </row>
    <row r="2551" spans="23:23" x14ac:dyDescent="0.25">
      <c r="W2551" s="7"/>
    </row>
    <row r="2552" spans="23:23" x14ac:dyDescent="0.25">
      <c r="W2552" s="7"/>
    </row>
    <row r="2553" spans="23:23" x14ac:dyDescent="0.25">
      <c r="W2553" s="7"/>
    </row>
    <row r="2554" spans="23:23" x14ac:dyDescent="0.25">
      <c r="W2554" s="7"/>
    </row>
    <row r="2555" spans="23:23" x14ac:dyDescent="0.25">
      <c r="W2555" s="7"/>
    </row>
    <row r="2556" spans="23:23" x14ac:dyDescent="0.25">
      <c r="W2556" s="7"/>
    </row>
    <row r="2557" spans="23:23" x14ac:dyDescent="0.25">
      <c r="W2557" s="7"/>
    </row>
    <row r="2558" spans="23:23" x14ac:dyDescent="0.25">
      <c r="W2558" s="7"/>
    </row>
    <row r="2559" spans="23:23" x14ac:dyDescent="0.25">
      <c r="W2559" s="7"/>
    </row>
    <row r="2560" spans="23:23" x14ac:dyDescent="0.25">
      <c r="W2560" s="7"/>
    </row>
    <row r="2561" spans="23:23" x14ac:dyDescent="0.25">
      <c r="W2561" s="7"/>
    </row>
    <row r="2562" spans="23:23" x14ac:dyDescent="0.25">
      <c r="W2562" s="7"/>
    </row>
    <row r="2563" spans="23:23" x14ac:dyDescent="0.25">
      <c r="W2563" s="7"/>
    </row>
    <row r="2564" spans="23:23" x14ac:dyDescent="0.25">
      <c r="W2564" s="7"/>
    </row>
    <row r="2565" spans="23:23" x14ac:dyDescent="0.25">
      <c r="W2565" s="7"/>
    </row>
    <row r="2566" spans="23:23" x14ac:dyDescent="0.25">
      <c r="W2566" s="7"/>
    </row>
    <row r="2567" spans="23:23" x14ac:dyDescent="0.25">
      <c r="W2567" s="7"/>
    </row>
    <row r="2568" spans="23:23" x14ac:dyDescent="0.25">
      <c r="W2568" s="7"/>
    </row>
    <row r="2569" spans="23:23" x14ac:dyDescent="0.25">
      <c r="W2569" s="7"/>
    </row>
    <row r="2570" spans="23:23" x14ac:dyDescent="0.25">
      <c r="W2570" s="7"/>
    </row>
    <row r="2571" spans="23:23" x14ac:dyDescent="0.25">
      <c r="W2571" s="7"/>
    </row>
    <row r="2572" spans="23:23" x14ac:dyDescent="0.25">
      <c r="W2572" s="7"/>
    </row>
    <row r="2573" spans="23:23" x14ac:dyDescent="0.25">
      <c r="W2573" s="7"/>
    </row>
    <row r="2574" spans="23:23" x14ac:dyDescent="0.25">
      <c r="W2574" s="7"/>
    </row>
    <row r="2575" spans="23:23" x14ac:dyDescent="0.25">
      <c r="W2575" s="7"/>
    </row>
    <row r="2576" spans="23:23" x14ac:dyDescent="0.25">
      <c r="W2576" s="7"/>
    </row>
    <row r="2577" spans="23:23" x14ac:dyDescent="0.25">
      <c r="W2577" s="7"/>
    </row>
    <row r="2578" spans="23:23" x14ac:dyDescent="0.25">
      <c r="W2578" s="7"/>
    </row>
    <row r="2579" spans="23:23" x14ac:dyDescent="0.25">
      <c r="W2579" s="7"/>
    </row>
    <row r="2580" spans="23:23" x14ac:dyDescent="0.25">
      <c r="W2580" s="7"/>
    </row>
    <row r="2581" spans="23:23" x14ac:dyDescent="0.25">
      <c r="W2581" s="7"/>
    </row>
    <row r="2582" spans="23:23" x14ac:dyDescent="0.25">
      <c r="W2582" s="7"/>
    </row>
    <row r="2583" spans="23:23" x14ac:dyDescent="0.25">
      <c r="W2583" s="7"/>
    </row>
    <row r="2584" spans="23:23" x14ac:dyDescent="0.25">
      <c r="W2584" s="7"/>
    </row>
    <row r="2585" spans="23:23" x14ac:dyDescent="0.25">
      <c r="W2585" s="7"/>
    </row>
    <row r="2586" spans="23:23" x14ac:dyDescent="0.25">
      <c r="W2586" s="7"/>
    </row>
    <row r="2587" spans="23:23" x14ac:dyDescent="0.25">
      <c r="W2587" s="7"/>
    </row>
    <row r="2588" spans="23:23" x14ac:dyDescent="0.25">
      <c r="W2588" s="7"/>
    </row>
    <row r="2589" spans="23:23" x14ac:dyDescent="0.25">
      <c r="W2589" s="7"/>
    </row>
    <row r="2590" spans="23:23" x14ac:dyDescent="0.25">
      <c r="W2590" s="7"/>
    </row>
    <row r="2591" spans="23:23" x14ac:dyDescent="0.25">
      <c r="W2591" s="7"/>
    </row>
    <row r="2592" spans="23:23" x14ac:dyDescent="0.25">
      <c r="W2592" s="7"/>
    </row>
    <row r="2593" spans="23:23" x14ac:dyDescent="0.25">
      <c r="W2593" s="7"/>
    </row>
    <row r="2594" spans="23:23" x14ac:dyDescent="0.25">
      <c r="W2594" s="7"/>
    </row>
    <row r="2595" spans="23:23" x14ac:dyDescent="0.25">
      <c r="W2595" s="7"/>
    </row>
    <row r="2596" spans="23:23" x14ac:dyDescent="0.25">
      <c r="W2596" s="7"/>
    </row>
    <row r="2597" spans="23:23" x14ac:dyDescent="0.25">
      <c r="W2597" s="7"/>
    </row>
    <row r="2598" spans="23:23" x14ac:dyDescent="0.25">
      <c r="W2598" s="7"/>
    </row>
    <row r="2599" spans="23:23" x14ac:dyDescent="0.25">
      <c r="W2599" s="7"/>
    </row>
    <row r="2600" spans="23:23" x14ac:dyDescent="0.25">
      <c r="W2600" s="7"/>
    </row>
    <row r="2601" spans="23:23" x14ac:dyDescent="0.25">
      <c r="W2601" s="7"/>
    </row>
    <row r="2602" spans="23:23" x14ac:dyDescent="0.25">
      <c r="W2602" s="7"/>
    </row>
    <row r="2603" spans="23:23" x14ac:dyDescent="0.25">
      <c r="W2603" s="7"/>
    </row>
    <row r="2604" spans="23:23" x14ac:dyDescent="0.25">
      <c r="W2604" s="7"/>
    </row>
    <row r="2605" spans="23:23" x14ac:dyDescent="0.25">
      <c r="W2605" s="7"/>
    </row>
    <row r="2606" spans="23:23" x14ac:dyDescent="0.25">
      <c r="W2606" s="7"/>
    </row>
    <row r="2607" spans="23:23" x14ac:dyDescent="0.25">
      <c r="W2607" s="7"/>
    </row>
    <row r="2608" spans="23:23" x14ac:dyDescent="0.25">
      <c r="W2608" s="7"/>
    </row>
    <row r="2609" spans="23:23" x14ac:dyDescent="0.25">
      <c r="W2609" s="7"/>
    </row>
    <row r="2610" spans="23:23" x14ac:dyDescent="0.25">
      <c r="W2610" s="7"/>
    </row>
    <row r="2611" spans="23:23" x14ac:dyDescent="0.25">
      <c r="W2611" s="7"/>
    </row>
    <row r="2612" spans="23:23" x14ac:dyDescent="0.25">
      <c r="W2612" s="7"/>
    </row>
    <row r="2613" spans="23:23" x14ac:dyDescent="0.25">
      <c r="W2613" s="7"/>
    </row>
    <row r="2614" spans="23:23" x14ac:dyDescent="0.25">
      <c r="W2614" s="7"/>
    </row>
    <row r="2615" spans="23:23" x14ac:dyDescent="0.25">
      <c r="W2615" s="7"/>
    </row>
    <row r="2616" spans="23:23" x14ac:dyDescent="0.25">
      <c r="W2616" s="7"/>
    </row>
    <row r="2617" spans="23:23" x14ac:dyDescent="0.25">
      <c r="W2617" s="7"/>
    </row>
    <row r="2618" spans="23:23" x14ac:dyDescent="0.25">
      <c r="W2618" s="7"/>
    </row>
    <row r="2619" spans="23:23" x14ac:dyDescent="0.25">
      <c r="W2619" s="7"/>
    </row>
    <row r="2620" spans="23:23" x14ac:dyDescent="0.25">
      <c r="W2620" s="7"/>
    </row>
    <row r="2621" spans="23:23" x14ac:dyDescent="0.25">
      <c r="W2621" s="7"/>
    </row>
    <row r="2622" spans="23:23" x14ac:dyDescent="0.25">
      <c r="W2622" s="7"/>
    </row>
    <row r="2623" spans="23:23" x14ac:dyDescent="0.25">
      <c r="W2623" s="7"/>
    </row>
    <row r="2624" spans="23:23" x14ac:dyDescent="0.25">
      <c r="W2624" s="7"/>
    </row>
    <row r="2625" spans="23:23" x14ac:dyDescent="0.25">
      <c r="W2625" s="7"/>
    </row>
    <row r="2626" spans="23:23" x14ac:dyDescent="0.25">
      <c r="W2626" s="7"/>
    </row>
    <row r="2627" spans="23:23" x14ac:dyDescent="0.25">
      <c r="W2627" s="7"/>
    </row>
    <row r="2628" spans="23:23" x14ac:dyDescent="0.25">
      <c r="W2628" s="7"/>
    </row>
    <row r="2629" spans="23:23" x14ac:dyDescent="0.25">
      <c r="W2629" s="7"/>
    </row>
    <row r="2630" spans="23:23" x14ac:dyDescent="0.25">
      <c r="W2630" s="7"/>
    </row>
    <row r="2631" spans="23:23" x14ac:dyDescent="0.25">
      <c r="W2631" s="7"/>
    </row>
    <row r="2632" spans="23:23" x14ac:dyDescent="0.25">
      <c r="W2632" s="7"/>
    </row>
    <row r="2633" spans="23:23" x14ac:dyDescent="0.25">
      <c r="W2633" s="7"/>
    </row>
    <row r="2634" spans="23:23" x14ac:dyDescent="0.25">
      <c r="W2634" s="7"/>
    </row>
    <row r="2635" spans="23:23" x14ac:dyDescent="0.25">
      <c r="W2635" s="7"/>
    </row>
    <row r="2636" spans="23:23" x14ac:dyDescent="0.25">
      <c r="W2636" s="7"/>
    </row>
    <row r="2637" spans="23:23" x14ac:dyDescent="0.25">
      <c r="W2637" s="7"/>
    </row>
    <row r="2638" spans="23:23" x14ac:dyDescent="0.25">
      <c r="W2638" s="7"/>
    </row>
    <row r="2639" spans="23:23" x14ac:dyDescent="0.25">
      <c r="W2639" s="7"/>
    </row>
    <row r="2640" spans="23:23" x14ac:dyDescent="0.25">
      <c r="W2640" s="7"/>
    </row>
    <row r="2641" spans="23:23" x14ac:dyDescent="0.25">
      <c r="W2641" s="7"/>
    </row>
    <row r="2642" spans="23:23" x14ac:dyDescent="0.25">
      <c r="W2642" s="7"/>
    </row>
    <row r="2643" spans="23:23" x14ac:dyDescent="0.25">
      <c r="W2643" s="7"/>
    </row>
    <row r="2644" spans="23:23" x14ac:dyDescent="0.25">
      <c r="W2644" s="7"/>
    </row>
    <row r="2645" spans="23:23" x14ac:dyDescent="0.25">
      <c r="W2645" s="7"/>
    </row>
    <row r="2646" spans="23:23" x14ac:dyDescent="0.25">
      <c r="W2646" s="7"/>
    </row>
    <row r="2647" spans="23:23" x14ac:dyDescent="0.25">
      <c r="W2647" s="7"/>
    </row>
    <row r="2648" spans="23:23" x14ac:dyDescent="0.25">
      <c r="W2648" s="7"/>
    </row>
    <row r="2649" spans="23:23" x14ac:dyDescent="0.25">
      <c r="W2649" s="7"/>
    </row>
    <row r="2650" spans="23:23" x14ac:dyDescent="0.25">
      <c r="W2650" s="7"/>
    </row>
    <row r="2651" spans="23:23" x14ac:dyDescent="0.25">
      <c r="W2651" s="7"/>
    </row>
    <row r="2652" spans="23:23" x14ac:dyDescent="0.25">
      <c r="W2652" s="7"/>
    </row>
    <row r="2653" spans="23:23" x14ac:dyDescent="0.25">
      <c r="W2653" s="7"/>
    </row>
    <row r="2654" spans="23:23" x14ac:dyDescent="0.25">
      <c r="W2654" s="7"/>
    </row>
    <row r="2655" spans="23:23" x14ac:dyDescent="0.25">
      <c r="W2655" s="7"/>
    </row>
    <row r="2656" spans="23:23" x14ac:dyDescent="0.25">
      <c r="W2656" s="7"/>
    </row>
    <row r="2657" spans="23:23" x14ac:dyDescent="0.25">
      <c r="W2657" s="7"/>
    </row>
    <row r="2658" spans="23:23" x14ac:dyDescent="0.25">
      <c r="W2658" s="7"/>
    </row>
    <row r="2659" spans="23:23" x14ac:dyDescent="0.25">
      <c r="W2659" s="7"/>
    </row>
    <row r="2660" spans="23:23" x14ac:dyDescent="0.25">
      <c r="W2660" s="7"/>
    </row>
    <row r="2661" spans="23:23" x14ac:dyDescent="0.25">
      <c r="W2661" s="7"/>
    </row>
    <row r="2662" spans="23:23" x14ac:dyDescent="0.25">
      <c r="W2662" s="7"/>
    </row>
    <row r="2663" spans="23:23" x14ac:dyDescent="0.25">
      <c r="W2663" s="7"/>
    </row>
    <row r="2664" spans="23:23" x14ac:dyDescent="0.25">
      <c r="W2664" s="7"/>
    </row>
    <row r="2665" spans="23:23" x14ac:dyDescent="0.25">
      <c r="W2665" s="7"/>
    </row>
    <row r="2666" spans="23:23" x14ac:dyDescent="0.25">
      <c r="W2666" s="7"/>
    </row>
    <row r="2667" spans="23:23" x14ac:dyDescent="0.25">
      <c r="W2667" s="7"/>
    </row>
    <row r="2668" spans="23:23" x14ac:dyDescent="0.25">
      <c r="W2668" s="7"/>
    </row>
    <row r="2669" spans="23:23" x14ac:dyDescent="0.25">
      <c r="W2669" s="7"/>
    </row>
    <row r="2670" spans="23:23" x14ac:dyDescent="0.25">
      <c r="W2670" s="7"/>
    </row>
    <row r="2671" spans="23:23" x14ac:dyDescent="0.25">
      <c r="W2671" s="7"/>
    </row>
    <row r="2672" spans="23:23" x14ac:dyDescent="0.25">
      <c r="W2672" s="7"/>
    </row>
    <row r="2673" spans="23:23" x14ac:dyDescent="0.25">
      <c r="W2673" s="7"/>
    </row>
    <row r="2674" spans="23:23" x14ac:dyDescent="0.25">
      <c r="W2674" s="7"/>
    </row>
    <row r="2675" spans="23:23" x14ac:dyDescent="0.25">
      <c r="W2675" s="7"/>
    </row>
    <row r="2676" spans="23:23" x14ac:dyDescent="0.25">
      <c r="W2676" s="7"/>
    </row>
    <row r="2677" spans="23:23" x14ac:dyDescent="0.25">
      <c r="W2677" s="7"/>
    </row>
    <row r="2678" spans="23:23" x14ac:dyDescent="0.25">
      <c r="W2678" s="7"/>
    </row>
    <row r="2679" spans="23:23" x14ac:dyDescent="0.25">
      <c r="W2679" s="7"/>
    </row>
    <row r="2680" spans="23:23" x14ac:dyDescent="0.25">
      <c r="W2680" s="7"/>
    </row>
    <row r="2681" spans="23:23" x14ac:dyDescent="0.25">
      <c r="W2681" s="7"/>
    </row>
    <row r="2682" spans="23:23" x14ac:dyDescent="0.25">
      <c r="W2682" s="7"/>
    </row>
    <row r="2683" spans="23:23" x14ac:dyDescent="0.25">
      <c r="W2683" s="7"/>
    </row>
    <row r="2684" spans="23:23" x14ac:dyDescent="0.25">
      <c r="W2684" s="7"/>
    </row>
    <row r="2685" spans="23:23" x14ac:dyDescent="0.25">
      <c r="W2685" s="7"/>
    </row>
    <row r="2686" spans="23:23" x14ac:dyDescent="0.25">
      <c r="W2686" s="7"/>
    </row>
    <row r="2687" spans="23:23" x14ac:dyDescent="0.25">
      <c r="W2687" s="7"/>
    </row>
    <row r="2688" spans="23:23" x14ac:dyDescent="0.25">
      <c r="W2688" s="7"/>
    </row>
    <row r="2689" spans="23:23" x14ac:dyDescent="0.25">
      <c r="W2689" s="7"/>
    </row>
    <row r="2690" spans="23:23" x14ac:dyDescent="0.25">
      <c r="W2690" s="7"/>
    </row>
    <row r="2691" spans="23:23" x14ac:dyDescent="0.25">
      <c r="W2691" s="7"/>
    </row>
    <row r="2692" spans="23:23" x14ac:dyDescent="0.25">
      <c r="W2692" s="7"/>
    </row>
    <row r="2693" spans="23:23" x14ac:dyDescent="0.25">
      <c r="W2693" s="7"/>
    </row>
    <row r="2694" spans="23:23" x14ac:dyDescent="0.25">
      <c r="W2694" s="7"/>
    </row>
    <row r="2695" spans="23:23" x14ac:dyDescent="0.25">
      <c r="W2695" s="7"/>
    </row>
    <row r="2696" spans="23:23" x14ac:dyDescent="0.25">
      <c r="W2696" s="7"/>
    </row>
    <row r="2697" spans="23:23" x14ac:dyDescent="0.25">
      <c r="W2697" s="7"/>
    </row>
    <row r="2698" spans="23:23" x14ac:dyDescent="0.25">
      <c r="W2698" s="7"/>
    </row>
    <row r="2699" spans="23:23" x14ac:dyDescent="0.25">
      <c r="W2699" s="7"/>
    </row>
    <row r="2700" spans="23:23" x14ac:dyDescent="0.25">
      <c r="W2700" s="7"/>
    </row>
    <row r="2701" spans="23:23" x14ac:dyDescent="0.25">
      <c r="W2701" s="7"/>
    </row>
    <row r="2702" spans="23:23" x14ac:dyDescent="0.25">
      <c r="W2702" s="7"/>
    </row>
    <row r="2703" spans="23:23" x14ac:dyDescent="0.25">
      <c r="W2703" s="7"/>
    </row>
    <row r="2704" spans="23:23" x14ac:dyDescent="0.25">
      <c r="W2704" s="7"/>
    </row>
    <row r="2705" spans="23:23" x14ac:dyDescent="0.25">
      <c r="W2705" s="7"/>
    </row>
    <row r="2706" spans="23:23" x14ac:dyDescent="0.25">
      <c r="W2706" s="7"/>
    </row>
    <row r="2707" spans="23:23" x14ac:dyDescent="0.25">
      <c r="W2707" s="7"/>
    </row>
    <row r="2708" spans="23:23" x14ac:dyDescent="0.25">
      <c r="W2708" s="7"/>
    </row>
    <row r="2709" spans="23:23" x14ac:dyDescent="0.25">
      <c r="W2709" s="7"/>
    </row>
    <row r="2710" spans="23:23" x14ac:dyDescent="0.25">
      <c r="W2710" s="7"/>
    </row>
    <row r="2711" spans="23:23" x14ac:dyDescent="0.25">
      <c r="W2711" s="7"/>
    </row>
    <row r="2712" spans="23:23" x14ac:dyDescent="0.25">
      <c r="W2712" s="7"/>
    </row>
    <row r="2713" spans="23:23" x14ac:dyDescent="0.25">
      <c r="W2713" s="7"/>
    </row>
    <row r="2714" spans="23:23" x14ac:dyDescent="0.25">
      <c r="W2714" s="7"/>
    </row>
    <row r="2715" spans="23:23" x14ac:dyDescent="0.25">
      <c r="W2715" s="7"/>
    </row>
    <row r="2716" spans="23:23" x14ac:dyDescent="0.25">
      <c r="W2716" s="7"/>
    </row>
    <row r="2717" spans="23:23" x14ac:dyDescent="0.25">
      <c r="W2717" s="7"/>
    </row>
    <row r="2718" spans="23:23" x14ac:dyDescent="0.25">
      <c r="W2718" s="7"/>
    </row>
    <row r="2719" spans="23:23" x14ac:dyDescent="0.25">
      <c r="W2719" s="7"/>
    </row>
    <row r="2720" spans="23:23" x14ac:dyDescent="0.25">
      <c r="W2720" s="7"/>
    </row>
    <row r="2721" spans="23:23" x14ac:dyDescent="0.25">
      <c r="W2721" s="7"/>
    </row>
    <row r="2722" spans="23:23" x14ac:dyDescent="0.25">
      <c r="W2722" s="7"/>
    </row>
    <row r="2723" spans="23:23" x14ac:dyDescent="0.25">
      <c r="W2723" s="7"/>
    </row>
    <row r="2724" spans="23:23" x14ac:dyDescent="0.25">
      <c r="W2724" s="7"/>
    </row>
    <row r="2725" spans="23:23" x14ac:dyDescent="0.25">
      <c r="W2725" s="7"/>
    </row>
    <row r="2726" spans="23:23" x14ac:dyDescent="0.25">
      <c r="W2726" s="7"/>
    </row>
    <row r="2727" spans="23:23" x14ac:dyDescent="0.25">
      <c r="W2727" s="7"/>
    </row>
    <row r="2728" spans="23:23" x14ac:dyDescent="0.25">
      <c r="W2728" s="7"/>
    </row>
    <row r="2729" spans="23:23" x14ac:dyDescent="0.25">
      <c r="W2729" s="7"/>
    </row>
    <row r="2730" spans="23:23" x14ac:dyDescent="0.25">
      <c r="W2730" s="7"/>
    </row>
    <row r="2731" spans="23:23" x14ac:dyDescent="0.25">
      <c r="W2731" s="7"/>
    </row>
    <row r="2732" spans="23:23" x14ac:dyDescent="0.25">
      <c r="W2732" s="7"/>
    </row>
    <row r="2733" spans="23:23" x14ac:dyDescent="0.25">
      <c r="W2733" s="7"/>
    </row>
    <row r="2734" spans="23:23" x14ac:dyDescent="0.25">
      <c r="W2734" s="7"/>
    </row>
    <row r="2735" spans="23:23" x14ac:dyDescent="0.25">
      <c r="W2735" s="7"/>
    </row>
    <row r="2736" spans="23:23" x14ac:dyDescent="0.25">
      <c r="W2736" s="7"/>
    </row>
    <row r="2737" spans="23:23" x14ac:dyDescent="0.25">
      <c r="W2737" s="7"/>
    </row>
    <row r="2738" spans="23:23" x14ac:dyDescent="0.25">
      <c r="W2738" s="7"/>
    </row>
    <row r="2739" spans="23:23" x14ac:dyDescent="0.25">
      <c r="W2739" s="7"/>
    </row>
    <row r="2740" spans="23:23" x14ac:dyDescent="0.25">
      <c r="W2740" s="7"/>
    </row>
    <row r="2741" spans="23:23" x14ac:dyDescent="0.25">
      <c r="W2741" s="7"/>
    </row>
    <row r="2742" spans="23:23" x14ac:dyDescent="0.25">
      <c r="W2742" s="7"/>
    </row>
    <row r="2743" spans="23:23" x14ac:dyDescent="0.25">
      <c r="W2743" s="7"/>
    </row>
    <row r="2744" spans="23:23" x14ac:dyDescent="0.25">
      <c r="W2744" s="7"/>
    </row>
    <row r="2745" spans="23:23" x14ac:dyDescent="0.25">
      <c r="W2745" s="7"/>
    </row>
    <row r="2746" spans="23:23" x14ac:dyDescent="0.25">
      <c r="W2746" s="7"/>
    </row>
    <row r="2747" spans="23:23" x14ac:dyDescent="0.25">
      <c r="W2747" s="7"/>
    </row>
    <row r="2748" spans="23:23" x14ac:dyDescent="0.25">
      <c r="W2748" s="7"/>
    </row>
    <row r="2749" spans="23:23" x14ac:dyDescent="0.25">
      <c r="W2749" s="7"/>
    </row>
    <row r="2750" spans="23:23" x14ac:dyDescent="0.25">
      <c r="W2750" s="7"/>
    </row>
    <row r="2751" spans="23:23" x14ac:dyDescent="0.25">
      <c r="W2751" s="7"/>
    </row>
    <row r="2752" spans="23:23" x14ac:dyDescent="0.25">
      <c r="W2752" s="7"/>
    </row>
    <row r="2753" spans="23:23" x14ac:dyDescent="0.25">
      <c r="W2753" s="7"/>
    </row>
    <row r="2754" spans="23:23" x14ac:dyDescent="0.25">
      <c r="W2754" s="7"/>
    </row>
    <row r="2755" spans="23:23" x14ac:dyDescent="0.25">
      <c r="W2755" s="7"/>
    </row>
    <row r="2756" spans="23:23" x14ac:dyDescent="0.25">
      <c r="W2756" s="7"/>
    </row>
    <row r="2757" spans="23:23" x14ac:dyDescent="0.25">
      <c r="W2757" s="7"/>
    </row>
    <row r="2758" spans="23:23" x14ac:dyDescent="0.25">
      <c r="W2758" s="7"/>
    </row>
    <row r="2759" spans="23:23" x14ac:dyDescent="0.25">
      <c r="W2759" s="7"/>
    </row>
    <row r="2760" spans="23:23" x14ac:dyDescent="0.25">
      <c r="W2760" s="7"/>
    </row>
    <row r="2761" spans="23:23" x14ac:dyDescent="0.25">
      <c r="W2761" s="7"/>
    </row>
    <row r="2762" spans="23:23" x14ac:dyDescent="0.25">
      <c r="W2762" s="7"/>
    </row>
    <row r="2763" spans="23:23" x14ac:dyDescent="0.25">
      <c r="W2763" s="7"/>
    </row>
    <row r="2764" spans="23:23" x14ac:dyDescent="0.25">
      <c r="W2764" s="7"/>
    </row>
    <row r="2765" spans="23:23" x14ac:dyDescent="0.25">
      <c r="W2765" s="7"/>
    </row>
    <row r="2766" spans="23:23" x14ac:dyDescent="0.25">
      <c r="W2766" s="7"/>
    </row>
    <row r="2767" spans="23:23" x14ac:dyDescent="0.25">
      <c r="W2767" s="7"/>
    </row>
    <row r="2768" spans="23:23" x14ac:dyDescent="0.25">
      <c r="W2768" s="7"/>
    </row>
    <row r="2769" spans="23:23" x14ac:dyDescent="0.25">
      <c r="W2769" s="7"/>
    </row>
    <row r="2770" spans="23:23" x14ac:dyDescent="0.25">
      <c r="W2770" s="7"/>
    </row>
    <row r="2771" spans="23:23" x14ac:dyDescent="0.25">
      <c r="W2771" s="7"/>
    </row>
    <row r="2772" spans="23:23" x14ac:dyDescent="0.25">
      <c r="W2772" s="7"/>
    </row>
    <row r="2773" spans="23:23" x14ac:dyDescent="0.25">
      <c r="W2773" s="7"/>
    </row>
    <row r="2774" spans="23:23" x14ac:dyDescent="0.25">
      <c r="W2774" s="7"/>
    </row>
    <row r="2775" spans="23:23" x14ac:dyDescent="0.25">
      <c r="W2775" s="7"/>
    </row>
    <row r="2776" spans="23:23" x14ac:dyDescent="0.25">
      <c r="W2776" s="7"/>
    </row>
    <row r="2777" spans="23:23" x14ac:dyDescent="0.25">
      <c r="W2777" s="7"/>
    </row>
    <row r="2778" spans="23:23" x14ac:dyDescent="0.25">
      <c r="W2778" s="7"/>
    </row>
    <row r="2779" spans="23:23" x14ac:dyDescent="0.25">
      <c r="W2779" s="7"/>
    </row>
    <row r="2780" spans="23:23" x14ac:dyDescent="0.25">
      <c r="W2780" s="7"/>
    </row>
    <row r="2781" spans="23:23" x14ac:dyDescent="0.25">
      <c r="W2781" s="7"/>
    </row>
    <row r="2782" spans="23:23" x14ac:dyDescent="0.25">
      <c r="W2782" s="7"/>
    </row>
    <row r="2783" spans="23:23" x14ac:dyDescent="0.25">
      <c r="W2783" s="7"/>
    </row>
    <row r="2784" spans="23:23" x14ac:dyDescent="0.25">
      <c r="W2784" s="7"/>
    </row>
    <row r="2785" spans="23:23" x14ac:dyDescent="0.25">
      <c r="W2785" s="7"/>
    </row>
    <row r="2786" spans="23:23" x14ac:dyDescent="0.25">
      <c r="W2786" s="7"/>
    </row>
    <row r="2787" spans="23:23" x14ac:dyDescent="0.25">
      <c r="W2787" s="7"/>
    </row>
    <row r="2788" spans="23:23" x14ac:dyDescent="0.25">
      <c r="W2788" s="7"/>
    </row>
    <row r="2789" spans="23:23" x14ac:dyDescent="0.25">
      <c r="W2789" s="7"/>
    </row>
    <row r="2790" spans="23:23" x14ac:dyDescent="0.25">
      <c r="W2790" s="7"/>
    </row>
    <row r="2791" spans="23:23" x14ac:dyDescent="0.25">
      <c r="W2791" s="7"/>
    </row>
    <row r="2792" spans="23:23" x14ac:dyDescent="0.25">
      <c r="W2792" s="7"/>
    </row>
    <row r="2793" spans="23:23" x14ac:dyDescent="0.25">
      <c r="W2793" s="7"/>
    </row>
    <row r="2794" spans="23:23" x14ac:dyDescent="0.25">
      <c r="W2794" s="7"/>
    </row>
    <row r="2795" spans="23:23" x14ac:dyDescent="0.25">
      <c r="W2795" s="7"/>
    </row>
    <row r="2796" spans="23:23" x14ac:dyDescent="0.25">
      <c r="W2796" s="7"/>
    </row>
    <row r="2797" spans="23:23" x14ac:dyDescent="0.25">
      <c r="W2797" s="7"/>
    </row>
    <row r="2798" spans="23:23" x14ac:dyDescent="0.25">
      <c r="W2798" s="7"/>
    </row>
    <row r="2799" spans="23:23" x14ac:dyDescent="0.25">
      <c r="W2799" s="7"/>
    </row>
    <row r="2800" spans="23:23" x14ac:dyDescent="0.25">
      <c r="W2800" s="7"/>
    </row>
    <row r="2801" spans="23:23" x14ac:dyDescent="0.25">
      <c r="W2801" s="7"/>
    </row>
    <row r="2802" spans="23:23" x14ac:dyDescent="0.25">
      <c r="W2802" s="7"/>
    </row>
    <row r="2803" spans="23:23" x14ac:dyDescent="0.25">
      <c r="W2803" s="7"/>
    </row>
    <row r="2804" spans="23:23" x14ac:dyDescent="0.25">
      <c r="W2804" s="7"/>
    </row>
    <row r="2805" spans="23:23" x14ac:dyDescent="0.25">
      <c r="W2805" s="7"/>
    </row>
    <row r="2806" spans="23:23" x14ac:dyDescent="0.25">
      <c r="W2806" s="7"/>
    </row>
    <row r="2807" spans="23:23" x14ac:dyDescent="0.25">
      <c r="W2807" s="7"/>
    </row>
    <row r="2808" spans="23:23" x14ac:dyDescent="0.25">
      <c r="W2808" s="7"/>
    </row>
    <row r="2809" spans="23:23" x14ac:dyDescent="0.25">
      <c r="W2809" s="7"/>
    </row>
    <row r="2810" spans="23:23" x14ac:dyDescent="0.25">
      <c r="W2810" s="7"/>
    </row>
    <row r="2811" spans="23:23" x14ac:dyDescent="0.25">
      <c r="W2811" s="7"/>
    </row>
    <row r="2812" spans="23:23" x14ac:dyDescent="0.25">
      <c r="W2812" s="7"/>
    </row>
    <row r="2813" spans="23:23" x14ac:dyDescent="0.25">
      <c r="W2813" s="7"/>
    </row>
    <row r="2814" spans="23:23" x14ac:dyDescent="0.25">
      <c r="W2814" s="7"/>
    </row>
    <row r="2815" spans="23:23" x14ac:dyDescent="0.25">
      <c r="W2815" s="7"/>
    </row>
    <row r="2816" spans="23:23" x14ac:dyDescent="0.25">
      <c r="W2816" s="7"/>
    </row>
    <row r="2817" spans="23:23" x14ac:dyDescent="0.25">
      <c r="W2817" s="7"/>
    </row>
    <row r="2818" spans="23:23" x14ac:dyDescent="0.25">
      <c r="W2818" s="7"/>
    </row>
    <row r="2819" spans="23:23" x14ac:dyDescent="0.25">
      <c r="W2819" s="7"/>
    </row>
    <row r="2820" spans="23:23" x14ac:dyDescent="0.25">
      <c r="W2820" s="7"/>
    </row>
    <row r="2821" spans="23:23" x14ac:dyDescent="0.25">
      <c r="W2821" s="7"/>
    </row>
    <row r="2822" spans="23:23" x14ac:dyDescent="0.25">
      <c r="W2822" s="7"/>
    </row>
    <row r="2823" spans="23:23" x14ac:dyDescent="0.25">
      <c r="W2823" s="7"/>
    </row>
    <row r="2824" spans="23:23" x14ac:dyDescent="0.25">
      <c r="W2824" s="7"/>
    </row>
    <row r="2825" spans="23:23" x14ac:dyDescent="0.25">
      <c r="W2825" s="7"/>
    </row>
    <row r="2826" spans="23:23" x14ac:dyDescent="0.25">
      <c r="W2826" s="7"/>
    </row>
    <row r="2827" spans="23:23" x14ac:dyDescent="0.25">
      <c r="W2827" s="7"/>
    </row>
    <row r="2828" spans="23:23" x14ac:dyDescent="0.25">
      <c r="W2828" s="7"/>
    </row>
    <row r="2829" spans="23:23" x14ac:dyDescent="0.25">
      <c r="W2829" s="7"/>
    </row>
    <row r="2830" spans="23:23" x14ac:dyDescent="0.25">
      <c r="W2830" s="7"/>
    </row>
    <row r="2831" spans="23:23" x14ac:dyDescent="0.25">
      <c r="W2831" s="7"/>
    </row>
    <row r="2832" spans="23:23" x14ac:dyDescent="0.25">
      <c r="W2832" s="7"/>
    </row>
    <row r="2833" spans="23:23" x14ac:dyDescent="0.25">
      <c r="W2833" s="7"/>
    </row>
    <row r="2834" spans="23:23" x14ac:dyDescent="0.25">
      <c r="W2834" s="7"/>
    </row>
    <row r="2835" spans="23:23" x14ac:dyDescent="0.25">
      <c r="W2835" s="7"/>
    </row>
    <row r="2836" spans="23:23" x14ac:dyDescent="0.25">
      <c r="W2836" s="7"/>
    </row>
    <row r="2837" spans="23:23" x14ac:dyDescent="0.25">
      <c r="W2837" s="7"/>
    </row>
    <row r="2838" spans="23:23" x14ac:dyDescent="0.25">
      <c r="W2838" s="7"/>
    </row>
    <row r="2839" spans="23:23" x14ac:dyDescent="0.25">
      <c r="W2839" s="7"/>
    </row>
    <row r="2840" spans="23:23" x14ac:dyDescent="0.25">
      <c r="W2840" s="7"/>
    </row>
    <row r="2841" spans="23:23" x14ac:dyDescent="0.25">
      <c r="W2841" s="7"/>
    </row>
    <row r="2842" spans="23:23" x14ac:dyDescent="0.25">
      <c r="W2842" s="7"/>
    </row>
    <row r="2843" spans="23:23" x14ac:dyDescent="0.25">
      <c r="W2843" s="7"/>
    </row>
    <row r="2844" spans="23:23" x14ac:dyDescent="0.25">
      <c r="W2844" s="7"/>
    </row>
    <row r="2845" spans="23:23" x14ac:dyDescent="0.25">
      <c r="W2845" s="7"/>
    </row>
    <row r="2846" spans="23:23" x14ac:dyDescent="0.25">
      <c r="W2846" s="7"/>
    </row>
    <row r="2847" spans="23:23" x14ac:dyDescent="0.25">
      <c r="W2847" s="7"/>
    </row>
    <row r="2848" spans="23:23" x14ac:dyDescent="0.25">
      <c r="W2848" s="7"/>
    </row>
    <row r="2849" spans="23:23" x14ac:dyDescent="0.25">
      <c r="W2849" s="7"/>
    </row>
    <row r="2850" spans="23:23" x14ac:dyDescent="0.25">
      <c r="W2850" s="7"/>
    </row>
    <row r="2851" spans="23:23" x14ac:dyDescent="0.25">
      <c r="W2851" s="7"/>
    </row>
    <row r="2852" spans="23:23" x14ac:dyDescent="0.25">
      <c r="W2852" s="7"/>
    </row>
    <row r="2853" spans="23:23" x14ac:dyDescent="0.25">
      <c r="W2853" s="7"/>
    </row>
    <row r="2854" spans="23:23" x14ac:dyDescent="0.25">
      <c r="W2854" s="7"/>
    </row>
    <row r="2855" spans="23:23" x14ac:dyDescent="0.25">
      <c r="W2855" s="7"/>
    </row>
    <row r="2856" spans="23:23" x14ac:dyDescent="0.25">
      <c r="W2856" s="7"/>
    </row>
    <row r="2857" spans="23:23" x14ac:dyDescent="0.25">
      <c r="W2857" s="7"/>
    </row>
    <row r="2858" spans="23:23" x14ac:dyDescent="0.25">
      <c r="W2858" s="7"/>
    </row>
    <row r="2859" spans="23:23" x14ac:dyDescent="0.25">
      <c r="W2859" s="7"/>
    </row>
    <row r="2860" spans="23:23" x14ac:dyDescent="0.25">
      <c r="W2860" s="7"/>
    </row>
    <row r="2861" spans="23:23" x14ac:dyDescent="0.25">
      <c r="W2861" s="7"/>
    </row>
    <row r="2862" spans="23:23" x14ac:dyDescent="0.25">
      <c r="W2862" s="7"/>
    </row>
    <row r="2863" spans="23:23" x14ac:dyDescent="0.25">
      <c r="W2863" s="7"/>
    </row>
    <row r="2864" spans="23:23" x14ac:dyDescent="0.25">
      <c r="W2864" s="7"/>
    </row>
    <row r="2865" spans="23:23" x14ac:dyDescent="0.25">
      <c r="W2865" s="7"/>
    </row>
    <row r="2866" spans="23:23" x14ac:dyDescent="0.25">
      <c r="W2866" s="7"/>
    </row>
    <row r="2867" spans="23:23" x14ac:dyDescent="0.25">
      <c r="W2867" s="7"/>
    </row>
    <row r="2868" spans="23:23" x14ac:dyDescent="0.25">
      <c r="W2868" s="7"/>
    </row>
    <row r="2869" spans="23:23" x14ac:dyDescent="0.25">
      <c r="W2869" s="7"/>
    </row>
    <row r="2870" spans="23:23" x14ac:dyDescent="0.25">
      <c r="W2870" s="7"/>
    </row>
    <row r="2871" spans="23:23" x14ac:dyDescent="0.25">
      <c r="W2871" s="7"/>
    </row>
    <row r="2872" spans="23:23" x14ac:dyDescent="0.25">
      <c r="W2872" s="7"/>
    </row>
    <row r="2873" spans="23:23" x14ac:dyDescent="0.25">
      <c r="W2873" s="7"/>
    </row>
    <row r="2874" spans="23:23" x14ac:dyDescent="0.25">
      <c r="W2874" s="7"/>
    </row>
    <row r="2875" spans="23:23" x14ac:dyDescent="0.25">
      <c r="W2875" s="7"/>
    </row>
    <row r="2876" spans="23:23" x14ac:dyDescent="0.25">
      <c r="W2876" s="7"/>
    </row>
    <row r="2877" spans="23:23" x14ac:dyDescent="0.25">
      <c r="W2877" s="7"/>
    </row>
    <row r="2878" spans="23:23" x14ac:dyDescent="0.25">
      <c r="W2878" s="7"/>
    </row>
    <row r="2879" spans="23:23" x14ac:dyDescent="0.25">
      <c r="W2879" s="7"/>
    </row>
    <row r="2880" spans="23:23" x14ac:dyDescent="0.25">
      <c r="W2880" s="7"/>
    </row>
    <row r="2881" spans="23:23" x14ac:dyDescent="0.25">
      <c r="W2881" s="7"/>
    </row>
    <row r="2882" spans="23:23" x14ac:dyDescent="0.25">
      <c r="W2882" s="7"/>
    </row>
    <row r="2883" spans="23:23" x14ac:dyDescent="0.25">
      <c r="W2883" s="7"/>
    </row>
    <row r="2884" spans="23:23" x14ac:dyDescent="0.25">
      <c r="W2884" s="7"/>
    </row>
    <row r="2885" spans="23:23" x14ac:dyDescent="0.25">
      <c r="W2885" s="7"/>
    </row>
    <row r="2886" spans="23:23" x14ac:dyDescent="0.25">
      <c r="W2886" s="7"/>
    </row>
    <row r="2887" spans="23:23" x14ac:dyDescent="0.25">
      <c r="W2887" s="7"/>
    </row>
    <row r="2888" spans="23:23" x14ac:dyDescent="0.25">
      <c r="W2888" s="7"/>
    </row>
    <row r="2889" spans="23:23" x14ac:dyDescent="0.25">
      <c r="W2889" s="7"/>
    </row>
    <row r="2890" spans="23:23" x14ac:dyDescent="0.25">
      <c r="W2890" s="7"/>
    </row>
    <row r="2891" spans="23:23" x14ac:dyDescent="0.25">
      <c r="W2891" s="7"/>
    </row>
    <row r="2892" spans="23:23" x14ac:dyDescent="0.25">
      <c r="W2892" s="7"/>
    </row>
    <row r="2893" spans="23:23" x14ac:dyDescent="0.25">
      <c r="W2893" s="7"/>
    </row>
    <row r="2894" spans="23:23" x14ac:dyDescent="0.25">
      <c r="W2894" s="7"/>
    </row>
    <row r="2895" spans="23:23" x14ac:dyDescent="0.25">
      <c r="W2895" s="7"/>
    </row>
    <row r="2896" spans="23:23" x14ac:dyDescent="0.25">
      <c r="W2896" s="7"/>
    </row>
    <row r="2897" spans="23:23" x14ac:dyDescent="0.25">
      <c r="W2897" s="7"/>
    </row>
    <row r="2898" spans="23:23" x14ac:dyDescent="0.25">
      <c r="W2898" s="7"/>
    </row>
    <row r="2899" spans="23:23" x14ac:dyDescent="0.25">
      <c r="W2899" s="7"/>
    </row>
    <row r="2900" spans="23:23" x14ac:dyDescent="0.25">
      <c r="W2900" s="7"/>
    </row>
    <row r="2901" spans="23:23" x14ac:dyDescent="0.25">
      <c r="W2901" s="7"/>
    </row>
    <row r="2902" spans="23:23" x14ac:dyDescent="0.25">
      <c r="W2902" s="7"/>
    </row>
    <row r="2903" spans="23:23" x14ac:dyDescent="0.25">
      <c r="W2903" s="7"/>
    </row>
    <row r="2904" spans="23:23" x14ac:dyDescent="0.25">
      <c r="W2904" s="7"/>
    </row>
    <row r="2905" spans="23:23" x14ac:dyDescent="0.25">
      <c r="W2905" s="7"/>
    </row>
    <row r="2906" spans="23:23" x14ac:dyDescent="0.25">
      <c r="W2906" s="7"/>
    </row>
    <row r="2907" spans="23:23" x14ac:dyDescent="0.25">
      <c r="W2907" s="7"/>
    </row>
    <row r="2908" spans="23:23" x14ac:dyDescent="0.25">
      <c r="W2908" s="7"/>
    </row>
    <row r="2909" spans="23:23" x14ac:dyDescent="0.25">
      <c r="W2909" s="7"/>
    </row>
    <row r="2910" spans="23:23" x14ac:dyDescent="0.25">
      <c r="W2910" s="7"/>
    </row>
    <row r="2911" spans="23:23" x14ac:dyDescent="0.25">
      <c r="W2911" s="7"/>
    </row>
    <row r="2912" spans="23:23" x14ac:dyDescent="0.25">
      <c r="W2912" s="7"/>
    </row>
    <row r="2913" spans="23:23" x14ac:dyDescent="0.25">
      <c r="W2913" s="7"/>
    </row>
    <row r="2914" spans="23:23" x14ac:dyDescent="0.25">
      <c r="W2914" s="7"/>
    </row>
    <row r="2915" spans="23:23" x14ac:dyDescent="0.25">
      <c r="W2915" s="7"/>
    </row>
    <row r="2916" spans="23:23" x14ac:dyDescent="0.25">
      <c r="W2916" s="7"/>
    </row>
    <row r="2917" spans="23:23" x14ac:dyDescent="0.25">
      <c r="W2917" s="7"/>
    </row>
    <row r="2918" spans="23:23" x14ac:dyDescent="0.25">
      <c r="W2918" s="7"/>
    </row>
    <row r="2919" spans="23:23" x14ac:dyDescent="0.25">
      <c r="W2919" s="7"/>
    </row>
    <row r="2920" spans="23:23" x14ac:dyDescent="0.25">
      <c r="W2920" s="7"/>
    </row>
    <row r="2921" spans="23:23" x14ac:dyDescent="0.25">
      <c r="W2921" s="7"/>
    </row>
    <row r="2922" spans="23:23" x14ac:dyDescent="0.25">
      <c r="W2922" s="7"/>
    </row>
    <row r="2923" spans="23:23" x14ac:dyDescent="0.25">
      <c r="W2923" s="7"/>
    </row>
    <row r="2924" spans="23:23" x14ac:dyDescent="0.25">
      <c r="W2924" s="7"/>
    </row>
    <row r="2925" spans="23:23" x14ac:dyDescent="0.25">
      <c r="W2925" s="7"/>
    </row>
    <row r="2926" spans="23:23" x14ac:dyDescent="0.25">
      <c r="W2926" s="7"/>
    </row>
    <row r="2927" spans="23:23" x14ac:dyDescent="0.25">
      <c r="W2927" s="7"/>
    </row>
    <row r="2928" spans="23:23" x14ac:dyDescent="0.25">
      <c r="W2928" s="7"/>
    </row>
    <row r="2929" spans="23:23" x14ac:dyDescent="0.25">
      <c r="W2929" s="7"/>
    </row>
    <row r="2930" spans="23:23" x14ac:dyDescent="0.25">
      <c r="W2930" s="7"/>
    </row>
    <row r="2931" spans="23:23" x14ac:dyDescent="0.25">
      <c r="W2931" s="7"/>
    </row>
    <row r="2932" spans="23:23" x14ac:dyDescent="0.25">
      <c r="W2932" s="7"/>
    </row>
    <row r="2933" spans="23:23" x14ac:dyDescent="0.25">
      <c r="W2933" s="7"/>
    </row>
    <row r="2934" spans="23:23" x14ac:dyDescent="0.25">
      <c r="W2934" s="7"/>
    </row>
    <row r="2935" spans="23:23" x14ac:dyDescent="0.25">
      <c r="W2935" s="7"/>
    </row>
    <row r="2936" spans="23:23" x14ac:dyDescent="0.25">
      <c r="W2936" s="7"/>
    </row>
    <row r="2937" spans="23:23" x14ac:dyDescent="0.25">
      <c r="W2937" s="7"/>
    </row>
    <row r="2938" spans="23:23" x14ac:dyDescent="0.25">
      <c r="W2938" s="7"/>
    </row>
    <row r="2939" spans="23:23" x14ac:dyDescent="0.25">
      <c r="W2939" s="7"/>
    </row>
    <row r="2940" spans="23:23" x14ac:dyDescent="0.25">
      <c r="W2940" s="7"/>
    </row>
    <row r="2941" spans="23:23" x14ac:dyDescent="0.25">
      <c r="W2941" s="7"/>
    </row>
    <row r="2942" spans="23:23" x14ac:dyDescent="0.25">
      <c r="W2942" s="7"/>
    </row>
    <row r="2943" spans="23:23" x14ac:dyDescent="0.25">
      <c r="W2943" s="7"/>
    </row>
    <row r="2944" spans="23:23" x14ac:dyDescent="0.25">
      <c r="W2944" s="7"/>
    </row>
    <row r="2945" spans="23:23" x14ac:dyDescent="0.25">
      <c r="W2945" s="7"/>
    </row>
    <row r="2946" spans="23:23" x14ac:dyDescent="0.25">
      <c r="W2946" s="7"/>
    </row>
    <row r="2947" spans="23:23" x14ac:dyDescent="0.25">
      <c r="W2947" s="7"/>
    </row>
    <row r="2948" spans="23:23" x14ac:dyDescent="0.25">
      <c r="W2948" s="7"/>
    </row>
    <row r="2949" spans="23:23" x14ac:dyDescent="0.25">
      <c r="W2949" s="7"/>
    </row>
    <row r="2950" spans="23:23" x14ac:dyDescent="0.25">
      <c r="W2950" s="7"/>
    </row>
    <row r="2951" spans="23:23" x14ac:dyDescent="0.25">
      <c r="W2951" s="7"/>
    </row>
    <row r="2952" spans="23:23" x14ac:dyDescent="0.25">
      <c r="W2952" s="7"/>
    </row>
    <row r="2953" spans="23:23" x14ac:dyDescent="0.25">
      <c r="W2953" s="7"/>
    </row>
    <row r="2954" spans="23:23" x14ac:dyDescent="0.25">
      <c r="W2954" s="7"/>
    </row>
    <row r="2955" spans="23:23" x14ac:dyDescent="0.25">
      <c r="W2955" s="7"/>
    </row>
    <row r="2956" spans="23:23" x14ac:dyDescent="0.25">
      <c r="W2956" s="7"/>
    </row>
    <row r="2957" spans="23:23" x14ac:dyDescent="0.25">
      <c r="W2957" s="7"/>
    </row>
    <row r="2958" spans="23:23" x14ac:dyDescent="0.25">
      <c r="W2958" s="7"/>
    </row>
    <row r="2959" spans="23:23" x14ac:dyDescent="0.25">
      <c r="W2959" s="7"/>
    </row>
    <row r="2960" spans="23:23" x14ac:dyDescent="0.25">
      <c r="W2960" s="7"/>
    </row>
    <row r="2961" spans="23:23" x14ac:dyDescent="0.25">
      <c r="W2961" s="7"/>
    </row>
    <row r="2962" spans="23:23" x14ac:dyDescent="0.25">
      <c r="W2962" s="7"/>
    </row>
    <row r="2963" spans="23:23" x14ac:dyDescent="0.25">
      <c r="W2963" s="7"/>
    </row>
    <row r="2964" spans="23:23" x14ac:dyDescent="0.25">
      <c r="W2964" s="7"/>
    </row>
    <row r="2965" spans="23:23" x14ac:dyDescent="0.25">
      <c r="W2965" s="7"/>
    </row>
    <row r="2966" spans="23:23" x14ac:dyDescent="0.25">
      <c r="W2966" s="7"/>
    </row>
    <row r="2967" spans="23:23" x14ac:dyDescent="0.25">
      <c r="W2967" s="7"/>
    </row>
    <row r="2968" spans="23:23" x14ac:dyDescent="0.25">
      <c r="W2968" s="7"/>
    </row>
    <row r="2969" spans="23:23" x14ac:dyDescent="0.25">
      <c r="W2969" s="7"/>
    </row>
    <row r="2970" spans="23:23" x14ac:dyDescent="0.25">
      <c r="W2970" s="7"/>
    </row>
    <row r="2971" spans="23:23" x14ac:dyDescent="0.25">
      <c r="W2971" s="7"/>
    </row>
    <row r="2972" spans="23:23" x14ac:dyDescent="0.25">
      <c r="W2972" s="7"/>
    </row>
    <row r="2973" spans="23:23" x14ac:dyDescent="0.25">
      <c r="W2973" s="7"/>
    </row>
    <row r="2974" spans="23:23" x14ac:dyDescent="0.25">
      <c r="W2974" s="7"/>
    </row>
    <row r="2975" spans="23:23" x14ac:dyDescent="0.25">
      <c r="W2975" s="7"/>
    </row>
    <row r="2976" spans="23:23" x14ac:dyDescent="0.25">
      <c r="W2976" s="7"/>
    </row>
    <row r="2977" spans="23:23" x14ac:dyDescent="0.25">
      <c r="W2977" s="7"/>
    </row>
    <row r="2978" spans="23:23" x14ac:dyDescent="0.25">
      <c r="W2978" s="7"/>
    </row>
    <row r="2979" spans="23:23" x14ac:dyDescent="0.25">
      <c r="W2979" s="7"/>
    </row>
    <row r="2980" spans="23:23" x14ac:dyDescent="0.25">
      <c r="W2980" s="7"/>
    </row>
    <row r="2981" spans="23:23" x14ac:dyDescent="0.25">
      <c r="W2981" s="7"/>
    </row>
    <row r="2982" spans="23:23" x14ac:dyDescent="0.25">
      <c r="W2982" s="7"/>
    </row>
    <row r="2983" spans="23:23" x14ac:dyDescent="0.25">
      <c r="W2983" s="7"/>
    </row>
    <row r="2984" spans="23:23" x14ac:dyDescent="0.25">
      <c r="W2984" s="7"/>
    </row>
    <row r="2985" spans="23:23" x14ac:dyDescent="0.25">
      <c r="W2985" s="7"/>
    </row>
    <row r="2986" spans="23:23" x14ac:dyDescent="0.25">
      <c r="W2986" s="7"/>
    </row>
    <row r="2987" spans="23:23" x14ac:dyDescent="0.25">
      <c r="W2987" s="7"/>
    </row>
    <row r="2988" spans="23:23" x14ac:dyDescent="0.25">
      <c r="W2988" s="7"/>
    </row>
    <row r="2989" spans="23:23" x14ac:dyDescent="0.25">
      <c r="W2989" s="7"/>
    </row>
    <row r="2990" spans="23:23" x14ac:dyDescent="0.25">
      <c r="W2990" s="7"/>
    </row>
    <row r="2991" spans="23:23" x14ac:dyDescent="0.25">
      <c r="W2991" s="7"/>
    </row>
    <row r="2992" spans="23:23" x14ac:dyDescent="0.25">
      <c r="W2992" s="7"/>
    </row>
    <row r="2993" spans="23:23" x14ac:dyDescent="0.25">
      <c r="W2993" s="7"/>
    </row>
    <row r="2994" spans="23:23" x14ac:dyDescent="0.25">
      <c r="W2994" s="7"/>
    </row>
    <row r="2995" spans="23:23" x14ac:dyDescent="0.25">
      <c r="W2995" s="7"/>
    </row>
    <row r="2996" spans="23:23" x14ac:dyDescent="0.25">
      <c r="W2996" s="7"/>
    </row>
    <row r="2997" spans="23:23" x14ac:dyDescent="0.25">
      <c r="W2997" s="7"/>
    </row>
    <row r="2998" spans="23:23" x14ac:dyDescent="0.25">
      <c r="W2998" s="7"/>
    </row>
    <row r="2999" spans="23:23" x14ac:dyDescent="0.25">
      <c r="W2999" s="7"/>
    </row>
    <row r="3000" spans="23:23" x14ac:dyDescent="0.25">
      <c r="W3000" s="7"/>
    </row>
    <row r="3001" spans="23:23" x14ac:dyDescent="0.25">
      <c r="W3001" s="7"/>
    </row>
    <row r="3002" spans="23:23" x14ac:dyDescent="0.25">
      <c r="W3002" s="7"/>
    </row>
    <row r="3003" spans="23:23" x14ac:dyDescent="0.25">
      <c r="W3003" s="7"/>
    </row>
    <row r="3004" spans="23:23" x14ac:dyDescent="0.25">
      <c r="W3004" s="7"/>
    </row>
    <row r="3005" spans="23:23" x14ac:dyDescent="0.25">
      <c r="W3005" s="7"/>
    </row>
    <row r="3006" spans="23:23" x14ac:dyDescent="0.25">
      <c r="W3006" s="7"/>
    </row>
    <row r="3007" spans="23:23" x14ac:dyDescent="0.25">
      <c r="W3007" s="7"/>
    </row>
    <row r="3008" spans="23:23" x14ac:dyDescent="0.25">
      <c r="W3008" s="7"/>
    </row>
    <row r="3009" spans="23:23" x14ac:dyDescent="0.25">
      <c r="W3009" s="7"/>
    </row>
    <row r="3010" spans="23:23" x14ac:dyDescent="0.25">
      <c r="W3010" s="7"/>
    </row>
    <row r="3011" spans="23:23" x14ac:dyDescent="0.25">
      <c r="W3011" s="7"/>
    </row>
    <row r="3012" spans="23:23" x14ac:dyDescent="0.25">
      <c r="W3012" s="7"/>
    </row>
    <row r="3013" spans="23:23" x14ac:dyDescent="0.25">
      <c r="W3013" s="7"/>
    </row>
    <row r="3014" spans="23:23" x14ac:dyDescent="0.25">
      <c r="W3014" s="7"/>
    </row>
    <row r="3015" spans="23:23" x14ac:dyDescent="0.25">
      <c r="W3015" s="7"/>
    </row>
    <row r="3016" spans="23:23" x14ac:dyDescent="0.25">
      <c r="W3016" s="7"/>
    </row>
    <row r="3017" spans="23:23" x14ac:dyDescent="0.25">
      <c r="W3017" s="7"/>
    </row>
    <row r="3018" spans="23:23" x14ac:dyDescent="0.25">
      <c r="W3018" s="7"/>
    </row>
    <row r="3019" spans="23:23" x14ac:dyDescent="0.25">
      <c r="W3019" s="7"/>
    </row>
    <row r="3020" spans="23:23" x14ac:dyDescent="0.25">
      <c r="W3020" s="7"/>
    </row>
    <row r="3021" spans="23:23" x14ac:dyDescent="0.25">
      <c r="W3021" s="7"/>
    </row>
    <row r="3022" spans="23:23" x14ac:dyDescent="0.25">
      <c r="W3022" s="7"/>
    </row>
    <row r="3023" spans="23:23" x14ac:dyDescent="0.25">
      <c r="W3023" s="7"/>
    </row>
    <row r="3024" spans="23:23" x14ac:dyDescent="0.25">
      <c r="W3024" s="7"/>
    </row>
    <row r="3025" spans="23:23" x14ac:dyDescent="0.25">
      <c r="W3025" s="7"/>
    </row>
    <row r="3026" spans="23:23" x14ac:dyDescent="0.25">
      <c r="W3026" s="7"/>
    </row>
    <row r="3027" spans="23:23" x14ac:dyDescent="0.25">
      <c r="W3027" s="7"/>
    </row>
    <row r="3028" spans="23:23" x14ac:dyDescent="0.25">
      <c r="W3028" s="7"/>
    </row>
    <row r="3029" spans="23:23" x14ac:dyDescent="0.25">
      <c r="W3029" s="7"/>
    </row>
    <row r="3030" spans="23:23" x14ac:dyDescent="0.25">
      <c r="W3030" s="7"/>
    </row>
    <row r="3031" spans="23:23" x14ac:dyDescent="0.25">
      <c r="W3031" s="7"/>
    </row>
    <row r="3032" spans="23:23" x14ac:dyDescent="0.25">
      <c r="W3032" s="7"/>
    </row>
    <row r="3033" spans="23:23" x14ac:dyDescent="0.25">
      <c r="W3033" s="7"/>
    </row>
    <row r="3034" spans="23:23" x14ac:dyDescent="0.25">
      <c r="W3034" s="7"/>
    </row>
    <row r="3035" spans="23:23" x14ac:dyDescent="0.25">
      <c r="W3035" s="7"/>
    </row>
    <row r="3036" spans="23:23" x14ac:dyDescent="0.25">
      <c r="W3036" s="7"/>
    </row>
    <row r="3037" spans="23:23" x14ac:dyDescent="0.25">
      <c r="W3037" s="7"/>
    </row>
    <row r="3038" spans="23:23" x14ac:dyDescent="0.25">
      <c r="W3038" s="7"/>
    </row>
    <row r="3039" spans="23:23" x14ac:dyDescent="0.25">
      <c r="W3039" s="7"/>
    </row>
    <row r="3040" spans="23:23" x14ac:dyDescent="0.25">
      <c r="W3040" s="7"/>
    </row>
    <row r="3041" spans="23:23" x14ac:dyDescent="0.25">
      <c r="W3041" s="7"/>
    </row>
    <row r="3042" spans="23:23" x14ac:dyDescent="0.25">
      <c r="W3042" s="7"/>
    </row>
    <row r="3043" spans="23:23" x14ac:dyDescent="0.25">
      <c r="W3043" s="7"/>
    </row>
    <row r="3044" spans="23:23" x14ac:dyDescent="0.25">
      <c r="W3044" s="7"/>
    </row>
    <row r="3045" spans="23:23" x14ac:dyDescent="0.25">
      <c r="W3045" s="7"/>
    </row>
    <row r="3046" spans="23:23" x14ac:dyDescent="0.25">
      <c r="W3046" s="7"/>
    </row>
    <row r="3047" spans="23:23" x14ac:dyDescent="0.25">
      <c r="W3047" s="7"/>
    </row>
    <row r="3048" spans="23:23" x14ac:dyDescent="0.25">
      <c r="W3048" s="7"/>
    </row>
    <row r="3049" spans="23:23" x14ac:dyDescent="0.25">
      <c r="W3049" s="7"/>
    </row>
    <row r="3050" spans="23:23" x14ac:dyDescent="0.25">
      <c r="W3050" s="7"/>
    </row>
    <row r="3051" spans="23:23" x14ac:dyDescent="0.25">
      <c r="W3051" s="7"/>
    </row>
    <row r="3052" spans="23:23" x14ac:dyDescent="0.25">
      <c r="W3052" s="7"/>
    </row>
    <row r="3053" spans="23:23" x14ac:dyDescent="0.25">
      <c r="W3053" s="7"/>
    </row>
    <row r="3054" spans="23:23" x14ac:dyDescent="0.25">
      <c r="W3054" s="7"/>
    </row>
    <row r="3055" spans="23:23" x14ac:dyDescent="0.25">
      <c r="W3055" s="7"/>
    </row>
    <row r="3056" spans="23:23" x14ac:dyDescent="0.25">
      <c r="W3056" s="7"/>
    </row>
    <row r="3057" spans="23:23" x14ac:dyDescent="0.25">
      <c r="W3057" s="7"/>
    </row>
    <row r="3058" spans="23:23" x14ac:dyDescent="0.25">
      <c r="W3058" s="7"/>
    </row>
    <row r="3059" spans="23:23" x14ac:dyDescent="0.25">
      <c r="W3059" s="7"/>
    </row>
    <row r="3060" spans="23:23" x14ac:dyDescent="0.25">
      <c r="W3060" s="7"/>
    </row>
    <row r="3061" spans="23:23" x14ac:dyDescent="0.25">
      <c r="W3061" s="7"/>
    </row>
    <row r="3062" spans="23:23" x14ac:dyDescent="0.25">
      <c r="W3062" s="7"/>
    </row>
    <row r="3063" spans="23:23" x14ac:dyDescent="0.25">
      <c r="W3063" s="7"/>
    </row>
    <row r="3064" spans="23:23" x14ac:dyDescent="0.25">
      <c r="W3064" s="7"/>
    </row>
    <row r="3065" spans="23:23" x14ac:dyDescent="0.25">
      <c r="W3065" s="7"/>
    </row>
    <row r="3066" spans="23:23" x14ac:dyDescent="0.25">
      <c r="W3066" s="7"/>
    </row>
    <row r="3067" spans="23:23" x14ac:dyDescent="0.25">
      <c r="W3067" s="7"/>
    </row>
    <row r="3068" spans="23:23" x14ac:dyDescent="0.25">
      <c r="W3068" s="7"/>
    </row>
    <row r="3069" spans="23:23" x14ac:dyDescent="0.25">
      <c r="W3069" s="7"/>
    </row>
    <row r="3070" spans="23:23" x14ac:dyDescent="0.25">
      <c r="W3070" s="7"/>
    </row>
    <row r="3071" spans="23:23" x14ac:dyDescent="0.25">
      <c r="W3071" s="7"/>
    </row>
    <row r="3072" spans="23:23" x14ac:dyDescent="0.25">
      <c r="W3072" s="7"/>
    </row>
    <row r="3073" spans="23:23" x14ac:dyDescent="0.25">
      <c r="W3073" s="7"/>
    </row>
    <row r="3074" spans="23:23" x14ac:dyDescent="0.25">
      <c r="W3074" s="7"/>
    </row>
    <row r="3075" spans="23:23" x14ac:dyDescent="0.25">
      <c r="W3075" s="7"/>
    </row>
    <row r="3076" spans="23:23" x14ac:dyDescent="0.25">
      <c r="W3076" s="7"/>
    </row>
    <row r="3077" spans="23:23" x14ac:dyDescent="0.25">
      <c r="W3077" s="7"/>
    </row>
    <row r="3078" spans="23:23" x14ac:dyDescent="0.25">
      <c r="W3078" s="7"/>
    </row>
    <row r="3079" spans="23:23" x14ac:dyDescent="0.25">
      <c r="W3079" s="7"/>
    </row>
    <row r="3080" spans="23:23" x14ac:dyDescent="0.25">
      <c r="W3080" s="7"/>
    </row>
    <row r="3081" spans="23:23" x14ac:dyDescent="0.25">
      <c r="W3081" s="7"/>
    </row>
    <row r="3082" spans="23:23" x14ac:dyDescent="0.25">
      <c r="W3082" s="7"/>
    </row>
    <row r="3083" spans="23:23" x14ac:dyDescent="0.25">
      <c r="W3083" s="7"/>
    </row>
    <row r="3084" spans="23:23" x14ac:dyDescent="0.25">
      <c r="W3084" s="7"/>
    </row>
    <row r="3085" spans="23:23" x14ac:dyDescent="0.25">
      <c r="W3085" s="7"/>
    </row>
    <row r="3086" spans="23:23" x14ac:dyDescent="0.25">
      <c r="W3086" s="7"/>
    </row>
    <row r="3087" spans="23:23" x14ac:dyDescent="0.25">
      <c r="W3087" s="7"/>
    </row>
    <row r="3088" spans="23:23" x14ac:dyDescent="0.25">
      <c r="W3088" s="7"/>
    </row>
    <row r="3089" spans="23:23" x14ac:dyDescent="0.25">
      <c r="W3089" s="7"/>
    </row>
    <row r="3090" spans="23:23" x14ac:dyDescent="0.25">
      <c r="W3090" s="7"/>
    </row>
    <row r="3091" spans="23:23" x14ac:dyDescent="0.25">
      <c r="W3091" s="7"/>
    </row>
    <row r="3092" spans="23:23" x14ac:dyDescent="0.25">
      <c r="W3092" s="7"/>
    </row>
    <row r="3093" spans="23:23" x14ac:dyDescent="0.25">
      <c r="W3093" s="7"/>
    </row>
    <row r="3094" spans="23:23" x14ac:dyDescent="0.25">
      <c r="W3094" s="7"/>
    </row>
    <row r="3095" spans="23:23" x14ac:dyDescent="0.25">
      <c r="W3095" s="7"/>
    </row>
    <row r="3096" spans="23:23" x14ac:dyDescent="0.25">
      <c r="W3096" s="7"/>
    </row>
    <row r="3097" spans="23:23" x14ac:dyDescent="0.25">
      <c r="W3097" s="7"/>
    </row>
    <row r="3098" spans="23:23" x14ac:dyDescent="0.25">
      <c r="W3098" s="7"/>
    </row>
    <row r="3099" spans="23:23" x14ac:dyDescent="0.25">
      <c r="W3099" s="7"/>
    </row>
    <row r="3100" spans="23:23" x14ac:dyDescent="0.25">
      <c r="W3100" s="7"/>
    </row>
    <row r="3101" spans="23:23" x14ac:dyDescent="0.25">
      <c r="W3101" s="7"/>
    </row>
    <row r="3102" spans="23:23" x14ac:dyDescent="0.25">
      <c r="W3102" s="7"/>
    </row>
    <row r="3103" spans="23:23" x14ac:dyDescent="0.25">
      <c r="W3103" s="7"/>
    </row>
    <row r="3104" spans="23:23" x14ac:dyDescent="0.25">
      <c r="W3104" s="7"/>
    </row>
    <row r="3105" spans="23:23" x14ac:dyDescent="0.25">
      <c r="W3105" s="7"/>
    </row>
    <row r="3106" spans="23:23" x14ac:dyDescent="0.25">
      <c r="W3106" s="7"/>
    </row>
    <row r="3107" spans="23:23" x14ac:dyDescent="0.25">
      <c r="W3107" s="7"/>
    </row>
    <row r="3108" spans="23:23" x14ac:dyDescent="0.25">
      <c r="W3108" s="7"/>
    </row>
    <row r="3109" spans="23:23" x14ac:dyDescent="0.25">
      <c r="W3109" s="7"/>
    </row>
    <row r="3110" spans="23:23" x14ac:dyDescent="0.25">
      <c r="W3110" s="7"/>
    </row>
    <row r="3111" spans="23:23" x14ac:dyDescent="0.25">
      <c r="W3111" s="7"/>
    </row>
    <row r="3112" spans="23:23" x14ac:dyDescent="0.25">
      <c r="W3112" s="7"/>
    </row>
    <row r="3113" spans="23:23" x14ac:dyDescent="0.25">
      <c r="W3113" s="7"/>
    </row>
    <row r="3114" spans="23:23" x14ac:dyDescent="0.25">
      <c r="W3114" s="7"/>
    </row>
    <row r="3115" spans="23:23" x14ac:dyDescent="0.25">
      <c r="W3115" s="7"/>
    </row>
    <row r="3116" spans="23:23" x14ac:dyDescent="0.25">
      <c r="W3116" s="7"/>
    </row>
    <row r="3117" spans="23:23" x14ac:dyDescent="0.25">
      <c r="W3117" s="7"/>
    </row>
    <row r="3118" spans="23:23" x14ac:dyDescent="0.25">
      <c r="W3118" s="7"/>
    </row>
    <row r="3119" spans="23:23" x14ac:dyDescent="0.25">
      <c r="W3119" s="7"/>
    </row>
    <row r="3120" spans="23:23" x14ac:dyDescent="0.25">
      <c r="W3120" s="7"/>
    </row>
    <row r="3121" spans="23:23" x14ac:dyDescent="0.25">
      <c r="W3121" s="7"/>
    </row>
    <row r="3122" spans="23:23" x14ac:dyDescent="0.25">
      <c r="W3122" s="7"/>
    </row>
    <row r="3123" spans="23:23" x14ac:dyDescent="0.25">
      <c r="W3123" s="7"/>
    </row>
    <row r="3124" spans="23:23" x14ac:dyDescent="0.25">
      <c r="W3124" s="7"/>
    </row>
    <row r="3125" spans="23:23" x14ac:dyDescent="0.25">
      <c r="W3125" s="7"/>
    </row>
    <row r="3126" spans="23:23" x14ac:dyDescent="0.25">
      <c r="W3126" s="7"/>
    </row>
    <row r="3127" spans="23:23" x14ac:dyDescent="0.25">
      <c r="W3127" s="7"/>
    </row>
    <row r="3128" spans="23:23" x14ac:dyDescent="0.25">
      <c r="W3128" s="7"/>
    </row>
    <row r="3129" spans="23:23" x14ac:dyDescent="0.25">
      <c r="W3129" s="7"/>
    </row>
    <row r="3130" spans="23:23" x14ac:dyDescent="0.25">
      <c r="W3130" s="7"/>
    </row>
    <row r="3131" spans="23:23" x14ac:dyDescent="0.25">
      <c r="W3131" s="7"/>
    </row>
    <row r="3132" spans="23:23" x14ac:dyDescent="0.25">
      <c r="W3132" s="7"/>
    </row>
    <row r="3133" spans="23:23" x14ac:dyDescent="0.25">
      <c r="W3133" s="7"/>
    </row>
    <row r="3134" spans="23:23" x14ac:dyDescent="0.25">
      <c r="W3134" s="7"/>
    </row>
    <row r="3135" spans="23:23" x14ac:dyDescent="0.25">
      <c r="W3135" s="7"/>
    </row>
    <row r="3136" spans="23:23" x14ac:dyDescent="0.25">
      <c r="W3136" s="7"/>
    </row>
    <row r="3137" spans="23:23" x14ac:dyDescent="0.25">
      <c r="W3137" s="7"/>
    </row>
    <row r="3138" spans="23:23" x14ac:dyDescent="0.25">
      <c r="W3138" s="7"/>
    </row>
    <row r="3139" spans="23:23" x14ac:dyDescent="0.25">
      <c r="W3139" s="7"/>
    </row>
    <row r="3140" spans="23:23" x14ac:dyDescent="0.25">
      <c r="W3140" s="7"/>
    </row>
    <row r="3141" spans="23:23" x14ac:dyDescent="0.25">
      <c r="W3141" s="7"/>
    </row>
    <row r="3142" spans="23:23" x14ac:dyDescent="0.25">
      <c r="W3142" s="7"/>
    </row>
    <row r="3143" spans="23:23" x14ac:dyDescent="0.25">
      <c r="W3143" s="7"/>
    </row>
    <row r="3144" spans="23:23" x14ac:dyDescent="0.25">
      <c r="W3144" s="7"/>
    </row>
    <row r="3145" spans="23:23" x14ac:dyDescent="0.25">
      <c r="W3145" s="7"/>
    </row>
    <row r="3146" spans="23:23" x14ac:dyDescent="0.25">
      <c r="W3146" s="7"/>
    </row>
    <row r="3147" spans="23:23" x14ac:dyDescent="0.25">
      <c r="W3147" s="7"/>
    </row>
    <row r="3148" spans="23:23" x14ac:dyDescent="0.25">
      <c r="W3148" s="7"/>
    </row>
    <row r="3149" spans="23:23" x14ac:dyDescent="0.25">
      <c r="W3149" s="7"/>
    </row>
    <row r="3150" spans="23:23" x14ac:dyDescent="0.25">
      <c r="W3150" s="7"/>
    </row>
    <row r="3151" spans="23:23" x14ac:dyDescent="0.25">
      <c r="W3151" s="7"/>
    </row>
    <row r="3152" spans="23:23" x14ac:dyDescent="0.25">
      <c r="W3152" s="7"/>
    </row>
    <row r="3153" spans="23:23" x14ac:dyDescent="0.25">
      <c r="W3153" s="7"/>
    </row>
    <row r="3154" spans="23:23" x14ac:dyDescent="0.25">
      <c r="W3154" s="7"/>
    </row>
    <row r="3155" spans="23:23" x14ac:dyDescent="0.25">
      <c r="W3155" s="7"/>
    </row>
    <row r="3156" spans="23:23" x14ac:dyDescent="0.25">
      <c r="W3156" s="7"/>
    </row>
    <row r="3157" spans="23:23" x14ac:dyDescent="0.25">
      <c r="W3157" s="7"/>
    </row>
    <row r="3158" spans="23:23" x14ac:dyDescent="0.25">
      <c r="W3158" s="7"/>
    </row>
    <row r="3159" spans="23:23" x14ac:dyDescent="0.25">
      <c r="W3159" s="7"/>
    </row>
    <row r="3160" spans="23:23" x14ac:dyDescent="0.25">
      <c r="W3160" s="7"/>
    </row>
    <row r="3161" spans="23:23" x14ac:dyDescent="0.25">
      <c r="W3161" s="7"/>
    </row>
    <row r="3162" spans="23:23" x14ac:dyDescent="0.25">
      <c r="W3162" s="7"/>
    </row>
    <row r="3163" spans="23:23" x14ac:dyDescent="0.25">
      <c r="W3163" s="7"/>
    </row>
    <row r="3164" spans="23:23" x14ac:dyDescent="0.25">
      <c r="W3164" s="7"/>
    </row>
    <row r="3165" spans="23:23" x14ac:dyDescent="0.25">
      <c r="W3165" s="7"/>
    </row>
    <row r="3166" spans="23:23" x14ac:dyDescent="0.25">
      <c r="W3166" s="7"/>
    </row>
    <row r="3167" spans="23:23" x14ac:dyDescent="0.25">
      <c r="W3167" s="7"/>
    </row>
    <row r="3168" spans="23:23" x14ac:dyDescent="0.25">
      <c r="W3168" s="7"/>
    </row>
    <row r="3169" spans="23:23" x14ac:dyDescent="0.25">
      <c r="W3169" s="7"/>
    </row>
    <row r="3170" spans="23:23" x14ac:dyDescent="0.25">
      <c r="W3170" s="7"/>
    </row>
    <row r="3171" spans="23:23" x14ac:dyDescent="0.25">
      <c r="W3171" s="7"/>
    </row>
    <row r="3172" spans="23:23" x14ac:dyDescent="0.25">
      <c r="W3172" s="7"/>
    </row>
    <row r="3173" spans="23:23" x14ac:dyDescent="0.25">
      <c r="W3173" s="7"/>
    </row>
    <row r="3174" spans="23:23" x14ac:dyDescent="0.25">
      <c r="W3174" s="7"/>
    </row>
    <row r="3175" spans="23:23" x14ac:dyDescent="0.25">
      <c r="W3175" s="7"/>
    </row>
    <row r="3176" spans="23:23" x14ac:dyDescent="0.25">
      <c r="W3176" s="7"/>
    </row>
    <row r="3177" spans="23:23" x14ac:dyDescent="0.25">
      <c r="W3177" s="7"/>
    </row>
    <row r="3178" spans="23:23" x14ac:dyDescent="0.25">
      <c r="W3178" s="7"/>
    </row>
    <row r="3179" spans="23:23" x14ac:dyDescent="0.25">
      <c r="W3179" s="7"/>
    </row>
    <row r="3180" spans="23:23" x14ac:dyDescent="0.25">
      <c r="W3180" s="7"/>
    </row>
    <row r="3181" spans="23:23" x14ac:dyDescent="0.25">
      <c r="W3181" s="7"/>
    </row>
    <row r="3182" spans="23:23" x14ac:dyDescent="0.25">
      <c r="W3182" s="7"/>
    </row>
    <row r="3183" spans="23:23" x14ac:dyDescent="0.25">
      <c r="W3183" s="7"/>
    </row>
    <row r="3184" spans="23:23" x14ac:dyDescent="0.25">
      <c r="W3184" s="7"/>
    </row>
    <row r="3185" spans="23:23" x14ac:dyDescent="0.25">
      <c r="W3185" s="7"/>
    </row>
    <row r="3186" spans="23:23" x14ac:dyDescent="0.25">
      <c r="W3186" s="7"/>
    </row>
    <row r="3187" spans="23:23" x14ac:dyDescent="0.25">
      <c r="W3187" s="7"/>
    </row>
    <row r="3188" spans="23:23" x14ac:dyDescent="0.25">
      <c r="W3188" s="7"/>
    </row>
    <row r="3189" spans="23:23" x14ac:dyDescent="0.25">
      <c r="W3189" s="7"/>
    </row>
    <row r="3190" spans="23:23" x14ac:dyDescent="0.25">
      <c r="W3190" s="7"/>
    </row>
    <row r="3191" spans="23:23" x14ac:dyDescent="0.25">
      <c r="W3191" s="7"/>
    </row>
    <row r="3192" spans="23:23" x14ac:dyDescent="0.25">
      <c r="W3192" s="7"/>
    </row>
    <row r="3193" spans="23:23" x14ac:dyDescent="0.25">
      <c r="W3193" s="7"/>
    </row>
    <row r="3194" spans="23:23" x14ac:dyDescent="0.25">
      <c r="W3194" s="7"/>
    </row>
    <row r="3195" spans="23:23" x14ac:dyDescent="0.25">
      <c r="W3195" s="7"/>
    </row>
    <row r="3196" spans="23:23" x14ac:dyDescent="0.25">
      <c r="W3196" s="7"/>
    </row>
    <row r="3197" spans="23:23" x14ac:dyDescent="0.25">
      <c r="W3197" s="7"/>
    </row>
    <row r="3198" spans="23:23" x14ac:dyDescent="0.25">
      <c r="W3198" s="7"/>
    </row>
    <row r="3199" spans="23:23" x14ac:dyDescent="0.25">
      <c r="W3199" s="7"/>
    </row>
    <row r="3200" spans="23:23" x14ac:dyDescent="0.25">
      <c r="W3200" s="7"/>
    </row>
    <row r="3201" spans="23:23" x14ac:dyDescent="0.25">
      <c r="W3201" s="7"/>
    </row>
    <row r="3202" spans="23:23" x14ac:dyDescent="0.25">
      <c r="W3202" s="7"/>
    </row>
    <row r="3203" spans="23:23" x14ac:dyDescent="0.25">
      <c r="W3203" s="7"/>
    </row>
    <row r="3204" spans="23:23" x14ac:dyDescent="0.25">
      <c r="W3204" s="7"/>
    </row>
    <row r="3205" spans="23:23" x14ac:dyDescent="0.25">
      <c r="W3205" s="7"/>
    </row>
    <row r="3206" spans="23:23" x14ac:dyDescent="0.25">
      <c r="W3206" s="7"/>
    </row>
    <row r="3207" spans="23:23" x14ac:dyDescent="0.25">
      <c r="W3207" s="7"/>
    </row>
    <row r="3208" spans="23:23" x14ac:dyDescent="0.25">
      <c r="W3208" s="7"/>
    </row>
    <row r="3209" spans="23:23" x14ac:dyDescent="0.25">
      <c r="W3209" s="7"/>
    </row>
    <row r="3210" spans="23:23" x14ac:dyDescent="0.25">
      <c r="W3210" s="7"/>
    </row>
    <row r="3211" spans="23:23" x14ac:dyDescent="0.25">
      <c r="W3211" s="7"/>
    </row>
    <row r="3212" spans="23:23" x14ac:dyDescent="0.25">
      <c r="W3212" s="7"/>
    </row>
    <row r="3213" spans="23:23" x14ac:dyDescent="0.25">
      <c r="W3213" s="7"/>
    </row>
    <row r="3214" spans="23:23" x14ac:dyDescent="0.25">
      <c r="W3214" s="7"/>
    </row>
    <row r="3215" spans="23:23" x14ac:dyDescent="0.25">
      <c r="W3215" s="7"/>
    </row>
    <row r="3216" spans="23:23" x14ac:dyDescent="0.25">
      <c r="W3216" s="7"/>
    </row>
    <row r="3217" spans="23:23" x14ac:dyDescent="0.25">
      <c r="W3217" s="7"/>
    </row>
    <row r="3218" spans="23:23" x14ac:dyDescent="0.25">
      <c r="W3218" s="7"/>
    </row>
    <row r="3219" spans="23:23" x14ac:dyDescent="0.25">
      <c r="W3219" s="7"/>
    </row>
    <row r="3220" spans="23:23" x14ac:dyDescent="0.25">
      <c r="W3220" s="7"/>
    </row>
    <row r="3221" spans="23:23" x14ac:dyDescent="0.25">
      <c r="W3221" s="7"/>
    </row>
    <row r="3222" spans="23:23" x14ac:dyDescent="0.25">
      <c r="W3222" s="7"/>
    </row>
    <row r="3223" spans="23:23" x14ac:dyDescent="0.25">
      <c r="W3223" s="7"/>
    </row>
    <row r="3224" spans="23:23" x14ac:dyDescent="0.25">
      <c r="W3224" s="7"/>
    </row>
    <row r="3225" spans="23:23" x14ac:dyDescent="0.25">
      <c r="W3225" s="7"/>
    </row>
    <row r="3226" spans="23:23" x14ac:dyDescent="0.25">
      <c r="W3226" s="7"/>
    </row>
    <row r="3227" spans="23:23" x14ac:dyDescent="0.25">
      <c r="W3227" s="7"/>
    </row>
    <row r="3228" spans="23:23" x14ac:dyDescent="0.25">
      <c r="W3228" s="7"/>
    </row>
    <row r="3229" spans="23:23" x14ac:dyDescent="0.25">
      <c r="W3229" s="7"/>
    </row>
    <row r="3230" spans="23:23" x14ac:dyDescent="0.25">
      <c r="W3230" s="7"/>
    </row>
    <row r="3231" spans="23:23" x14ac:dyDescent="0.25">
      <c r="W3231" s="7"/>
    </row>
    <row r="3232" spans="23:23" x14ac:dyDescent="0.25">
      <c r="W3232" s="7"/>
    </row>
    <row r="3233" spans="23:23" x14ac:dyDescent="0.25">
      <c r="W3233" s="7"/>
    </row>
    <row r="3234" spans="23:23" x14ac:dyDescent="0.25">
      <c r="W3234" s="7"/>
    </row>
    <row r="3235" spans="23:23" x14ac:dyDescent="0.25">
      <c r="W3235" s="7"/>
    </row>
    <row r="3236" spans="23:23" x14ac:dyDescent="0.25">
      <c r="W3236" s="7"/>
    </row>
    <row r="3237" spans="23:23" x14ac:dyDescent="0.25">
      <c r="W3237" s="7"/>
    </row>
    <row r="3238" spans="23:23" x14ac:dyDescent="0.25">
      <c r="W3238" s="7"/>
    </row>
    <row r="3239" spans="23:23" x14ac:dyDescent="0.25">
      <c r="W3239" s="7"/>
    </row>
    <row r="3240" spans="23:23" x14ac:dyDescent="0.25">
      <c r="W3240" s="7"/>
    </row>
    <row r="3241" spans="23:23" x14ac:dyDescent="0.25">
      <c r="W3241" s="7"/>
    </row>
    <row r="3242" spans="23:23" x14ac:dyDescent="0.25">
      <c r="W3242" s="7"/>
    </row>
    <row r="3243" spans="23:23" x14ac:dyDescent="0.25">
      <c r="W3243" s="7"/>
    </row>
    <row r="3244" spans="23:23" x14ac:dyDescent="0.25">
      <c r="W3244" s="7"/>
    </row>
    <row r="3245" spans="23:23" x14ac:dyDescent="0.25">
      <c r="W3245" s="7"/>
    </row>
    <row r="3246" spans="23:23" x14ac:dyDescent="0.25">
      <c r="W3246" s="7"/>
    </row>
    <row r="3247" spans="23:23" x14ac:dyDescent="0.25">
      <c r="W3247" s="7"/>
    </row>
    <row r="3248" spans="23:23" x14ac:dyDescent="0.25">
      <c r="W3248" s="7"/>
    </row>
    <row r="3249" spans="23:23" x14ac:dyDescent="0.25">
      <c r="W3249" s="7"/>
    </row>
    <row r="3250" spans="23:23" x14ac:dyDescent="0.25">
      <c r="W3250" s="7"/>
    </row>
    <row r="3251" spans="23:23" x14ac:dyDescent="0.25">
      <c r="W3251" s="7"/>
    </row>
    <row r="3252" spans="23:23" x14ac:dyDescent="0.25">
      <c r="W3252" s="7"/>
    </row>
    <row r="3253" spans="23:23" x14ac:dyDescent="0.25">
      <c r="W3253" s="7"/>
    </row>
    <row r="3254" spans="23:23" x14ac:dyDescent="0.25">
      <c r="W3254" s="7"/>
    </row>
    <row r="3255" spans="23:23" x14ac:dyDescent="0.25">
      <c r="W3255" s="7"/>
    </row>
    <row r="3256" spans="23:23" x14ac:dyDescent="0.25">
      <c r="W3256" s="7"/>
    </row>
    <row r="3257" spans="23:23" x14ac:dyDescent="0.25">
      <c r="W3257" s="7"/>
    </row>
    <row r="3258" spans="23:23" x14ac:dyDescent="0.25">
      <c r="W3258" s="7"/>
    </row>
    <row r="3259" spans="23:23" x14ac:dyDescent="0.25">
      <c r="W3259" s="7"/>
    </row>
    <row r="3260" spans="23:23" x14ac:dyDescent="0.25">
      <c r="W3260" s="7"/>
    </row>
    <row r="3261" spans="23:23" x14ac:dyDescent="0.25">
      <c r="W3261" s="7"/>
    </row>
    <row r="3262" spans="23:23" x14ac:dyDescent="0.25">
      <c r="W3262" s="7"/>
    </row>
    <row r="3263" spans="23:23" x14ac:dyDescent="0.25">
      <c r="W3263" s="7"/>
    </row>
    <row r="3264" spans="23:23" x14ac:dyDescent="0.25">
      <c r="W3264" s="7"/>
    </row>
    <row r="3265" spans="23:23" x14ac:dyDescent="0.25">
      <c r="W3265" s="7"/>
    </row>
    <row r="3266" spans="23:23" x14ac:dyDescent="0.25">
      <c r="W3266" s="7"/>
    </row>
    <row r="3267" spans="23:23" x14ac:dyDescent="0.25">
      <c r="W3267" s="7"/>
    </row>
    <row r="3268" spans="23:23" x14ac:dyDescent="0.25">
      <c r="W3268" s="7"/>
    </row>
    <row r="3269" spans="23:23" x14ac:dyDescent="0.25">
      <c r="W3269" s="7"/>
    </row>
    <row r="3270" spans="23:23" x14ac:dyDescent="0.25">
      <c r="W3270" s="7"/>
    </row>
    <row r="3271" spans="23:23" x14ac:dyDescent="0.25">
      <c r="W3271" s="7"/>
    </row>
    <row r="3272" spans="23:23" x14ac:dyDescent="0.25">
      <c r="W3272" s="7"/>
    </row>
    <row r="3273" spans="23:23" x14ac:dyDescent="0.25">
      <c r="W3273" s="7"/>
    </row>
    <row r="3274" spans="23:23" x14ac:dyDescent="0.25">
      <c r="W3274" s="7"/>
    </row>
    <row r="3275" spans="23:23" x14ac:dyDescent="0.25">
      <c r="W3275" s="7"/>
    </row>
    <row r="3276" spans="23:23" x14ac:dyDescent="0.25">
      <c r="W3276" s="7"/>
    </row>
    <row r="3277" spans="23:23" x14ac:dyDescent="0.25">
      <c r="W3277" s="7"/>
    </row>
    <row r="3278" spans="23:23" x14ac:dyDescent="0.25">
      <c r="W3278" s="7"/>
    </row>
    <row r="3279" spans="23:23" x14ac:dyDescent="0.25">
      <c r="W3279" s="7"/>
    </row>
    <row r="3280" spans="23:23" x14ac:dyDescent="0.25">
      <c r="W3280" s="7"/>
    </row>
    <row r="3281" spans="23:23" x14ac:dyDescent="0.25">
      <c r="W3281" s="7"/>
    </row>
    <row r="3282" spans="23:23" x14ac:dyDescent="0.25">
      <c r="W3282" s="7"/>
    </row>
    <row r="3283" spans="23:23" x14ac:dyDescent="0.25">
      <c r="W3283" s="7"/>
    </row>
    <row r="3284" spans="23:23" x14ac:dyDescent="0.25">
      <c r="W3284" s="7"/>
    </row>
    <row r="3285" spans="23:23" x14ac:dyDescent="0.25">
      <c r="W3285" s="7"/>
    </row>
    <row r="3286" spans="23:23" x14ac:dyDescent="0.25">
      <c r="W3286" s="7"/>
    </row>
    <row r="3287" spans="23:23" x14ac:dyDescent="0.25">
      <c r="W3287" s="7"/>
    </row>
    <row r="3288" spans="23:23" x14ac:dyDescent="0.25">
      <c r="W3288" s="7"/>
    </row>
    <row r="3289" spans="23:23" x14ac:dyDescent="0.25">
      <c r="W3289" s="7"/>
    </row>
    <row r="3290" spans="23:23" x14ac:dyDescent="0.25">
      <c r="W3290" s="7"/>
    </row>
    <row r="3291" spans="23:23" x14ac:dyDescent="0.25">
      <c r="W3291" s="7"/>
    </row>
    <row r="3292" spans="23:23" x14ac:dyDescent="0.25">
      <c r="W3292" s="7"/>
    </row>
    <row r="3293" spans="23:23" x14ac:dyDescent="0.25">
      <c r="W3293" s="7"/>
    </row>
    <row r="3294" spans="23:23" x14ac:dyDescent="0.25">
      <c r="W3294" s="7"/>
    </row>
    <row r="3295" spans="23:23" x14ac:dyDescent="0.25">
      <c r="W3295" s="7"/>
    </row>
    <row r="3296" spans="23:23" x14ac:dyDescent="0.25">
      <c r="W3296" s="7"/>
    </row>
    <row r="3297" spans="23:23" x14ac:dyDescent="0.25">
      <c r="W3297" s="7"/>
    </row>
    <row r="3298" spans="23:23" x14ac:dyDescent="0.25">
      <c r="W3298" s="7"/>
    </row>
    <row r="3299" spans="23:23" x14ac:dyDescent="0.25">
      <c r="W3299" s="7"/>
    </row>
    <row r="3300" spans="23:23" x14ac:dyDescent="0.25">
      <c r="W3300" s="7"/>
    </row>
    <row r="3301" spans="23:23" x14ac:dyDescent="0.25">
      <c r="W3301" s="7"/>
    </row>
    <row r="3302" spans="23:23" x14ac:dyDescent="0.25">
      <c r="W3302" s="7"/>
    </row>
    <row r="3303" spans="23:23" x14ac:dyDescent="0.25">
      <c r="W3303" s="7"/>
    </row>
    <row r="3304" spans="23:23" x14ac:dyDescent="0.25">
      <c r="W3304" s="7"/>
    </row>
    <row r="3305" spans="23:23" x14ac:dyDescent="0.25">
      <c r="W3305" s="7"/>
    </row>
    <row r="3306" spans="23:23" x14ac:dyDescent="0.25">
      <c r="W3306" s="7"/>
    </row>
    <row r="3307" spans="23:23" x14ac:dyDescent="0.25">
      <c r="W3307" s="7"/>
    </row>
    <row r="3308" spans="23:23" x14ac:dyDescent="0.25">
      <c r="W3308" s="7"/>
    </row>
    <row r="3309" spans="23:23" x14ac:dyDescent="0.25">
      <c r="W3309" s="7"/>
    </row>
    <row r="3310" spans="23:23" x14ac:dyDescent="0.25">
      <c r="W3310" s="7"/>
    </row>
    <row r="3311" spans="23:23" x14ac:dyDescent="0.25">
      <c r="W3311" s="7"/>
    </row>
    <row r="3312" spans="23:23" x14ac:dyDescent="0.25">
      <c r="W3312" s="7"/>
    </row>
    <row r="3313" spans="23:23" x14ac:dyDescent="0.25">
      <c r="W3313" s="7"/>
    </row>
    <row r="3314" spans="23:23" x14ac:dyDescent="0.25">
      <c r="W3314" s="7"/>
    </row>
    <row r="3315" spans="23:23" x14ac:dyDescent="0.25">
      <c r="W3315" s="7"/>
    </row>
    <row r="3316" spans="23:23" x14ac:dyDescent="0.25">
      <c r="W3316" s="7"/>
    </row>
    <row r="3317" spans="23:23" x14ac:dyDescent="0.25">
      <c r="W3317" s="7"/>
    </row>
    <row r="3318" spans="23:23" x14ac:dyDescent="0.25">
      <c r="W3318" s="7"/>
    </row>
    <row r="3319" spans="23:23" x14ac:dyDescent="0.25">
      <c r="W3319" s="7"/>
    </row>
    <row r="3320" spans="23:23" x14ac:dyDescent="0.25">
      <c r="W3320" s="7"/>
    </row>
    <row r="3321" spans="23:23" x14ac:dyDescent="0.25">
      <c r="W3321" s="7"/>
    </row>
    <row r="3322" spans="23:23" x14ac:dyDescent="0.25">
      <c r="W3322" s="7"/>
    </row>
    <row r="3323" spans="23:23" x14ac:dyDescent="0.25">
      <c r="W3323" s="7"/>
    </row>
    <row r="3324" spans="23:23" x14ac:dyDescent="0.25">
      <c r="W3324" s="7"/>
    </row>
    <row r="3325" spans="23:23" x14ac:dyDescent="0.25">
      <c r="W3325" s="7"/>
    </row>
    <row r="3326" spans="23:23" x14ac:dyDescent="0.25">
      <c r="W3326" s="7"/>
    </row>
    <row r="3327" spans="23:23" x14ac:dyDescent="0.25">
      <c r="W3327" s="7"/>
    </row>
    <row r="3328" spans="23:23" x14ac:dyDescent="0.25">
      <c r="W3328" s="7"/>
    </row>
    <row r="3329" spans="23:23" x14ac:dyDescent="0.25">
      <c r="W3329" s="7"/>
    </row>
    <row r="3330" spans="23:23" x14ac:dyDescent="0.25">
      <c r="W3330" s="7"/>
    </row>
    <row r="3331" spans="23:23" x14ac:dyDescent="0.25">
      <c r="W3331" s="7"/>
    </row>
    <row r="3332" spans="23:23" x14ac:dyDescent="0.25">
      <c r="W3332" s="7"/>
    </row>
    <row r="3333" spans="23:23" x14ac:dyDescent="0.25">
      <c r="W3333" s="7"/>
    </row>
    <row r="3334" spans="23:23" x14ac:dyDescent="0.25">
      <c r="W3334" s="7"/>
    </row>
    <row r="3335" spans="23:23" x14ac:dyDescent="0.25">
      <c r="W3335" s="7"/>
    </row>
    <row r="3336" spans="23:23" x14ac:dyDescent="0.25">
      <c r="W3336" s="7"/>
    </row>
    <row r="3337" spans="23:23" x14ac:dyDescent="0.25">
      <c r="W3337" s="7"/>
    </row>
    <row r="3338" spans="23:23" x14ac:dyDescent="0.25">
      <c r="W3338" s="7"/>
    </row>
    <row r="3339" spans="23:23" x14ac:dyDescent="0.25">
      <c r="W3339" s="7"/>
    </row>
    <row r="3340" spans="23:23" x14ac:dyDescent="0.25">
      <c r="W3340" s="7"/>
    </row>
    <row r="3341" spans="23:23" x14ac:dyDescent="0.25">
      <c r="W3341" s="7"/>
    </row>
    <row r="3342" spans="23:23" x14ac:dyDescent="0.25">
      <c r="W3342" s="7"/>
    </row>
    <row r="3343" spans="23:23" x14ac:dyDescent="0.25">
      <c r="W3343" s="7"/>
    </row>
    <row r="3344" spans="23:23" x14ac:dyDescent="0.25">
      <c r="W3344" s="7"/>
    </row>
    <row r="3345" spans="23:23" x14ac:dyDescent="0.25">
      <c r="W3345" s="7"/>
    </row>
    <row r="3346" spans="23:23" x14ac:dyDescent="0.25">
      <c r="W3346" s="7"/>
    </row>
    <row r="3347" spans="23:23" x14ac:dyDescent="0.25">
      <c r="W3347" s="7"/>
    </row>
    <row r="3348" spans="23:23" x14ac:dyDescent="0.25">
      <c r="W3348" s="7"/>
    </row>
    <row r="3349" spans="23:23" x14ac:dyDescent="0.25">
      <c r="W3349" s="7"/>
    </row>
    <row r="3350" spans="23:23" x14ac:dyDescent="0.25">
      <c r="W3350" s="7"/>
    </row>
    <row r="3351" spans="23:23" x14ac:dyDescent="0.25">
      <c r="W3351" s="7"/>
    </row>
    <row r="3352" spans="23:23" x14ac:dyDescent="0.25">
      <c r="W3352" s="7"/>
    </row>
    <row r="3353" spans="23:23" x14ac:dyDescent="0.25">
      <c r="W3353" s="7"/>
    </row>
    <row r="3354" spans="23:23" x14ac:dyDescent="0.25">
      <c r="W3354" s="7"/>
    </row>
    <row r="3355" spans="23:23" x14ac:dyDescent="0.25">
      <c r="W3355" s="7"/>
    </row>
    <row r="3356" spans="23:23" x14ac:dyDescent="0.25">
      <c r="W3356" s="7"/>
    </row>
    <row r="3357" spans="23:23" x14ac:dyDescent="0.25">
      <c r="W3357" s="7"/>
    </row>
    <row r="3358" spans="23:23" x14ac:dyDescent="0.25">
      <c r="W3358" s="7"/>
    </row>
    <row r="3359" spans="23:23" x14ac:dyDescent="0.25">
      <c r="W3359" s="7"/>
    </row>
    <row r="3360" spans="23:23" x14ac:dyDescent="0.25">
      <c r="W3360" s="7"/>
    </row>
    <row r="3361" spans="23:23" x14ac:dyDescent="0.25">
      <c r="W3361" s="7"/>
    </row>
    <row r="3362" spans="23:23" x14ac:dyDescent="0.25">
      <c r="W3362" s="7"/>
    </row>
    <row r="3363" spans="23:23" x14ac:dyDescent="0.25">
      <c r="W3363" s="7"/>
    </row>
    <row r="3364" spans="23:23" x14ac:dyDescent="0.25">
      <c r="W3364" s="7"/>
    </row>
    <row r="3365" spans="23:23" x14ac:dyDescent="0.25">
      <c r="W3365" s="7"/>
    </row>
    <row r="3366" spans="23:23" x14ac:dyDescent="0.25">
      <c r="W3366" s="7"/>
    </row>
    <row r="3367" spans="23:23" x14ac:dyDescent="0.25">
      <c r="W3367" s="7"/>
    </row>
    <row r="3368" spans="23:23" x14ac:dyDescent="0.25">
      <c r="W3368" s="7"/>
    </row>
    <row r="3369" spans="23:23" x14ac:dyDescent="0.25">
      <c r="W3369" s="7"/>
    </row>
    <row r="3370" spans="23:23" x14ac:dyDescent="0.25">
      <c r="W3370" s="7"/>
    </row>
    <row r="3371" spans="23:23" x14ac:dyDescent="0.25">
      <c r="W3371" s="7"/>
    </row>
    <row r="3372" spans="23:23" x14ac:dyDescent="0.25">
      <c r="W3372" s="7"/>
    </row>
    <row r="3373" spans="23:23" x14ac:dyDescent="0.25">
      <c r="W3373" s="7"/>
    </row>
    <row r="3374" spans="23:23" x14ac:dyDescent="0.25">
      <c r="W3374" s="7"/>
    </row>
    <row r="3375" spans="23:23" x14ac:dyDescent="0.25">
      <c r="W3375" s="7"/>
    </row>
    <row r="3376" spans="23:23" x14ac:dyDescent="0.25">
      <c r="W3376" s="7"/>
    </row>
    <row r="3377" spans="23:23" x14ac:dyDescent="0.25">
      <c r="W3377" s="7"/>
    </row>
    <row r="3378" spans="23:23" x14ac:dyDescent="0.25">
      <c r="W3378" s="7"/>
    </row>
    <row r="3379" spans="23:23" x14ac:dyDescent="0.25">
      <c r="W3379" s="7"/>
    </row>
    <row r="3380" spans="23:23" x14ac:dyDescent="0.25">
      <c r="W3380" s="7"/>
    </row>
    <row r="3381" spans="23:23" x14ac:dyDescent="0.25">
      <c r="W3381" s="7"/>
    </row>
    <row r="3382" spans="23:23" x14ac:dyDescent="0.25">
      <c r="W3382" s="7"/>
    </row>
    <row r="3383" spans="23:23" x14ac:dyDescent="0.25">
      <c r="W3383" s="7"/>
    </row>
    <row r="3384" spans="23:23" x14ac:dyDescent="0.25">
      <c r="W3384" s="7"/>
    </row>
    <row r="3385" spans="23:23" x14ac:dyDescent="0.25">
      <c r="W3385" s="7"/>
    </row>
    <row r="3386" spans="23:23" x14ac:dyDescent="0.25">
      <c r="W3386" s="7"/>
    </row>
    <row r="3387" spans="23:23" x14ac:dyDescent="0.25">
      <c r="W3387" s="7"/>
    </row>
    <row r="3388" spans="23:23" x14ac:dyDescent="0.25">
      <c r="W3388" s="7"/>
    </row>
    <row r="3389" spans="23:23" x14ac:dyDescent="0.25">
      <c r="W3389" s="7"/>
    </row>
    <row r="3390" spans="23:23" x14ac:dyDescent="0.25">
      <c r="W3390" s="7"/>
    </row>
    <row r="3391" spans="23:23" x14ac:dyDescent="0.25">
      <c r="W3391" s="7"/>
    </row>
    <row r="3392" spans="23:23" x14ac:dyDescent="0.25">
      <c r="W3392" s="7"/>
    </row>
    <row r="3393" spans="23:23" x14ac:dyDescent="0.25">
      <c r="W3393" s="7"/>
    </row>
    <row r="3394" spans="23:23" x14ac:dyDescent="0.25">
      <c r="W3394" s="7"/>
    </row>
    <row r="3395" spans="23:23" x14ac:dyDescent="0.25">
      <c r="W3395" s="7"/>
    </row>
    <row r="3396" spans="23:23" x14ac:dyDescent="0.25">
      <c r="W3396" s="7"/>
    </row>
    <row r="3397" spans="23:23" x14ac:dyDescent="0.25">
      <c r="W3397" s="7"/>
    </row>
    <row r="3398" spans="23:23" x14ac:dyDescent="0.25">
      <c r="W3398" s="7"/>
    </row>
    <row r="3399" spans="23:23" x14ac:dyDescent="0.25">
      <c r="W3399" s="7"/>
    </row>
    <row r="3400" spans="23:23" x14ac:dyDescent="0.25">
      <c r="W3400" s="7"/>
    </row>
    <row r="3401" spans="23:23" x14ac:dyDescent="0.25">
      <c r="W3401" s="7"/>
    </row>
    <row r="3402" spans="23:23" x14ac:dyDescent="0.25">
      <c r="W3402" s="7"/>
    </row>
    <row r="3403" spans="23:23" x14ac:dyDescent="0.25">
      <c r="W3403" s="7"/>
    </row>
    <row r="3404" spans="23:23" x14ac:dyDescent="0.25">
      <c r="W3404" s="7"/>
    </row>
    <row r="3405" spans="23:23" x14ac:dyDescent="0.25">
      <c r="W3405" s="7"/>
    </row>
    <row r="3406" spans="23:23" x14ac:dyDescent="0.25">
      <c r="W3406" s="7"/>
    </row>
    <row r="3407" spans="23:23" x14ac:dyDescent="0.25">
      <c r="W3407" s="7"/>
    </row>
    <row r="3408" spans="23:23" x14ac:dyDescent="0.25">
      <c r="W3408" s="7"/>
    </row>
    <row r="3409" spans="23:23" x14ac:dyDescent="0.25">
      <c r="W3409" s="7"/>
    </row>
    <row r="3410" spans="23:23" x14ac:dyDescent="0.25">
      <c r="W3410" s="7"/>
    </row>
    <row r="3411" spans="23:23" x14ac:dyDescent="0.25">
      <c r="W3411" s="7"/>
    </row>
    <row r="3412" spans="23:23" x14ac:dyDescent="0.25">
      <c r="W3412" s="7"/>
    </row>
    <row r="3413" spans="23:23" x14ac:dyDescent="0.25">
      <c r="W3413" s="7"/>
    </row>
    <row r="3414" spans="23:23" x14ac:dyDescent="0.25">
      <c r="W3414" s="7"/>
    </row>
    <row r="3415" spans="23:23" x14ac:dyDescent="0.25">
      <c r="W3415" s="7"/>
    </row>
    <row r="3416" spans="23:23" x14ac:dyDescent="0.25">
      <c r="W3416" s="7"/>
    </row>
    <row r="3417" spans="23:23" x14ac:dyDescent="0.25">
      <c r="W3417" s="7"/>
    </row>
    <row r="3418" spans="23:23" x14ac:dyDescent="0.25">
      <c r="W3418" s="7"/>
    </row>
    <row r="3419" spans="23:23" x14ac:dyDescent="0.25">
      <c r="W3419" s="7"/>
    </row>
    <row r="3420" spans="23:23" x14ac:dyDescent="0.25">
      <c r="W3420" s="7"/>
    </row>
    <row r="3421" spans="23:23" x14ac:dyDescent="0.25">
      <c r="W3421" s="7"/>
    </row>
    <row r="3422" spans="23:23" x14ac:dyDescent="0.25">
      <c r="W3422" s="7"/>
    </row>
    <row r="3423" spans="23:23" x14ac:dyDescent="0.25">
      <c r="W3423" s="7"/>
    </row>
    <row r="3424" spans="23:23" x14ac:dyDescent="0.25">
      <c r="W3424" s="7"/>
    </row>
    <row r="3425" spans="23:23" x14ac:dyDescent="0.25">
      <c r="W3425" s="7"/>
    </row>
    <row r="3426" spans="23:23" x14ac:dyDescent="0.25">
      <c r="W3426" s="7"/>
    </row>
    <row r="3427" spans="23:23" x14ac:dyDescent="0.25">
      <c r="W3427" s="7"/>
    </row>
    <row r="3428" spans="23:23" x14ac:dyDescent="0.25">
      <c r="W3428" s="7"/>
    </row>
    <row r="3429" spans="23:23" x14ac:dyDescent="0.25">
      <c r="W3429" s="7"/>
    </row>
    <row r="3430" spans="23:23" x14ac:dyDescent="0.25">
      <c r="W3430" s="7"/>
    </row>
    <row r="3431" spans="23:23" x14ac:dyDescent="0.25">
      <c r="W3431" s="7"/>
    </row>
    <row r="3432" spans="23:23" x14ac:dyDescent="0.25">
      <c r="W3432" s="7"/>
    </row>
    <row r="3433" spans="23:23" x14ac:dyDescent="0.25">
      <c r="W3433" s="7"/>
    </row>
    <row r="3434" spans="23:23" x14ac:dyDescent="0.25">
      <c r="W3434" s="7"/>
    </row>
    <row r="3435" spans="23:23" x14ac:dyDescent="0.25">
      <c r="W3435" s="7"/>
    </row>
    <row r="3436" spans="23:23" x14ac:dyDescent="0.25">
      <c r="W3436" s="7"/>
    </row>
    <row r="3437" spans="23:23" x14ac:dyDescent="0.25">
      <c r="W3437" s="7"/>
    </row>
    <row r="3438" spans="23:23" x14ac:dyDescent="0.25">
      <c r="W3438" s="7"/>
    </row>
    <row r="3439" spans="23:23" x14ac:dyDescent="0.25">
      <c r="W3439" s="7"/>
    </row>
    <row r="3440" spans="23:23" x14ac:dyDescent="0.25">
      <c r="W3440" s="7"/>
    </row>
    <row r="3441" spans="23:23" x14ac:dyDescent="0.25">
      <c r="W3441" s="7"/>
    </row>
    <row r="3442" spans="23:23" x14ac:dyDescent="0.25">
      <c r="W3442" s="7"/>
    </row>
    <row r="3443" spans="23:23" x14ac:dyDescent="0.25">
      <c r="W3443" s="7"/>
    </row>
    <row r="3444" spans="23:23" x14ac:dyDescent="0.25">
      <c r="W3444" s="7"/>
    </row>
    <row r="3445" spans="23:23" x14ac:dyDescent="0.25">
      <c r="W3445" s="7"/>
    </row>
    <row r="3446" spans="23:23" x14ac:dyDescent="0.25">
      <c r="W3446" s="7"/>
    </row>
    <row r="3447" spans="23:23" x14ac:dyDescent="0.25">
      <c r="W3447" s="7"/>
    </row>
    <row r="3448" spans="23:23" x14ac:dyDescent="0.25">
      <c r="W3448" s="7"/>
    </row>
    <row r="3449" spans="23:23" x14ac:dyDescent="0.25">
      <c r="W3449" s="7"/>
    </row>
    <row r="3450" spans="23:23" x14ac:dyDescent="0.25">
      <c r="W3450" s="7"/>
    </row>
    <row r="3451" spans="23:23" x14ac:dyDescent="0.25">
      <c r="W3451" s="7"/>
    </row>
    <row r="3452" spans="23:23" x14ac:dyDescent="0.25">
      <c r="W3452" s="7"/>
    </row>
    <row r="3453" spans="23:23" x14ac:dyDescent="0.25">
      <c r="W3453" s="7"/>
    </row>
    <row r="3454" spans="23:23" x14ac:dyDescent="0.25">
      <c r="W3454" s="7"/>
    </row>
    <row r="3455" spans="23:23" x14ac:dyDescent="0.25">
      <c r="W3455" s="7"/>
    </row>
    <row r="3456" spans="23:23" x14ac:dyDescent="0.25">
      <c r="W3456" s="7"/>
    </row>
    <row r="3457" spans="23:23" x14ac:dyDescent="0.25">
      <c r="W3457" s="7"/>
    </row>
    <row r="3458" spans="23:23" x14ac:dyDescent="0.25">
      <c r="W3458" s="7"/>
    </row>
    <row r="3459" spans="23:23" x14ac:dyDescent="0.25">
      <c r="W3459" s="7"/>
    </row>
    <row r="3460" spans="23:23" x14ac:dyDescent="0.25">
      <c r="W3460" s="7"/>
    </row>
    <row r="3461" spans="23:23" x14ac:dyDescent="0.25">
      <c r="W3461" s="7"/>
    </row>
    <row r="3462" spans="23:23" x14ac:dyDescent="0.25">
      <c r="W3462" s="7"/>
    </row>
    <row r="3463" spans="23:23" x14ac:dyDescent="0.25">
      <c r="W3463" s="7"/>
    </row>
    <row r="3464" spans="23:23" x14ac:dyDescent="0.25">
      <c r="W3464" s="7"/>
    </row>
    <row r="3465" spans="23:23" x14ac:dyDescent="0.25">
      <c r="W3465" s="7"/>
    </row>
    <row r="3466" spans="23:23" x14ac:dyDescent="0.25">
      <c r="W3466" s="7"/>
    </row>
    <row r="3467" spans="23:23" x14ac:dyDescent="0.25">
      <c r="W3467" s="7"/>
    </row>
    <row r="3468" spans="23:23" x14ac:dyDescent="0.25">
      <c r="W3468" s="7"/>
    </row>
    <row r="3469" spans="23:23" x14ac:dyDescent="0.25">
      <c r="W3469" s="7"/>
    </row>
    <row r="3470" spans="23:23" x14ac:dyDescent="0.25">
      <c r="W3470" s="7"/>
    </row>
    <row r="3471" spans="23:23" x14ac:dyDescent="0.25">
      <c r="W3471" s="7"/>
    </row>
    <row r="3472" spans="23:23" x14ac:dyDescent="0.25">
      <c r="W3472" s="7"/>
    </row>
    <row r="3473" spans="23:23" x14ac:dyDescent="0.25">
      <c r="W3473" s="7"/>
    </row>
    <row r="3474" spans="23:23" x14ac:dyDescent="0.25">
      <c r="W3474" s="7"/>
    </row>
    <row r="3475" spans="23:23" x14ac:dyDescent="0.25">
      <c r="W3475" s="7"/>
    </row>
    <row r="3476" spans="23:23" x14ac:dyDescent="0.25">
      <c r="W3476" s="7"/>
    </row>
    <row r="3477" spans="23:23" x14ac:dyDescent="0.25">
      <c r="W3477" s="7"/>
    </row>
    <row r="3478" spans="23:23" x14ac:dyDescent="0.25">
      <c r="W3478" s="7"/>
    </row>
    <row r="3479" spans="23:23" x14ac:dyDescent="0.25">
      <c r="W3479" s="7"/>
    </row>
    <row r="3480" spans="23:23" x14ac:dyDescent="0.25">
      <c r="W3480" s="7"/>
    </row>
    <row r="3481" spans="23:23" x14ac:dyDescent="0.25">
      <c r="W3481" s="7"/>
    </row>
    <row r="3482" spans="23:23" x14ac:dyDescent="0.25">
      <c r="W3482" s="7"/>
    </row>
    <row r="3483" spans="23:23" x14ac:dyDescent="0.25">
      <c r="W3483" s="7"/>
    </row>
    <row r="3484" spans="23:23" x14ac:dyDescent="0.25">
      <c r="W3484" s="7"/>
    </row>
    <row r="3485" spans="23:23" x14ac:dyDescent="0.25">
      <c r="W3485" s="7"/>
    </row>
    <row r="3486" spans="23:23" x14ac:dyDescent="0.25">
      <c r="W3486" s="7"/>
    </row>
    <row r="3487" spans="23:23" x14ac:dyDescent="0.25">
      <c r="W3487" s="7"/>
    </row>
    <row r="3488" spans="23:23" x14ac:dyDescent="0.25">
      <c r="W3488" s="7"/>
    </row>
    <row r="3489" spans="23:23" x14ac:dyDescent="0.25">
      <c r="W3489" s="7"/>
    </row>
    <row r="3490" spans="23:23" x14ac:dyDescent="0.25">
      <c r="W3490" s="7"/>
    </row>
    <row r="3491" spans="23:23" x14ac:dyDescent="0.25">
      <c r="W3491" s="7"/>
    </row>
    <row r="3492" spans="23:23" x14ac:dyDescent="0.25">
      <c r="W3492" s="7"/>
    </row>
    <row r="3493" spans="23:23" x14ac:dyDescent="0.25">
      <c r="W3493" s="7"/>
    </row>
    <row r="3494" spans="23:23" x14ac:dyDescent="0.25">
      <c r="W3494" s="7"/>
    </row>
    <row r="3495" spans="23:23" x14ac:dyDescent="0.25">
      <c r="W3495" s="7"/>
    </row>
    <row r="3496" spans="23:23" x14ac:dyDescent="0.25">
      <c r="W3496" s="7"/>
    </row>
    <row r="3497" spans="23:23" x14ac:dyDescent="0.25">
      <c r="W3497" s="7"/>
    </row>
    <row r="3498" spans="23:23" x14ac:dyDescent="0.25">
      <c r="W3498" s="7"/>
    </row>
    <row r="3499" spans="23:23" x14ac:dyDescent="0.25">
      <c r="W3499" s="7"/>
    </row>
    <row r="3500" spans="23:23" x14ac:dyDescent="0.25">
      <c r="W3500" s="7"/>
    </row>
    <row r="3501" spans="23:23" x14ac:dyDescent="0.25">
      <c r="W3501" s="7"/>
    </row>
    <row r="3502" spans="23:23" x14ac:dyDescent="0.25">
      <c r="W3502" s="7"/>
    </row>
    <row r="3503" spans="23:23" x14ac:dyDescent="0.25">
      <c r="W3503" s="7"/>
    </row>
    <row r="3504" spans="23:23" x14ac:dyDescent="0.25">
      <c r="W3504" s="7"/>
    </row>
    <row r="3505" spans="23:23" x14ac:dyDescent="0.25">
      <c r="W3505" s="7"/>
    </row>
    <row r="3506" spans="23:23" x14ac:dyDescent="0.25">
      <c r="W3506" s="7"/>
    </row>
    <row r="3507" spans="23:23" x14ac:dyDescent="0.25">
      <c r="W3507" s="7"/>
    </row>
    <row r="3508" spans="23:23" x14ac:dyDescent="0.25">
      <c r="W3508" s="7"/>
    </row>
    <row r="3509" spans="23:23" x14ac:dyDescent="0.25">
      <c r="W3509" s="7"/>
    </row>
    <row r="3510" spans="23:23" x14ac:dyDescent="0.25">
      <c r="W3510" s="7"/>
    </row>
    <row r="3511" spans="23:23" x14ac:dyDescent="0.25">
      <c r="W3511" s="7"/>
    </row>
    <row r="3512" spans="23:23" x14ac:dyDescent="0.25">
      <c r="W3512" s="7"/>
    </row>
    <row r="3513" spans="23:23" x14ac:dyDescent="0.25">
      <c r="W3513" s="7"/>
    </row>
    <row r="3514" spans="23:23" x14ac:dyDescent="0.25">
      <c r="W3514" s="7"/>
    </row>
    <row r="3515" spans="23:23" x14ac:dyDescent="0.25">
      <c r="W3515" s="7"/>
    </row>
    <row r="3516" spans="23:23" x14ac:dyDescent="0.25">
      <c r="W3516" s="7"/>
    </row>
    <row r="3517" spans="23:23" x14ac:dyDescent="0.25">
      <c r="W3517" s="7"/>
    </row>
    <row r="3518" spans="23:23" x14ac:dyDescent="0.25">
      <c r="W3518" s="7"/>
    </row>
    <row r="3519" spans="23:23" x14ac:dyDescent="0.25">
      <c r="W3519" s="7"/>
    </row>
    <row r="3520" spans="23:23" x14ac:dyDescent="0.25">
      <c r="W3520" s="7"/>
    </row>
    <row r="3521" spans="23:23" x14ac:dyDescent="0.25">
      <c r="W3521" s="7"/>
    </row>
    <row r="3522" spans="23:23" x14ac:dyDescent="0.25">
      <c r="W3522" s="7"/>
    </row>
    <row r="3523" spans="23:23" x14ac:dyDescent="0.25">
      <c r="W3523" s="7"/>
    </row>
    <row r="3524" spans="23:23" x14ac:dyDescent="0.25">
      <c r="W3524" s="7"/>
    </row>
    <row r="3525" spans="23:23" x14ac:dyDescent="0.25">
      <c r="W3525" s="7"/>
    </row>
    <row r="3526" spans="23:23" x14ac:dyDescent="0.25">
      <c r="W3526" s="7"/>
    </row>
    <row r="3527" spans="23:23" x14ac:dyDescent="0.25">
      <c r="W3527" s="7"/>
    </row>
    <row r="3528" spans="23:23" x14ac:dyDescent="0.25">
      <c r="W3528" s="7"/>
    </row>
    <row r="3529" spans="23:23" x14ac:dyDescent="0.25">
      <c r="W3529" s="7"/>
    </row>
    <row r="3530" spans="23:23" x14ac:dyDescent="0.25">
      <c r="W3530" s="7"/>
    </row>
    <row r="3531" spans="23:23" x14ac:dyDescent="0.25">
      <c r="W3531" s="7"/>
    </row>
    <row r="3532" spans="23:23" x14ac:dyDescent="0.25">
      <c r="W3532" s="7"/>
    </row>
    <row r="3533" spans="23:23" x14ac:dyDescent="0.25">
      <c r="W3533" s="7"/>
    </row>
    <row r="3534" spans="23:23" x14ac:dyDescent="0.25">
      <c r="W3534" s="7"/>
    </row>
    <row r="3535" spans="23:23" x14ac:dyDescent="0.25">
      <c r="W3535" s="7"/>
    </row>
    <row r="3536" spans="23:23" x14ac:dyDescent="0.25">
      <c r="W3536" s="7"/>
    </row>
    <row r="3537" spans="23:23" x14ac:dyDescent="0.25">
      <c r="W3537" s="7"/>
    </row>
    <row r="3538" spans="23:23" x14ac:dyDescent="0.25">
      <c r="W3538" s="7"/>
    </row>
    <row r="3539" spans="23:23" x14ac:dyDescent="0.25">
      <c r="W3539" s="7"/>
    </row>
    <row r="3540" spans="23:23" x14ac:dyDescent="0.25">
      <c r="W3540" s="7"/>
    </row>
    <row r="3541" spans="23:23" x14ac:dyDescent="0.25">
      <c r="W3541" s="7"/>
    </row>
    <row r="3542" spans="23:23" x14ac:dyDescent="0.25">
      <c r="W3542" s="7"/>
    </row>
    <row r="3543" spans="23:23" x14ac:dyDescent="0.25">
      <c r="W3543" s="7"/>
    </row>
    <row r="3544" spans="23:23" x14ac:dyDescent="0.25">
      <c r="W3544" s="7"/>
    </row>
    <row r="3545" spans="23:23" x14ac:dyDescent="0.25">
      <c r="W3545" s="7"/>
    </row>
    <row r="3546" spans="23:23" x14ac:dyDescent="0.25">
      <c r="W3546" s="7"/>
    </row>
    <row r="3547" spans="23:23" x14ac:dyDescent="0.25">
      <c r="W3547" s="7"/>
    </row>
    <row r="3548" spans="23:23" x14ac:dyDescent="0.25">
      <c r="W3548" s="7"/>
    </row>
    <row r="3549" spans="23:23" x14ac:dyDescent="0.25">
      <c r="W3549" s="7"/>
    </row>
    <row r="3550" spans="23:23" x14ac:dyDescent="0.25">
      <c r="W3550" s="7"/>
    </row>
    <row r="3551" spans="23:23" x14ac:dyDescent="0.25">
      <c r="W3551" s="7"/>
    </row>
    <row r="3552" spans="23:23" x14ac:dyDescent="0.25">
      <c r="W3552" s="7"/>
    </row>
    <row r="3553" spans="23:23" x14ac:dyDescent="0.25">
      <c r="W3553" s="7"/>
    </row>
    <row r="3554" spans="23:23" x14ac:dyDescent="0.25">
      <c r="W3554" s="7"/>
    </row>
    <row r="3555" spans="23:23" x14ac:dyDescent="0.25">
      <c r="W3555" s="7"/>
    </row>
    <row r="3556" spans="23:23" x14ac:dyDescent="0.25">
      <c r="W3556" s="7"/>
    </row>
    <row r="3557" spans="23:23" x14ac:dyDescent="0.25">
      <c r="W3557" s="7"/>
    </row>
    <row r="3558" spans="23:23" x14ac:dyDescent="0.25">
      <c r="W3558" s="7"/>
    </row>
    <row r="3559" spans="23:23" x14ac:dyDescent="0.25">
      <c r="W3559" s="7"/>
    </row>
    <row r="3560" spans="23:23" x14ac:dyDescent="0.25">
      <c r="W3560" s="7"/>
    </row>
    <row r="3561" spans="23:23" x14ac:dyDescent="0.25">
      <c r="W3561" s="7"/>
    </row>
    <row r="3562" spans="23:23" x14ac:dyDescent="0.25">
      <c r="W3562" s="7"/>
    </row>
    <row r="3563" spans="23:23" x14ac:dyDescent="0.25">
      <c r="W3563" s="7"/>
    </row>
    <row r="3564" spans="23:23" x14ac:dyDescent="0.25">
      <c r="W3564" s="7"/>
    </row>
    <row r="3565" spans="23:23" x14ac:dyDescent="0.25">
      <c r="W3565" s="7"/>
    </row>
    <row r="3566" spans="23:23" x14ac:dyDescent="0.25">
      <c r="W3566" s="7"/>
    </row>
    <row r="3567" spans="23:23" x14ac:dyDescent="0.25">
      <c r="W3567" s="7"/>
    </row>
    <row r="3568" spans="23:23" x14ac:dyDescent="0.25">
      <c r="W3568" s="7"/>
    </row>
    <row r="3569" spans="23:23" x14ac:dyDescent="0.25">
      <c r="W3569" s="7"/>
    </row>
    <row r="3570" spans="23:23" x14ac:dyDescent="0.25">
      <c r="W3570" s="7"/>
    </row>
    <row r="3571" spans="23:23" x14ac:dyDescent="0.25">
      <c r="W3571" s="7"/>
    </row>
    <row r="3572" spans="23:23" x14ac:dyDescent="0.25">
      <c r="W3572" s="7"/>
    </row>
    <row r="3573" spans="23:23" x14ac:dyDescent="0.25">
      <c r="W3573" s="7"/>
    </row>
    <row r="3574" spans="23:23" x14ac:dyDescent="0.25">
      <c r="W3574" s="7"/>
    </row>
    <row r="3575" spans="23:23" x14ac:dyDescent="0.25">
      <c r="W3575" s="7"/>
    </row>
    <row r="3576" spans="23:23" x14ac:dyDescent="0.25">
      <c r="W3576" s="7"/>
    </row>
    <row r="3577" spans="23:23" x14ac:dyDescent="0.25">
      <c r="W3577" s="7"/>
    </row>
    <row r="3578" spans="23:23" x14ac:dyDescent="0.25">
      <c r="W3578" s="7"/>
    </row>
    <row r="3579" spans="23:23" x14ac:dyDescent="0.25">
      <c r="W3579" s="7"/>
    </row>
    <row r="3580" spans="23:23" x14ac:dyDescent="0.25">
      <c r="W3580" s="7"/>
    </row>
    <row r="3581" spans="23:23" x14ac:dyDescent="0.25">
      <c r="W3581" s="7"/>
    </row>
    <row r="3582" spans="23:23" x14ac:dyDescent="0.25">
      <c r="W3582" s="7"/>
    </row>
    <row r="3583" spans="23:23" x14ac:dyDescent="0.25">
      <c r="W3583" s="7"/>
    </row>
    <row r="3584" spans="23:23" x14ac:dyDescent="0.25">
      <c r="W3584" s="7"/>
    </row>
    <row r="3585" spans="23:23" x14ac:dyDescent="0.25">
      <c r="W3585" s="7"/>
    </row>
    <row r="3586" spans="23:23" x14ac:dyDescent="0.25">
      <c r="W3586" s="7"/>
    </row>
    <row r="3587" spans="23:23" x14ac:dyDescent="0.25">
      <c r="W3587" s="7"/>
    </row>
    <row r="3588" spans="23:23" x14ac:dyDescent="0.25">
      <c r="W3588" s="7"/>
    </row>
    <row r="3589" spans="23:23" x14ac:dyDescent="0.25">
      <c r="W3589" s="7"/>
    </row>
    <row r="3590" spans="23:23" x14ac:dyDescent="0.25">
      <c r="W3590" s="7"/>
    </row>
    <row r="3591" spans="23:23" x14ac:dyDescent="0.25">
      <c r="W3591" s="7"/>
    </row>
    <row r="3592" spans="23:23" x14ac:dyDescent="0.25">
      <c r="W3592" s="7"/>
    </row>
    <row r="3593" spans="23:23" x14ac:dyDescent="0.25">
      <c r="W3593" s="7"/>
    </row>
    <row r="3594" spans="23:23" x14ac:dyDescent="0.25">
      <c r="W3594" s="7"/>
    </row>
    <row r="3595" spans="23:23" x14ac:dyDescent="0.25">
      <c r="W3595" s="7"/>
    </row>
    <row r="3596" spans="23:23" x14ac:dyDescent="0.25">
      <c r="W3596" s="7"/>
    </row>
    <row r="3597" spans="23:23" x14ac:dyDescent="0.25">
      <c r="W3597" s="7"/>
    </row>
    <row r="3598" spans="23:23" x14ac:dyDescent="0.25">
      <c r="W3598" s="7"/>
    </row>
    <row r="3599" spans="23:23" x14ac:dyDescent="0.25">
      <c r="W3599" s="7"/>
    </row>
    <row r="3600" spans="23:23" x14ac:dyDescent="0.25">
      <c r="W3600" s="7"/>
    </row>
    <row r="3601" spans="23:23" x14ac:dyDescent="0.25">
      <c r="W3601" s="7"/>
    </row>
    <row r="3602" spans="23:23" x14ac:dyDescent="0.25">
      <c r="W3602" s="7"/>
    </row>
    <row r="3603" spans="23:23" x14ac:dyDescent="0.25">
      <c r="W3603" s="7"/>
    </row>
    <row r="3604" spans="23:23" x14ac:dyDescent="0.25">
      <c r="W3604" s="7"/>
    </row>
    <row r="3605" spans="23:23" x14ac:dyDescent="0.25">
      <c r="W3605" s="7"/>
    </row>
    <row r="3606" spans="23:23" x14ac:dyDescent="0.25">
      <c r="W3606" s="7"/>
    </row>
    <row r="3607" spans="23:23" x14ac:dyDescent="0.25">
      <c r="W3607" s="7"/>
    </row>
    <row r="3608" spans="23:23" x14ac:dyDescent="0.25">
      <c r="W3608" s="7"/>
    </row>
    <row r="3609" spans="23:23" x14ac:dyDescent="0.25">
      <c r="W3609" s="7"/>
    </row>
    <row r="3610" spans="23:23" x14ac:dyDescent="0.25">
      <c r="W3610" s="7"/>
    </row>
    <row r="3611" spans="23:23" x14ac:dyDescent="0.25">
      <c r="W3611" s="7"/>
    </row>
    <row r="3612" spans="23:23" x14ac:dyDescent="0.25">
      <c r="W3612" s="7"/>
    </row>
    <row r="3613" spans="23:23" x14ac:dyDescent="0.25">
      <c r="W3613" s="7"/>
    </row>
    <row r="3614" spans="23:23" x14ac:dyDescent="0.25">
      <c r="W3614" s="7"/>
    </row>
    <row r="3615" spans="23:23" x14ac:dyDescent="0.25">
      <c r="W3615" s="7"/>
    </row>
    <row r="3616" spans="23:23" x14ac:dyDescent="0.25">
      <c r="W3616" s="7"/>
    </row>
    <row r="3617" spans="23:23" x14ac:dyDescent="0.25">
      <c r="W3617" s="7"/>
    </row>
    <row r="3618" spans="23:23" x14ac:dyDescent="0.25">
      <c r="W3618" s="7"/>
    </row>
    <row r="3619" spans="23:23" x14ac:dyDescent="0.25">
      <c r="W3619" s="7"/>
    </row>
    <row r="3620" spans="23:23" x14ac:dyDescent="0.25">
      <c r="W3620" s="7"/>
    </row>
    <row r="3621" spans="23:23" x14ac:dyDescent="0.25">
      <c r="W3621" s="7"/>
    </row>
    <row r="3622" spans="23:23" x14ac:dyDescent="0.25">
      <c r="W3622" s="7"/>
    </row>
    <row r="3623" spans="23:23" x14ac:dyDescent="0.25">
      <c r="W3623" s="7"/>
    </row>
    <row r="3624" spans="23:23" x14ac:dyDescent="0.25">
      <c r="W3624" s="7"/>
    </row>
    <row r="3625" spans="23:23" x14ac:dyDescent="0.25">
      <c r="W3625" s="7"/>
    </row>
    <row r="3626" spans="23:23" x14ac:dyDescent="0.25">
      <c r="W3626" s="7"/>
    </row>
    <row r="3627" spans="23:23" x14ac:dyDescent="0.25">
      <c r="W3627" s="7"/>
    </row>
    <row r="3628" spans="23:23" x14ac:dyDescent="0.25">
      <c r="W3628" s="7"/>
    </row>
    <row r="3629" spans="23:23" x14ac:dyDescent="0.25">
      <c r="W3629" s="7"/>
    </row>
    <row r="3630" spans="23:23" x14ac:dyDescent="0.25">
      <c r="W3630" s="7"/>
    </row>
    <row r="3631" spans="23:23" x14ac:dyDescent="0.25">
      <c r="W3631" s="7"/>
    </row>
    <row r="3632" spans="23:23" x14ac:dyDescent="0.25">
      <c r="W3632" s="7"/>
    </row>
    <row r="3633" spans="23:23" x14ac:dyDescent="0.25">
      <c r="W3633" s="7"/>
    </row>
    <row r="3634" spans="23:23" x14ac:dyDescent="0.25">
      <c r="W3634" s="7"/>
    </row>
    <row r="3635" spans="23:23" x14ac:dyDescent="0.25">
      <c r="W3635" s="7"/>
    </row>
    <row r="3636" spans="23:23" x14ac:dyDescent="0.25">
      <c r="W3636" s="7"/>
    </row>
    <row r="3637" spans="23:23" x14ac:dyDescent="0.25">
      <c r="W3637" s="7"/>
    </row>
    <row r="3638" spans="23:23" x14ac:dyDescent="0.25">
      <c r="W3638" s="7"/>
    </row>
    <row r="3639" spans="23:23" x14ac:dyDescent="0.25">
      <c r="W3639" s="7"/>
    </row>
    <row r="3640" spans="23:23" x14ac:dyDescent="0.25">
      <c r="W3640" s="7"/>
    </row>
    <row r="3641" spans="23:23" x14ac:dyDescent="0.25">
      <c r="W3641" s="7"/>
    </row>
    <row r="3642" spans="23:23" x14ac:dyDescent="0.25">
      <c r="W3642" s="7"/>
    </row>
    <row r="3643" spans="23:23" x14ac:dyDescent="0.25">
      <c r="W3643" s="7"/>
    </row>
    <row r="3644" spans="23:23" x14ac:dyDescent="0.25">
      <c r="W3644" s="7"/>
    </row>
    <row r="3645" spans="23:23" x14ac:dyDescent="0.25">
      <c r="W3645" s="7"/>
    </row>
    <row r="3646" spans="23:23" x14ac:dyDescent="0.25">
      <c r="W3646" s="7"/>
    </row>
    <row r="3647" spans="23:23" x14ac:dyDescent="0.25">
      <c r="W3647" s="7"/>
    </row>
    <row r="3648" spans="23:23" x14ac:dyDescent="0.25">
      <c r="W3648" s="7"/>
    </row>
    <row r="3649" spans="23:23" x14ac:dyDescent="0.25">
      <c r="W3649" s="7"/>
    </row>
    <row r="3650" spans="23:23" x14ac:dyDescent="0.25">
      <c r="W3650" s="7"/>
    </row>
    <row r="3651" spans="23:23" x14ac:dyDescent="0.25">
      <c r="W3651" s="7"/>
    </row>
    <row r="3652" spans="23:23" x14ac:dyDescent="0.25">
      <c r="W3652" s="7"/>
    </row>
    <row r="3653" spans="23:23" x14ac:dyDescent="0.25">
      <c r="W3653" s="7"/>
    </row>
    <row r="3654" spans="23:23" x14ac:dyDescent="0.25">
      <c r="W3654" s="7"/>
    </row>
    <row r="3655" spans="23:23" x14ac:dyDescent="0.25">
      <c r="W3655" s="7"/>
    </row>
    <row r="3656" spans="23:23" x14ac:dyDescent="0.25">
      <c r="W3656" s="7"/>
    </row>
    <row r="3657" spans="23:23" x14ac:dyDescent="0.25">
      <c r="W3657" s="7"/>
    </row>
    <row r="3658" spans="23:23" x14ac:dyDescent="0.25">
      <c r="W3658" s="7"/>
    </row>
    <row r="3659" spans="23:23" x14ac:dyDescent="0.25">
      <c r="W3659" s="7"/>
    </row>
    <row r="3660" spans="23:23" x14ac:dyDescent="0.25">
      <c r="W3660" s="7"/>
    </row>
    <row r="3661" spans="23:23" x14ac:dyDescent="0.25">
      <c r="W3661" s="7"/>
    </row>
    <row r="3662" spans="23:23" x14ac:dyDescent="0.25">
      <c r="W3662" s="7"/>
    </row>
    <row r="3663" spans="23:23" x14ac:dyDescent="0.25">
      <c r="W3663" s="7"/>
    </row>
    <row r="3664" spans="23:23" x14ac:dyDescent="0.25">
      <c r="W3664" s="7"/>
    </row>
    <row r="3665" spans="23:23" x14ac:dyDescent="0.25">
      <c r="W3665" s="7"/>
    </row>
    <row r="3666" spans="23:23" x14ac:dyDescent="0.25">
      <c r="W3666" s="7"/>
    </row>
    <row r="3667" spans="23:23" x14ac:dyDescent="0.25">
      <c r="W3667" s="7"/>
    </row>
    <row r="3668" spans="23:23" x14ac:dyDescent="0.25">
      <c r="W3668" s="7"/>
    </row>
    <row r="3669" spans="23:23" x14ac:dyDescent="0.25">
      <c r="W3669" s="7"/>
    </row>
    <row r="3670" spans="23:23" x14ac:dyDescent="0.25">
      <c r="W3670" s="7"/>
    </row>
    <row r="3671" spans="23:23" x14ac:dyDescent="0.25">
      <c r="W3671" s="7"/>
    </row>
    <row r="3672" spans="23:23" x14ac:dyDescent="0.25">
      <c r="W3672" s="7"/>
    </row>
    <row r="3673" spans="23:23" x14ac:dyDescent="0.25">
      <c r="W3673" s="7"/>
    </row>
    <row r="3674" spans="23:23" x14ac:dyDescent="0.25">
      <c r="W3674" s="7"/>
    </row>
    <row r="3675" spans="23:23" x14ac:dyDescent="0.25">
      <c r="W3675" s="7"/>
    </row>
    <row r="3676" spans="23:23" x14ac:dyDescent="0.25">
      <c r="W3676" s="7"/>
    </row>
    <row r="3677" spans="23:23" x14ac:dyDescent="0.25">
      <c r="W3677" s="7"/>
    </row>
    <row r="3678" spans="23:23" x14ac:dyDescent="0.25">
      <c r="W3678" s="7"/>
    </row>
    <row r="3679" spans="23:23" x14ac:dyDescent="0.25">
      <c r="W3679" s="7"/>
    </row>
    <row r="3680" spans="23:23" x14ac:dyDescent="0.25">
      <c r="W3680" s="7"/>
    </row>
    <row r="3681" spans="23:23" x14ac:dyDescent="0.25">
      <c r="W3681" s="7"/>
    </row>
    <row r="3682" spans="23:23" x14ac:dyDescent="0.25">
      <c r="W3682" s="7"/>
    </row>
    <row r="3683" spans="23:23" x14ac:dyDescent="0.25">
      <c r="W3683" s="7"/>
    </row>
    <row r="3684" spans="23:23" x14ac:dyDescent="0.25">
      <c r="W3684" s="7"/>
    </row>
    <row r="3685" spans="23:23" x14ac:dyDescent="0.25">
      <c r="W3685" s="7"/>
    </row>
    <row r="3686" spans="23:23" x14ac:dyDescent="0.25">
      <c r="W3686" s="7"/>
    </row>
    <row r="3687" spans="23:23" x14ac:dyDescent="0.25">
      <c r="W3687" s="7"/>
    </row>
    <row r="3688" spans="23:23" x14ac:dyDescent="0.25">
      <c r="W3688" s="7"/>
    </row>
    <row r="3689" spans="23:23" x14ac:dyDescent="0.25">
      <c r="W3689" s="7"/>
    </row>
    <row r="3690" spans="23:23" x14ac:dyDescent="0.25">
      <c r="W3690" s="7"/>
    </row>
    <row r="3691" spans="23:23" x14ac:dyDescent="0.25">
      <c r="W3691" s="7"/>
    </row>
    <row r="3692" spans="23:23" x14ac:dyDescent="0.25">
      <c r="W3692" s="7"/>
    </row>
    <row r="3693" spans="23:23" x14ac:dyDescent="0.25">
      <c r="W3693" s="7"/>
    </row>
    <row r="3694" spans="23:23" x14ac:dyDescent="0.25">
      <c r="W3694" s="7"/>
    </row>
    <row r="3695" spans="23:23" x14ac:dyDescent="0.25">
      <c r="W3695" s="7"/>
    </row>
    <row r="3696" spans="23:23" x14ac:dyDescent="0.25">
      <c r="W3696" s="7"/>
    </row>
    <row r="3697" spans="23:23" x14ac:dyDescent="0.25">
      <c r="W3697" s="7"/>
    </row>
    <row r="3698" spans="23:23" x14ac:dyDescent="0.25">
      <c r="W3698" s="7"/>
    </row>
    <row r="3699" spans="23:23" x14ac:dyDescent="0.25">
      <c r="W3699" s="7"/>
    </row>
    <row r="3700" spans="23:23" x14ac:dyDescent="0.25">
      <c r="W3700" s="7"/>
    </row>
    <row r="3701" spans="23:23" x14ac:dyDescent="0.25">
      <c r="W3701" s="7"/>
    </row>
    <row r="3702" spans="23:23" x14ac:dyDescent="0.25">
      <c r="W3702" s="7"/>
    </row>
    <row r="3703" spans="23:23" x14ac:dyDescent="0.25">
      <c r="W3703" s="7"/>
    </row>
    <row r="3704" spans="23:23" x14ac:dyDescent="0.25">
      <c r="W3704" s="7"/>
    </row>
    <row r="3705" spans="23:23" x14ac:dyDescent="0.25">
      <c r="W3705" s="7"/>
    </row>
    <row r="3706" spans="23:23" x14ac:dyDescent="0.25">
      <c r="W3706" s="7"/>
    </row>
    <row r="3707" spans="23:23" x14ac:dyDescent="0.25">
      <c r="W3707" s="7"/>
    </row>
    <row r="3708" spans="23:23" x14ac:dyDescent="0.25">
      <c r="W3708" s="7"/>
    </row>
    <row r="3709" spans="23:23" x14ac:dyDescent="0.25">
      <c r="W3709" s="7"/>
    </row>
    <row r="3710" spans="23:23" x14ac:dyDescent="0.25">
      <c r="W3710" s="7"/>
    </row>
    <row r="3711" spans="23:23" x14ac:dyDescent="0.25">
      <c r="W3711" s="7"/>
    </row>
    <row r="3712" spans="23:23" x14ac:dyDescent="0.25">
      <c r="W3712" s="7"/>
    </row>
    <row r="3713" spans="23:23" x14ac:dyDescent="0.25">
      <c r="W3713" s="7"/>
    </row>
    <row r="3714" spans="23:23" x14ac:dyDescent="0.25">
      <c r="W3714" s="7"/>
    </row>
    <row r="3715" spans="23:23" x14ac:dyDescent="0.25">
      <c r="W3715" s="7"/>
    </row>
    <row r="3716" spans="23:23" x14ac:dyDescent="0.25">
      <c r="W3716" s="7"/>
    </row>
    <row r="3717" spans="23:23" x14ac:dyDescent="0.25">
      <c r="W3717" s="7"/>
    </row>
    <row r="3718" spans="23:23" x14ac:dyDescent="0.25">
      <c r="W3718" s="7"/>
    </row>
    <row r="3719" spans="23:23" x14ac:dyDescent="0.25">
      <c r="W3719" s="7"/>
    </row>
    <row r="3720" spans="23:23" x14ac:dyDescent="0.25">
      <c r="W3720" s="7"/>
    </row>
    <row r="3721" spans="23:23" x14ac:dyDescent="0.25">
      <c r="W3721" s="7"/>
    </row>
    <row r="3722" spans="23:23" x14ac:dyDescent="0.25">
      <c r="W3722" s="7"/>
    </row>
    <row r="3723" spans="23:23" x14ac:dyDescent="0.25">
      <c r="W3723" s="7"/>
    </row>
    <row r="3724" spans="23:23" x14ac:dyDescent="0.25">
      <c r="W3724" s="7"/>
    </row>
    <row r="3725" spans="23:23" x14ac:dyDescent="0.25">
      <c r="W3725" s="7"/>
    </row>
    <row r="3726" spans="23:23" x14ac:dyDescent="0.25">
      <c r="W3726" s="7"/>
    </row>
    <row r="3727" spans="23:23" x14ac:dyDescent="0.25">
      <c r="W3727" s="7"/>
    </row>
    <row r="3728" spans="23:23" x14ac:dyDescent="0.25">
      <c r="W3728" s="7"/>
    </row>
    <row r="3729" spans="23:23" x14ac:dyDescent="0.25">
      <c r="W3729" s="7"/>
    </row>
    <row r="3730" spans="23:23" x14ac:dyDescent="0.25">
      <c r="W3730" s="7"/>
    </row>
    <row r="3731" spans="23:23" x14ac:dyDescent="0.25">
      <c r="W3731" s="7"/>
    </row>
    <row r="3732" spans="23:23" x14ac:dyDescent="0.25">
      <c r="W3732" s="7"/>
    </row>
    <row r="3733" spans="23:23" x14ac:dyDescent="0.25">
      <c r="W3733" s="7"/>
    </row>
    <row r="3734" spans="23:23" x14ac:dyDescent="0.25">
      <c r="W3734" s="7"/>
    </row>
    <row r="3735" spans="23:23" x14ac:dyDescent="0.25">
      <c r="W3735" s="7"/>
    </row>
    <row r="3736" spans="23:23" x14ac:dyDescent="0.25">
      <c r="W3736" s="7"/>
    </row>
    <row r="3737" spans="23:23" x14ac:dyDescent="0.25">
      <c r="W3737" s="7"/>
    </row>
    <row r="3738" spans="23:23" x14ac:dyDescent="0.25">
      <c r="W3738" s="7"/>
    </row>
    <row r="3739" spans="23:23" x14ac:dyDescent="0.25">
      <c r="W3739" s="7"/>
    </row>
    <row r="3740" spans="23:23" x14ac:dyDescent="0.25">
      <c r="W3740" s="7"/>
    </row>
    <row r="3741" spans="23:23" x14ac:dyDescent="0.25">
      <c r="W3741" s="7"/>
    </row>
    <row r="3742" spans="23:23" x14ac:dyDescent="0.25">
      <c r="W3742" s="7"/>
    </row>
    <row r="3743" spans="23:23" x14ac:dyDescent="0.25">
      <c r="W3743" s="7"/>
    </row>
    <row r="3744" spans="23:23" x14ac:dyDescent="0.25">
      <c r="W3744" s="7"/>
    </row>
    <row r="3745" spans="23:23" x14ac:dyDescent="0.25">
      <c r="W3745" s="7"/>
    </row>
    <row r="3746" spans="23:23" x14ac:dyDescent="0.25">
      <c r="W3746" s="7"/>
    </row>
    <row r="3747" spans="23:23" x14ac:dyDescent="0.25">
      <c r="W3747" s="7"/>
    </row>
    <row r="3748" spans="23:23" x14ac:dyDescent="0.25">
      <c r="W3748" s="7"/>
    </row>
    <row r="3749" spans="23:23" x14ac:dyDescent="0.25">
      <c r="W3749" s="7"/>
    </row>
    <row r="3750" spans="23:23" x14ac:dyDescent="0.25">
      <c r="W3750" s="7"/>
    </row>
    <row r="3751" spans="23:23" x14ac:dyDescent="0.25">
      <c r="W3751" s="7"/>
    </row>
    <row r="3752" spans="23:23" x14ac:dyDescent="0.25">
      <c r="W3752" s="7"/>
    </row>
    <row r="3753" spans="23:23" x14ac:dyDescent="0.25">
      <c r="W3753" s="7"/>
    </row>
    <row r="3754" spans="23:23" x14ac:dyDescent="0.25">
      <c r="W3754" s="7"/>
    </row>
    <row r="3755" spans="23:23" x14ac:dyDescent="0.25">
      <c r="W3755" s="7"/>
    </row>
    <row r="3756" spans="23:23" x14ac:dyDescent="0.25">
      <c r="W3756" s="7"/>
    </row>
    <row r="3757" spans="23:23" x14ac:dyDescent="0.25">
      <c r="W3757" s="7"/>
    </row>
    <row r="3758" spans="23:23" x14ac:dyDescent="0.25">
      <c r="W3758" s="7"/>
    </row>
    <row r="3759" spans="23:23" x14ac:dyDescent="0.25">
      <c r="W3759" s="7"/>
    </row>
    <row r="3760" spans="23:23" x14ac:dyDescent="0.25">
      <c r="W3760" s="7"/>
    </row>
    <row r="3761" spans="23:23" x14ac:dyDescent="0.25">
      <c r="W3761" s="7"/>
    </row>
    <row r="3762" spans="23:23" x14ac:dyDescent="0.25">
      <c r="W3762" s="7"/>
    </row>
    <row r="3763" spans="23:23" x14ac:dyDescent="0.25">
      <c r="W3763" s="7"/>
    </row>
    <row r="3764" spans="23:23" x14ac:dyDescent="0.25">
      <c r="W3764" s="7"/>
    </row>
    <row r="3765" spans="23:23" x14ac:dyDescent="0.25">
      <c r="W3765" s="7"/>
    </row>
    <row r="3766" spans="23:23" x14ac:dyDescent="0.25">
      <c r="W3766" s="7"/>
    </row>
    <row r="3767" spans="23:23" x14ac:dyDescent="0.25">
      <c r="W3767" s="7"/>
    </row>
    <row r="3768" spans="23:23" x14ac:dyDescent="0.25">
      <c r="W3768" s="7"/>
    </row>
    <row r="3769" spans="23:23" x14ac:dyDescent="0.25">
      <c r="W3769" s="7"/>
    </row>
    <row r="3770" spans="23:23" x14ac:dyDescent="0.25">
      <c r="W3770" s="7"/>
    </row>
    <row r="3771" spans="23:23" x14ac:dyDescent="0.25">
      <c r="W3771" s="7"/>
    </row>
    <row r="3772" spans="23:23" x14ac:dyDescent="0.25">
      <c r="W3772" s="7"/>
    </row>
    <row r="3773" spans="23:23" x14ac:dyDescent="0.25">
      <c r="W3773" s="7"/>
    </row>
    <row r="3774" spans="23:23" x14ac:dyDescent="0.25">
      <c r="W3774" s="7"/>
    </row>
    <row r="3775" spans="23:23" x14ac:dyDescent="0.25">
      <c r="W3775" s="7"/>
    </row>
    <row r="3776" spans="23:23" x14ac:dyDescent="0.25">
      <c r="W3776" s="7"/>
    </row>
    <row r="3777" spans="23:23" x14ac:dyDescent="0.25">
      <c r="W3777" s="7"/>
    </row>
    <row r="3778" spans="23:23" x14ac:dyDescent="0.25">
      <c r="W3778" s="7"/>
    </row>
    <row r="3779" spans="23:23" x14ac:dyDescent="0.25">
      <c r="W3779" s="7"/>
    </row>
    <row r="3780" spans="23:23" x14ac:dyDescent="0.25">
      <c r="W3780" s="7"/>
    </row>
    <row r="3781" spans="23:23" x14ac:dyDescent="0.25">
      <c r="W3781" s="7"/>
    </row>
    <row r="3782" spans="23:23" x14ac:dyDescent="0.25">
      <c r="W3782" s="7"/>
    </row>
    <row r="3783" spans="23:23" x14ac:dyDescent="0.25">
      <c r="W3783" s="7"/>
    </row>
    <row r="3784" spans="23:23" x14ac:dyDescent="0.25">
      <c r="W3784" s="7"/>
    </row>
    <row r="3785" spans="23:23" x14ac:dyDescent="0.25">
      <c r="W3785" s="7"/>
    </row>
    <row r="3786" spans="23:23" x14ac:dyDescent="0.25">
      <c r="W3786" s="7"/>
    </row>
    <row r="3787" spans="23:23" x14ac:dyDescent="0.25">
      <c r="W3787" s="7"/>
    </row>
    <row r="3788" spans="23:23" x14ac:dyDescent="0.25">
      <c r="W3788" s="7"/>
    </row>
    <row r="3789" spans="23:23" x14ac:dyDescent="0.25">
      <c r="W3789" s="7"/>
    </row>
    <row r="3790" spans="23:23" x14ac:dyDescent="0.25">
      <c r="W3790" s="7"/>
    </row>
    <row r="3791" spans="23:23" x14ac:dyDescent="0.25">
      <c r="W3791" s="7"/>
    </row>
    <row r="3792" spans="23:23" x14ac:dyDescent="0.25">
      <c r="W3792" s="7"/>
    </row>
    <row r="3793" spans="23:23" x14ac:dyDescent="0.25">
      <c r="W3793" s="7"/>
    </row>
    <row r="3794" spans="23:23" x14ac:dyDescent="0.25">
      <c r="W3794" s="7"/>
    </row>
    <row r="3795" spans="23:23" x14ac:dyDescent="0.25">
      <c r="W3795" s="7"/>
    </row>
    <row r="3796" spans="23:23" x14ac:dyDescent="0.25">
      <c r="W3796" s="7"/>
    </row>
    <row r="3797" spans="23:23" x14ac:dyDescent="0.25">
      <c r="W3797" s="7"/>
    </row>
    <row r="3798" spans="23:23" x14ac:dyDescent="0.25">
      <c r="W3798" s="7"/>
    </row>
    <row r="3799" spans="23:23" x14ac:dyDescent="0.25">
      <c r="W3799" s="7"/>
    </row>
    <row r="3800" spans="23:23" x14ac:dyDescent="0.25">
      <c r="W3800" s="7"/>
    </row>
    <row r="3801" spans="23:23" x14ac:dyDescent="0.25">
      <c r="W3801" s="7"/>
    </row>
    <row r="3802" spans="23:23" x14ac:dyDescent="0.25">
      <c r="W3802" s="7"/>
    </row>
    <row r="3803" spans="23:23" x14ac:dyDescent="0.25">
      <c r="W3803" s="7"/>
    </row>
    <row r="3804" spans="23:23" x14ac:dyDescent="0.25">
      <c r="W3804" s="7"/>
    </row>
    <row r="3805" spans="23:23" x14ac:dyDescent="0.25">
      <c r="W3805" s="7"/>
    </row>
    <row r="3806" spans="23:23" x14ac:dyDescent="0.25">
      <c r="W3806" s="7"/>
    </row>
    <row r="3807" spans="23:23" x14ac:dyDescent="0.25">
      <c r="W3807" s="7"/>
    </row>
    <row r="3808" spans="23:23" x14ac:dyDescent="0.25">
      <c r="W3808" s="7"/>
    </row>
    <row r="3809" spans="23:23" x14ac:dyDescent="0.25">
      <c r="W3809" s="7"/>
    </row>
    <row r="3810" spans="23:23" x14ac:dyDescent="0.25">
      <c r="W3810" s="7"/>
    </row>
    <row r="3811" spans="23:23" x14ac:dyDescent="0.25">
      <c r="W3811" s="7"/>
    </row>
    <row r="3812" spans="23:23" x14ac:dyDescent="0.25">
      <c r="W3812" s="7"/>
    </row>
    <row r="3813" spans="23:23" x14ac:dyDescent="0.25">
      <c r="W3813" s="7"/>
    </row>
    <row r="3814" spans="23:23" x14ac:dyDescent="0.25">
      <c r="W3814" s="7"/>
    </row>
    <row r="3815" spans="23:23" x14ac:dyDescent="0.25">
      <c r="W3815" s="7"/>
    </row>
    <row r="3816" spans="23:23" x14ac:dyDescent="0.25">
      <c r="W3816" s="7"/>
    </row>
    <row r="3817" spans="23:23" x14ac:dyDescent="0.25">
      <c r="W3817" s="7"/>
    </row>
    <row r="3818" spans="23:23" x14ac:dyDescent="0.25">
      <c r="W3818" s="7"/>
    </row>
    <row r="3819" spans="23:23" x14ac:dyDescent="0.25">
      <c r="W3819" s="7"/>
    </row>
    <row r="3820" spans="23:23" x14ac:dyDescent="0.25">
      <c r="W3820" s="7"/>
    </row>
    <row r="3821" spans="23:23" x14ac:dyDescent="0.25">
      <c r="W3821" s="7"/>
    </row>
    <row r="3822" spans="23:23" x14ac:dyDescent="0.25">
      <c r="W3822" s="7"/>
    </row>
    <row r="3823" spans="23:23" x14ac:dyDescent="0.25">
      <c r="W3823" s="7"/>
    </row>
    <row r="3824" spans="23:23" x14ac:dyDescent="0.25">
      <c r="W3824" s="7"/>
    </row>
    <row r="3825" spans="23:23" x14ac:dyDescent="0.25">
      <c r="W3825" s="7"/>
    </row>
    <row r="3826" spans="23:23" x14ac:dyDescent="0.25">
      <c r="W3826" s="7"/>
    </row>
    <row r="3827" spans="23:23" x14ac:dyDescent="0.25">
      <c r="W3827" s="7"/>
    </row>
    <row r="3828" spans="23:23" x14ac:dyDescent="0.25">
      <c r="W3828" s="7"/>
    </row>
    <row r="3829" spans="23:23" x14ac:dyDescent="0.25">
      <c r="W3829" s="7"/>
    </row>
    <row r="3830" spans="23:23" x14ac:dyDescent="0.25">
      <c r="W3830" s="7"/>
    </row>
    <row r="3831" spans="23:23" x14ac:dyDescent="0.25">
      <c r="W3831" s="7"/>
    </row>
    <row r="3832" spans="23:23" x14ac:dyDescent="0.25">
      <c r="W3832" s="7"/>
    </row>
    <row r="3833" spans="23:23" x14ac:dyDescent="0.25">
      <c r="W3833" s="7"/>
    </row>
    <row r="3834" spans="23:23" x14ac:dyDescent="0.25">
      <c r="W3834" s="7"/>
    </row>
    <row r="3835" spans="23:23" x14ac:dyDescent="0.25">
      <c r="W3835" s="7"/>
    </row>
    <row r="3836" spans="23:23" x14ac:dyDescent="0.25">
      <c r="W3836" s="7"/>
    </row>
    <row r="3837" spans="23:23" x14ac:dyDescent="0.25">
      <c r="W3837" s="7"/>
    </row>
    <row r="3838" spans="23:23" x14ac:dyDescent="0.25">
      <c r="W3838" s="7"/>
    </row>
    <row r="3839" spans="23:23" x14ac:dyDescent="0.25">
      <c r="W3839" s="7"/>
    </row>
    <row r="3840" spans="23:23" x14ac:dyDescent="0.25">
      <c r="W3840" s="7"/>
    </row>
    <row r="3841" spans="23:23" x14ac:dyDescent="0.25">
      <c r="W3841" s="7"/>
    </row>
    <row r="3842" spans="23:23" x14ac:dyDescent="0.25">
      <c r="W3842" s="7"/>
    </row>
    <row r="3843" spans="23:23" x14ac:dyDescent="0.25">
      <c r="W3843" s="7"/>
    </row>
    <row r="3844" spans="23:23" x14ac:dyDescent="0.25">
      <c r="W3844" s="7"/>
    </row>
    <row r="3845" spans="23:23" x14ac:dyDescent="0.25">
      <c r="W3845" s="7"/>
    </row>
    <row r="3846" spans="23:23" x14ac:dyDescent="0.25">
      <c r="W3846" s="7"/>
    </row>
    <row r="3847" spans="23:23" x14ac:dyDescent="0.25">
      <c r="W3847" s="7"/>
    </row>
    <row r="3848" spans="23:23" x14ac:dyDescent="0.25">
      <c r="W3848" s="7"/>
    </row>
    <row r="3849" spans="23:23" x14ac:dyDescent="0.25">
      <c r="W3849" s="7"/>
    </row>
    <row r="3850" spans="23:23" x14ac:dyDescent="0.25">
      <c r="W3850" s="7"/>
    </row>
    <row r="3851" spans="23:23" x14ac:dyDescent="0.25">
      <c r="W3851" s="7"/>
    </row>
    <row r="3852" spans="23:23" x14ac:dyDescent="0.25">
      <c r="W3852" s="7"/>
    </row>
    <row r="3853" spans="23:23" x14ac:dyDescent="0.25">
      <c r="W3853" s="7"/>
    </row>
    <row r="3854" spans="23:23" x14ac:dyDescent="0.25">
      <c r="W3854" s="7"/>
    </row>
    <row r="3855" spans="23:23" x14ac:dyDescent="0.25">
      <c r="W3855" s="7"/>
    </row>
    <row r="3856" spans="23:23" x14ac:dyDescent="0.25">
      <c r="W3856" s="7"/>
    </row>
    <row r="3857" spans="23:23" x14ac:dyDescent="0.25">
      <c r="W3857" s="7"/>
    </row>
    <row r="3858" spans="23:23" x14ac:dyDescent="0.25">
      <c r="W3858" s="7"/>
    </row>
    <row r="3859" spans="23:23" x14ac:dyDescent="0.25">
      <c r="W3859" s="7"/>
    </row>
    <row r="3860" spans="23:23" x14ac:dyDescent="0.25">
      <c r="W3860" s="7"/>
    </row>
    <row r="3861" spans="23:23" x14ac:dyDescent="0.25">
      <c r="W3861" s="7"/>
    </row>
    <row r="3862" spans="23:23" x14ac:dyDescent="0.25">
      <c r="W3862" s="7"/>
    </row>
    <row r="3863" spans="23:23" x14ac:dyDescent="0.25">
      <c r="W3863" s="7"/>
    </row>
    <row r="3864" spans="23:23" x14ac:dyDescent="0.25">
      <c r="W3864" s="7"/>
    </row>
    <row r="3865" spans="23:23" x14ac:dyDescent="0.25">
      <c r="W3865" s="7"/>
    </row>
    <row r="3866" spans="23:23" x14ac:dyDescent="0.25">
      <c r="W3866" s="7"/>
    </row>
    <row r="3867" spans="23:23" x14ac:dyDescent="0.25">
      <c r="W3867" s="7"/>
    </row>
    <row r="3868" spans="23:23" x14ac:dyDescent="0.25">
      <c r="W3868" s="7"/>
    </row>
    <row r="3869" spans="23:23" x14ac:dyDescent="0.25">
      <c r="W3869" s="7"/>
    </row>
    <row r="3870" spans="23:23" x14ac:dyDescent="0.25">
      <c r="W3870" s="7"/>
    </row>
    <row r="3871" spans="23:23" x14ac:dyDescent="0.25">
      <c r="W3871" s="7"/>
    </row>
    <row r="3872" spans="23:23" x14ac:dyDescent="0.25">
      <c r="W3872" s="7"/>
    </row>
    <row r="3873" spans="23:23" x14ac:dyDescent="0.25">
      <c r="W3873" s="7"/>
    </row>
    <row r="3874" spans="23:23" x14ac:dyDescent="0.25">
      <c r="W3874" s="7"/>
    </row>
    <row r="3875" spans="23:23" x14ac:dyDescent="0.25">
      <c r="W3875" s="7"/>
    </row>
    <row r="3876" spans="23:23" x14ac:dyDescent="0.25">
      <c r="W3876" s="7"/>
    </row>
    <row r="3877" spans="23:23" x14ac:dyDescent="0.25">
      <c r="W3877" s="7"/>
    </row>
    <row r="3878" spans="23:23" x14ac:dyDescent="0.25">
      <c r="W3878" s="7"/>
    </row>
    <row r="3879" spans="23:23" x14ac:dyDescent="0.25">
      <c r="W3879" s="7"/>
    </row>
    <row r="3880" spans="23:23" x14ac:dyDescent="0.25">
      <c r="W3880" s="7"/>
    </row>
    <row r="3881" spans="23:23" x14ac:dyDescent="0.25">
      <c r="W3881" s="7"/>
    </row>
    <row r="3882" spans="23:23" x14ac:dyDescent="0.25">
      <c r="W3882" s="7"/>
    </row>
    <row r="3883" spans="23:23" x14ac:dyDescent="0.25">
      <c r="W3883" s="7"/>
    </row>
    <row r="3884" spans="23:23" x14ac:dyDescent="0.25">
      <c r="W3884" s="7"/>
    </row>
    <row r="3885" spans="23:23" x14ac:dyDescent="0.25">
      <c r="W3885" s="7"/>
    </row>
    <row r="3886" spans="23:23" x14ac:dyDescent="0.25">
      <c r="W3886" s="7"/>
    </row>
    <row r="3887" spans="23:23" x14ac:dyDescent="0.25">
      <c r="W3887" s="7"/>
    </row>
    <row r="3888" spans="23:23" x14ac:dyDescent="0.25">
      <c r="W3888" s="7"/>
    </row>
    <row r="3889" spans="23:23" x14ac:dyDescent="0.25">
      <c r="W3889" s="7"/>
    </row>
    <row r="3890" spans="23:23" x14ac:dyDescent="0.25">
      <c r="W3890" s="7"/>
    </row>
    <row r="3891" spans="23:23" x14ac:dyDescent="0.25">
      <c r="W3891" s="7"/>
    </row>
    <row r="3892" spans="23:23" x14ac:dyDescent="0.25">
      <c r="W3892" s="7"/>
    </row>
    <row r="3893" spans="23:23" x14ac:dyDescent="0.25">
      <c r="W3893" s="7"/>
    </row>
    <row r="3894" spans="23:23" x14ac:dyDescent="0.25">
      <c r="W3894" s="7"/>
    </row>
    <row r="3895" spans="23:23" x14ac:dyDescent="0.25">
      <c r="W3895" s="7"/>
    </row>
    <row r="3896" spans="23:23" x14ac:dyDescent="0.25">
      <c r="W3896" s="7"/>
    </row>
    <row r="3897" spans="23:23" x14ac:dyDescent="0.25">
      <c r="W3897" s="7"/>
    </row>
    <row r="3898" spans="23:23" x14ac:dyDescent="0.25">
      <c r="W3898" s="7"/>
    </row>
    <row r="3899" spans="23:23" x14ac:dyDescent="0.25">
      <c r="W3899" s="7"/>
    </row>
    <row r="3900" spans="23:23" x14ac:dyDescent="0.25">
      <c r="W3900" s="7"/>
    </row>
    <row r="3901" spans="23:23" x14ac:dyDescent="0.25">
      <c r="W3901" s="7"/>
    </row>
    <row r="3902" spans="23:23" x14ac:dyDescent="0.25">
      <c r="W3902" s="7"/>
    </row>
    <row r="3903" spans="23:23" x14ac:dyDescent="0.25">
      <c r="W3903" s="7"/>
    </row>
    <row r="3904" spans="23:23" x14ac:dyDescent="0.25">
      <c r="W3904" s="7"/>
    </row>
    <row r="3905" spans="23:23" x14ac:dyDescent="0.25">
      <c r="W3905" s="7"/>
    </row>
    <row r="3906" spans="23:23" x14ac:dyDescent="0.25">
      <c r="W3906" s="7"/>
    </row>
    <row r="3907" spans="23:23" x14ac:dyDescent="0.25">
      <c r="W3907" s="7"/>
    </row>
    <row r="3908" spans="23:23" x14ac:dyDescent="0.25">
      <c r="W3908" s="7"/>
    </row>
    <row r="3909" spans="23:23" x14ac:dyDescent="0.25">
      <c r="W3909" s="7"/>
    </row>
    <row r="3910" spans="23:23" x14ac:dyDescent="0.25">
      <c r="W3910" s="7"/>
    </row>
    <row r="3911" spans="23:23" x14ac:dyDescent="0.25">
      <c r="W3911" s="7"/>
    </row>
    <row r="3912" spans="23:23" x14ac:dyDescent="0.25">
      <c r="W3912" s="7"/>
    </row>
    <row r="3913" spans="23:23" x14ac:dyDescent="0.25">
      <c r="W3913" s="7"/>
    </row>
    <row r="3914" spans="23:23" x14ac:dyDescent="0.25">
      <c r="W3914" s="7"/>
    </row>
    <row r="3915" spans="23:23" x14ac:dyDescent="0.25">
      <c r="W3915" s="7"/>
    </row>
    <row r="3916" spans="23:23" x14ac:dyDescent="0.25">
      <c r="W3916" s="7"/>
    </row>
    <row r="3917" spans="23:23" x14ac:dyDescent="0.25">
      <c r="W3917" s="7"/>
    </row>
    <row r="3918" spans="23:23" x14ac:dyDescent="0.25">
      <c r="W3918" s="7"/>
    </row>
    <row r="3919" spans="23:23" x14ac:dyDescent="0.25">
      <c r="W3919" s="7"/>
    </row>
    <row r="3920" spans="23:23" x14ac:dyDescent="0.25">
      <c r="W3920" s="7"/>
    </row>
    <row r="3921" spans="23:23" x14ac:dyDescent="0.25">
      <c r="W3921" s="7"/>
    </row>
    <row r="3922" spans="23:23" x14ac:dyDescent="0.25">
      <c r="W3922" s="7"/>
    </row>
    <row r="3923" spans="23:23" x14ac:dyDescent="0.25">
      <c r="W3923" s="7"/>
    </row>
    <row r="3924" spans="23:23" x14ac:dyDescent="0.25">
      <c r="W3924" s="7"/>
    </row>
    <row r="3925" spans="23:23" x14ac:dyDescent="0.25">
      <c r="W3925" s="7"/>
    </row>
    <row r="3926" spans="23:23" x14ac:dyDescent="0.25">
      <c r="W3926" s="7"/>
    </row>
    <row r="3927" spans="23:23" x14ac:dyDescent="0.25">
      <c r="W3927" s="7"/>
    </row>
    <row r="3928" spans="23:23" x14ac:dyDescent="0.25">
      <c r="W3928" s="7"/>
    </row>
    <row r="3929" spans="23:23" x14ac:dyDescent="0.25">
      <c r="W3929" s="7"/>
    </row>
    <row r="3930" spans="23:23" x14ac:dyDescent="0.25">
      <c r="W3930" s="7"/>
    </row>
    <row r="3931" spans="23:23" x14ac:dyDescent="0.25">
      <c r="W3931" s="7"/>
    </row>
    <row r="3932" spans="23:23" x14ac:dyDescent="0.25">
      <c r="W3932" s="7"/>
    </row>
    <row r="3933" spans="23:23" x14ac:dyDescent="0.25">
      <c r="W3933" s="7"/>
    </row>
    <row r="3934" spans="23:23" x14ac:dyDescent="0.25">
      <c r="W3934" s="7"/>
    </row>
    <row r="3935" spans="23:23" x14ac:dyDescent="0.25">
      <c r="W3935" s="7"/>
    </row>
    <row r="3936" spans="23:23" x14ac:dyDescent="0.25">
      <c r="W3936" s="7"/>
    </row>
    <row r="3937" spans="23:23" x14ac:dyDescent="0.25">
      <c r="W3937" s="7"/>
    </row>
    <row r="3938" spans="23:23" x14ac:dyDescent="0.25">
      <c r="W3938" s="7"/>
    </row>
    <row r="3939" spans="23:23" x14ac:dyDescent="0.25">
      <c r="W3939" s="7"/>
    </row>
    <row r="3940" spans="23:23" x14ac:dyDescent="0.25">
      <c r="W3940" s="7"/>
    </row>
    <row r="3941" spans="23:23" x14ac:dyDescent="0.25">
      <c r="W3941" s="7"/>
    </row>
    <row r="3942" spans="23:23" x14ac:dyDescent="0.25">
      <c r="W3942" s="7"/>
    </row>
    <row r="3943" spans="23:23" x14ac:dyDescent="0.25">
      <c r="W3943" s="7"/>
    </row>
    <row r="3944" spans="23:23" x14ac:dyDescent="0.25">
      <c r="W3944" s="7"/>
    </row>
    <row r="3945" spans="23:23" x14ac:dyDescent="0.25">
      <c r="W3945" s="7"/>
    </row>
    <row r="3946" spans="23:23" x14ac:dyDescent="0.25">
      <c r="W3946" s="7"/>
    </row>
    <row r="3947" spans="23:23" x14ac:dyDescent="0.25">
      <c r="W3947" s="7"/>
    </row>
    <row r="3948" spans="23:23" x14ac:dyDescent="0.25">
      <c r="W3948" s="7"/>
    </row>
    <row r="3949" spans="23:23" x14ac:dyDescent="0.25">
      <c r="W3949" s="7"/>
    </row>
    <row r="3950" spans="23:23" x14ac:dyDescent="0.25">
      <c r="W3950" s="7"/>
    </row>
    <row r="3951" spans="23:23" x14ac:dyDescent="0.25">
      <c r="W3951" s="7"/>
    </row>
    <row r="3952" spans="23:23" x14ac:dyDescent="0.25">
      <c r="W3952" s="7"/>
    </row>
    <row r="3953" spans="23:23" x14ac:dyDescent="0.25">
      <c r="W3953" s="7"/>
    </row>
    <row r="3954" spans="23:23" x14ac:dyDescent="0.25">
      <c r="W3954" s="7"/>
    </row>
    <row r="3955" spans="23:23" x14ac:dyDescent="0.25">
      <c r="W3955" s="7"/>
    </row>
    <row r="3956" spans="23:23" x14ac:dyDescent="0.25">
      <c r="W3956" s="7"/>
    </row>
    <row r="3957" spans="23:23" x14ac:dyDescent="0.25">
      <c r="W3957" s="7"/>
    </row>
    <row r="3958" spans="23:23" x14ac:dyDescent="0.25">
      <c r="W3958" s="7"/>
    </row>
    <row r="3959" spans="23:23" x14ac:dyDescent="0.25">
      <c r="W3959" s="7"/>
    </row>
    <row r="3960" spans="23:23" x14ac:dyDescent="0.25">
      <c r="W3960" s="7"/>
    </row>
    <row r="3961" spans="23:23" x14ac:dyDescent="0.25">
      <c r="W3961" s="7"/>
    </row>
    <row r="3962" spans="23:23" x14ac:dyDescent="0.25">
      <c r="W3962" s="7"/>
    </row>
    <row r="3963" spans="23:23" x14ac:dyDescent="0.25">
      <c r="W3963" s="7"/>
    </row>
    <row r="3964" spans="23:23" x14ac:dyDescent="0.25">
      <c r="W3964" s="7"/>
    </row>
    <row r="3965" spans="23:23" x14ac:dyDescent="0.25">
      <c r="W3965" s="7"/>
    </row>
    <row r="3966" spans="23:23" x14ac:dyDescent="0.25">
      <c r="W3966" s="7"/>
    </row>
    <row r="3967" spans="23:23" x14ac:dyDescent="0.25">
      <c r="W3967" s="7"/>
    </row>
    <row r="3968" spans="23:23" x14ac:dyDescent="0.25">
      <c r="W3968" s="7"/>
    </row>
    <row r="3969" spans="23:23" x14ac:dyDescent="0.25">
      <c r="W3969" s="7"/>
    </row>
    <row r="3970" spans="23:23" x14ac:dyDescent="0.25">
      <c r="W3970" s="7"/>
    </row>
    <row r="3971" spans="23:23" x14ac:dyDescent="0.25">
      <c r="W3971" s="7"/>
    </row>
    <row r="3972" spans="23:23" x14ac:dyDescent="0.25">
      <c r="W3972" s="7"/>
    </row>
    <row r="3973" spans="23:23" x14ac:dyDescent="0.25">
      <c r="W3973" s="7"/>
    </row>
    <row r="3974" spans="23:23" x14ac:dyDescent="0.25">
      <c r="W3974" s="7"/>
    </row>
    <row r="3975" spans="23:23" x14ac:dyDescent="0.25">
      <c r="W3975" s="7"/>
    </row>
    <row r="3976" spans="23:23" x14ac:dyDescent="0.25">
      <c r="W3976" s="7"/>
    </row>
    <row r="3977" spans="23:23" x14ac:dyDescent="0.25">
      <c r="W3977" s="7"/>
    </row>
    <row r="3978" spans="23:23" x14ac:dyDescent="0.25">
      <c r="W3978" s="7"/>
    </row>
    <row r="3979" spans="23:23" x14ac:dyDescent="0.25">
      <c r="W3979" s="7"/>
    </row>
    <row r="3980" spans="23:23" x14ac:dyDescent="0.25">
      <c r="W3980" s="7"/>
    </row>
    <row r="3981" spans="23:23" x14ac:dyDescent="0.25">
      <c r="W3981" s="7"/>
    </row>
    <row r="3982" spans="23:23" x14ac:dyDescent="0.25">
      <c r="W3982" s="7"/>
    </row>
    <row r="3983" spans="23:23" x14ac:dyDescent="0.25">
      <c r="W3983" s="7"/>
    </row>
    <row r="3984" spans="23:23" x14ac:dyDescent="0.25">
      <c r="W3984" s="7"/>
    </row>
    <row r="3985" spans="23:23" x14ac:dyDescent="0.25">
      <c r="W3985" s="7"/>
    </row>
    <row r="3986" spans="23:23" x14ac:dyDescent="0.25">
      <c r="W3986" s="7"/>
    </row>
    <row r="3987" spans="23:23" x14ac:dyDescent="0.25">
      <c r="W3987" s="7"/>
    </row>
    <row r="3988" spans="23:23" x14ac:dyDescent="0.25">
      <c r="W3988" s="7"/>
    </row>
    <row r="3989" spans="23:23" x14ac:dyDescent="0.25">
      <c r="W3989" s="7"/>
    </row>
    <row r="3990" spans="23:23" x14ac:dyDescent="0.25">
      <c r="W3990" s="7"/>
    </row>
    <row r="3991" spans="23:23" x14ac:dyDescent="0.25">
      <c r="W3991" s="7"/>
    </row>
    <row r="3992" spans="23:23" x14ac:dyDescent="0.25">
      <c r="W3992" s="7"/>
    </row>
    <row r="3993" spans="23:23" x14ac:dyDescent="0.25">
      <c r="W3993" s="7"/>
    </row>
    <row r="3994" spans="23:23" x14ac:dyDescent="0.25">
      <c r="W3994" s="7"/>
    </row>
    <row r="3995" spans="23:23" x14ac:dyDescent="0.25">
      <c r="W3995" s="7"/>
    </row>
    <row r="3996" spans="23:23" x14ac:dyDescent="0.25">
      <c r="W3996" s="7"/>
    </row>
    <row r="3997" spans="23:23" x14ac:dyDescent="0.25">
      <c r="W3997" s="7"/>
    </row>
    <row r="3998" spans="23:23" x14ac:dyDescent="0.25">
      <c r="W3998" s="7"/>
    </row>
    <row r="3999" spans="23:23" x14ac:dyDescent="0.25">
      <c r="W3999" s="7"/>
    </row>
    <row r="4000" spans="23:23" x14ac:dyDescent="0.25">
      <c r="W4000" s="7"/>
    </row>
    <row r="4001" spans="23:23" x14ac:dyDescent="0.25">
      <c r="W4001" s="7"/>
    </row>
    <row r="4002" spans="23:23" x14ac:dyDescent="0.25">
      <c r="W4002" s="7"/>
    </row>
    <row r="4003" spans="23:23" x14ac:dyDescent="0.25">
      <c r="W4003" s="7"/>
    </row>
    <row r="4004" spans="23:23" x14ac:dyDescent="0.25">
      <c r="W4004" s="7"/>
    </row>
    <row r="4005" spans="23:23" x14ac:dyDescent="0.25">
      <c r="W4005" s="7"/>
    </row>
    <row r="4006" spans="23:23" x14ac:dyDescent="0.25">
      <c r="W4006" s="7"/>
    </row>
    <row r="4007" spans="23:23" x14ac:dyDescent="0.25">
      <c r="W4007" s="7"/>
    </row>
    <row r="4008" spans="23:23" x14ac:dyDescent="0.25">
      <c r="W4008" s="7"/>
    </row>
    <row r="4009" spans="23:23" x14ac:dyDescent="0.25">
      <c r="W4009" s="7"/>
    </row>
    <row r="4010" spans="23:23" x14ac:dyDescent="0.25">
      <c r="W4010" s="7"/>
    </row>
    <row r="4011" spans="23:23" x14ac:dyDescent="0.25">
      <c r="W4011" s="7"/>
    </row>
    <row r="4012" spans="23:23" x14ac:dyDescent="0.25">
      <c r="W4012" s="7"/>
    </row>
    <row r="4013" spans="23:23" x14ac:dyDescent="0.25">
      <c r="W4013" s="7"/>
    </row>
    <row r="4014" spans="23:23" x14ac:dyDescent="0.25">
      <c r="W4014" s="7"/>
    </row>
    <row r="4015" spans="23:23" x14ac:dyDescent="0.25">
      <c r="W4015" s="7"/>
    </row>
    <row r="4016" spans="23:23" x14ac:dyDescent="0.25">
      <c r="W4016" s="7"/>
    </row>
    <row r="4017" spans="23:23" x14ac:dyDescent="0.25">
      <c r="W4017" s="7"/>
    </row>
    <row r="4018" spans="23:23" x14ac:dyDescent="0.25">
      <c r="W4018" s="7"/>
    </row>
    <row r="4019" spans="23:23" x14ac:dyDescent="0.25">
      <c r="W4019" s="7"/>
    </row>
    <row r="4020" spans="23:23" x14ac:dyDescent="0.25">
      <c r="W4020" s="7"/>
    </row>
    <row r="4021" spans="23:23" x14ac:dyDescent="0.25">
      <c r="W4021" s="7"/>
    </row>
    <row r="4022" spans="23:23" x14ac:dyDescent="0.25">
      <c r="W4022" s="7"/>
    </row>
    <row r="4023" spans="23:23" x14ac:dyDescent="0.25">
      <c r="W4023" s="7"/>
    </row>
    <row r="4024" spans="23:23" x14ac:dyDescent="0.25">
      <c r="W4024" s="7"/>
    </row>
    <row r="4025" spans="23:23" x14ac:dyDescent="0.25">
      <c r="W4025" s="7"/>
    </row>
    <row r="4026" spans="23:23" x14ac:dyDescent="0.25">
      <c r="W4026" s="7"/>
    </row>
    <row r="4027" spans="23:23" x14ac:dyDescent="0.25">
      <c r="W4027" s="7"/>
    </row>
    <row r="4028" spans="23:23" x14ac:dyDescent="0.25">
      <c r="W4028" s="7"/>
    </row>
    <row r="4029" spans="23:23" x14ac:dyDescent="0.25">
      <c r="W4029" s="7"/>
    </row>
    <row r="4030" spans="23:23" x14ac:dyDescent="0.25">
      <c r="W4030" s="7"/>
    </row>
    <row r="4031" spans="23:23" x14ac:dyDescent="0.25">
      <c r="W4031" s="7"/>
    </row>
    <row r="4032" spans="23:23" x14ac:dyDescent="0.25">
      <c r="W4032" s="7"/>
    </row>
    <row r="4033" spans="23:23" x14ac:dyDescent="0.25">
      <c r="W4033" s="7"/>
    </row>
    <row r="4034" spans="23:23" x14ac:dyDescent="0.25">
      <c r="W4034" s="7"/>
    </row>
    <row r="4035" spans="23:23" x14ac:dyDescent="0.25">
      <c r="W4035" s="7"/>
    </row>
    <row r="4036" spans="23:23" x14ac:dyDescent="0.25">
      <c r="W4036" s="7"/>
    </row>
    <row r="4037" spans="23:23" x14ac:dyDescent="0.25">
      <c r="W4037" s="7"/>
    </row>
    <row r="4038" spans="23:23" x14ac:dyDescent="0.25">
      <c r="W4038" s="7"/>
    </row>
    <row r="4039" spans="23:23" x14ac:dyDescent="0.25">
      <c r="W4039" s="7"/>
    </row>
    <row r="4040" spans="23:23" x14ac:dyDescent="0.25">
      <c r="W4040" s="7"/>
    </row>
    <row r="4041" spans="23:23" x14ac:dyDescent="0.25">
      <c r="W4041" s="7"/>
    </row>
    <row r="4042" spans="23:23" x14ac:dyDescent="0.25">
      <c r="W4042" s="7"/>
    </row>
    <row r="4043" spans="23:23" x14ac:dyDescent="0.25">
      <c r="W4043" s="7"/>
    </row>
    <row r="4044" spans="23:23" x14ac:dyDescent="0.25">
      <c r="W4044" s="7"/>
    </row>
    <row r="4045" spans="23:23" x14ac:dyDescent="0.25">
      <c r="W4045" s="7"/>
    </row>
    <row r="4046" spans="23:23" x14ac:dyDescent="0.25">
      <c r="W4046" s="7"/>
    </row>
    <row r="4047" spans="23:23" x14ac:dyDescent="0.25">
      <c r="W4047" s="7"/>
    </row>
    <row r="4048" spans="23:23" x14ac:dyDescent="0.25">
      <c r="W4048" s="7"/>
    </row>
    <row r="4049" spans="23:23" x14ac:dyDescent="0.25">
      <c r="W4049" s="7"/>
    </row>
    <row r="4050" spans="23:23" x14ac:dyDescent="0.25">
      <c r="W4050" s="7"/>
    </row>
    <row r="4051" spans="23:23" x14ac:dyDescent="0.25">
      <c r="W4051" s="7"/>
    </row>
    <row r="4052" spans="23:23" x14ac:dyDescent="0.25">
      <c r="W4052" s="7"/>
    </row>
    <row r="4053" spans="23:23" x14ac:dyDescent="0.25">
      <c r="W4053" s="7"/>
    </row>
    <row r="4054" spans="23:23" x14ac:dyDescent="0.25">
      <c r="W4054" s="7"/>
    </row>
    <row r="4055" spans="23:23" x14ac:dyDescent="0.25">
      <c r="W4055" s="7"/>
    </row>
    <row r="4056" spans="23:23" x14ac:dyDescent="0.25">
      <c r="W4056" s="7"/>
    </row>
    <row r="4057" spans="23:23" x14ac:dyDescent="0.25">
      <c r="W4057" s="7"/>
    </row>
    <row r="4058" spans="23:23" x14ac:dyDescent="0.25">
      <c r="W4058" s="7"/>
    </row>
    <row r="4059" spans="23:23" x14ac:dyDescent="0.25">
      <c r="W4059" s="7"/>
    </row>
    <row r="4060" spans="23:23" x14ac:dyDescent="0.25">
      <c r="W4060" s="7"/>
    </row>
    <row r="4061" spans="23:23" x14ac:dyDescent="0.25">
      <c r="W4061" s="7"/>
    </row>
    <row r="4062" spans="23:23" x14ac:dyDescent="0.25">
      <c r="W4062" s="7"/>
    </row>
    <row r="4063" spans="23:23" x14ac:dyDescent="0.25">
      <c r="W4063" s="7"/>
    </row>
    <row r="4064" spans="23:23" x14ac:dyDescent="0.25">
      <c r="W4064" s="7"/>
    </row>
    <row r="4065" spans="23:23" x14ac:dyDescent="0.25">
      <c r="W4065" s="7"/>
    </row>
    <row r="4066" spans="23:23" x14ac:dyDescent="0.25">
      <c r="W4066" s="7"/>
    </row>
    <row r="4067" spans="23:23" x14ac:dyDescent="0.25">
      <c r="W4067" s="7"/>
    </row>
    <row r="4068" spans="23:23" x14ac:dyDescent="0.25">
      <c r="W4068" s="7"/>
    </row>
    <row r="4069" spans="23:23" x14ac:dyDescent="0.25">
      <c r="W4069" s="7"/>
    </row>
    <row r="4070" spans="23:23" x14ac:dyDescent="0.25">
      <c r="W4070" s="7"/>
    </row>
    <row r="4071" spans="23:23" x14ac:dyDescent="0.25">
      <c r="W4071" s="7"/>
    </row>
    <row r="4072" spans="23:23" x14ac:dyDescent="0.25">
      <c r="W4072" s="7"/>
    </row>
    <row r="4073" spans="23:23" x14ac:dyDescent="0.25">
      <c r="W4073" s="7"/>
    </row>
    <row r="4074" spans="23:23" x14ac:dyDescent="0.25">
      <c r="W4074" s="7"/>
    </row>
    <row r="4075" spans="23:23" x14ac:dyDescent="0.25">
      <c r="W4075" s="7"/>
    </row>
    <row r="4076" spans="23:23" x14ac:dyDescent="0.25">
      <c r="W4076" s="7"/>
    </row>
    <row r="4077" spans="23:23" x14ac:dyDescent="0.25">
      <c r="W4077" s="7"/>
    </row>
    <row r="4078" spans="23:23" x14ac:dyDescent="0.25">
      <c r="W4078" s="7"/>
    </row>
    <row r="4079" spans="23:23" x14ac:dyDescent="0.25">
      <c r="W4079" s="7"/>
    </row>
    <row r="4080" spans="23:23" x14ac:dyDescent="0.25">
      <c r="W4080" s="7"/>
    </row>
    <row r="4081" spans="23:23" x14ac:dyDescent="0.25">
      <c r="W4081" s="7"/>
    </row>
    <row r="4082" spans="23:23" x14ac:dyDescent="0.25">
      <c r="W4082" s="7"/>
    </row>
    <row r="4083" spans="23:23" x14ac:dyDescent="0.25">
      <c r="W4083" s="7"/>
    </row>
    <row r="4084" spans="23:23" x14ac:dyDescent="0.25">
      <c r="W4084" s="7"/>
    </row>
    <row r="4085" spans="23:23" x14ac:dyDescent="0.25">
      <c r="W4085" s="7"/>
    </row>
    <row r="4086" spans="23:23" x14ac:dyDescent="0.25">
      <c r="W4086" s="7"/>
    </row>
    <row r="4087" spans="23:23" x14ac:dyDescent="0.25">
      <c r="W4087" s="7"/>
    </row>
    <row r="4088" spans="23:23" x14ac:dyDescent="0.25">
      <c r="W4088" s="7"/>
    </row>
    <row r="4089" spans="23:23" x14ac:dyDescent="0.25">
      <c r="W4089" s="7"/>
    </row>
    <row r="4090" spans="23:23" x14ac:dyDescent="0.25">
      <c r="W4090" s="7"/>
    </row>
    <row r="4091" spans="23:23" x14ac:dyDescent="0.25">
      <c r="W4091" s="7"/>
    </row>
    <row r="4092" spans="23:23" x14ac:dyDescent="0.25">
      <c r="W4092" s="7"/>
    </row>
    <row r="4093" spans="23:23" x14ac:dyDescent="0.25">
      <c r="W4093" s="7"/>
    </row>
    <row r="4094" spans="23:23" x14ac:dyDescent="0.25">
      <c r="W4094" s="7"/>
    </row>
    <row r="4095" spans="23:23" x14ac:dyDescent="0.25">
      <c r="W4095" s="7"/>
    </row>
    <row r="4096" spans="23:23" x14ac:dyDescent="0.25">
      <c r="W4096" s="7"/>
    </row>
    <row r="4097" spans="23:23" x14ac:dyDescent="0.25">
      <c r="W4097" s="7"/>
    </row>
    <row r="4098" spans="23:23" x14ac:dyDescent="0.25">
      <c r="W4098" s="7"/>
    </row>
    <row r="4099" spans="23:23" x14ac:dyDescent="0.25">
      <c r="W4099" s="7"/>
    </row>
    <row r="4100" spans="23:23" x14ac:dyDescent="0.25">
      <c r="W4100" s="7"/>
    </row>
    <row r="4101" spans="23:23" x14ac:dyDescent="0.25">
      <c r="W4101" s="7"/>
    </row>
    <row r="4102" spans="23:23" x14ac:dyDescent="0.25">
      <c r="W4102" s="7"/>
    </row>
    <row r="4103" spans="23:23" x14ac:dyDescent="0.25">
      <c r="W4103" s="7"/>
    </row>
    <row r="4104" spans="23:23" x14ac:dyDescent="0.25">
      <c r="W4104" s="7"/>
    </row>
    <row r="4105" spans="23:23" x14ac:dyDescent="0.25">
      <c r="W4105" s="7"/>
    </row>
    <row r="4106" spans="23:23" x14ac:dyDescent="0.25">
      <c r="W4106" s="7"/>
    </row>
    <row r="4107" spans="23:23" x14ac:dyDescent="0.25">
      <c r="W4107" s="7"/>
    </row>
    <row r="4108" spans="23:23" x14ac:dyDescent="0.25">
      <c r="W4108" s="7"/>
    </row>
    <row r="4109" spans="23:23" x14ac:dyDescent="0.25">
      <c r="W4109" s="7"/>
    </row>
    <row r="4110" spans="23:23" x14ac:dyDescent="0.25">
      <c r="W4110" s="7"/>
    </row>
    <row r="4111" spans="23:23" x14ac:dyDescent="0.25">
      <c r="W4111" s="7"/>
    </row>
    <row r="4112" spans="23:23" x14ac:dyDescent="0.25">
      <c r="W4112" s="7"/>
    </row>
    <row r="4113" spans="23:23" x14ac:dyDescent="0.25">
      <c r="W4113" s="7"/>
    </row>
    <row r="4114" spans="23:23" x14ac:dyDescent="0.25">
      <c r="W4114" s="7"/>
    </row>
    <row r="4115" spans="23:23" x14ac:dyDescent="0.25">
      <c r="W4115" s="7"/>
    </row>
    <row r="4116" spans="23:23" x14ac:dyDescent="0.25">
      <c r="W4116" s="7"/>
    </row>
    <row r="4117" spans="23:23" x14ac:dyDescent="0.25">
      <c r="W4117" s="7"/>
    </row>
    <row r="4118" spans="23:23" x14ac:dyDescent="0.25">
      <c r="W4118" s="7"/>
    </row>
    <row r="4119" spans="23:23" x14ac:dyDescent="0.25">
      <c r="W4119" s="7"/>
    </row>
    <row r="4120" spans="23:23" x14ac:dyDescent="0.25">
      <c r="W4120" s="7"/>
    </row>
    <row r="4121" spans="23:23" x14ac:dyDescent="0.25">
      <c r="W4121" s="7"/>
    </row>
    <row r="4122" spans="23:23" x14ac:dyDescent="0.25">
      <c r="W4122" s="7"/>
    </row>
    <row r="4123" spans="23:23" x14ac:dyDescent="0.25">
      <c r="W4123" s="7"/>
    </row>
    <row r="4124" spans="23:23" x14ac:dyDescent="0.25">
      <c r="W4124" s="7"/>
    </row>
    <row r="4125" spans="23:23" x14ac:dyDescent="0.25">
      <c r="W4125" s="7"/>
    </row>
    <row r="4126" spans="23:23" x14ac:dyDescent="0.25">
      <c r="W4126" s="7"/>
    </row>
    <row r="4127" spans="23:23" x14ac:dyDescent="0.25">
      <c r="W4127" s="7"/>
    </row>
    <row r="4128" spans="23:23" x14ac:dyDescent="0.25">
      <c r="W4128" s="7"/>
    </row>
    <row r="4129" spans="23:23" x14ac:dyDescent="0.25">
      <c r="W4129" s="7"/>
    </row>
    <row r="4130" spans="23:23" x14ac:dyDescent="0.25">
      <c r="W4130" s="7"/>
    </row>
    <row r="4131" spans="23:23" x14ac:dyDescent="0.25">
      <c r="W4131" s="7"/>
    </row>
    <row r="4132" spans="23:23" x14ac:dyDescent="0.25">
      <c r="W4132" s="7"/>
    </row>
    <row r="4133" spans="23:23" x14ac:dyDescent="0.25">
      <c r="W4133" s="7"/>
    </row>
    <row r="4134" spans="23:23" x14ac:dyDescent="0.25">
      <c r="W4134" s="7"/>
    </row>
    <row r="4135" spans="23:23" x14ac:dyDescent="0.25">
      <c r="W4135" s="7"/>
    </row>
    <row r="4136" spans="23:23" x14ac:dyDescent="0.25">
      <c r="W4136" s="7"/>
    </row>
    <row r="4137" spans="23:23" x14ac:dyDescent="0.25">
      <c r="W4137" s="7"/>
    </row>
    <row r="4138" spans="23:23" x14ac:dyDescent="0.25">
      <c r="W4138" s="7"/>
    </row>
    <row r="4139" spans="23:23" x14ac:dyDescent="0.25">
      <c r="W4139" s="7"/>
    </row>
    <row r="4140" spans="23:23" x14ac:dyDescent="0.25">
      <c r="W4140" s="7"/>
    </row>
    <row r="4141" spans="23:23" x14ac:dyDescent="0.25">
      <c r="W4141" s="7"/>
    </row>
    <row r="4142" spans="23:23" x14ac:dyDescent="0.25">
      <c r="W4142" s="7"/>
    </row>
    <row r="4143" spans="23:23" x14ac:dyDescent="0.25">
      <c r="W4143" s="7"/>
    </row>
    <row r="4144" spans="23:23" x14ac:dyDescent="0.25">
      <c r="W4144" s="7"/>
    </row>
    <row r="4145" spans="23:23" x14ac:dyDescent="0.25">
      <c r="W4145" s="7"/>
    </row>
    <row r="4146" spans="23:23" x14ac:dyDescent="0.25">
      <c r="W4146" s="7"/>
    </row>
    <row r="4147" spans="23:23" x14ac:dyDescent="0.25">
      <c r="W4147" s="7"/>
    </row>
    <row r="4148" spans="23:23" x14ac:dyDescent="0.25">
      <c r="W4148" s="7"/>
    </row>
    <row r="4149" spans="23:23" x14ac:dyDescent="0.25">
      <c r="W4149" s="7"/>
    </row>
    <row r="4150" spans="23:23" x14ac:dyDescent="0.25">
      <c r="W4150" s="7"/>
    </row>
    <row r="4151" spans="23:23" x14ac:dyDescent="0.25">
      <c r="W4151" s="7"/>
    </row>
    <row r="4152" spans="23:23" x14ac:dyDescent="0.25">
      <c r="W4152" s="7"/>
    </row>
    <row r="4153" spans="23:23" x14ac:dyDescent="0.25">
      <c r="W4153" s="7"/>
    </row>
    <row r="4154" spans="23:23" x14ac:dyDescent="0.25">
      <c r="W4154" s="7"/>
    </row>
    <row r="4155" spans="23:23" x14ac:dyDescent="0.25">
      <c r="W4155" s="7"/>
    </row>
    <row r="4156" spans="23:23" x14ac:dyDescent="0.25">
      <c r="W4156" s="7"/>
    </row>
    <row r="4157" spans="23:23" x14ac:dyDescent="0.25">
      <c r="W4157" s="7"/>
    </row>
    <row r="4158" spans="23:23" x14ac:dyDescent="0.25">
      <c r="W4158" s="7"/>
    </row>
    <row r="4159" spans="23:23" x14ac:dyDescent="0.25">
      <c r="W4159" s="7"/>
    </row>
    <row r="4160" spans="23:23" x14ac:dyDescent="0.25">
      <c r="W4160" s="7"/>
    </row>
    <row r="4161" spans="23:23" x14ac:dyDescent="0.25">
      <c r="W4161" s="7"/>
    </row>
    <row r="4162" spans="23:23" x14ac:dyDescent="0.25">
      <c r="W4162" s="7"/>
    </row>
    <row r="4163" spans="23:23" x14ac:dyDescent="0.25">
      <c r="W4163" s="7"/>
    </row>
    <row r="4164" spans="23:23" x14ac:dyDescent="0.25">
      <c r="W4164" s="7"/>
    </row>
    <row r="4165" spans="23:23" x14ac:dyDescent="0.25">
      <c r="W4165" s="7"/>
    </row>
    <row r="4166" spans="23:23" x14ac:dyDescent="0.25">
      <c r="W4166" s="7"/>
    </row>
    <row r="4167" spans="23:23" x14ac:dyDescent="0.25">
      <c r="W4167" s="7"/>
    </row>
    <row r="4168" spans="23:23" x14ac:dyDescent="0.25">
      <c r="W4168" s="7"/>
    </row>
    <row r="4169" spans="23:23" x14ac:dyDescent="0.25">
      <c r="W4169" s="7"/>
    </row>
    <row r="4170" spans="23:23" x14ac:dyDescent="0.25">
      <c r="W4170" s="7"/>
    </row>
    <row r="4171" spans="23:23" x14ac:dyDescent="0.25">
      <c r="W4171" s="7"/>
    </row>
    <row r="4172" spans="23:23" x14ac:dyDescent="0.25">
      <c r="W4172" s="7"/>
    </row>
    <row r="4173" spans="23:23" x14ac:dyDescent="0.25">
      <c r="W4173" s="7"/>
    </row>
    <row r="4174" spans="23:23" x14ac:dyDescent="0.25">
      <c r="W4174" s="7"/>
    </row>
    <row r="4175" spans="23:23" x14ac:dyDescent="0.25">
      <c r="W4175" s="7"/>
    </row>
    <row r="4176" spans="23:23" x14ac:dyDescent="0.25">
      <c r="W4176" s="7"/>
    </row>
    <row r="4177" spans="23:23" x14ac:dyDescent="0.25">
      <c r="W4177" s="7"/>
    </row>
    <row r="4178" spans="23:23" x14ac:dyDescent="0.25">
      <c r="W4178" s="7"/>
    </row>
    <row r="4179" spans="23:23" x14ac:dyDescent="0.25">
      <c r="W4179" s="7"/>
    </row>
    <row r="4180" spans="23:23" x14ac:dyDescent="0.25">
      <c r="W4180" s="7"/>
    </row>
    <row r="4181" spans="23:23" x14ac:dyDescent="0.25">
      <c r="W4181" s="7"/>
    </row>
    <row r="4182" spans="23:23" x14ac:dyDescent="0.25">
      <c r="W4182" s="7"/>
    </row>
    <row r="4183" spans="23:23" x14ac:dyDescent="0.25">
      <c r="W4183" s="7"/>
    </row>
    <row r="4184" spans="23:23" x14ac:dyDescent="0.25">
      <c r="W4184" s="7"/>
    </row>
    <row r="4185" spans="23:23" x14ac:dyDescent="0.25">
      <c r="W4185" s="7"/>
    </row>
    <row r="4186" spans="23:23" x14ac:dyDescent="0.25">
      <c r="W4186" s="7"/>
    </row>
    <row r="4187" spans="23:23" x14ac:dyDescent="0.25">
      <c r="W4187" s="7"/>
    </row>
    <row r="4188" spans="23:23" x14ac:dyDescent="0.25">
      <c r="W4188" s="7"/>
    </row>
    <row r="4189" spans="23:23" x14ac:dyDescent="0.25">
      <c r="W4189" s="7"/>
    </row>
    <row r="4190" spans="23:23" x14ac:dyDescent="0.25">
      <c r="W4190" s="7"/>
    </row>
    <row r="4191" spans="23:23" x14ac:dyDescent="0.25">
      <c r="W4191" s="7"/>
    </row>
    <row r="4192" spans="23:23" x14ac:dyDescent="0.25">
      <c r="W4192" s="7"/>
    </row>
    <row r="4193" spans="23:23" x14ac:dyDescent="0.25">
      <c r="W4193" s="7"/>
    </row>
    <row r="4194" spans="23:23" x14ac:dyDescent="0.25">
      <c r="W4194" s="7"/>
    </row>
    <row r="4195" spans="23:23" x14ac:dyDescent="0.25">
      <c r="W4195" s="7"/>
    </row>
    <row r="4196" spans="23:23" x14ac:dyDescent="0.25">
      <c r="W4196" s="7"/>
    </row>
    <row r="4197" spans="23:23" x14ac:dyDescent="0.25">
      <c r="W4197" s="7"/>
    </row>
    <row r="4198" spans="23:23" x14ac:dyDescent="0.25">
      <c r="W4198" s="7"/>
    </row>
    <row r="4199" spans="23:23" x14ac:dyDescent="0.25">
      <c r="W4199" s="7"/>
    </row>
    <row r="4200" spans="23:23" x14ac:dyDescent="0.25">
      <c r="W4200" s="7"/>
    </row>
    <row r="4201" spans="23:23" x14ac:dyDescent="0.25">
      <c r="W4201" s="7"/>
    </row>
    <row r="4202" spans="23:23" x14ac:dyDescent="0.25">
      <c r="W4202" s="7"/>
    </row>
    <row r="4203" spans="23:23" x14ac:dyDescent="0.25">
      <c r="W4203" s="7"/>
    </row>
    <row r="4204" spans="23:23" x14ac:dyDescent="0.25">
      <c r="W4204" s="7"/>
    </row>
    <row r="4205" spans="23:23" x14ac:dyDescent="0.25">
      <c r="W4205" s="7"/>
    </row>
    <row r="4206" spans="23:23" x14ac:dyDescent="0.25">
      <c r="W4206" s="7"/>
    </row>
    <row r="4207" spans="23:23" x14ac:dyDescent="0.25">
      <c r="W4207" s="7"/>
    </row>
    <row r="4208" spans="23:23" x14ac:dyDescent="0.25">
      <c r="W4208" s="7"/>
    </row>
    <row r="4209" spans="23:23" x14ac:dyDescent="0.25">
      <c r="W4209" s="7"/>
    </row>
    <row r="4210" spans="23:23" x14ac:dyDescent="0.25">
      <c r="W4210" s="7"/>
    </row>
    <row r="4211" spans="23:23" x14ac:dyDescent="0.25">
      <c r="W4211" s="7"/>
    </row>
    <row r="4212" spans="23:23" x14ac:dyDescent="0.25">
      <c r="W4212" s="7"/>
    </row>
    <row r="4213" spans="23:23" x14ac:dyDescent="0.25">
      <c r="W4213" s="7"/>
    </row>
    <row r="4214" spans="23:23" x14ac:dyDescent="0.25">
      <c r="W4214" s="7"/>
    </row>
    <row r="4215" spans="23:23" x14ac:dyDescent="0.25">
      <c r="W4215" s="7"/>
    </row>
    <row r="4216" spans="23:23" x14ac:dyDescent="0.25">
      <c r="W4216" s="7"/>
    </row>
    <row r="4217" spans="23:23" x14ac:dyDescent="0.25">
      <c r="W4217" s="7"/>
    </row>
    <row r="4218" spans="23:23" x14ac:dyDescent="0.25">
      <c r="W4218" s="7"/>
    </row>
    <row r="4219" spans="23:23" x14ac:dyDescent="0.25">
      <c r="W4219" s="7"/>
    </row>
    <row r="4220" spans="23:23" x14ac:dyDescent="0.25">
      <c r="W4220" s="7"/>
    </row>
    <row r="4221" spans="23:23" x14ac:dyDescent="0.25">
      <c r="W4221" s="7"/>
    </row>
    <row r="4222" spans="23:23" x14ac:dyDescent="0.25">
      <c r="W4222" s="7"/>
    </row>
    <row r="4223" spans="23:23" x14ac:dyDescent="0.25">
      <c r="W4223" s="7"/>
    </row>
    <row r="4224" spans="23:23" x14ac:dyDescent="0.25">
      <c r="W4224" s="7"/>
    </row>
    <row r="4225" spans="23:23" x14ac:dyDescent="0.25">
      <c r="W4225" s="7"/>
    </row>
    <row r="4226" spans="23:23" x14ac:dyDescent="0.25">
      <c r="W4226" s="7"/>
    </row>
    <row r="4227" spans="23:23" x14ac:dyDescent="0.25">
      <c r="W4227" s="7"/>
    </row>
    <row r="4228" spans="23:23" x14ac:dyDescent="0.25">
      <c r="W4228" s="7"/>
    </row>
    <row r="4229" spans="23:23" x14ac:dyDescent="0.25">
      <c r="W4229" s="7"/>
    </row>
    <row r="4230" spans="23:23" x14ac:dyDescent="0.25">
      <c r="W4230" s="7"/>
    </row>
    <row r="4231" spans="23:23" x14ac:dyDescent="0.25">
      <c r="W4231" s="7"/>
    </row>
    <row r="4232" spans="23:23" x14ac:dyDescent="0.25">
      <c r="W4232" s="7"/>
    </row>
    <row r="4233" spans="23:23" x14ac:dyDescent="0.25">
      <c r="W4233" s="7"/>
    </row>
    <row r="4234" spans="23:23" x14ac:dyDescent="0.25">
      <c r="W4234" s="7"/>
    </row>
    <row r="4235" spans="23:23" x14ac:dyDescent="0.25">
      <c r="W4235" s="7"/>
    </row>
    <row r="4236" spans="23:23" x14ac:dyDescent="0.25">
      <c r="W4236" s="7"/>
    </row>
    <row r="4237" spans="23:23" x14ac:dyDescent="0.25">
      <c r="W4237" s="7"/>
    </row>
    <row r="4238" spans="23:23" x14ac:dyDescent="0.25">
      <c r="W4238" s="7"/>
    </row>
    <row r="4239" spans="23:23" x14ac:dyDescent="0.25">
      <c r="W4239" s="7"/>
    </row>
    <row r="4240" spans="23:23" x14ac:dyDescent="0.25">
      <c r="W4240" s="7"/>
    </row>
    <row r="4241" spans="23:23" x14ac:dyDescent="0.25">
      <c r="W4241" s="7"/>
    </row>
    <row r="4242" spans="23:23" x14ac:dyDescent="0.25">
      <c r="W4242" s="7"/>
    </row>
    <row r="4243" spans="23:23" x14ac:dyDescent="0.25">
      <c r="W4243" s="7"/>
    </row>
    <row r="4244" spans="23:23" x14ac:dyDescent="0.25">
      <c r="W4244" s="7"/>
    </row>
    <row r="4245" spans="23:23" x14ac:dyDescent="0.25">
      <c r="W4245" s="7"/>
    </row>
    <row r="4246" spans="23:23" x14ac:dyDescent="0.25">
      <c r="W4246" s="7"/>
    </row>
    <row r="4247" spans="23:23" x14ac:dyDescent="0.25">
      <c r="W4247" s="7"/>
    </row>
    <row r="4248" spans="23:23" x14ac:dyDescent="0.25">
      <c r="W4248" s="7"/>
    </row>
    <row r="4249" spans="23:23" x14ac:dyDescent="0.25">
      <c r="W4249" s="7"/>
    </row>
    <row r="4250" spans="23:23" x14ac:dyDescent="0.25">
      <c r="W4250" s="7"/>
    </row>
    <row r="4251" spans="23:23" x14ac:dyDescent="0.25">
      <c r="W4251" s="7"/>
    </row>
    <row r="4252" spans="23:23" x14ac:dyDescent="0.25">
      <c r="W4252" s="7"/>
    </row>
    <row r="4253" spans="23:23" x14ac:dyDescent="0.25">
      <c r="W4253" s="7"/>
    </row>
    <row r="4254" spans="23:23" x14ac:dyDescent="0.25">
      <c r="W4254" s="7"/>
    </row>
    <row r="4255" spans="23:23" x14ac:dyDescent="0.25">
      <c r="W4255" s="7"/>
    </row>
    <row r="4256" spans="23:23" x14ac:dyDescent="0.25">
      <c r="W4256" s="7"/>
    </row>
    <row r="4257" spans="23:23" x14ac:dyDescent="0.25">
      <c r="W4257" s="7"/>
    </row>
    <row r="4258" spans="23:23" x14ac:dyDescent="0.25">
      <c r="W4258" s="7"/>
    </row>
    <row r="4259" spans="23:23" x14ac:dyDescent="0.25">
      <c r="W4259" s="7"/>
    </row>
    <row r="4260" spans="23:23" x14ac:dyDescent="0.25">
      <c r="W4260" s="7"/>
    </row>
    <row r="4261" spans="23:23" x14ac:dyDescent="0.25">
      <c r="W4261" s="7"/>
    </row>
    <row r="4262" spans="23:23" x14ac:dyDescent="0.25">
      <c r="W4262" s="7"/>
    </row>
    <row r="4263" spans="23:23" x14ac:dyDescent="0.25">
      <c r="W4263" s="7"/>
    </row>
    <row r="4264" spans="23:23" x14ac:dyDescent="0.25">
      <c r="W4264" s="7"/>
    </row>
    <row r="4265" spans="23:23" x14ac:dyDescent="0.25">
      <c r="W4265" s="7"/>
    </row>
    <row r="4266" spans="23:23" x14ac:dyDescent="0.25">
      <c r="W4266" s="7"/>
    </row>
    <row r="4267" spans="23:23" x14ac:dyDescent="0.25">
      <c r="W4267" s="7"/>
    </row>
    <row r="4268" spans="23:23" x14ac:dyDescent="0.25">
      <c r="W4268" s="7"/>
    </row>
    <row r="4269" spans="23:23" x14ac:dyDescent="0.25">
      <c r="W4269" s="7"/>
    </row>
    <row r="4270" spans="23:23" x14ac:dyDescent="0.25">
      <c r="W4270" s="7"/>
    </row>
    <row r="4271" spans="23:23" x14ac:dyDescent="0.25">
      <c r="W4271" s="7"/>
    </row>
    <row r="4272" spans="23:23" x14ac:dyDescent="0.25">
      <c r="W4272" s="7"/>
    </row>
    <row r="4273" spans="23:23" x14ac:dyDescent="0.25">
      <c r="W4273" s="7"/>
    </row>
    <row r="4274" spans="23:23" x14ac:dyDescent="0.25">
      <c r="W4274" s="7"/>
    </row>
    <row r="4275" spans="23:23" x14ac:dyDescent="0.25">
      <c r="W4275" s="7"/>
    </row>
    <row r="4276" spans="23:23" x14ac:dyDescent="0.25">
      <c r="W4276" s="7"/>
    </row>
    <row r="4277" spans="23:23" x14ac:dyDescent="0.25">
      <c r="W4277" s="7"/>
    </row>
    <row r="4278" spans="23:23" x14ac:dyDescent="0.25">
      <c r="W4278" s="7"/>
    </row>
    <row r="4279" spans="23:23" x14ac:dyDescent="0.25">
      <c r="W4279" s="7"/>
    </row>
    <row r="4280" spans="23:23" x14ac:dyDescent="0.25">
      <c r="W4280" s="7"/>
    </row>
    <row r="4281" spans="23:23" x14ac:dyDescent="0.25">
      <c r="W4281" s="7"/>
    </row>
    <row r="4282" spans="23:23" x14ac:dyDescent="0.25">
      <c r="W4282" s="7"/>
    </row>
    <row r="4283" spans="23:23" x14ac:dyDescent="0.25">
      <c r="W4283" s="7"/>
    </row>
    <row r="4284" spans="23:23" x14ac:dyDescent="0.25">
      <c r="W4284" s="7"/>
    </row>
    <row r="4285" spans="23:23" x14ac:dyDescent="0.25">
      <c r="W4285" s="7"/>
    </row>
    <row r="4286" spans="23:23" x14ac:dyDescent="0.25">
      <c r="W4286" s="7"/>
    </row>
    <row r="4287" spans="23:23" x14ac:dyDescent="0.25">
      <c r="W4287" s="7"/>
    </row>
    <row r="4288" spans="23:23" x14ac:dyDescent="0.25">
      <c r="W4288" s="7"/>
    </row>
    <row r="4289" spans="23:23" x14ac:dyDescent="0.25">
      <c r="W4289" s="7"/>
    </row>
    <row r="4290" spans="23:23" x14ac:dyDescent="0.25">
      <c r="W4290" s="7"/>
    </row>
    <row r="4291" spans="23:23" x14ac:dyDescent="0.25">
      <c r="W4291" s="7"/>
    </row>
    <row r="4292" spans="23:23" x14ac:dyDescent="0.25">
      <c r="W4292" s="7"/>
    </row>
    <row r="4293" spans="23:23" x14ac:dyDescent="0.25">
      <c r="W4293" s="7"/>
    </row>
    <row r="4294" spans="23:23" x14ac:dyDescent="0.25">
      <c r="W4294" s="7"/>
    </row>
    <row r="4295" spans="23:23" x14ac:dyDescent="0.25">
      <c r="W4295" s="7"/>
    </row>
    <row r="4296" spans="23:23" x14ac:dyDescent="0.25">
      <c r="W4296" s="7"/>
    </row>
    <row r="4297" spans="23:23" x14ac:dyDescent="0.25">
      <c r="W4297" s="7"/>
    </row>
    <row r="4298" spans="23:23" x14ac:dyDescent="0.25">
      <c r="W4298" s="7"/>
    </row>
    <row r="4299" spans="23:23" x14ac:dyDescent="0.25">
      <c r="W4299" s="7"/>
    </row>
    <row r="4300" spans="23:23" x14ac:dyDescent="0.25">
      <c r="W4300" s="7"/>
    </row>
    <row r="4301" spans="23:23" x14ac:dyDescent="0.25">
      <c r="W4301" s="7"/>
    </row>
    <row r="4302" spans="23:23" x14ac:dyDescent="0.25">
      <c r="W4302" s="7"/>
    </row>
    <row r="4303" spans="23:23" x14ac:dyDescent="0.25">
      <c r="W4303" s="7"/>
    </row>
    <row r="4304" spans="23:23" x14ac:dyDescent="0.25">
      <c r="W4304" s="7"/>
    </row>
    <row r="4305" spans="23:23" x14ac:dyDescent="0.25">
      <c r="W4305" s="7"/>
    </row>
    <row r="4306" spans="23:23" x14ac:dyDescent="0.25">
      <c r="W4306" s="7"/>
    </row>
    <row r="4307" spans="23:23" x14ac:dyDescent="0.25">
      <c r="W4307" s="7"/>
    </row>
    <row r="4308" spans="23:23" x14ac:dyDescent="0.25">
      <c r="W4308" s="7"/>
    </row>
    <row r="4309" spans="23:23" x14ac:dyDescent="0.25">
      <c r="W4309" s="7"/>
    </row>
    <row r="4310" spans="23:23" x14ac:dyDescent="0.25">
      <c r="W4310" s="7"/>
    </row>
    <row r="4311" spans="23:23" x14ac:dyDescent="0.25">
      <c r="W4311" s="7"/>
    </row>
    <row r="4312" spans="23:23" x14ac:dyDescent="0.25">
      <c r="W4312" s="7"/>
    </row>
    <row r="4313" spans="23:23" x14ac:dyDescent="0.25">
      <c r="W4313" s="7"/>
    </row>
    <row r="4314" spans="23:23" x14ac:dyDescent="0.25">
      <c r="W4314" s="7"/>
    </row>
    <row r="4315" spans="23:23" x14ac:dyDescent="0.25">
      <c r="W4315" s="7"/>
    </row>
    <row r="4316" spans="23:23" x14ac:dyDescent="0.25">
      <c r="W4316" s="7"/>
    </row>
    <row r="4317" spans="23:23" x14ac:dyDescent="0.25">
      <c r="W4317" s="7"/>
    </row>
    <row r="4318" spans="23:23" x14ac:dyDescent="0.25">
      <c r="W4318" s="7"/>
    </row>
    <row r="4319" spans="23:23" x14ac:dyDescent="0.25">
      <c r="W4319" s="7"/>
    </row>
    <row r="4320" spans="23:23" x14ac:dyDescent="0.25">
      <c r="W4320" s="7"/>
    </row>
    <row r="4321" spans="23:23" x14ac:dyDescent="0.25">
      <c r="W4321" s="7"/>
    </row>
    <row r="4322" spans="23:23" x14ac:dyDescent="0.25">
      <c r="W4322" s="7"/>
    </row>
    <row r="4323" spans="23:23" x14ac:dyDescent="0.25">
      <c r="W4323" s="7"/>
    </row>
    <row r="4324" spans="23:23" x14ac:dyDescent="0.25">
      <c r="W4324" s="7"/>
    </row>
    <row r="4325" spans="23:23" x14ac:dyDescent="0.25">
      <c r="W4325" s="7"/>
    </row>
    <row r="4326" spans="23:23" x14ac:dyDescent="0.25">
      <c r="W4326" s="7"/>
    </row>
    <row r="4327" spans="23:23" x14ac:dyDescent="0.25">
      <c r="W4327" s="7"/>
    </row>
    <row r="4328" spans="23:23" x14ac:dyDescent="0.25">
      <c r="W4328" s="7"/>
    </row>
    <row r="4329" spans="23:23" x14ac:dyDescent="0.25">
      <c r="W4329" s="7"/>
    </row>
    <row r="4330" spans="23:23" x14ac:dyDescent="0.25">
      <c r="W4330" s="7"/>
    </row>
    <row r="4331" spans="23:23" x14ac:dyDescent="0.25">
      <c r="W4331" s="7"/>
    </row>
    <row r="4332" spans="23:23" x14ac:dyDescent="0.25">
      <c r="W4332" s="7"/>
    </row>
    <row r="4333" spans="23:23" x14ac:dyDescent="0.25">
      <c r="W4333" s="7"/>
    </row>
    <row r="4334" spans="23:23" x14ac:dyDescent="0.25">
      <c r="W4334" s="7"/>
    </row>
    <row r="4335" spans="23:23" x14ac:dyDescent="0.25">
      <c r="W4335" s="7"/>
    </row>
    <row r="4336" spans="23:23" x14ac:dyDescent="0.25">
      <c r="W4336" s="7"/>
    </row>
    <row r="4337" spans="23:23" x14ac:dyDescent="0.25">
      <c r="W4337" s="7"/>
    </row>
    <row r="4338" spans="23:23" x14ac:dyDescent="0.25">
      <c r="W4338" s="7"/>
    </row>
    <row r="4339" spans="23:23" x14ac:dyDescent="0.25">
      <c r="W4339" s="7"/>
    </row>
    <row r="4340" spans="23:23" x14ac:dyDescent="0.25">
      <c r="W4340" s="7"/>
    </row>
    <row r="4341" spans="23:23" x14ac:dyDescent="0.25">
      <c r="W4341" s="7"/>
    </row>
    <row r="4342" spans="23:23" x14ac:dyDescent="0.25">
      <c r="W4342" s="7"/>
    </row>
    <row r="4343" spans="23:23" x14ac:dyDescent="0.25">
      <c r="W4343" s="7"/>
    </row>
    <row r="4344" spans="23:23" x14ac:dyDescent="0.25">
      <c r="W4344" s="7"/>
    </row>
    <row r="4345" spans="23:23" x14ac:dyDescent="0.25">
      <c r="W4345" s="7"/>
    </row>
    <row r="4346" spans="23:23" x14ac:dyDescent="0.25">
      <c r="W4346" s="7"/>
    </row>
    <row r="4347" spans="23:23" x14ac:dyDescent="0.25">
      <c r="W4347" s="7"/>
    </row>
    <row r="4348" spans="23:23" x14ac:dyDescent="0.25">
      <c r="W4348" s="7"/>
    </row>
    <row r="4349" spans="23:23" x14ac:dyDescent="0.25">
      <c r="W4349" s="7"/>
    </row>
    <row r="4350" spans="23:23" x14ac:dyDescent="0.25">
      <c r="W4350" s="7"/>
    </row>
    <row r="4351" spans="23:23" x14ac:dyDescent="0.25">
      <c r="W4351" s="7"/>
    </row>
    <row r="4352" spans="23:23" x14ac:dyDescent="0.25">
      <c r="W4352" s="7"/>
    </row>
    <row r="4353" spans="23:23" x14ac:dyDescent="0.25">
      <c r="W4353" s="7"/>
    </row>
    <row r="4354" spans="23:23" x14ac:dyDescent="0.25">
      <c r="W4354" s="7"/>
    </row>
    <row r="4355" spans="23:23" x14ac:dyDescent="0.25">
      <c r="W4355" s="7"/>
    </row>
    <row r="4356" spans="23:23" x14ac:dyDescent="0.25">
      <c r="W4356" s="7"/>
    </row>
    <row r="4357" spans="23:23" x14ac:dyDescent="0.25">
      <c r="W4357" s="7"/>
    </row>
    <row r="4358" spans="23:23" x14ac:dyDescent="0.25">
      <c r="W4358" s="7"/>
    </row>
    <row r="4359" spans="23:23" x14ac:dyDescent="0.25">
      <c r="W4359" s="7"/>
    </row>
    <row r="4360" spans="23:23" x14ac:dyDescent="0.25">
      <c r="W4360" s="7"/>
    </row>
    <row r="4361" spans="23:23" x14ac:dyDescent="0.25">
      <c r="W4361" s="7"/>
    </row>
    <row r="4362" spans="23:23" x14ac:dyDescent="0.25">
      <c r="W4362" s="7"/>
    </row>
    <row r="4363" spans="23:23" x14ac:dyDescent="0.25">
      <c r="W4363" s="7"/>
    </row>
    <row r="4364" spans="23:23" x14ac:dyDescent="0.25">
      <c r="W4364" s="7"/>
    </row>
    <row r="4365" spans="23:23" x14ac:dyDescent="0.25">
      <c r="W4365" s="7"/>
    </row>
    <row r="4366" spans="23:23" x14ac:dyDescent="0.25">
      <c r="W4366" s="7"/>
    </row>
    <row r="4367" spans="23:23" x14ac:dyDescent="0.25">
      <c r="W4367" s="7"/>
    </row>
    <row r="4368" spans="23:23" x14ac:dyDescent="0.25">
      <c r="W4368" s="7"/>
    </row>
    <row r="4369" spans="23:23" x14ac:dyDescent="0.25">
      <c r="W4369" s="7"/>
    </row>
    <row r="4370" spans="23:23" x14ac:dyDescent="0.25">
      <c r="W4370" s="7"/>
    </row>
    <row r="4371" spans="23:23" x14ac:dyDescent="0.25">
      <c r="W4371" s="7"/>
    </row>
    <row r="4372" spans="23:23" x14ac:dyDescent="0.25">
      <c r="W4372" s="7"/>
    </row>
    <row r="4373" spans="23:23" x14ac:dyDescent="0.25">
      <c r="W4373" s="7"/>
    </row>
    <row r="4374" spans="23:23" x14ac:dyDescent="0.25">
      <c r="W4374" s="7"/>
    </row>
    <row r="4375" spans="23:23" x14ac:dyDescent="0.25">
      <c r="W4375" s="7"/>
    </row>
    <row r="4376" spans="23:23" x14ac:dyDescent="0.25">
      <c r="W4376" s="7"/>
    </row>
    <row r="4377" spans="23:23" x14ac:dyDescent="0.25">
      <c r="W4377" s="7"/>
    </row>
    <row r="4378" spans="23:23" x14ac:dyDescent="0.25">
      <c r="W4378" s="7"/>
    </row>
    <row r="4379" spans="23:23" x14ac:dyDescent="0.25">
      <c r="W4379" s="7"/>
    </row>
    <row r="4380" spans="23:23" x14ac:dyDescent="0.25">
      <c r="W4380" s="7"/>
    </row>
    <row r="4381" spans="23:23" x14ac:dyDescent="0.25">
      <c r="W4381" s="7"/>
    </row>
    <row r="4382" spans="23:23" x14ac:dyDescent="0.25">
      <c r="W4382" s="7"/>
    </row>
    <row r="4383" spans="23:23" x14ac:dyDescent="0.25">
      <c r="W4383" s="7"/>
    </row>
    <row r="4384" spans="23:23" x14ac:dyDescent="0.25">
      <c r="W4384" s="7"/>
    </row>
    <row r="4385" spans="23:23" x14ac:dyDescent="0.25">
      <c r="W4385" s="7"/>
    </row>
    <row r="4386" spans="23:23" x14ac:dyDescent="0.25">
      <c r="W4386" s="7"/>
    </row>
    <row r="4387" spans="23:23" x14ac:dyDescent="0.25">
      <c r="W4387" s="7"/>
    </row>
    <row r="4388" spans="23:23" x14ac:dyDescent="0.25">
      <c r="W4388" s="7"/>
    </row>
    <row r="4389" spans="23:23" x14ac:dyDescent="0.25">
      <c r="W4389" s="7"/>
    </row>
    <row r="4390" spans="23:23" x14ac:dyDescent="0.25">
      <c r="W4390" s="7"/>
    </row>
    <row r="4391" spans="23:23" x14ac:dyDescent="0.25">
      <c r="W4391" s="7"/>
    </row>
    <row r="4392" spans="23:23" x14ac:dyDescent="0.25">
      <c r="W4392" s="7"/>
    </row>
    <row r="4393" spans="23:23" x14ac:dyDescent="0.25">
      <c r="W4393" s="7"/>
    </row>
    <row r="4394" spans="23:23" x14ac:dyDescent="0.25">
      <c r="W4394" s="7"/>
    </row>
    <row r="4395" spans="23:23" x14ac:dyDescent="0.25">
      <c r="W4395" s="7"/>
    </row>
    <row r="4396" spans="23:23" x14ac:dyDescent="0.25">
      <c r="W4396" s="7"/>
    </row>
    <row r="4397" spans="23:23" x14ac:dyDescent="0.25">
      <c r="W4397" s="7"/>
    </row>
    <row r="4398" spans="23:23" x14ac:dyDescent="0.25">
      <c r="W4398" s="7"/>
    </row>
    <row r="4399" spans="23:23" x14ac:dyDescent="0.25">
      <c r="W4399" s="7"/>
    </row>
    <row r="4400" spans="23:23" x14ac:dyDescent="0.25">
      <c r="W4400" s="7"/>
    </row>
    <row r="4401" spans="23:23" x14ac:dyDescent="0.25">
      <c r="W4401" s="7"/>
    </row>
    <row r="4402" spans="23:23" x14ac:dyDescent="0.25">
      <c r="W4402" s="7"/>
    </row>
    <row r="4403" spans="23:23" x14ac:dyDescent="0.25">
      <c r="W4403" s="7"/>
    </row>
    <row r="4404" spans="23:23" x14ac:dyDescent="0.25">
      <c r="W4404" s="7"/>
    </row>
    <row r="4405" spans="23:23" x14ac:dyDescent="0.25">
      <c r="W4405" s="7"/>
    </row>
    <row r="4406" spans="23:23" x14ac:dyDescent="0.25">
      <c r="W4406" s="7"/>
    </row>
    <row r="4407" spans="23:23" x14ac:dyDescent="0.25">
      <c r="W4407" s="7"/>
    </row>
    <row r="4408" spans="23:23" x14ac:dyDescent="0.25">
      <c r="W4408" s="7"/>
    </row>
    <row r="4409" spans="23:23" x14ac:dyDescent="0.25">
      <c r="W4409" s="7"/>
    </row>
    <row r="4410" spans="23:23" x14ac:dyDescent="0.25">
      <c r="W4410" s="7"/>
    </row>
    <row r="4411" spans="23:23" x14ac:dyDescent="0.25">
      <c r="W4411" s="7"/>
    </row>
    <row r="4412" spans="23:23" x14ac:dyDescent="0.25">
      <c r="W4412" s="7"/>
    </row>
    <row r="4413" spans="23:23" x14ac:dyDescent="0.25">
      <c r="W4413" s="7"/>
    </row>
    <row r="4414" spans="23:23" x14ac:dyDescent="0.25">
      <c r="W4414" s="7"/>
    </row>
    <row r="4415" spans="23:23" x14ac:dyDescent="0.25">
      <c r="W4415" s="7"/>
    </row>
    <row r="4416" spans="23:23" x14ac:dyDescent="0.25">
      <c r="W4416" s="7"/>
    </row>
    <row r="4417" spans="23:23" x14ac:dyDescent="0.25">
      <c r="W4417" s="7"/>
    </row>
    <row r="4418" spans="23:23" x14ac:dyDescent="0.25">
      <c r="W4418" s="7"/>
    </row>
    <row r="4419" spans="23:23" x14ac:dyDescent="0.25">
      <c r="W4419" s="7"/>
    </row>
    <row r="4420" spans="23:23" x14ac:dyDescent="0.25">
      <c r="W4420" s="7"/>
    </row>
    <row r="4421" spans="23:23" x14ac:dyDescent="0.25">
      <c r="W4421" s="7"/>
    </row>
    <row r="4422" spans="23:23" x14ac:dyDescent="0.25">
      <c r="W4422" s="7"/>
    </row>
    <row r="4423" spans="23:23" x14ac:dyDescent="0.25">
      <c r="W4423" s="7"/>
    </row>
    <row r="4424" spans="23:23" x14ac:dyDescent="0.25">
      <c r="W4424" s="7"/>
    </row>
    <row r="4425" spans="23:23" x14ac:dyDescent="0.25">
      <c r="W4425" s="7"/>
    </row>
    <row r="4426" spans="23:23" x14ac:dyDescent="0.25">
      <c r="W4426" s="7"/>
    </row>
    <row r="4427" spans="23:23" x14ac:dyDescent="0.25">
      <c r="W4427" s="7"/>
    </row>
    <row r="4428" spans="23:23" x14ac:dyDescent="0.25">
      <c r="W4428" s="7"/>
    </row>
    <row r="4429" spans="23:23" x14ac:dyDescent="0.25">
      <c r="W4429" s="7"/>
    </row>
    <row r="4430" spans="23:23" x14ac:dyDescent="0.25">
      <c r="W4430" s="7"/>
    </row>
    <row r="4431" spans="23:23" x14ac:dyDescent="0.25">
      <c r="W4431" s="7"/>
    </row>
    <row r="4432" spans="23:23" x14ac:dyDescent="0.25">
      <c r="W4432" s="7"/>
    </row>
    <row r="4433" spans="23:23" x14ac:dyDescent="0.25">
      <c r="W4433" s="7"/>
    </row>
    <row r="4434" spans="23:23" x14ac:dyDescent="0.25">
      <c r="W4434" s="7"/>
    </row>
    <row r="4435" spans="23:23" x14ac:dyDescent="0.25">
      <c r="W4435" s="7"/>
    </row>
    <row r="4436" spans="23:23" x14ac:dyDescent="0.25">
      <c r="W4436" s="7"/>
    </row>
    <row r="4437" spans="23:23" x14ac:dyDescent="0.25">
      <c r="W4437" s="7"/>
    </row>
    <row r="4438" spans="23:23" x14ac:dyDescent="0.25">
      <c r="W4438" s="7"/>
    </row>
    <row r="4439" spans="23:23" x14ac:dyDescent="0.25">
      <c r="W4439" s="7"/>
    </row>
    <row r="4440" spans="23:23" x14ac:dyDescent="0.25">
      <c r="W4440" s="7"/>
    </row>
    <row r="4441" spans="23:23" x14ac:dyDescent="0.25">
      <c r="W4441" s="7"/>
    </row>
    <row r="4442" spans="23:23" x14ac:dyDescent="0.25">
      <c r="W4442" s="7"/>
    </row>
    <row r="4443" spans="23:23" x14ac:dyDescent="0.25">
      <c r="W4443" s="7"/>
    </row>
    <row r="4444" spans="23:23" x14ac:dyDescent="0.25">
      <c r="W4444" s="7"/>
    </row>
    <row r="4445" spans="23:23" x14ac:dyDescent="0.25">
      <c r="W4445" s="7"/>
    </row>
    <row r="4446" spans="23:23" x14ac:dyDescent="0.25">
      <c r="W4446" s="7"/>
    </row>
    <row r="4447" spans="23:23" x14ac:dyDescent="0.25">
      <c r="W4447" s="7"/>
    </row>
    <row r="4448" spans="23:23" x14ac:dyDescent="0.25">
      <c r="W4448" s="7"/>
    </row>
    <row r="4449" spans="23:23" x14ac:dyDescent="0.25">
      <c r="W4449" s="7"/>
    </row>
    <row r="4450" spans="23:23" x14ac:dyDescent="0.25">
      <c r="W4450" s="7"/>
    </row>
    <row r="4451" spans="23:23" x14ac:dyDescent="0.25">
      <c r="W4451" s="7"/>
    </row>
    <row r="4452" spans="23:23" x14ac:dyDescent="0.25">
      <c r="W4452" s="7"/>
    </row>
    <row r="4453" spans="23:23" x14ac:dyDescent="0.25">
      <c r="W4453" s="7"/>
    </row>
    <row r="4454" spans="23:23" x14ac:dyDescent="0.25">
      <c r="W4454" s="7"/>
    </row>
    <row r="4455" spans="23:23" x14ac:dyDescent="0.25">
      <c r="W4455" s="7"/>
    </row>
    <row r="4456" spans="23:23" x14ac:dyDescent="0.25">
      <c r="W4456" s="7"/>
    </row>
    <row r="4457" spans="23:23" x14ac:dyDescent="0.25">
      <c r="W4457" s="7"/>
    </row>
    <row r="4458" spans="23:23" x14ac:dyDescent="0.25">
      <c r="W4458" s="7"/>
    </row>
    <row r="4459" spans="23:23" x14ac:dyDescent="0.25">
      <c r="W4459" s="7"/>
    </row>
    <row r="4460" spans="23:23" x14ac:dyDescent="0.25">
      <c r="W4460" s="7"/>
    </row>
    <row r="4461" spans="23:23" x14ac:dyDescent="0.25">
      <c r="W4461" s="7"/>
    </row>
    <row r="4462" spans="23:23" x14ac:dyDescent="0.25">
      <c r="W4462" s="7"/>
    </row>
    <row r="4463" spans="23:23" x14ac:dyDescent="0.25">
      <c r="W4463" s="7"/>
    </row>
    <row r="4464" spans="23:23" x14ac:dyDescent="0.25">
      <c r="W4464" s="7"/>
    </row>
    <row r="4465" spans="23:23" x14ac:dyDescent="0.25">
      <c r="W4465" s="7"/>
    </row>
    <row r="4466" spans="23:23" x14ac:dyDescent="0.25">
      <c r="W4466" s="7"/>
    </row>
    <row r="4467" spans="23:23" x14ac:dyDescent="0.25">
      <c r="W4467" s="7"/>
    </row>
    <row r="4468" spans="23:23" x14ac:dyDescent="0.25">
      <c r="W4468" s="7"/>
    </row>
    <row r="4469" spans="23:23" x14ac:dyDescent="0.25">
      <c r="W4469" s="7"/>
    </row>
    <row r="4470" spans="23:23" x14ac:dyDescent="0.25">
      <c r="W4470" s="7"/>
    </row>
    <row r="4471" spans="23:23" x14ac:dyDescent="0.25">
      <c r="W4471" s="7"/>
    </row>
    <row r="4472" spans="23:23" x14ac:dyDescent="0.25">
      <c r="W4472" s="7"/>
    </row>
    <row r="4473" spans="23:23" x14ac:dyDescent="0.25">
      <c r="W4473" s="7"/>
    </row>
    <row r="4474" spans="23:23" x14ac:dyDescent="0.25">
      <c r="W4474" s="7"/>
    </row>
    <row r="4475" spans="23:23" x14ac:dyDescent="0.25">
      <c r="W4475" s="7"/>
    </row>
    <row r="4476" spans="23:23" x14ac:dyDescent="0.25">
      <c r="W4476" s="7"/>
    </row>
    <row r="4477" spans="23:23" x14ac:dyDescent="0.25">
      <c r="W4477" s="7"/>
    </row>
    <row r="4478" spans="23:23" x14ac:dyDescent="0.25">
      <c r="W4478" s="7"/>
    </row>
    <row r="4479" spans="23:23" x14ac:dyDescent="0.25">
      <c r="W4479" s="7"/>
    </row>
    <row r="4480" spans="23:23" x14ac:dyDescent="0.25">
      <c r="W4480" s="7"/>
    </row>
    <row r="4481" spans="23:23" x14ac:dyDescent="0.25">
      <c r="W4481" s="7"/>
    </row>
    <row r="4482" spans="23:23" x14ac:dyDescent="0.25">
      <c r="W4482" s="7"/>
    </row>
    <row r="4483" spans="23:23" x14ac:dyDescent="0.25">
      <c r="W4483" s="7"/>
    </row>
    <row r="4484" spans="23:23" x14ac:dyDescent="0.25">
      <c r="W4484" s="7"/>
    </row>
    <row r="4485" spans="23:23" x14ac:dyDescent="0.25">
      <c r="W4485" s="7"/>
    </row>
    <row r="4486" spans="23:23" x14ac:dyDescent="0.25">
      <c r="W4486" s="7"/>
    </row>
    <row r="4487" spans="23:23" x14ac:dyDescent="0.25">
      <c r="W4487" s="7"/>
    </row>
    <row r="4488" spans="23:23" x14ac:dyDescent="0.25">
      <c r="W4488" s="7"/>
    </row>
    <row r="4489" spans="23:23" x14ac:dyDescent="0.25">
      <c r="W4489" s="7"/>
    </row>
    <row r="4490" spans="23:23" x14ac:dyDescent="0.25">
      <c r="W4490" s="7"/>
    </row>
    <row r="4491" spans="23:23" x14ac:dyDescent="0.25">
      <c r="W4491" s="7"/>
    </row>
    <row r="4492" spans="23:23" x14ac:dyDescent="0.25">
      <c r="W4492" s="7"/>
    </row>
    <row r="4493" spans="23:23" x14ac:dyDescent="0.25">
      <c r="W4493" s="7"/>
    </row>
    <row r="4494" spans="23:23" x14ac:dyDescent="0.25">
      <c r="W4494" s="7"/>
    </row>
    <row r="4495" spans="23:23" x14ac:dyDescent="0.25">
      <c r="W4495" s="7"/>
    </row>
    <row r="4496" spans="23:23" x14ac:dyDescent="0.25">
      <c r="W4496" s="7"/>
    </row>
    <row r="4497" spans="23:23" x14ac:dyDescent="0.25">
      <c r="W4497" s="7"/>
    </row>
    <row r="4498" spans="23:23" x14ac:dyDescent="0.25">
      <c r="W4498" s="7"/>
    </row>
    <row r="4499" spans="23:23" x14ac:dyDescent="0.25">
      <c r="W4499" s="7"/>
    </row>
    <row r="4500" spans="23:23" x14ac:dyDescent="0.25">
      <c r="W4500" s="7"/>
    </row>
    <row r="4501" spans="23:23" x14ac:dyDescent="0.25">
      <c r="W4501" s="7"/>
    </row>
    <row r="4502" spans="23:23" x14ac:dyDescent="0.25">
      <c r="W4502" s="7"/>
    </row>
    <row r="4503" spans="23:23" x14ac:dyDescent="0.25">
      <c r="W4503" s="7"/>
    </row>
    <row r="4504" spans="23:23" x14ac:dyDescent="0.25">
      <c r="W4504" s="7"/>
    </row>
    <row r="4505" spans="23:23" x14ac:dyDescent="0.25">
      <c r="W4505" s="7"/>
    </row>
    <row r="4506" spans="23:23" x14ac:dyDescent="0.25">
      <c r="W4506" s="7"/>
    </row>
    <row r="4507" spans="23:23" x14ac:dyDescent="0.25">
      <c r="W4507" s="7"/>
    </row>
    <row r="4508" spans="23:23" x14ac:dyDescent="0.25">
      <c r="W4508" s="7"/>
    </row>
    <row r="4509" spans="23:23" x14ac:dyDescent="0.25">
      <c r="W4509" s="7"/>
    </row>
    <row r="4510" spans="23:23" x14ac:dyDescent="0.25">
      <c r="W4510" s="7"/>
    </row>
    <row r="4511" spans="23:23" x14ac:dyDescent="0.25">
      <c r="W4511" s="7"/>
    </row>
    <row r="4512" spans="23:23" x14ac:dyDescent="0.25">
      <c r="W4512" s="7"/>
    </row>
    <row r="4513" spans="23:23" x14ac:dyDescent="0.25">
      <c r="W4513" s="7"/>
    </row>
    <row r="4514" spans="23:23" x14ac:dyDescent="0.25">
      <c r="W4514" s="7"/>
    </row>
    <row r="4515" spans="23:23" x14ac:dyDescent="0.25">
      <c r="W4515" s="7"/>
    </row>
    <row r="4516" spans="23:23" x14ac:dyDescent="0.25">
      <c r="W4516" s="7"/>
    </row>
    <row r="4517" spans="23:23" x14ac:dyDescent="0.25">
      <c r="W4517" s="7"/>
    </row>
    <row r="4518" spans="23:23" x14ac:dyDescent="0.25">
      <c r="W4518" s="7"/>
    </row>
    <row r="4519" spans="23:23" x14ac:dyDescent="0.25">
      <c r="W4519" s="7"/>
    </row>
    <row r="4520" spans="23:23" x14ac:dyDescent="0.25">
      <c r="W4520" s="7"/>
    </row>
    <row r="4521" spans="23:23" x14ac:dyDescent="0.25">
      <c r="W4521" s="7"/>
    </row>
    <row r="4522" spans="23:23" x14ac:dyDescent="0.25">
      <c r="W4522" s="7"/>
    </row>
    <row r="4523" spans="23:23" x14ac:dyDescent="0.25">
      <c r="W4523" s="7"/>
    </row>
    <row r="4524" spans="23:23" x14ac:dyDescent="0.25">
      <c r="W4524" s="7"/>
    </row>
    <row r="4525" spans="23:23" x14ac:dyDescent="0.25">
      <c r="W4525" s="7"/>
    </row>
    <row r="4526" spans="23:23" x14ac:dyDescent="0.25">
      <c r="W4526" s="7"/>
    </row>
    <row r="4527" spans="23:23" x14ac:dyDescent="0.25">
      <c r="W4527" s="7"/>
    </row>
    <row r="4528" spans="23:23" x14ac:dyDescent="0.25">
      <c r="W4528" s="7"/>
    </row>
    <row r="4529" spans="23:23" x14ac:dyDescent="0.25">
      <c r="W4529" s="7"/>
    </row>
    <row r="4530" spans="23:23" x14ac:dyDescent="0.25">
      <c r="W4530" s="7"/>
    </row>
    <row r="4531" spans="23:23" x14ac:dyDescent="0.25">
      <c r="W4531" s="7"/>
    </row>
    <row r="4532" spans="23:23" x14ac:dyDescent="0.25">
      <c r="W4532" s="7"/>
    </row>
    <row r="4533" spans="23:23" x14ac:dyDescent="0.25">
      <c r="W4533" s="7"/>
    </row>
    <row r="4534" spans="23:23" x14ac:dyDescent="0.25">
      <c r="W4534" s="7"/>
    </row>
    <row r="4535" spans="23:23" x14ac:dyDescent="0.25">
      <c r="W4535" s="7"/>
    </row>
    <row r="4536" spans="23:23" x14ac:dyDescent="0.25">
      <c r="W4536" s="7"/>
    </row>
    <row r="4537" spans="23:23" x14ac:dyDescent="0.25">
      <c r="W4537" s="7"/>
    </row>
    <row r="4538" spans="23:23" x14ac:dyDescent="0.25">
      <c r="W4538" s="7"/>
    </row>
    <row r="4539" spans="23:23" x14ac:dyDescent="0.25">
      <c r="W4539" s="7"/>
    </row>
    <row r="4540" spans="23:23" x14ac:dyDescent="0.25">
      <c r="W4540" s="7"/>
    </row>
    <row r="4541" spans="23:23" x14ac:dyDescent="0.25">
      <c r="W4541" s="7"/>
    </row>
    <row r="4542" spans="23:23" x14ac:dyDescent="0.25">
      <c r="W4542" s="7"/>
    </row>
    <row r="4543" spans="23:23" x14ac:dyDescent="0.25">
      <c r="W4543" s="7"/>
    </row>
    <row r="4544" spans="23:23" x14ac:dyDescent="0.25">
      <c r="W4544" s="7"/>
    </row>
    <row r="4545" spans="23:23" x14ac:dyDescent="0.25">
      <c r="W4545" s="7"/>
    </row>
    <row r="4546" spans="23:23" x14ac:dyDescent="0.25">
      <c r="W4546" s="7"/>
    </row>
    <row r="4547" spans="23:23" x14ac:dyDescent="0.25">
      <c r="W4547" s="7"/>
    </row>
    <row r="4548" spans="23:23" x14ac:dyDescent="0.25">
      <c r="W4548" s="7"/>
    </row>
    <row r="4549" spans="23:23" x14ac:dyDescent="0.25">
      <c r="W4549" s="7"/>
    </row>
    <row r="4550" spans="23:23" x14ac:dyDescent="0.25">
      <c r="W4550" s="7"/>
    </row>
    <row r="4551" spans="23:23" x14ac:dyDescent="0.25">
      <c r="W4551" s="7"/>
    </row>
    <row r="4552" spans="23:23" x14ac:dyDescent="0.25">
      <c r="W4552" s="7"/>
    </row>
    <row r="4553" spans="23:23" x14ac:dyDescent="0.25">
      <c r="W4553" s="7"/>
    </row>
    <row r="4554" spans="23:23" x14ac:dyDescent="0.25">
      <c r="W4554" s="7"/>
    </row>
    <row r="4555" spans="23:23" x14ac:dyDescent="0.25">
      <c r="W4555" s="7"/>
    </row>
    <row r="4556" spans="23:23" x14ac:dyDescent="0.25">
      <c r="W4556" s="7"/>
    </row>
    <row r="4557" spans="23:23" x14ac:dyDescent="0.25">
      <c r="W4557" s="7"/>
    </row>
    <row r="4558" spans="23:23" x14ac:dyDescent="0.25">
      <c r="W4558" s="7"/>
    </row>
    <row r="4559" spans="23:23" x14ac:dyDescent="0.25">
      <c r="W4559" s="7"/>
    </row>
    <row r="4560" spans="23:23" x14ac:dyDescent="0.25">
      <c r="W4560" s="7"/>
    </row>
    <row r="4561" spans="23:23" x14ac:dyDescent="0.25">
      <c r="W4561" s="7"/>
    </row>
    <row r="4562" spans="23:23" x14ac:dyDescent="0.25">
      <c r="W4562" s="7"/>
    </row>
    <row r="4563" spans="23:23" x14ac:dyDescent="0.25">
      <c r="W4563" s="7"/>
    </row>
    <row r="4564" spans="23:23" x14ac:dyDescent="0.25">
      <c r="W4564" s="7"/>
    </row>
    <row r="4565" spans="23:23" x14ac:dyDescent="0.25">
      <c r="W4565" s="7"/>
    </row>
    <row r="4566" spans="23:23" x14ac:dyDescent="0.25">
      <c r="W4566" s="7"/>
    </row>
    <row r="4567" spans="23:23" x14ac:dyDescent="0.25">
      <c r="W4567" s="7"/>
    </row>
    <row r="4568" spans="23:23" x14ac:dyDescent="0.25">
      <c r="W4568" s="7"/>
    </row>
    <row r="4569" spans="23:23" x14ac:dyDescent="0.25">
      <c r="W4569" s="7"/>
    </row>
    <row r="4570" spans="23:23" x14ac:dyDescent="0.25">
      <c r="W4570" s="7"/>
    </row>
    <row r="4571" spans="23:23" x14ac:dyDescent="0.25">
      <c r="W4571" s="7"/>
    </row>
    <row r="4572" spans="23:23" x14ac:dyDescent="0.25">
      <c r="W4572" s="7"/>
    </row>
    <row r="4573" spans="23:23" x14ac:dyDescent="0.25">
      <c r="W4573" s="7"/>
    </row>
    <row r="4574" spans="23:23" x14ac:dyDescent="0.25">
      <c r="W4574" s="7"/>
    </row>
    <row r="4575" spans="23:23" x14ac:dyDescent="0.25">
      <c r="W4575" s="7"/>
    </row>
    <row r="4576" spans="23:23" x14ac:dyDescent="0.25">
      <c r="W4576" s="7"/>
    </row>
    <row r="4577" spans="23:23" x14ac:dyDescent="0.25">
      <c r="W4577" s="7"/>
    </row>
    <row r="4578" spans="23:23" x14ac:dyDescent="0.25">
      <c r="W4578" s="7"/>
    </row>
    <row r="4579" spans="23:23" x14ac:dyDescent="0.25">
      <c r="W4579" s="7"/>
    </row>
    <row r="4580" spans="23:23" x14ac:dyDescent="0.25">
      <c r="W4580" s="7"/>
    </row>
    <row r="4581" spans="23:23" x14ac:dyDescent="0.25">
      <c r="W4581" s="7"/>
    </row>
    <row r="4582" spans="23:23" x14ac:dyDescent="0.25">
      <c r="W4582" s="7"/>
    </row>
    <row r="4583" spans="23:23" x14ac:dyDescent="0.25">
      <c r="W4583" s="7"/>
    </row>
    <row r="4584" spans="23:23" x14ac:dyDescent="0.25">
      <c r="W4584" s="7"/>
    </row>
    <row r="4585" spans="23:23" x14ac:dyDescent="0.25">
      <c r="W4585" s="7"/>
    </row>
    <row r="4586" spans="23:23" x14ac:dyDescent="0.25">
      <c r="W4586" s="7"/>
    </row>
    <row r="4587" spans="23:23" x14ac:dyDescent="0.25">
      <c r="W4587" s="7"/>
    </row>
    <row r="4588" spans="23:23" x14ac:dyDescent="0.25">
      <c r="W4588" s="7"/>
    </row>
    <row r="4589" spans="23:23" x14ac:dyDescent="0.25">
      <c r="W4589" s="7"/>
    </row>
    <row r="4590" spans="23:23" x14ac:dyDescent="0.25">
      <c r="W4590" s="7"/>
    </row>
    <row r="4591" spans="23:23" x14ac:dyDescent="0.25">
      <c r="W4591" s="7"/>
    </row>
    <row r="4592" spans="23:23" x14ac:dyDescent="0.25">
      <c r="W4592" s="7"/>
    </row>
    <row r="4593" spans="23:23" x14ac:dyDescent="0.25">
      <c r="W4593" s="7"/>
    </row>
    <row r="4594" spans="23:23" x14ac:dyDescent="0.25">
      <c r="W4594" s="7"/>
    </row>
    <row r="4595" spans="23:23" x14ac:dyDescent="0.25">
      <c r="W4595" s="7"/>
    </row>
    <row r="4596" spans="23:23" x14ac:dyDescent="0.25">
      <c r="W4596" s="7"/>
    </row>
    <row r="4597" spans="23:23" x14ac:dyDescent="0.25">
      <c r="W4597" s="7"/>
    </row>
    <row r="4598" spans="23:23" x14ac:dyDescent="0.25">
      <c r="W4598" s="7"/>
    </row>
    <row r="4599" spans="23:23" x14ac:dyDescent="0.25">
      <c r="W4599" s="7"/>
    </row>
    <row r="4600" spans="23:23" x14ac:dyDescent="0.25">
      <c r="W4600" s="7"/>
    </row>
    <row r="4601" spans="23:23" x14ac:dyDescent="0.25">
      <c r="W4601" s="7"/>
    </row>
    <row r="4602" spans="23:23" x14ac:dyDescent="0.25">
      <c r="W4602" s="7"/>
    </row>
    <row r="4603" spans="23:23" x14ac:dyDescent="0.25">
      <c r="W4603" s="7"/>
    </row>
    <row r="4604" spans="23:23" x14ac:dyDescent="0.25">
      <c r="W4604" s="7"/>
    </row>
    <row r="4605" spans="23:23" x14ac:dyDescent="0.25">
      <c r="W4605" s="7"/>
    </row>
    <row r="4606" spans="23:23" x14ac:dyDescent="0.25">
      <c r="W4606" s="7"/>
    </row>
    <row r="4607" spans="23:23" x14ac:dyDescent="0.25">
      <c r="W4607" s="7"/>
    </row>
    <row r="4608" spans="23:23" x14ac:dyDescent="0.25">
      <c r="W4608" s="7"/>
    </row>
    <row r="4609" spans="23:23" x14ac:dyDescent="0.25">
      <c r="W4609" s="7"/>
    </row>
    <row r="4610" spans="23:23" x14ac:dyDescent="0.25">
      <c r="W4610" s="7"/>
    </row>
    <row r="4611" spans="23:23" x14ac:dyDescent="0.25">
      <c r="W4611" s="7"/>
    </row>
    <row r="4612" spans="23:23" x14ac:dyDescent="0.25">
      <c r="W4612" s="7"/>
    </row>
    <row r="4613" spans="23:23" x14ac:dyDescent="0.25">
      <c r="W4613" s="7"/>
    </row>
    <row r="4614" spans="23:23" x14ac:dyDescent="0.25">
      <c r="W4614" s="7"/>
    </row>
    <row r="4615" spans="23:23" x14ac:dyDescent="0.25">
      <c r="W4615" s="7"/>
    </row>
    <row r="4616" spans="23:23" x14ac:dyDescent="0.25">
      <c r="W4616" s="7"/>
    </row>
    <row r="4617" spans="23:23" x14ac:dyDescent="0.25">
      <c r="W4617" s="7"/>
    </row>
    <row r="4618" spans="23:23" x14ac:dyDescent="0.25">
      <c r="W4618" s="7"/>
    </row>
    <row r="4619" spans="23:23" x14ac:dyDescent="0.25">
      <c r="W4619" s="7"/>
    </row>
    <row r="4620" spans="23:23" x14ac:dyDescent="0.25">
      <c r="W4620" s="7"/>
    </row>
    <row r="4621" spans="23:23" x14ac:dyDescent="0.25">
      <c r="W4621" s="7"/>
    </row>
    <row r="4622" spans="23:23" x14ac:dyDescent="0.25">
      <c r="W4622" s="7"/>
    </row>
    <row r="4623" spans="23:23" x14ac:dyDescent="0.25">
      <c r="W4623" s="7"/>
    </row>
    <row r="4624" spans="23:23" x14ac:dyDescent="0.25">
      <c r="W4624" s="7"/>
    </row>
    <row r="4625" spans="23:23" x14ac:dyDescent="0.25">
      <c r="W4625" s="7"/>
    </row>
    <row r="4626" spans="23:23" x14ac:dyDescent="0.25">
      <c r="W4626" s="7"/>
    </row>
    <row r="4627" spans="23:23" x14ac:dyDescent="0.25">
      <c r="W4627" s="7"/>
    </row>
    <row r="4628" spans="23:23" x14ac:dyDescent="0.25">
      <c r="W4628" s="7"/>
    </row>
    <row r="4629" spans="23:23" x14ac:dyDescent="0.25">
      <c r="W4629" s="7"/>
    </row>
    <row r="4630" spans="23:23" x14ac:dyDescent="0.25">
      <c r="W4630" s="7"/>
    </row>
    <row r="4631" spans="23:23" x14ac:dyDescent="0.25">
      <c r="W4631" s="7"/>
    </row>
    <row r="4632" spans="23:23" x14ac:dyDescent="0.25">
      <c r="W4632" s="7"/>
    </row>
    <row r="4633" spans="23:23" x14ac:dyDescent="0.25">
      <c r="W4633" s="7"/>
    </row>
    <row r="4634" spans="23:23" x14ac:dyDescent="0.25">
      <c r="W4634" s="7"/>
    </row>
    <row r="4635" spans="23:23" x14ac:dyDescent="0.25">
      <c r="W4635" s="7"/>
    </row>
    <row r="4636" spans="23:23" x14ac:dyDescent="0.25">
      <c r="W4636" s="7"/>
    </row>
    <row r="4637" spans="23:23" x14ac:dyDescent="0.25">
      <c r="W4637" s="7"/>
    </row>
    <row r="4638" spans="23:23" x14ac:dyDescent="0.25">
      <c r="W4638" s="7"/>
    </row>
    <row r="4639" spans="23:23" x14ac:dyDescent="0.25">
      <c r="W4639" s="7"/>
    </row>
    <row r="4640" spans="23:23" x14ac:dyDescent="0.25">
      <c r="W4640" s="7"/>
    </row>
    <row r="4641" spans="23:23" x14ac:dyDescent="0.25">
      <c r="W4641" s="7"/>
    </row>
    <row r="4642" spans="23:23" x14ac:dyDescent="0.25">
      <c r="W4642" s="7"/>
    </row>
    <row r="4643" spans="23:23" x14ac:dyDescent="0.25">
      <c r="W4643" s="7"/>
    </row>
    <row r="4644" spans="23:23" x14ac:dyDescent="0.25">
      <c r="W4644" s="7"/>
    </row>
    <row r="4645" spans="23:23" x14ac:dyDescent="0.25">
      <c r="W4645" s="7"/>
    </row>
    <row r="4646" spans="23:23" x14ac:dyDescent="0.25">
      <c r="W4646" s="7"/>
    </row>
    <row r="4647" spans="23:23" x14ac:dyDescent="0.25">
      <c r="W4647" s="7"/>
    </row>
    <row r="4648" spans="23:23" x14ac:dyDescent="0.25">
      <c r="W4648" s="7"/>
    </row>
    <row r="4649" spans="23:23" x14ac:dyDescent="0.25">
      <c r="W4649" s="7"/>
    </row>
    <row r="4650" spans="23:23" x14ac:dyDescent="0.25">
      <c r="W4650" s="7"/>
    </row>
    <row r="4651" spans="23:23" x14ac:dyDescent="0.25">
      <c r="W4651" s="7"/>
    </row>
    <row r="4652" spans="23:23" x14ac:dyDescent="0.25">
      <c r="W4652" s="7"/>
    </row>
    <row r="4653" spans="23:23" x14ac:dyDescent="0.25">
      <c r="W4653" s="7"/>
    </row>
    <row r="4654" spans="23:23" x14ac:dyDescent="0.25">
      <c r="W4654" s="7"/>
    </row>
    <row r="4655" spans="23:23" x14ac:dyDescent="0.25">
      <c r="W4655" s="7"/>
    </row>
    <row r="4656" spans="23:23" x14ac:dyDescent="0.25">
      <c r="W4656" s="7"/>
    </row>
    <row r="4657" spans="23:23" x14ac:dyDescent="0.25">
      <c r="W4657" s="7"/>
    </row>
    <row r="4658" spans="23:23" x14ac:dyDescent="0.25">
      <c r="W4658" s="7"/>
    </row>
    <row r="4659" spans="23:23" x14ac:dyDescent="0.25">
      <c r="W4659" s="7"/>
    </row>
    <row r="4660" spans="23:23" x14ac:dyDescent="0.25">
      <c r="W4660" s="7"/>
    </row>
    <row r="4661" spans="23:23" x14ac:dyDescent="0.25">
      <c r="W4661" s="7"/>
    </row>
    <row r="4662" spans="23:23" x14ac:dyDescent="0.25">
      <c r="W4662" s="7"/>
    </row>
    <row r="4663" spans="23:23" x14ac:dyDescent="0.25">
      <c r="W4663" s="7"/>
    </row>
    <row r="4664" spans="23:23" x14ac:dyDescent="0.25">
      <c r="W4664" s="7"/>
    </row>
    <row r="4665" spans="23:23" x14ac:dyDescent="0.25">
      <c r="W4665" s="7"/>
    </row>
    <row r="4666" spans="23:23" x14ac:dyDescent="0.25">
      <c r="W4666" s="7"/>
    </row>
    <row r="4667" spans="23:23" x14ac:dyDescent="0.25">
      <c r="W4667" s="7"/>
    </row>
    <row r="4668" spans="23:23" x14ac:dyDescent="0.25">
      <c r="W4668" s="7"/>
    </row>
    <row r="4669" spans="23:23" x14ac:dyDescent="0.25">
      <c r="W4669" s="7"/>
    </row>
    <row r="4670" spans="23:23" x14ac:dyDescent="0.25">
      <c r="W4670" s="7"/>
    </row>
    <row r="4671" spans="23:23" x14ac:dyDescent="0.25">
      <c r="W4671" s="7"/>
    </row>
    <row r="4672" spans="23:23" x14ac:dyDescent="0.25">
      <c r="W4672" s="7"/>
    </row>
    <row r="4673" spans="23:23" x14ac:dyDescent="0.25">
      <c r="W4673" s="7"/>
    </row>
    <row r="4674" spans="23:23" x14ac:dyDescent="0.25">
      <c r="W4674" s="7"/>
    </row>
    <row r="4675" spans="23:23" x14ac:dyDescent="0.25">
      <c r="W4675" s="7"/>
    </row>
    <row r="4676" spans="23:23" x14ac:dyDescent="0.25">
      <c r="W4676" s="7"/>
    </row>
    <row r="4677" spans="23:23" x14ac:dyDescent="0.25">
      <c r="W4677" s="7"/>
    </row>
    <row r="4678" spans="23:23" x14ac:dyDescent="0.25">
      <c r="W4678" s="7"/>
    </row>
    <row r="4679" spans="23:23" x14ac:dyDescent="0.25">
      <c r="W4679" s="7"/>
    </row>
    <row r="4680" spans="23:23" x14ac:dyDescent="0.25">
      <c r="W4680" s="7"/>
    </row>
    <row r="4681" spans="23:23" x14ac:dyDescent="0.25">
      <c r="W4681" s="7"/>
    </row>
    <row r="4682" spans="23:23" x14ac:dyDescent="0.25">
      <c r="W4682" s="7"/>
    </row>
    <row r="4683" spans="23:23" x14ac:dyDescent="0.25">
      <c r="W4683" s="7"/>
    </row>
    <row r="4684" spans="23:23" x14ac:dyDescent="0.25">
      <c r="W4684" s="7"/>
    </row>
    <row r="4685" spans="23:23" x14ac:dyDescent="0.25">
      <c r="W4685" s="7"/>
    </row>
    <row r="4686" spans="23:23" x14ac:dyDescent="0.25">
      <c r="W4686" s="7"/>
    </row>
    <row r="4687" spans="23:23" x14ac:dyDescent="0.25">
      <c r="W4687" s="7"/>
    </row>
    <row r="4688" spans="23:23" x14ac:dyDescent="0.25">
      <c r="W4688" s="7"/>
    </row>
    <row r="4689" spans="23:23" x14ac:dyDescent="0.25">
      <c r="W4689" s="7"/>
    </row>
    <row r="4690" spans="23:23" x14ac:dyDescent="0.25">
      <c r="W4690" s="7"/>
    </row>
    <row r="4691" spans="23:23" x14ac:dyDescent="0.25">
      <c r="W4691" s="7"/>
    </row>
    <row r="4692" spans="23:23" x14ac:dyDescent="0.25">
      <c r="W4692" s="7"/>
    </row>
    <row r="4693" spans="23:23" x14ac:dyDescent="0.25">
      <c r="W4693" s="7"/>
    </row>
    <row r="4694" spans="23:23" x14ac:dyDescent="0.25">
      <c r="W4694" s="7"/>
    </row>
    <row r="4695" spans="23:23" x14ac:dyDescent="0.25">
      <c r="W4695" s="7"/>
    </row>
    <row r="4696" spans="23:23" x14ac:dyDescent="0.25">
      <c r="W4696" s="7"/>
    </row>
    <row r="4697" spans="23:23" x14ac:dyDescent="0.25">
      <c r="W4697" s="7"/>
    </row>
    <row r="4698" spans="23:23" x14ac:dyDescent="0.25">
      <c r="W4698" s="7"/>
    </row>
    <row r="4699" spans="23:23" x14ac:dyDescent="0.25">
      <c r="W4699" s="7"/>
    </row>
    <row r="4700" spans="23:23" x14ac:dyDescent="0.25">
      <c r="W4700" s="7"/>
    </row>
    <row r="4701" spans="23:23" x14ac:dyDescent="0.25">
      <c r="W4701" s="7"/>
    </row>
    <row r="4702" spans="23:23" x14ac:dyDescent="0.25">
      <c r="W4702" s="7"/>
    </row>
    <row r="4703" spans="23:23" x14ac:dyDescent="0.25">
      <c r="W4703" s="7"/>
    </row>
    <row r="4704" spans="23:23" x14ac:dyDescent="0.25">
      <c r="W4704" s="7"/>
    </row>
    <row r="4705" spans="23:23" x14ac:dyDescent="0.25">
      <c r="W4705" s="7"/>
    </row>
    <row r="4706" spans="23:23" x14ac:dyDescent="0.25">
      <c r="W4706" s="7"/>
    </row>
    <row r="4707" spans="23:23" x14ac:dyDescent="0.25">
      <c r="W4707" s="7"/>
    </row>
    <row r="4708" spans="23:23" x14ac:dyDescent="0.25">
      <c r="W4708" s="7"/>
    </row>
    <row r="4709" spans="23:23" x14ac:dyDescent="0.25">
      <c r="W4709" s="7"/>
    </row>
    <row r="4710" spans="23:23" x14ac:dyDescent="0.25">
      <c r="W4710" s="7"/>
    </row>
    <row r="4711" spans="23:23" x14ac:dyDescent="0.25">
      <c r="W4711" s="7"/>
    </row>
    <row r="4712" spans="23:23" x14ac:dyDescent="0.25">
      <c r="W4712" s="7"/>
    </row>
    <row r="4713" spans="23:23" x14ac:dyDescent="0.25">
      <c r="W4713" s="7"/>
    </row>
    <row r="4714" spans="23:23" x14ac:dyDescent="0.25">
      <c r="W4714" s="7"/>
    </row>
    <row r="4715" spans="23:23" x14ac:dyDescent="0.25">
      <c r="W4715" s="7"/>
    </row>
    <row r="4716" spans="23:23" x14ac:dyDescent="0.25">
      <c r="W4716" s="7"/>
    </row>
    <row r="4717" spans="23:23" x14ac:dyDescent="0.25">
      <c r="W4717" s="7"/>
    </row>
    <row r="4718" spans="23:23" x14ac:dyDescent="0.25">
      <c r="W4718" s="7"/>
    </row>
    <row r="4719" spans="23:23" x14ac:dyDescent="0.25">
      <c r="W4719" s="7"/>
    </row>
    <row r="4720" spans="23:23" x14ac:dyDescent="0.25">
      <c r="W4720" s="7"/>
    </row>
    <row r="4721" spans="23:23" x14ac:dyDescent="0.25">
      <c r="W4721" s="7"/>
    </row>
    <row r="4722" spans="23:23" x14ac:dyDescent="0.25">
      <c r="W4722" s="7"/>
    </row>
    <row r="4723" spans="23:23" x14ac:dyDescent="0.25">
      <c r="W4723" s="7"/>
    </row>
    <row r="4724" spans="23:23" x14ac:dyDescent="0.25">
      <c r="W4724" s="7"/>
    </row>
    <row r="4725" spans="23:23" x14ac:dyDescent="0.25">
      <c r="W4725" s="7"/>
    </row>
    <row r="4726" spans="23:23" x14ac:dyDescent="0.25">
      <c r="W4726" s="7"/>
    </row>
    <row r="4727" spans="23:23" x14ac:dyDescent="0.25">
      <c r="W4727" s="7"/>
    </row>
    <row r="4728" spans="23:23" x14ac:dyDescent="0.25">
      <c r="W4728" s="7"/>
    </row>
    <row r="4729" spans="23:23" x14ac:dyDescent="0.25">
      <c r="W4729" s="7"/>
    </row>
    <row r="4730" spans="23:23" x14ac:dyDescent="0.25">
      <c r="W4730" s="7"/>
    </row>
    <row r="4731" spans="23:23" x14ac:dyDescent="0.25">
      <c r="W4731" s="7"/>
    </row>
    <row r="4732" spans="23:23" x14ac:dyDescent="0.25">
      <c r="W4732" s="7"/>
    </row>
    <row r="4733" spans="23:23" x14ac:dyDescent="0.25">
      <c r="W4733" s="7"/>
    </row>
    <row r="4734" spans="23:23" x14ac:dyDescent="0.25">
      <c r="W4734" s="7"/>
    </row>
    <row r="4735" spans="23:23" x14ac:dyDescent="0.25">
      <c r="W4735" s="7"/>
    </row>
    <row r="4736" spans="23:23" x14ac:dyDescent="0.25">
      <c r="W4736" s="7"/>
    </row>
    <row r="4737" spans="23:23" x14ac:dyDescent="0.25">
      <c r="W4737" s="7"/>
    </row>
    <row r="4738" spans="23:23" x14ac:dyDescent="0.25">
      <c r="W4738" s="7"/>
    </row>
    <row r="4739" spans="23:23" x14ac:dyDescent="0.25">
      <c r="W4739" s="7"/>
    </row>
    <row r="4740" spans="23:23" x14ac:dyDescent="0.25">
      <c r="W4740" s="7"/>
    </row>
    <row r="4741" spans="23:23" x14ac:dyDescent="0.25">
      <c r="W4741" s="7"/>
    </row>
    <row r="4742" spans="23:23" x14ac:dyDescent="0.25">
      <c r="W4742" s="7"/>
    </row>
    <row r="4743" spans="23:23" x14ac:dyDescent="0.25">
      <c r="W4743" s="7"/>
    </row>
    <row r="4744" spans="23:23" x14ac:dyDescent="0.25">
      <c r="W4744" s="7"/>
    </row>
    <row r="4745" spans="23:23" x14ac:dyDescent="0.25">
      <c r="W4745" s="7"/>
    </row>
    <row r="4746" spans="23:23" x14ac:dyDescent="0.25">
      <c r="W4746" s="7"/>
    </row>
    <row r="4747" spans="23:23" x14ac:dyDescent="0.25">
      <c r="W4747" s="7"/>
    </row>
    <row r="4748" spans="23:23" x14ac:dyDescent="0.25">
      <c r="W4748" s="7"/>
    </row>
    <row r="4749" spans="23:23" x14ac:dyDescent="0.25">
      <c r="W4749" s="7"/>
    </row>
    <row r="4750" spans="23:23" x14ac:dyDescent="0.25">
      <c r="W4750" s="7"/>
    </row>
    <row r="4751" spans="23:23" x14ac:dyDescent="0.25">
      <c r="W4751" s="7"/>
    </row>
    <row r="4752" spans="23:23" x14ac:dyDescent="0.25">
      <c r="W4752" s="7"/>
    </row>
    <row r="4753" spans="23:23" x14ac:dyDescent="0.25">
      <c r="W4753" s="7"/>
    </row>
    <row r="4754" spans="23:23" x14ac:dyDescent="0.25">
      <c r="W4754" s="7"/>
    </row>
    <row r="4755" spans="23:23" x14ac:dyDescent="0.25">
      <c r="W4755" s="7"/>
    </row>
    <row r="4756" spans="23:23" x14ac:dyDescent="0.25">
      <c r="W4756" s="7"/>
    </row>
    <row r="4757" spans="23:23" x14ac:dyDescent="0.25">
      <c r="W4757" s="7"/>
    </row>
    <row r="4758" spans="23:23" x14ac:dyDescent="0.25">
      <c r="W4758" s="7"/>
    </row>
    <row r="4759" spans="23:23" x14ac:dyDescent="0.25">
      <c r="W4759" s="7"/>
    </row>
    <row r="4760" spans="23:23" x14ac:dyDescent="0.25">
      <c r="W4760" s="7"/>
    </row>
    <row r="4761" spans="23:23" x14ac:dyDescent="0.25">
      <c r="W4761" s="7"/>
    </row>
    <row r="4762" spans="23:23" x14ac:dyDescent="0.25">
      <c r="W4762" s="7"/>
    </row>
    <row r="4763" spans="23:23" x14ac:dyDescent="0.25">
      <c r="W4763" s="7"/>
    </row>
    <row r="4764" spans="23:23" x14ac:dyDescent="0.25">
      <c r="W4764" s="7"/>
    </row>
    <row r="4765" spans="23:23" x14ac:dyDescent="0.25">
      <c r="W4765" s="7"/>
    </row>
    <row r="4766" spans="23:23" x14ac:dyDescent="0.25">
      <c r="W4766" s="7"/>
    </row>
    <row r="4767" spans="23:23" x14ac:dyDescent="0.25">
      <c r="W4767" s="7"/>
    </row>
    <row r="4768" spans="23:23" x14ac:dyDescent="0.25">
      <c r="W4768" s="7"/>
    </row>
    <row r="4769" spans="23:23" x14ac:dyDescent="0.25">
      <c r="W4769" s="7"/>
    </row>
    <row r="4770" spans="23:23" x14ac:dyDescent="0.25">
      <c r="W4770" s="7"/>
    </row>
    <row r="4771" spans="23:23" x14ac:dyDescent="0.25">
      <c r="W4771" s="7"/>
    </row>
    <row r="4772" spans="23:23" x14ac:dyDescent="0.25">
      <c r="W4772" s="7"/>
    </row>
    <row r="4773" spans="23:23" x14ac:dyDescent="0.25">
      <c r="W4773" s="7"/>
    </row>
    <row r="4774" spans="23:23" x14ac:dyDescent="0.25">
      <c r="W4774" s="7"/>
    </row>
    <row r="4775" spans="23:23" x14ac:dyDescent="0.25">
      <c r="W4775" s="7"/>
    </row>
    <row r="4776" spans="23:23" x14ac:dyDescent="0.25">
      <c r="W4776" s="7"/>
    </row>
    <row r="4777" spans="23:23" x14ac:dyDescent="0.25">
      <c r="W4777" s="7"/>
    </row>
    <row r="4778" spans="23:23" x14ac:dyDescent="0.25">
      <c r="W4778" s="7"/>
    </row>
    <row r="4779" spans="23:23" x14ac:dyDescent="0.25">
      <c r="W4779" s="7"/>
    </row>
    <row r="4780" spans="23:23" x14ac:dyDescent="0.25">
      <c r="W4780" s="7"/>
    </row>
    <row r="4781" spans="23:23" x14ac:dyDescent="0.25">
      <c r="W4781" s="7"/>
    </row>
    <row r="4782" spans="23:23" x14ac:dyDescent="0.25">
      <c r="W4782" s="7"/>
    </row>
    <row r="4783" spans="23:23" x14ac:dyDescent="0.25">
      <c r="W4783" s="7"/>
    </row>
    <row r="4784" spans="23:23" x14ac:dyDescent="0.25">
      <c r="W4784" s="7"/>
    </row>
    <row r="4785" spans="23:23" x14ac:dyDescent="0.25">
      <c r="W4785" s="7"/>
    </row>
    <row r="4786" spans="23:23" x14ac:dyDescent="0.25">
      <c r="W4786" s="7"/>
    </row>
    <row r="4787" spans="23:23" x14ac:dyDescent="0.25">
      <c r="W4787" s="7"/>
    </row>
    <row r="4788" spans="23:23" x14ac:dyDescent="0.25">
      <c r="W4788" s="7"/>
    </row>
    <row r="4789" spans="23:23" x14ac:dyDescent="0.25">
      <c r="W4789" s="7"/>
    </row>
    <row r="4790" spans="23:23" x14ac:dyDescent="0.25">
      <c r="W4790" s="7"/>
    </row>
    <row r="4791" spans="23:23" x14ac:dyDescent="0.25">
      <c r="W4791" s="7"/>
    </row>
    <row r="4792" spans="23:23" x14ac:dyDescent="0.25">
      <c r="W4792" s="7"/>
    </row>
    <row r="4793" spans="23:23" x14ac:dyDescent="0.25">
      <c r="W4793" s="7"/>
    </row>
    <row r="4794" spans="23:23" x14ac:dyDescent="0.25">
      <c r="W4794" s="7"/>
    </row>
    <row r="4795" spans="23:23" x14ac:dyDescent="0.25">
      <c r="W4795" s="7"/>
    </row>
    <row r="4796" spans="23:23" x14ac:dyDescent="0.25">
      <c r="W4796" s="7"/>
    </row>
    <row r="4797" spans="23:23" x14ac:dyDescent="0.25">
      <c r="W4797" s="7"/>
    </row>
    <row r="4798" spans="23:23" x14ac:dyDescent="0.25">
      <c r="W4798" s="7"/>
    </row>
    <row r="4799" spans="23:23" x14ac:dyDescent="0.25">
      <c r="W4799" s="7"/>
    </row>
    <row r="4800" spans="23:23" x14ac:dyDescent="0.25">
      <c r="W4800" s="7"/>
    </row>
    <row r="4801" spans="23:23" x14ac:dyDescent="0.25">
      <c r="W4801" s="7"/>
    </row>
    <row r="4802" spans="23:23" x14ac:dyDescent="0.25">
      <c r="W4802" s="7"/>
    </row>
    <row r="4803" spans="23:23" x14ac:dyDescent="0.25">
      <c r="W4803" s="7"/>
    </row>
    <row r="4804" spans="23:23" x14ac:dyDescent="0.25">
      <c r="W4804" s="7"/>
    </row>
    <row r="4805" spans="23:23" x14ac:dyDescent="0.25">
      <c r="W4805" s="7"/>
    </row>
    <row r="4806" spans="23:23" x14ac:dyDescent="0.25">
      <c r="W4806" s="7"/>
    </row>
    <row r="4807" spans="23:23" x14ac:dyDescent="0.25">
      <c r="W4807" s="7"/>
    </row>
    <row r="4808" spans="23:23" x14ac:dyDescent="0.25">
      <c r="W4808" s="7"/>
    </row>
    <row r="4809" spans="23:23" x14ac:dyDescent="0.25">
      <c r="W4809" s="7"/>
    </row>
    <row r="4810" spans="23:23" x14ac:dyDescent="0.25">
      <c r="W4810" s="7"/>
    </row>
    <row r="4811" spans="23:23" x14ac:dyDescent="0.25">
      <c r="W4811" s="7"/>
    </row>
    <row r="4812" spans="23:23" x14ac:dyDescent="0.25">
      <c r="W4812" s="7"/>
    </row>
    <row r="4813" spans="23:23" x14ac:dyDescent="0.25">
      <c r="W4813" s="7"/>
    </row>
    <row r="4814" spans="23:23" x14ac:dyDescent="0.25">
      <c r="W4814" s="7"/>
    </row>
    <row r="4815" spans="23:23" x14ac:dyDescent="0.25">
      <c r="W4815" s="7"/>
    </row>
    <row r="4816" spans="23:23" x14ac:dyDescent="0.25">
      <c r="W4816" s="7"/>
    </row>
    <row r="4817" spans="23:23" x14ac:dyDescent="0.25">
      <c r="W4817" s="7"/>
    </row>
    <row r="4818" spans="23:23" x14ac:dyDescent="0.25">
      <c r="W4818" s="7"/>
    </row>
    <row r="4819" spans="23:23" x14ac:dyDescent="0.25">
      <c r="W4819" s="7"/>
    </row>
    <row r="4820" spans="23:23" x14ac:dyDescent="0.25">
      <c r="W4820" s="7"/>
    </row>
    <row r="4821" spans="23:23" x14ac:dyDescent="0.25">
      <c r="W4821" s="7"/>
    </row>
    <row r="4822" spans="23:23" x14ac:dyDescent="0.25">
      <c r="W4822" s="7"/>
    </row>
    <row r="4823" spans="23:23" x14ac:dyDescent="0.25">
      <c r="W4823" s="7"/>
    </row>
    <row r="4824" spans="23:23" x14ac:dyDescent="0.25">
      <c r="W4824" s="7"/>
    </row>
    <row r="4825" spans="23:23" x14ac:dyDescent="0.25">
      <c r="W4825" s="7"/>
    </row>
    <row r="4826" spans="23:23" x14ac:dyDescent="0.25">
      <c r="W4826" s="7"/>
    </row>
    <row r="4827" spans="23:23" x14ac:dyDescent="0.25">
      <c r="W4827" s="7"/>
    </row>
    <row r="4828" spans="23:23" x14ac:dyDescent="0.25">
      <c r="W4828" s="7"/>
    </row>
    <row r="4829" spans="23:23" x14ac:dyDescent="0.25">
      <c r="W4829" s="7"/>
    </row>
    <row r="4830" spans="23:23" x14ac:dyDescent="0.25">
      <c r="W4830" s="7"/>
    </row>
    <row r="4831" spans="23:23" x14ac:dyDescent="0.25">
      <c r="W4831" s="7"/>
    </row>
    <row r="4832" spans="23:23" x14ac:dyDescent="0.25">
      <c r="W4832" s="7"/>
    </row>
    <row r="4833" spans="23:23" x14ac:dyDescent="0.25">
      <c r="W4833" s="7"/>
    </row>
    <row r="4834" spans="23:23" x14ac:dyDescent="0.25">
      <c r="W4834" s="7"/>
    </row>
    <row r="4835" spans="23:23" x14ac:dyDescent="0.25">
      <c r="W4835" s="7"/>
    </row>
    <row r="4836" spans="23:23" x14ac:dyDescent="0.25">
      <c r="W4836" s="7"/>
    </row>
    <row r="4837" spans="23:23" x14ac:dyDescent="0.25">
      <c r="W4837" s="7"/>
    </row>
    <row r="4838" spans="23:23" x14ac:dyDescent="0.25">
      <c r="W4838" s="7"/>
    </row>
    <row r="4839" spans="23:23" x14ac:dyDescent="0.25">
      <c r="W4839" s="7"/>
    </row>
    <row r="4840" spans="23:23" x14ac:dyDescent="0.25">
      <c r="W4840" s="7"/>
    </row>
    <row r="4841" spans="23:23" x14ac:dyDescent="0.25">
      <c r="W4841" s="7"/>
    </row>
    <row r="4842" spans="23:23" x14ac:dyDescent="0.25">
      <c r="W4842" s="7"/>
    </row>
    <row r="4843" spans="23:23" x14ac:dyDescent="0.25">
      <c r="W4843" s="7"/>
    </row>
    <row r="4844" spans="23:23" x14ac:dyDescent="0.25">
      <c r="W4844" s="7"/>
    </row>
    <row r="4845" spans="23:23" x14ac:dyDescent="0.25">
      <c r="W4845" s="7"/>
    </row>
    <row r="4846" spans="23:23" x14ac:dyDescent="0.25">
      <c r="W4846" s="7"/>
    </row>
    <row r="4847" spans="23:23" x14ac:dyDescent="0.25">
      <c r="W4847" s="7"/>
    </row>
    <row r="4848" spans="23:23" x14ac:dyDescent="0.25">
      <c r="W4848" s="7"/>
    </row>
    <row r="4849" spans="23:23" x14ac:dyDescent="0.25">
      <c r="W4849" s="7"/>
    </row>
    <row r="4850" spans="23:23" x14ac:dyDescent="0.25">
      <c r="W4850" s="7"/>
    </row>
    <row r="4851" spans="23:23" x14ac:dyDescent="0.25">
      <c r="W4851" s="7"/>
    </row>
    <row r="4852" spans="23:23" x14ac:dyDescent="0.25">
      <c r="W4852" s="7"/>
    </row>
    <row r="4853" spans="23:23" x14ac:dyDescent="0.25">
      <c r="W4853" s="7"/>
    </row>
    <row r="4854" spans="23:23" x14ac:dyDescent="0.25">
      <c r="W4854" s="7"/>
    </row>
    <row r="4855" spans="23:23" x14ac:dyDescent="0.25">
      <c r="W4855" s="7"/>
    </row>
    <row r="4856" spans="23:23" x14ac:dyDescent="0.25">
      <c r="W4856" s="7"/>
    </row>
    <row r="4857" spans="23:23" x14ac:dyDescent="0.25">
      <c r="W4857" s="7"/>
    </row>
    <row r="4858" spans="23:23" x14ac:dyDescent="0.25">
      <c r="W4858" s="7"/>
    </row>
    <row r="4859" spans="23:23" x14ac:dyDescent="0.25">
      <c r="W4859" s="7"/>
    </row>
    <row r="4860" spans="23:23" x14ac:dyDescent="0.25">
      <c r="W4860" s="7"/>
    </row>
    <row r="4861" spans="23:23" x14ac:dyDescent="0.25">
      <c r="W4861" s="7"/>
    </row>
    <row r="4862" spans="23:23" x14ac:dyDescent="0.25">
      <c r="W4862" s="7"/>
    </row>
    <row r="4863" spans="23:23" x14ac:dyDescent="0.25">
      <c r="W4863" s="7"/>
    </row>
    <row r="4864" spans="23:23" x14ac:dyDescent="0.25">
      <c r="W4864" s="7"/>
    </row>
    <row r="4865" spans="23:23" x14ac:dyDescent="0.25">
      <c r="W4865" s="7"/>
    </row>
    <row r="4866" spans="23:23" x14ac:dyDescent="0.25">
      <c r="W4866" s="7"/>
    </row>
    <row r="4867" spans="23:23" x14ac:dyDescent="0.25">
      <c r="W4867" s="7"/>
    </row>
    <row r="4868" spans="23:23" x14ac:dyDescent="0.25">
      <c r="W4868" s="7"/>
    </row>
    <row r="4869" spans="23:23" x14ac:dyDescent="0.25">
      <c r="W4869" s="7"/>
    </row>
    <row r="4870" spans="23:23" x14ac:dyDescent="0.25">
      <c r="W4870" s="7"/>
    </row>
    <row r="4871" spans="23:23" x14ac:dyDescent="0.25">
      <c r="W4871" s="7"/>
    </row>
    <row r="4872" spans="23:23" x14ac:dyDescent="0.25">
      <c r="W4872" s="7"/>
    </row>
    <row r="4873" spans="23:23" x14ac:dyDescent="0.25">
      <c r="W4873" s="7"/>
    </row>
    <row r="4874" spans="23:23" x14ac:dyDescent="0.25">
      <c r="W4874" s="7"/>
    </row>
    <row r="4875" spans="23:23" x14ac:dyDescent="0.25">
      <c r="W4875" s="7"/>
    </row>
    <row r="4876" spans="23:23" x14ac:dyDescent="0.25">
      <c r="W4876" s="7"/>
    </row>
    <row r="4877" spans="23:23" x14ac:dyDescent="0.25">
      <c r="W4877" s="7"/>
    </row>
    <row r="4878" spans="23:23" x14ac:dyDescent="0.25">
      <c r="W4878" s="7"/>
    </row>
    <row r="4879" spans="23:23" x14ac:dyDescent="0.25">
      <c r="W4879" s="7"/>
    </row>
    <row r="4880" spans="23:23" x14ac:dyDescent="0.25">
      <c r="W4880" s="7"/>
    </row>
    <row r="4881" spans="23:23" x14ac:dyDescent="0.25">
      <c r="W4881" s="7"/>
    </row>
    <row r="4882" spans="23:23" x14ac:dyDescent="0.25">
      <c r="W4882" s="7"/>
    </row>
    <row r="4883" spans="23:23" x14ac:dyDescent="0.25">
      <c r="W4883" s="7"/>
    </row>
    <row r="4884" spans="23:23" x14ac:dyDescent="0.25">
      <c r="W4884" s="7"/>
    </row>
    <row r="4885" spans="23:23" x14ac:dyDescent="0.25">
      <c r="W4885" s="7"/>
    </row>
    <row r="4886" spans="23:23" x14ac:dyDescent="0.25">
      <c r="W4886" s="7"/>
    </row>
    <row r="4887" spans="23:23" x14ac:dyDescent="0.25">
      <c r="W4887" s="7"/>
    </row>
    <row r="4888" spans="23:23" x14ac:dyDescent="0.25">
      <c r="W4888" s="7"/>
    </row>
    <row r="4889" spans="23:23" x14ac:dyDescent="0.25">
      <c r="W4889" s="7"/>
    </row>
    <row r="4890" spans="23:23" x14ac:dyDescent="0.25">
      <c r="W4890" s="7"/>
    </row>
    <row r="4891" spans="23:23" x14ac:dyDescent="0.25">
      <c r="W4891" s="7"/>
    </row>
    <row r="4892" spans="23:23" x14ac:dyDescent="0.25">
      <c r="W4892" s="7"/>
    </row>
    <row r="4893" spans="23:23" x14ac:dyDescent="0.25">
      <c r="W4893" s="7"/>
    </row>
    <row r="4894" spans="23:23" x14ac:dyDescent="0.25">
      <c r="W4894" s="7"/>
    </row>
    <row r="4895" spans="23:23" x14ac:dyDescent="0.25">
      <c r="W4895" s="7"/>
    </row>
    <row r="4896" spans="23:23" x14ac:dyDescent="0.25">
      <c r="W4896" s="7"/>
    </row>
    <row r="4897" spans="23:23" x14ac:dyDescent="0.25">
      <c r="W4897" s="7"/>
    </row>
    <row r="4898" spans="23:23" x14ac:dyDescent="0.25">
      <c r="W4898" s="7"/>
    </row>
    <row r="4899" spans="23:23" x14ac:dyDescent="0.25">
      <c r="W4899" s="7"/>
    </row>
    <row r="4900" spans="23:23" x14ac:dyDescent="0.25">
      <c r="W4900" s="7"/>
    </row>
    <row r="4901" spans="23:23" x14ac:dyDescent="0.25">
      <c r="W4901" s="7"/>
    </row>
    <row r="4902" spans="23:23" x14ac:dyDescent="0.25">
      <c r="W4902" s="7"/>
    </row>
    <row r="4903" spans="23:23" x14ac:dyDescent="0.25">
      <c r="W4903" s="7"/>
    </row>
    <row r="4904" spans="23:23" x14ac:dyDescent="0.25">
      <c r="W4904" s="7"/>
    </row>
    <row r="4905" spans="23:23" x14ac:dyDescent="0.25">
      <c r="W4905" s="7"/>
    </row>
    <row r="4906" spans="23:23" x14ac:dyDescent="0.25">
      <c r="W4906" s="7"/>
    </row>
    <row r="4907" spans="23:23" x14ac:dyDescent="0.25">
      <c r="W4907" s="7"/>
    </row>
    <row r="4908" spans="23:23" x14ac:dyDescent="0.25">
      <c r="W4908" s="7"/>
    </row>
    <row r="4909" spans="23:23" x14ac:dyDescent="0.25">
      <c r="W4909" s="7"/>
    </row>
    <row r="4910" spans="23:23" x14ac:dyDescent="0.25">
      <c r="W4910" s="7"/>
    </row>
    <row r="4911" spans="23:23" x14ac:dyDescent="0.25">
      <c r="W4911" s="7"/>
    </row>
    <row r="4912" spans="23:23" x14ac:dyDescent="0.25">
      <c r="W4912" s="7"/>
    </row>
    <row r="4913" spans="23:23" x14ac:dyDescent="0.25">
      <c r="W4913" s="7"/>
    </row>
    <row r="4914" spans="23:23" x14ac:dyDescent="0.25">
      <c r="W4914" s="7"/>
    </row>
    <row r="4915" spans="23:23" x14ac:dyDescent="0.25">
      <c r="W4915" s="7"/>
    </row>
    <row r="4916" spans="23:23" x14ac:dyDescent="0.25">
      <c r="W4916" s="7"/>
    </row>
    <row r="4917" spans="23:23" x14ac:dyDescent="0.25">
      <c r="W4917" s="7"/>
    </row>
    <row r="4918" spans="23:23" x14ac:dyDescent="0.25">
      <c r="W4918" s="7"/>
    </row>
    <row r="4919" spans="23:23" x14ac:dyDescent="0.25">
      <c r="W4919" s="7"/>
    </row>
    <row r="4920" spans="23:23" x14ac:dyDescent="0.25">
      <c r="W4920" s="7"/>
    </row>
    <row r="4921" spans="23:23" x14ac:dyDescent="0.25">
      <c r="W4921" s="7"/>
    </row>
    <row r="4922" spans="23:23" x14ac:dyDescent="0.25">
      <c r="W4922" s="7"/>
    </row>
    <row r="4923" spans="23:23" x14ac:dyDescent="0.25">
      <c r="W4923" s="7"/>
    </row>
    <row r="4924" spans="23:23" x14ac:dyDescent="0.25">
      <c r="W4924" s="7"/>
    </row>
    <row r="4925" spans="23:23" x14ac:dyDescent="0.25">
      <c r="W4925" s="7"/>
    </row>
    <row r="4926" spans="23:23" x14ac:dyDescent="0.25">
      <c r="W4926" s="7"/>
    </row>
    <row r="4927" spans="23:23" x14ac:dyDescent="0.25">
      <c r="W4927" s="7"/>
    </row>
    <row r="4928" spans="23:23" x14ac:dyDescent="0.25">
      <c r="W4928" s="7"/>
    </row>
    <row r="4929" spans="23:23" x14ac:dyDescent="0.25">
      <c r="W4929" s="7"/>
    </row>
    <row r="4930" spans="23:23" x14ac:dyDescent="0.25">
      <c r="W4930" s="7"/>
    </row>
    <row r="4931" spans="23:23" x14ac:dyDescent="0.25">
      <c r="W4931" s="7"/>
    </row>
    <row r="4932" spans="23:23" x14ac:dyDescent="0.25">
      <c r="W4932" s="7"/>
    </row>
    <row r="4933" spans="23:23" x14ac:dyDescent="0.25">
      <c r="W4933" s="7"/>
    </row>
    <row r="4934" spans="23:23" x14ac:dyDescent="0.25">
      <c r="W4934" s="7"/>
    </row>
    <row r="4935" spans="23:23" x14ac:dyDescent="0.25">
      <c r="W4935" s="7"/>
    </row>
    <row r="4936" spans="23:23" x14ac:dyDescent="0.25">
      <c r="W4936" s="7"/>
    </row>
    <row r="4937" spans="23:23" x14ac:dyDescent="0.25">
      <c r="W4937" s="7"/>
    </row>
    <row r="4938" spans="23:23" x14ac:dyDescent="0.25">
      <c r="W4938" s="7"/>
    </row>
    <row r="4939" spans="23:23" x14ac:dyDescent="0.25">
      <c r="W4939" s="7"/>
    </row>
    <row r="4940" spans="23:23" x14ac:dyDescent="0.25">
      <c r="W4940" s="7"/>
    </row>
    <row r="4941" spans="23:23" x14ac:dyDescent="0.25">
      <c r="W4941" s="7"/>
    </row>
    <row r="4942" spans="23:23" x14ac:dyDescent="0.25">
      <c r="W4942" s="7"/>
    </row>
    <row r="4943" spans="23:23" x14ac:dyDescent="0.25">
      <c r="W4943" s="7"/>
    </row>
    <row r="4944" spans="23:23" x14ac:dyDescent="0.25">
      <c r="W4944" s="7"/>
    </row>
    <row r="4945" spans="23:23" x14ac:dyDescent="0.25">
      <c r="W4945" s="7"/>
    </row>
    <row r="4946" spans="23:23" x14ac:dyDescent="0.25">
      <c r="W4946" s="7"/>
    </row>
    <row r="4947" spans="23:23" x14ac:dyDescent="0.25">
      <c r="W4947" s="7"/>
    </row>
    <row r="4948" spans="23:23" x14ac:dyDescent="0.25">
      <c r="W4948" s="7"/>
    </row>
    <row r="4949" spans="23:23" x14ac:dyDescent="0.25">
      <c r="W4949" s="7"/>
    </row>
    <row r="4950" spans="23:23" x14ac:dyDescent="0.25">
      <c r="W4950" s="7"/>
    </row>
    <row r="4951" spans="23:23" x14ac:dyDescent="0.25">
      <c r="W4951" s="7"/>
    </row>
    <row r="4952" spans="23:23" x14ac:dyDescent="0.25">
      <c r="W4952" s="7"/>
    </row>
    <row r="4953" spans="23:23" x14ac:dyDescent="0.25">
      <c r="W4953" s="7"/>
    </row>
    <row r="4954" spans="23:23" x14ac:dyDescent="0.25">
      <c r="W4954" s="7"/>
    </row>
    <row r="4955" spans="23:23" x14ac:dyDescent="0.25">
      <c r="W4955" s="7"/>
    </row>
    <row r="4956" spans="23:23" x14ac:dyDescent="0.25">
      <c r="W4956" s="7"/>
    </row>
    <row r="4957" spans="23:23" x14ac:dyDescent="0.25">
      <c r="W4957" s="7"/>
    </row>
    <row r="4958" spans="23:23" x14ac:dyDescent="0.25">
      <c r="W4958" s="7"/>
    </row>
    <row r="4959" spans="23:23" x14ac:dyDescent="0.25">
      <c r="W4959" s="7"/>
    </row>
    <row r="4960" spans="23:23" x14ac:dyDescent="0.25">
      <c r="W4960" s="7"/>
    </row>
    <row r="4961" spans="23:23" x14ac:dyDescent="0.25">
      <c r="W4961" s="7"/>
    </row>
    <row r="4962" spans="23:23" x14ac:dyDescent="0.25">
      <c r="W4962" s="7"/>
    </row>
    <row r="4963" spans="23:23" x14ac:dyDescent="0.25">
      <c r="W4963" s="7"/>
    </row>
    <row r="4964" spans="23:23" x14ac:dyDescent="0.25">
      <c r="W4964" s="7"/>
    </row>
    <row r="4965" spans="23:23" x14ac:dyDescent="0.25">
      <c r="W4965" s="7"/>
    </row>
    <row r="4966" spans="23:23" x14ac:dyDescent="0.25">
      <c r="W4966" s="7"/>
    </row>
    <row r="4967" spans="23:23" x14ac:dyDescent="0.25">
      <c r="W4967" s="7"/>
    </row>
    <row r="4968" spans="23:23" x14ac:dyDescent="0.25">
      <c r="W4968" s="7"/>
    </row>
    <row r="4969" spans="23:23" x14ac:dyDescent="0.25">
      <c r="W4969" s="7"/>
    </row>
    <row r="4970" spans="23:23" x14ac:dyDescent="0.25">
      <c r="W4970" s="7"/>
    </row>
    <row r="4971" spans="23:23" x14ac:dyDescent="0.25">
      <c r="W4971" s="7"/>
    </row>
    <row r="4972" spans="23:23" x14ac:dyDescent="0.25">
      <c r="W4972" s="7"/>
    </row>
    <row r="4973" spans="23:23" x14ac:dyDescent="0.25">
      <c r="W4973" s="7"/>
    </row>
    <row r="4974" spans="23:23" x14ac:dyDescent="0.25">
      <c r="W4974" s="7"/>
    </row>
    <row r="4975" spans="23:23" x14ac:dyDescent="0.25">
      <c r="W4975" s="7"/>
    </row>
    <row r="4976" spans="23:23" x14ac:dyDescent="0.25">
      <c r="W4976" s="7"/>
    </row>
    <row r="4977" spans="23:23" x14ac:dyDescent="0.25">
      <c r="W4977" s="7"/>
    </row>
    <row r="4978" spans="23:23" x14ac:dyDescent="0.25">
      <c r="W4978" s="7"/>
    </row>
    <row r="4979" spans="23:23" x14ac:dyDescent="0.25">
      <c r="W4979" s="7"/>
    </row>
    <row r="4980" spans="23:23" x14ac:dyDescent="0.25">
      <c r="W4980" s="7"/>
    </row>
    <row r="4981" spans="23:23" x14ac:dyDescent="0.25">
      <c r="W4981" s="7"/>
    </row>
    <row r="4982" spans="23:23" x14ac:dyDescent="0.25">
      <c r="W4982" s="7"/>
    </row>
    <row r="4983" spans="23:23" x14ac:dyDescent="0.25">
      <c r="W4983" s="7"/>
    </row>
    <row r="4984" spans="23:23" x14ac:dyDescent="0.25">
      <c r="W4984" s="7"/>
    </row>
    <row r="4985" spans="23:23" x14ac:dyDescent="0.25">
      <c r="W4985" s="7"/>
    </row>
    <row r="4986" spans="23:23" x14ac:dyDescent="0.25">
      <c r="W4986" s="7"/>
    </row>
    <row r="4987" spans="23:23" x14ac:dyDescent="0.25">
      <c r="W4987" s="7"/>
    </row>
    <row r="4988" spans="23:23" x14ac:dyDescent="0.25">
      <c r="W4988" s="7"/>
    </row>
    <row r="4989" spans="23:23" x14ac:dyDescent="0.25">
      <c r="W4989" s="7"/>
    </row>
    <row r="4990" spans="23:23" x14ac:dyDescent="0.25">
      <c r="W4990" s="7"/>
    </row>
    <row r="4991" spans="23:23" x14ac:dyDescent="0.25">
      <c r="W4991" s="7"/>
    </row>
    <row r="4992" spans="23:23" x14ac:dyDescent="0.25">
      <c r="W4992" s="7"/>
    </row>
    <row r="4993" spans="23:23" x14ac:dyDescent="0.25">
      <c r="W4993" s="7"/>
    </row>
    <row r="4994" spans="23:23" x14ac:dyDescent="0.25">
      <c r="W4994" s="7"/>
    </row>
    <row r="4995" spans="23:23" x14ac:dyDescent="0.25">
      <c r="W4995" s="7"/>
    </row>
    <row r="4996" spans="23:23" x14ac:dyDescent="0.25">
      <c r="W4996" s="7"/>
    </row>
    <row r="4997" spans="23:23" x14ac:dyDescent="0.25">
      <c r="W4997" s="7"/>
    </row>
    <row r="4998" spans="23:23" x14ac:dyDescent="0.25">
      <c r="W4998" s="7"/>
    </row>
    <row r="4999" spans="23:23" x14ac:dyDescent="0.25">
      <c r="W4999" s="7"/>
    </row>
    <row r="5000" spans="23:23" x14ac:dyDescent="0.25">
      <c r="W5000" s="7"/>
    </row>
    <row r="5001" spans="23:23" x14ac:dyDescent="0.25">
      <c r="W5001" s="7"/>
    </row>
    <row r="5002" spans="23:23" x14ac:dyDescent="0.25">
      <c r="W5002" s="7"/>
    </row>
    <row r="5003" spans="23:23" x14ac:dyDescent="0.25">
      <c r="W5003" s="7"/>
    </row>
    <row r="5004" spans="23:23" x14ac:dyDescent="0.25">
      <c r="W5004" s="7"/>
    </row>
    <row r="5005" spans="23:23" x14ac:dyDescent="0.25">
      <c r="W5005" s="7"/>
    </row>
    <row r="5006" spans="23:23" x14ac:dyDescent="0.25">
      <c r="W5006" s="7"/>
    </row>
    <row r="5007" spans="23:23" x14ac:dyDescent="0.25">
      <c r="W5007" s="7"/>
    </row>
    <row r="5008" spans="23:23" x14ac:dyDescent="0.25">
      <c r="W5008" s="7"/>
    </row>
    <row r="5009" spans="23:23" x14ac:dyDescent="0.25">
      <c r="W5009" s="7"/>
    </row>
    <row r="5010" spans="23:23" x14ac:dyDescent="0.25">
      <c r="W5010" s="7"/>
    </row>
    <row r="5011" spans="23:23" x14ac:dyDescent="0.25">
      <c r="W5011" s="7"/>
    </row>
    <row r="5012" spans="23:23" x14ac:dyDescent="0.25">
      <c r="W5012" s="7"/>
    </row>
    <row r="5013" spans="23:23" x14ac:dyDescent="0.25">
      <c r="W5013" s="7"/>
    </row>
    <row r="5014" spans="23:23" x14ac:dyDescent="0.25">
      <c r="W5014" s="7"/>
    </row>
    <row r="5015" spans="23:23" x14ac:dyDescent="0.25">
      <c r="W5015" s="7"/>
    </row>
    <row r="5016" spans="23:23" x14ac:dyDescent="0.25">
      <c r="W5016" s="7"/>
    </row>
    <row r="5017" spans="23:23" x14ac:dyDescent="0.25">
      <c r="W5017" s="7"/>
    </row>
    <row r="5018" spans="23:23" x14ac:dyDescent="0.25">
      <c r="W5018" s="7"/>
    </row>
    <row r="5019" spans="23:23" x14ac:dyDescent="0.25">
      <c r="W5019" s="7"/>
    </row>
    <row r="5020" spans="23:23" x14ac:dyDescent="0.25">
      <c r="W5020" s="7"/>
    </row>
    <row r="5021" spans="23:23" x14ac:dyDescent="0.25">
      <c r="W5021" s="7"/>
    </row>
    <row r="5022" spans="23:23" x14ac:dyDescent="0.25">
      <c r="W5022" s="7"/>
    </row>
    <row r="5023" spans="23:23" x14ac:dyDescent="0.25">
      <c r="W5023" s="7"/>
    </row>
    <row r="5024" spans="23:23" x14ac:dyDescent="0.25">
      <c r="W5024" s="7"/>
    </row>
    <row r="5025" spans="23:23" x14ac:dyDescent="0.25">
      <c r="W5025" s="7"/>
    </row>
    <row r="5026" spans="23:23" x14ac:dyDescent="0.25">
      <c r="W5026" s="7"/>
    </row>
    <row r="5027" spans="23:23" x14ac:dyDescent="0.25">
      <c r="W5027" s="7"/>
    </row>
    <row r="5028" spans="23:23" x14ac:dyDescent="0.25">
      <c r="W5028" s="7"/>
    </row>
    <row r="5029" spans="23:23" x14ac:dyDescent="0.25">
      <c r="W5029" s="7"/>
    </row>
    <row r="5030" spans="23:23" x14ac:dyDescent="0.25">
      <c r="W5030" s="7"/>
    </row>
    <row r="5031" spans="23:23" x14ac:dyDescent="0.25">
      <c r="W5031" s="7"/>
    </row>
    <row r="5032" spans="23:23" x14ac:dyDescent="0.25">
      <c r="W5032" s="7"/>
    </row>
    <row r="5033" spans="23:23" x14ac:dyDescent="0.25">
      <c r="W5033" s="7"/>
    </row>
    <row r="5034" spans="23:23" x14ac:dyDescent="0.25">
      <c r="W5034" s="7"/>
    </row>
    <row r="5035" spans="23:23" x14ac:dyDescent="0.25">
      <c r="W5035" s="7"/>
    </row>
    <row r="5036" spans="23:23" x14ac:dyDescent="0.25">
      <c r="W5036" s="7"/>
    </row>
    <row r="5037" spans="23:23" x14ac:dyDescent="0.25">
      <c r="W5037" s="7"/>
    </row>
    <row r="5038" spans="23:23" x14ac:dyDescent="0.25">
      <c r="W5038" s="7"/>
    </row>
    <row r="5039" spans="23:23" x14ac:dyDescent="0.25">
      <c r="W5039" s="7"/>
    </row>
    <row r="5040" spans="23:23" x14ac:dyDescent="0.25">
      <c r="W5040" s="7"/>
    </row>
    <row r="5041" spans="23:23" x14ac:dyDescent="0.25">
      <c r="W5041" s="7"/>
    </row>
    <row r="5042" spans="23:23" x14ac:dyDescent="0.25">
      <c r="W5042" s="7"/>
    </row>
    <row r="5043" spans="23:23" x14ac:dyDescent="0.25">
      <c r="W5043" s="7"/>
    </row>
    <row r="5044" spans="23:23" x14ac:dyDescent="0.25">
      <c r="W5044" s="7"/>
    </row>
    <row r="5045" spans="23:23" x14ac:dyDescent="0.25">
      <c r="W5045" s="7"/>
    </row>
    <row r="5046" spans="23:23" x14ac:dyDescent="0.25">
      <c r="W5046" s="7"/>
    </row>
    <row r="5047" spans="23:23" x14ac:dyDescent="0.25">
      <c r="W5047" s="7"/>
    </row>
    <row r="5048" spans="23:23" x14ac:dyDescent="0.25">
      <c r="W5048" s="7"/>
    </row>
    <row r="5049" spans="23:23" x14ac:dyDescent="0.25">
      <c r="W5049" s="7"/>
    </row>
    <row r="5050" spans="23:23" x14ac:dyDescent="0.25">
      <c r="W5050" s="7"/>
    </row>
    <row r="5051" spans="23:23" x14ac:dyDescent="0.25">
      <c r="W5051" s="7"/>
    </row>
    <row r="5052" spans="23:23" x14ac:dyDescent="0.25">
      <c r="W5052" s="7"/>
    </row>
    <row r="5053" spans="23:23" x14ac:dyDescent="0.25">
      <c r="W5053" s="7"/>
    </row>
    <row r="5054" spans="23:23" x14ac:dyDescent="0.25">
      <c r="W5054" s="7"/>
    </row>
    <row r="5055" spans="23:23" x14ac:dyDescent="0.25">
      <c r="W5055" s="7"/>
    </row>
    <row r="5056" spans="23:23" x14ac:dyDescent="0.25">
      <c r="W5056" s="7"/>
    </row>
    <row r="5057" spans="23:23" x14ac:dyDescent="0.25">
      <c r="W5057" s="7"/>
    </row>
    <row r="5058" spans="23:23" x14ac:dyDescent="0.25">
      <c r="W5058" s="7"/>
    </row>
    <row r="5059" spans="23:23" x14ac:dyDescent="0.25">
      <c r="W5059" s="7"/>
    </row>
    <row r="5060" spans="23:23" x14ac:dyDescent="0.25">
      <c r="W5060" s="7"/>
    </row>
    <row r="5061" spans="23:23" x14ac:dyDescent="0.25">
      <c r="W5061" s="7"/>
    </row>
    <row r="5062" spans="23:23" x14ac:dyDescent="0.25">
      <c r="W5062" s="7"/>
    </row>
    <row r="5063" spans="23:23" x14ac:dyDescent="0.25">
      <c r="W5063" s="7"/>
    </row>
    <row r="5064" spans="23:23" x14ac:dyDescent="0.25">
      <c r="W5064" s="7"/>
    </row>
    <row r="5065" spans="23:23" x14ac:dyDescent="0.25">
      <c r="W5065" s="7"/>
    </row>
    <row r="5066" spans="23:23" x14ac:dyDescent="0.25">
      <c r="W5066" s="7"/>
    </row>
    <row r="5067" spans="23:23" x14ac:dyDescent="0.25">
      <c r="W5067" s="7"/>
    </row>
    <row r="5068" spans="23:23" x14ac:dyDescent="0.25">
      <c r="W5068" s="7"/>
    </row>
    <row r="5069" spans="23:23" x14ac:dyDescent="0.25">
      <c r="W5069" s="7"/>
    </row>
    <row r="5070" spans="23:23" x14ac:dyDescent="0.25">
      <c r="W5070" s="7"/>
    </row>
    <row r="5071" spans="23:23" x14ac:dyDescent="0.25">
      <c r="W5071" s="7"/>
    </row>
    <row r="5072" spans="23:23" x14ac:dyDescent="0.25">
      <c r="W5072" s="7"/>
    </row>
    <row r="5073" spans="23:23" x14ac:dyDescent="0.25">
      <c r="W5073" s="7"/>
    </row>
    <row r="5074" spans="23:23" x14ac:dyDescent="0.25">
      <c r="W5074" s="7"/>
    </row>
    <row r="5075" spans="23:23" x14ac:dyDescent="0.25">
      <c r="W5075" s="7"/>
    </row>
    <row r="5076" spans="23:23" x14ac:dyDescent="0.25">
      <c r="W5076" s="7"/>
    </row>
    <row r="5077" spans="23:23" x14ac:dyDescent="0.25">
      <c r="W5077" s="7"/>
    </row>
    <row r="5078" spans="23:23" x14ac:dyDescent="0.25">
      <c r="W5078" s="7"/>
    </row>
    <row r="5079" spans="23:23" x14ac:dyDescent="0.25">
      <c r="W5079" s="7"/>
    </row>
    <row r="5080" spans="23:23" x14ac:dyDescent="0.25">
      <c r="W5080" s="7"/>
    </row>
    <row r="5081" spans="23:23" x14ac:dyDescent="0.25">
      <c r="W5081" s="7"/>
    </row>
    <row r="5082" spans="23:23" x14ac:dyDescent="0.25">
      <c r="W5082" s="7"/>
    </row>
    <row r="5083" spans="23:23" x14ac:dyDescent="0.25">
      <c r="W5083" s="7"/>
    </row>
    <row r="5084" spans="23:23" x14ac:dyDescent="0.25">
      <c r="W5084" s="7"/>
    </row>
    <row r="5085" spans="23:23" x14ac:dyDescent="0.25">
      <c r="W5085" s="7"/>
    </row>
    <row r="5086" spans="23:23" x14ac:dyDescent="0.25">
      <c r="W5086" s="7"/>
    </row>
    <row r="5087" spans="23:23" x14ac:dyDescent="0.25">
      <c r="W5087" s="7"/>
    </row>
    <row r="5088" spans="23:23" x14ac:dyDescent="0.25">
      <c r="W5088" s="7"/>
    </row>
    <row r="5089" spans="23:23" x14ac:dyDescent="0.25">
      <c r="W5089" s="7"/>
    </row>
    <row r="5090" spans="23:23" x14ac:dyDescent="0.25">
      <c r="W5090" s="7"/>
    </row>
    <row r="5091" spans="23:23" x14ac:dyDescent="0.25">
      <c r="W5091" s="7"/>
    </row>
    <row r="5092" spans="23:23" x14ac:dyDescent="0.25">
      <c r="W5092" s="7"/>
    </row>
    <row r="5093" spans="23:23" x14ac:dyDescent="0.25">
      <c r="W5093" s="7"/>
    </row>
    <row r="5094" spans="23:23" x14ac:dyDescent="0.25">
      <c r="W5094" s="7"/>
    </row>
    <row r="5095" spans="23:23" x14ac:dyDescent="0.25">
      <c r="W5095" s="7"/>
    </row>
    <row r="5096" spans="23:23" x14ac:dyDescent="0.25">
      <c r="W5096" s="7"/>
    </row>
    <row r="5097" spans="23:23" x14ac:dyDescent="0.25">
      <c r="W5097" s="7"/>
    </row>
    <row r="5098" spans="23:23" x14ac:dyDescent="0.25">
      <c r="W5098" s="7"/>
    </row>
    <row r="5099" spans="23:23" x14ac:dyDescent="0.25">
      <c r="W5099" s="7"/>
    </row>
    <row r="5100" spans="23:23" x14ac:dyDescent="0.25">
      <c r="W5100" s="7"/>
    </row>
    <row r="5101" spans="23:23" x14ac:dyDescent="0.25">
      <c r="W5101" s="7"/>
    </row>
    <row r="5102" spans="23:23" x14ac:dyDescent="0.25">
      <c r="W5102" s="7"/>
    </row>
    <row r="5103" spans="23:23" x14ac:dyDescent="0.25">
      <c r="W5103" s="7"/>
    </row>
    <row r="5104" spans="23:23" x14ac:dyDescent="0.25">
      <c r="W5104" s="7"/>
    </row>
    <row r="5105" spans="23:23" x14ac:dyDescent="0.25">
      <c r="W5105" s="7"/>
    </row>
    <row r="5106" spans="23:23" x14ac:dyDescent="0.25">
      <c r="W5106" s="7"/>
    </row>
    <row r="5107" spans="23:23" x14ac:dyDescent="0.25">
      <c r="W5107" s="7"/>
    </row>
    <row r="5108" spans="23:23" x14ac:dyDescent="0.25">
      <c r="W5108" s="7"/>
    </row>
    <row r="5109" spans="23:23" x14ac:dyDescent="0.25">
      <c r="W5109" s="7"/>
    </row>
    <row r="5110" spans="23:23" x14ac:dyDescent="0.25">
      <c r="W5110" s="7"/>
    </row>
    <row r="5111" spans="23:23" x14ac:dyDescent="0.25">
      <c r="W5111" s="7"/>
    </row>
    <row r="5112" spans="23:23" x14ac:dyDescent="0.25">
      <c r="W5112" s="7"/>
    </row>
    <row r="5113" spans="23:23" x14ac:dyDescent="0.25">
      <c r="W5113" s="7"/>
    </row>
    <row r="5114" spans="23:23" x14ac:dyDescent="0.25">
      <c r="W5114" s="7"/>
    </row>
    <row r="5115" spans="23:23" x14ac:dyDescent="0.25">
      <c r="W5115" s="7"/>
    </row>
    <row r="5116" spans="23:23" x14ac:dyDescent="0.25">
      <c r="W5116" s="7"/>
    </row>
    <row r="5117" spans="23:23" x14ac:dyDescent="0.25">
      <c r="W5117" s="7"/>
    </row>
    <row r="5118" spans="23:23" x14ac:dyDescent="0.25">
      <c r="W5118" s="7"/>
    </row>
    <row r="5119" spans="23:23" x14ac:dyDescent="0.25">
      <c r="W5119" s="7"/>
    </row>
    <row r="5120" spans="23:23" x14ac:dyDescent="0.25">
      <c r="W5120" s="7"/>
    </row>
    <row r="5121" spans="23:23" x14ac:dyDescent="0.25">
      <c r="W5121" s="7"/>
    </row>
    <row r="5122" spans="23:23" x14ac:dyDescent="0.25">
      <c r="W5122" s="7"/>
    </row>
    <row r="5123" spans="23:23" x14ac:dyDescent="0.25">
      <c r="W5123" s="7"/>
    </row>
    <row r="5124" spans="23:23" x14ac:dyDescent="0.25">
      <c r="W5124" s="7"/>
    </row>
    <row r="5125" spans="23:23" x14ac:dyDescent="0.25">
      <c r="W5125" s="7"/>
    </row>
    <row r="5126" spans="23:23" x14ac:dyDescent="0.25">
      <c r="W5126" s="7"/>
    </row>
    <row r="5127" spans="23:23" x14ac:dyDescent="0.25">
      <c r="W5127" s="7"/>
    </row>
    <row r="5128" spans="23:23" x14ac:dyDescent="0.25">
      <c r="W5128" s="7"/>
    </row>
    <row r="5129" spans="23:23" x14ac:dyDescent="0.25">
      <c r="W5129" s="7"/>
    </row>
    <row r="5130" spans="23:23" x14ac:dyDescent="0.25">
      <c r="W5130" s="7"/>
    </row>
    <row r="5131" spans="23:23" x14ac:dyDescent="0.25">
      <c r="W5131" s="7"/>
    </row>
    <row r="5132" spans="23:23" x14ac:dyDescent="0.25">
      <c r="W5132" s="7"/>
    </row>
    <row r="5133" spans="23:23" x14ac:dyDescent="0.25">
      <c r="W5133" s="7"/>
    </row>
    <row r="5134" spans="23:23" x14ac:dyDescent="0.25">
      <c r="W5134" s="7"/>
    </row>
    <row r="5135" spans="23:23" x14ac:dyDescent="0.25">
      <c r="W5135" s="7"/>
    </row>
    <row r="5136" spans="23:23" x14ac:dyDescent="0.25">
      <c r="W5136" s="7"/>
    </row>
    <row r="5137" spans="23:23" x14ac:dyDescent="0.25">
      <c r="W5137" s="7"/>
    </row>
    <row r="5138" spans="23:23" x14ac:dyDescent="0.25">
      <c r="W5138" s="7"/>
    </row>
    <row r="5139" spans="23:23" x14ac:dyDescent="0.25">
      <c r="W5139" s="7"/>
    </row>
    <row r="5140" spans="23:23" x14ac:dyDescent="0.25">
      <c r="W5140" s="7"/>
    </row>
    <row r="5141" spans="23:23" x14ac:dyDescent="0.25">
      <c r="W5141" s="7"/>
    </row>
    <row r="5142" spans="23:23" x14ac:dyDescent="0.25">
      <c r="W5142" s="7"/>
    </row>
    <row r="5143" spans="23:23" x14ac:dyDescent="0.25">
      <c r="W5143" s="7"/>
    </row>
    <row r="5144" spans="23:23" x14ac:dyDescent="0.25">
      <c r="W5144" s="7"/>
    </row>
    <row r="5145" spans="23:23" x14ac:dyDescent="0.25">
      <c r="W5145" s="7"/>
    </row>
    <row r="5146" spans="23:23" x14ac:dyDescent="0.25">
      <c r="W5146" s="7"/>
    </row>
    <row r="5147" spans="23:23" x14ac:dyDescent="0.25">
      <c r="W5147" s="7"/>
    </row>
    <row r="5148" spans="23:23" x14ac:dyDescent="0.25">
      <c r="W5148" s="7"/>
    </row>
    <row r="5149" spans="23:23" x14ac:dyDescent="0.25">
      <c r="W5149" s="7"/>
    </row>
    <row r="5150" spans="23:23" x14ac:dyDescent="0.25">
      <c r="W5150" s="7"/>
    </row>
    <row r="5151" spans="23:23" x14ac:dyDescent="0.25">
      <c r="W5151" s="7"/>
    </row>
    <row r="5152" spans="23:23" x14ac:dyDescent="0.25">
      <c r="W5152" s="7"/>
    </row>
    <row r="5153" spans="23:23" x14ac:dyDescent="0.25">
      <c r="W5153" s="7"/>
    </row>
    <row r="5154" spans="23:23" x14ac:dyDescent="0.25">
      <c r="W5154" s="7"/>
    </row>
    <row r="5155" spans="23:23" x14ac:dyDescent="0.25">
      <c r="W5155" s="7"/>
    </row>
    <row r="5156" spans="23:23" x14ac:dyDescent="0.25">
      <c r="W5156" s="7"/>
    </row>
    <row r="5157" spans="23:23" x14ac:dyDescent="0.25">
      <c r="W5157" s="7"/>
    </row>
    <row r="5158" spans="23:23" x14ac:dyDescent="0.25">
      <c r="W5158" s="7"/>
    </row>
    <row r="5159" spans="23:23" x14ac:dyDescent="0.25">
      <c r="W5159" s="7"/>
    </row>
    <row r="5160" spans="23:23" x14ac:dyDescent="0.25">
      <c r="W5160" s="7"/>
    </row>
    <row r="5161" spans="23:23" x14ac:dyDescent="0.25">
      <c r="W5161" s="7"/>
    </row>
    <row r="5162" spans="23:23" x14ac:dyDescent="0.25">
      <c r="W5162" s="7"/>
    </row>
    <row r="5163" spans="23:23" x14ac:dyDescent="0.25">
      <c r="W5163" s="7"/>
    </row>
    <row r="5164" spans="23:23" x14ac:dyDescent="0.25">
      <c r="W5164" s="7"/>
    </row>
    <row r="5165" spans="23:23" x14ac:dyDescent="0.25">
      <c r="W5165" s="7"/>
    </row>
    <row r="5166" spans="23:23" x14ac:dyDescent="0.25">
      <c r="W5166" s="7"/>
    </row>
    <row r="5167" spans="23:23" x14ac:dyDescent="0.25">
      <c r="W5167" s="7"/>
    </row>
    <row r="5168" spans="23:23" x14ac:dyDescent="0.25">
      <c r="W5168" s="7"/>
    </row>
    <row r="5169" spans="23:23" x14ac:dyDescent="0.25">
      <c r="W5169" s="7"/>
    </row>
    <row r="5170" spans="23:23" x14ac:dyDescent="0.25">
      <c r="W5170" s="7"/>
    </row>
    <row r="5171" spans="23:23" x14ac:dyDescent="0.25">
      <c r="W5171" s="7"/>
    </row>
    <row r="5172" spans="23:23" x14ac:dyDescent="0.25">
      <c r="W5172" s="7"/>
    </row>
    <row r="5173" spans="23:23" x14ac:dyDescent="0.25">
      <c r="W5173" s="7"/>
    </row>
    <row r="5174" spans="23:23" x14ac:dyDescent="0.25">
      <c r="W5174" s="7"/>
    </row>
    <row r="5175" spans="23:23" x14ac:dyDescent="0.25">
      <c r="W5175" s="7"/>
    </row>
    <row r="5176" spans="23:23" x14ac:dyDescent="0.25">
      <c r="W5176" s="7"/>
    </row>
    <row r="5177" spans="23:23" x14ac:dyDescent="0.25">
      <c r="W5177" s="7"/>
    </row>
    <row r="5178" spans="23:23" x14ac:dyDescent="0.25">
      <c r="W5178" s="7"/>
    </row>
    <row r="5179" spans="23:23" x14ac:dyDescent="0.25">
      <c r="W5179" s="7"/>
    </row>
    <row r="5180" spans="23:23" x14ac:dyDescent="0.25">
      <c r="W5180" s="7"/>
    </row>
    <row r="5181" spans="23:23" x14ac:dyDescent="0.25">
      <c r="W5181" s="7"/>
    </row>
    <row r="5182" spans="23:23" x14ac:dyDescent="0.25">
      <c r="W5182" s="7"/>
    </row>
    <row r="5183" spans="23:23" x14ac:dyDescent="0.25">
      <c r="W5183" s="7"/>
    </row>
    <row r="5184" spans="23:23" x14ac:dyDescent="0.25">
      <c r="W5184" s="7"/>
    </row>
    <row r="5185" spans="23:23" x14ac:dyDescent="0.25">
      <c r="W5185" s="7"/>
    </row>
    <row r="5186" spans="23:23" x14ac:dyDescent="0.25">
      <c r="W5186" s="7"/>
    </row>
    <row r="5187" spans="23:23" x14ac:dyDescent="0.25">
      <c r="W5187" s="7"/>
    </row>
    <row r="5188" spans="23:23" x14ac:dyDescent="0.25">
      <c r="W5188" s="7"/>
    </row>
    <row r="5189" spans="23:23" x14ac:dyDescent="0.25">
      <c r="W5189" s="7"/>
    </row>
    <row r="5190" spans="23:23" x14ac:dyDescent="0.25">
      <c r="W5190" s="7"/>
    </row>
    <row r="5191" spans="23:23" x14ac:dyDescent="0.25">
      <c r="W5191" s="7"/>
    </row>
    <row r="5192" spans="23:23" x14ac:dyDescent="0.25">
      <c r="W5192" s="7"/>
    </row>
    <row r="5193" spans="23:23" x14ac:dyDescent="0.25">
      <c r="W5193" s="7"/>
    </row>
    <row r="5194" spans="23:23" x14ac:dyDescent="0.25">
      <c r="W5194" s="7"/>
    </row>
    <row r="5195" spans="23:23" x14ac:dyDescent="0.25">
      <c r="W5195" s="7"/>
    </row>
    <row r="5196" spans="23:23" x14ac:dyDescent="0.25">
      <c r="W5196" s="7"/>
    </row>
    <row r="5197" spans="23:23" x14ac:dyDescent="0.25">
      <c r="W5197" s="7"/>
    </row>
    <row r="5198" spans="23:23" x14ac:dyDescent="0.25">
      <c r="W5198" s="7"/>
    </row>
    <row r="5199" spans="23:23" x14ac:dyDescent="0.25">
      <c r="W5199" s="7"/>
    </row>
    <row r="5200" spans="23:23" x14ac:dyDescent="0.25">
      <c r="W5200" s="7"/>
    </row>
    <row r="5201" spans="23:23" x14ac:dyDescent="0.25">
      <c r="W5201" s="7"/>
    </row>
    <row r="5202" spans="23:23" x14ac:dyDescent="0.25">
      <c r="W5202" s="7"/>
    </row>
    <row r="5203" spans="23:23" x14ac:dyDescent="0.25">
      <c r="W5203" s="7"/>
    </row>
    <row r="5204" spans="23:23" x14ac:dyDescent="0.25">
      <c r="W5204" s="7"/>
    </row>
    <row r="5205" spans="23:23" x14ac:dyDescent="0.25">
      <c r="W5205" s="7"/>
    </row>
    <row r="5206" spans="23:23" x14ac:dyDescent="0.25">
      <c r="W5206" s="7"/>
    </row>
    <row r="5207" spans="23:23" x14ac:dyDescent="0.25">
      <c r="W5207" s="7"/>
    </row>
    <row r="5208" spans="23:23" x14ac:dyDescent="0.25">
      <c r="W5208" s="7"/>
    </row>
    <row r="5209" spans="23:23" x14ac:dyDescent="0.25">
      <c r="W5209" s="7"/>
    </row>
    <row r="5210" spans="23:23" x14ac:dyDescent="0.25">
      <c r="W5210" s="7"/>
    </row>
    <row r="5211" spans="23:23" x14ac:dyDescent="0.25">
      <c r="W5211" s="7"/>
    </row>
    <row r="5212" spans="23:23" x14ac:dyDescent="0.25">
      <c r="W5212" s="7"/>
    </row>
    <row r="5213" spans="23:23" x14ac:dyDescent="0.25">
      <c r="W5213" s="7"/>
    </row>
    <row r="5214" spans="23:23" x14ac:dyDescent="0.25">
      <c r="W5214" s="7"/>
    </row>
    <row r="5215" spans="23:23" x14ac:dyDescent="0.25">
      <c r="W5215" s="7"/>
    </row>
    <row r="5216" spans="23:23" x14ac:dyDescent="0.25">
      <c r="W5216" s="7"/>
    </row>
    <row r="5217" spans="23:23" x14ac:dyDescent="0.25">
      <c r="W5217" s="7"/>
    </row>
    <row r="5218" spans="23:23" x14ac:dyDescent="0.25">
      <c r="W5218" s="7"/>
    </row>
    <row r="5219" spans="23:23" x14ac:dyDescent="0.25">
      <c r="W5219" s="7"/>
    </row>
    <row r="5220" spans="23:23" x14ac:dyDescent="0.25">
      <c r="W5220" s="7"/>
    </row>
    <row r="5221" spans="23:23" x14ac:dyDescent="0.25">
      <c r="W5221" s="7"/>
    </row>
    <row r="5222" spans="23:23" x14ac:dyDescent="0.25">
      <c r="W5222" s="7"/>
    </row>
    <row r="5223" spans="23:23" x14ac:dyDescent="0.25">
      <c r="W5223" s="7"/>
    </row>
    <row r="5224" spans="23:23" x14ac:dyDescent="0.25">
      <c r="W5224" s="7"/>
    </row>
    <row r="5225" spans="23:23" x14ac:dyDescent="0.25">
      <c r="W5225" s="7"/>
    </row>
    <row r="5226" spans="23:23" x14ac:dyDescent="0.25">
      <c r="W5226" s="7"/>
    </row>
    <row r="5227" spans="23:23" x14ac:dyDescent="0.25">
      <c r="W5227" s="7"/>
    </row>
    <row r="5228" spans="23:23" x14ac:dyDescent="0.25">
      <c r="W5228" s="7"/>
    </row>
    <row r="5229" spans="23:23" x14ac:dyDescent="0.25">
      <c r="W5229" s="7"/>
    </row>
    <row r="5230" spans="23:23" x14ac:dyDescent="0.25">
      <c r="W5230" s="7"/>
    </row>
    <row r="5231" spans="23:23" x14ac:dyDescent="0.25">
      <c r="W5231" s="7"/>
    </row>
    <row r="5232" spans="23:23" x14ac:dyDescent="0.25">
      <c r="W5232" s="7"/>
    </row>
    <row r="5233" spans="23:23" x14ac:dyDescent="0.25">
      <c r="W5233" s="7"/>
    </row>
    <row r="5234" spans="23:23" x14ac:dyDescent="0.25">
      <c r="W5234" s="7"/>
    </row>
    <row r="5235" spans="23:23" x14ac:dyDescent="0.25">
      <c r="W5235" s="7"/>
    </row>
    <row r="5236" spans="23:23" x14ac:dyDescent="0.25">
      <c r="W5236" s="7"/>
    </row>
    <row r="5237" spans="23:23" x14ac:dyDescent="0.25">
      <c r="W5237" s="7"/>
    </row>
    <row r="5238" spans="23:23" x14ac:dyDescent="0.25">
      <c r="W5238" s="7"/>
    </row>
    <row r="5239" spans="23:23" x14ac:dyDescent="0.25">
      <c r="W5239" s="7"/>
    </row>
    <row r="5240" spans="23:23" x14ac:dyDescent="0.25">
      <c r="W5240" s="7"/>
    </row>
    <row r="5241" spans="23:23" x14ac:dyDescent="0.25">
      <c r="W5241" s="7"/>
    </row>
    <row r="5242" spans="23:23" x14ac:dyDescent="0.25">
      <c r="W5242" s="7"/>
    </row>
    <row r="5243" spans="23:23" x14ac:dyDescent="0.25">
      <c r="W5243" s="7"/>
    </row>
    <row r="5244" spans="23:23" x14ac:dyDescent="0.25">
      <c r="W5244" s="7"/>
    </row>
    <row r="5245" spans="23:23" x14ac:dyDescent="0.25">
      <c r="W5245" s="7"/>
    </row>
    <row r="5246" spans="23:23" x14ac:dyDescent="0.25">
      <c r="W5246" s="7"/>
    </row>
    <row r="5247" spans="23:23" x14ac:dyDescent="0.25">
      <c r="W5247" s="7"/>
    </row>
    <row r="5248" spans="23:23" x14ac:dyDescent="0.25">
      <c r="W5248" s="7"/>
    </row>
    <row r="5249" spans="23:23" x14ac:dyDescent="0.25">
      <c r="W5249" s="7"/>
    </row>
    <row r="5250" spans="23:23" x14ac:dyDescent="0.25">
      <c r="W5250" s="7"/>
    </row>
    <row r="5251" spans="23:23" x14ac:dyDescent="0.25">
      <c r="W5251" s="7"/>
    </row>
    <row r="5252" spans="23:23" x14ac:dyDescent="0.25">
      <c r="W5252" s="7"/>
    </row>
    <row r="5253" spans="23:23" x14ac:dyDescent="0.25">
      <c r="W5253" s="7"/>
    </row>
    <row r="5254" spans="23:23" x14ac:dyDescent="0.25">
      <c r="W5254" s="7"/>
    </row>
    <row r="5255" spans="23:23" x14ac:dyDescent="0.25">
      <c r="W5255" s="7"/>
    </row>
    <row r="5256" spans="23:23" x14ac:dyDescent="0.25">
      <c r="W5256" s="7"/>
    </row>
    <row r="5257" spans="23:23" x14ac:dyDescent="0.25">
      <c r="W5257" s="7"/>
    </row>
    <row r="5258" spans="23:23" x14ac:dyDescent="0.25">
      <c r="W5258" s="7"/>
    </row>
    <row r="5259" spans="23:23" x14ac:dyDescent="0.25">
      <c r="W5259" s="7"/>
    </row>
    <row r="5260" spans="23:23" x14ac:dyDescent="0.25">
      <c r="W5260" s="7"/>
    </row>
    <row r="5261" spans="23:23" x14ac:dyDescent="0.25">
      <c r="W5261" s="7"/>
    </row>
    <row r="5262" spans="23:23" x14ac:dyDescent="0.25">
      <c r="W5262" s="7"/>
    </row>
    <row r="5263" spans="23:23" x14ac:dyDescent="0.25">
      <c r="W5263" s="7"/>
    </row>
    <row r="5264" spans="23:23" x14ac:dyDescent="0.25">
      <c r="W5264" s="7"/>
    </row>
    <row r="5265" spans="23:23" x14ac:dyDescent="0.25">
      <c r="W5265" s="7"/>
    </row>
    <row r="5266" spans="23:23" x14ac:dyDescent="0.25">
      <c r="W5266" s="7"/>
    </row>
    <row r="5267" spans="23:23" x14ac:dyDescent="0.25">
      <c r="W5267" s="7"/>
    </row>
    <row r="5268" spans="23:23" x14ac:dyDescent="0.25">
      <c r="W5268" s="7"/>
    </row>
    <row r="5269" spans="23:23" x14ac:dyDescent="0.25">
      <c r="W5269" s="7"/>
    </row>
    <row r="5270" spans="23:23" x14ac:dyDescent="0.25">
      <c r="W5270" s="7"/>
    </row>
    <row r="5271" spans="23:23" x14ac:dyDescent="0.25">
      <c r="W5271" s="7"/>
    </row>
    <row r="5272" spans="23:23" x14ac:dyDescent="0.25">
      <c r="W5272" s="7"/>
    </row>
    <row r="5273" spans="23:23" x14ac:dyDescent="0.25">
      <c r="W5273" s="7"/>
    </row>
    <row r="5274" spans="23:23" x14ac:dyDescent="0.25">
      <c r="W5274" s="7"/>
    </row>
    <row r="5275" spans="23:23" x14ac:dyDescent="0.25">
      <c r="W5275" s="7"/>
    </row>
    <row r="5276" spans="23:23" x14ac:dyDescent="0.25">
      <c r="W5276" s="7"/>
    </row>
    <row r="5277" spans="23:23" x14ac:dyDescent="0.25">
      <c r="W5277" s="7"/>
    </row>
    <row r="5278" spans="23:23" x14ac:dyDescent="0.25">
      <c r="W5278" s="7"/>
    </row>
    <row r="5279" spans="23:23" x14ac:dyDescent="0.25">
      <c r="W5279" s="7"/>
    </row>
    <row r="5280" spans="23:23" x14ac:dyDescent="0.25">
      <c r="W5280" s="7"/>
    </row>
    <row r="5281" spans="23:23" x14ac:dyDescent="0.25">
      <c r="W5281" s="7"/>
    </row>
    <row r="5282" spans="23:23" x14ac:dyDescent="0.25">
      <c r="W5282" s="7"/>
    </row>
    <row r="5283" spans="23:23" x14ac:dyDescent="0.25">
      <c r="W5283" s="7"/>
    </row>
    <row r="5284" spans="23:23" x14ac:dyDescent="0.25">
      <c r="W5284" s="7"/>
    </row>
    <row r="5285" spans="23:23" x14ac:dyDescent="0.25">
      <c r="W5285" s="7"/>
    </row>
    <row r="5286" spans="23:23" x14ac:dyDescent="0.25">
      <c r="W5286" s="7"/>
    </row>
    <row r="5287" spans="23:23" x14ac:dyDescent="0.25">
      <c r="W5287" s="7"/>
    </row>
    <row r="5288" spans="23:23" x14ac:dyDescent="0.25">
      <c r="W5288" s="7"/>
    </row>
    <row r="5289" spans="23:23" x14ac:dyDescent="0.25">
      <c r="W5289" s="7"/>
    </row>
    <row r="5290" spans="23:23" x14ac:dyDescent="0.25">
      <c r="W5290" s="7"/>
    </row>
    <row r="5291" spans="23:23" x14ac:dyDescent="0.25">
      <c r="W5291" s="7"/>
    </row>
    <row r="5292" spans="23:23" x14ac:dyDescent="0.25">
      <c r="W5292" s="7"/>
    </row>
    <row r="5293" spans="23:23" x14ac:dyDescent="0.25">
      <c r="W5293" s="7"/>
    </row>
    <row r="5294" spans="23:23" x14ac:dyDescent="0.25">
      <c r="W5294" s="7"/>
    </row>
    <row r="5295" spans="23:23" x14ac:dyDescent="0.25">
      <c r="W5295" s="7"/>
    </row>
    <row r="5296" spans="23:23" x14ac:dyDescent="0.25">
      <c r="W5296" s="7"/>
    </row>
    <row r="5297" spans="23:23" x14ac:dyDescent="0.25">
      <c r="W5297" s="7"/>
    </row>
    <row r="5298" spans="23:23" x14ac:dyDescent="0.25">
      <c r="W5298" s="7"/>
    </row>
    <row r="5299" spans="23:23" x14ac:dyDescent="0.25">
      <c r="W5299" s="7"/>
    </row>
    <row r="5300" spans="23:23" x14ac:dyDescent="0.25">
      <c r="W5300" s="7"/>
    </row>
    <row r="5301" spans="23:23" x14ac:dyDescent="0.25">
      <c r="W5301" s="7"/>
    </row>
    <row r="5302" spans="23:23" x14ac:dyDescent="0.25">
      <c r="W5302" s="7"/>
    </row>
    <row r="5303" spans="23:23" x14ac:dyDescent="0.25">
      <c r="W5303" s="7"/>
    </row>
    <row r="5304" spans="23:23" x14ac:dyDescent="0.25">
      <c r="W5304" s="7"/>
    </row>
    <row r="5305" spans="23:23" x14ac:dyDescent="0.25">
      <c r="W5305" s="7"/>
    </row>
    <row r="5306" spans="23:23" x14ac:dyDescent="0.25">
      <c r="W5306" s="7"/>
    </row>
    <row r="5307" spans="23:23" x14ac:dyDescent="0.25">
      <c r="W5307" s="7"/>
    </row>
    <row r="5308" spans="23:23" x14ac:dyDescent="0.25">
      <c r="W5308" s="7"/>
    </row>
    <row r="5309" spans="23:23" x14ac:dyDescent="0.25">
      <c r="W5309" s="7"/>
    </row>
    <row r="5310" spans="23:23" x14ac:dyDescent="0.25">
      <c r="W5310" s="7"/>
    </row>
    <row r="5311" spans="23:23" x14ac:dyDescent="0.25">
      <c r="W5311" s="7"/>
    </row>
    <row r="5312" spans="23:23" x14ac:dyDescent="0.25">
      <c r="W5312" s="7"/>
    </row>
    <row r="5313" spans="23:23" x14ac:dyDescent="0.25">
      <c r="W5313" s="7"/>
    </row>
    <row r="5314" spans="23:23" x14ac:dyDescent="0.25">
      <c r="W5314" s="7"/>
    </row>
    <row r="5315" spans="23:23" x14ac:dyDescent="0.25">
      <c r="W5315" s="7"/>
    </row>
    <row r="5316" spans="23:23" x14ac:dyDescent="0.25">
      <c r="W5316" s="7"/>
    </row>
    <row r="5317" spans="23:23" x14ac:dyDescent="0.25">
      <c r="W5317" s="7"/>
    </row>
    <row r="5318" spans="23:23" x14ac:dyDescent="0.25">
      <c r="W5318" s="7"/>
    </row>
    <row r="5319" spans="23:23" x14ac:dyDescent="0.25">
      <c r="W5319" s="7"/>
    </row>
    <row r="5320" spans="23:23" x14ac:dyDescent="0.25">
      <c r="W5320" s="7"/>
    </row>
    <row r="5321" spans="23:23" x14ac:dyDescent="0.25">
      <c r="W5321" s="7"/>
    </row>
    <row r="5322" spans="23:23" x14ac:dyDescent="0.25">
      <c r="W5322" s="7"/>
    </row>
    <row r="5323" spans="23:23" x14ac:dyDescent="0.25">
      <c r="W5323" s="7"/>
    </row>
    <row r="5324" spans="23:23" x14ac:dyDescent="0.25">
      <c r="W5324" s="7"/>
    </row>
    <row r="5325" spans="23:23" x14ac:dyDescent="0.25">
      <c r="W5325" s="7"/>
    </row>
    <row r="5326" spans="23:23" x14ac:dyDescent="0.25">
      <c r="W5326" s="7"/>
    </row>
    <row r="5327" spans="23:23" x14ac:dyDescent="0.25">
      <c r="W5327" s="7"/>
    </row>
    <row r="5328" spans="23:23" x14ac:dyDescent="0.25">
      <c r="W5328" s="7"/>
    </row>
    <row r="5329" spans="23:23" x14ac:dyDescent="0.25">
      <c r="W5329" s="7"/>
    </row>
    <row r="5330" spans="23:23" x14ac:dyDescent="0.25">
      <c r="W5330" s="7"/>
    </row>
    <row r="5331" spans="23:23" x14ac:dyDescent="0.25">
      <c r="W5331" s="7"/>
    </row>
    <row r="5332" spans="23:23" x14ac:dyDescent="0.25">
      <c r="W5332" s="7"/>
    </row>
    <row r="5333" spans="23:23" x14ac:dyDescent="0.25">
      <c r="W5333" s="7"/>
    </row>
    <row r="5334" spans="23:23" x14ac:dyDescent="0.25">
      <c r="W5334" s="7"/>
    </row>
    <row r="5335" spans="23:23" x14ac:dyDescent="0.25">
      <c r="W5335" s="7"/>
    </row>
    <row r="5336" spans="23:23" x14ac:dyDescent="0.25">
      <c r="W5336" s="7"/>
    </row>
    <row r="5337" spans="23:23" x14ac:dyDescent="0.25">
      <c r="W5337" s="7"/>
    </row>
    <row r="5338" spans="23:23" x14ac:dyDescent="0.25">
      <c r="W5338" s="7"/>
    </row>
    <row r="5339" spans="23:23" x14ac:dyDescent="0.25">
      <c r="W5339" s="7"/>
    </row>
    <row r="5340" spans="23:23" x14ac:dyDescent="0.25">
      <c r="W5340" s="7"/>
    </row>
    <row r="5341" spans="23:23" x14ac:dyDescent="0.25">
      <c r="W5341" s="7"/>
    </row>
    <row r="5342" spans="23:23" x14ac:dyDescent="0.25">
      <c r="W5342" s="7"/>
    </row>
    <row r="5343" spans="23:23" x14ac:dyDescent="0.25">
      <c r="W5343" s="7"/>
    </row>
    <row r="5344" spans="23:23" x14ac:dyDescent="0.25">
      <c r="W5344" s="7"/>
    </row>
    <row r="5345" spans="23:23" x14ac:dyDescent="0.25">
      <c r="W5345" s="7"/>
    </row>
    <row r="5346" spans="23:23" x14ac:dyDescent="0.25">
      <c r="W5346" s="7"/>
    </row>
    <row r="5347" spans="23:23" x14ac:dyDescent="0.25">
      <c r="W5347" s="7"/>
    </row>
    <row r="5348" spans="23:23" x14ac:dyDescent="0.25">
      <c r="W5348" s="7"/>
    </row>
    <row r="5349" spans="23:23" x14ac:dyDescent="0.25">
      <c r="W5349" s="7"/>
    </row>
    <row r="5350" spans="23:23" x14ac:dyDescent="0.25">
      <c r="W5350" s="7"/>
    </row>
    <row r="5351" spans="23:23" x14ac:dyDescent="0.25">
      <c r="W5351" s="7"/>
    </row>
    <row r="5352" spans="23:23" x14ac:dyDescent="0.25">
      <c r="W5352" s="7"/>
    </row>
    <row r="5353" spans="23:23" x14ac:dyDescent="0.25">
      <c r="W5353" s="7"/>
    </row>
    <row r="5354" spans="23:23" x14ac:dyDescent="0.25">
      <c r="W5354" s="7"/>
    </row>
    <row r="5355" spans="23:23" x14ac:dyDescent="0.25">
      <c r="W5355" s="7"/>
    </row>
    <row r="5356" spans="23:23" x14ac:dyDescent="0.25">
      <c r="W5356" s="7"/>
    </row>
    <row r="5357" spans="23:23" x14ac:dyDescent="0.25">
      <c r="W5357" s="7"/>
    </row>
    <row r="5358" spans="23:23" x14ac:dyDescent="0.25">
      <c r="W5358" s="7"/>
    </row>
    <row r="5359" spans="23:23" x14ac:dyDescent="0.25">
      <c r="W5359" s="7"/>
    </row>
    <row r="5360" spans="23:23" x14ac:dyDescent="0.25">
      <c r="W5360" s="7"/>
    </row>
    <row r="5361" spans="23:23" x14ac:dyDescent="0.25">
      <c r="W5361" s="7"/>
    </row>
    <row r="5362" spans="23:23" x14ac:dyDescent="0.25">
      <c r="W5362" s="7"/>
    </row>
    <row r="5363" spans="23:23" x14ac:dyDescent="0.25">
      <c r="W5363" s="7"/>
    </row>
    <row r="5364" spans="23:23" x14ac:dyDescent="0.25">
      <c r="W5364" s="7"/>
    </row>
    <row r="5365" spans="23:23" x14ac:dyDescent="0.25">
      <c r="W5365" s="7"/>
    </row>
    <row r="5366" spans="23:23" x14ac:dyDescent="0.25">
      <c r="W5366" s="7"/>
    </row>
    <row r="5367" spans="23:23" x14ac:dyDescent="0.25">
      <c r="W5367" s="7"/>
    </row>
    <row r="5368" spans="23:23" x14ac:dyDescent="0.25">
      <c r="W5368" s="7"/>
    </row>
    <row r="5369" spans="23:23" x14ac:dyDescent="0.25">
      <c r="W5369" s="7"/>
    </row>
    <row r="5370" spans="23:23" x14ac:dyDescent="0.25">
      <c r="W5370" s="7"/>
    </row>
    <row r="5371" spans="23:23" x14ac:dyDescent="0.25">
      <c r="W5371" s="7"/>
    </row>
    <row r="5372" spans="23:23" x14ac:dyDescent="0.25">
      <c r="W5372" s="7"/>
    </row>
    <row r="5373" spans="23:23" x14ac:dyDescent="0.25">
      <c r="W5373" s="7"/>
    </row>
    <row r="5374" spans="23:23" x14ac:dyDescent="0.25">
      <c r="W5374" s="7"/>
    </row>
    <row r="5375" spans="23:23" x14ac:dyDescent="0.25">
      <c r="W5375" s="7"/>
    </row>
    <row r="5376" spans="23:23" x14ac:dyDescent="0.25">
      <c r="W5376" s="7"/>
    </row>
    <row r="5377" spans="23:23" x14ac:dyDescent="0.25">
      <c r="W5377" s="7"/>
    </row>
    <row r="5378" spans="23:23" x14ac:dyDescent="0.25">
      <c r="W5378" s="7"/>
    </row>
    <row r="5379" spans="23:23" x14ac:dyDescent="0.25">
      <c r="W5379" s="7"/>
    </row>
    <row r="5380" spans="23:23" x14ac:dyDescent="0.25">
      <c r="W5380" s="7"/>
    </row>
    <row r="5381" spans="23:23" x14ac:dyDescent="0.25">
      <c r="W5381" s="7"/>
    </row>
    <row r="5382" spans="23:23" x14ac:dyDescent="0.25">
      <c r="W5382" s="7"/>
    </row>
    <row r="5383" spans="23:23" x14ac:dyDescent="0.25">
      <c r="W5383" s="7"/>
    </row>
    <row r="5384" spans="23:23" x14ac:dyDescent="0.25">
      <c r="W5384" s="7"/>
    </row>
    <row r="5385" spans="23:23" x14ac:dyDescent="0.25">
      <c r="W5385" s="7"/>
    </row>
    <row r="5386" spans="23:23" x14ac:dyDescent="0.25">
      <c r="W5386" s="7"/>
    </row>
    <row r="5387" spans="23:23" x14ac:dyDescent="0.25">
      <c r="W5387" s="7"/>
    </row>
    <row r="5388" spans="23:23" x14ac:dyDescent="0.25">
      <c r="W5388" s="7"/>
    </row>
    <row r="5389" spans="23:23" x14ac:dyDescent="0.25">
      <c r="W5389" s="7"/>
    </row>
    <row r="5390" spans="23:23" x14ac:dyDescent="0.25">
      <c r="W5390" s="7"/>
    </row>
    <row r="5391" spans="23:23" x14ac:dyDescent="0.25">
      <c r="W5391" s="7"/>
    </row>
    <row r="5392" spans="23:23" x14ac:dyDescent="0.25">
      <c r="W5392" s="7"/>
    </row>
    <row r="5393" spans="23:23" x14ac:dyDescent="0.25">
      <c r="W5393" s="7"/>
    </row>
    <row r="5394" spans="23:23" x14ac:dyDescent="0.25">
      <c r="W5394" s="7"/>
    </row>
    <row r="5395" spans="23:23" x14ac:dyDescent="0.25">
      <c r="W5395" s="7"/>
    </row>
    <row r="5396" spans="23:23" x14ac:dyDescent="0.25">
      <c r="W5396" s="7"/>
    </row>
    <row r="5397" spans="23:23" x14ac:dyDescent="0.25">
      <c r="W5397" s="7"/>
    </row>
    <row r="5398" spans="23:23" x14ac:dyDescent="0.25">
      <c r="W5398" s="7"/>
    </row>
    <row r="5399" spans="23:23" x14ac:dyDescent="0.25">
      <c r="W5399" s="7"/>
    </row>
    <row r="5400" spans="23:23" x14ac:dyDescent="0.25">
      <c r="W5400" s="7"/>
    </row>
    <row r="5401" spans="23:23" x14ac:dyDescent="0.25">
      <c r="W5401" s="7"/>
    </row>
    <row r="5402" spans="23:23" x14ac:dyDescent="0.25">
      <c r="W5402" s="7"/>
    </row>
    <row r="5403" spans="23:23" x14ac:dyDescent="0.25">
      <c r="W5403" s="7"/>
    </row>
    <row r="5404" spans="23:23" x14ac:dyDescent="0.25">
      <c r="W5404" s="7"/>
    </row>
    <row r="5405" spans="23:23" x14ac:dyDescent="0.25">
      <c r="W5405" s="7"/>
    </row>
    <row r="5406" spans="23:23" x14ac:dyDescent="0.25">
      <c r="W5406" s="7"/>
    </row>
    <row r="5407" spans="23:23" x14ac:dyDescent="0.25">
      <c r="W5407" s="7"/>
    </row>
    <row r="5408" spans="23:23" x14ac:dyDescent="0.25">
      <c r="W5408" s="7"/>
    </row>
    <row r="5409" spans="23:23" x14ac:dyDescent="0.25">
      <c r="W5409" s="7"/>
    </row>
    <row r="5410" spans="23:23" x14ac:dyDescent="0.25">
      <c r="W5410" s="7"/>
    </row>
    <row r="5411" spans="23:23" x14ac:dyDescent="0.25">
      <c r="W5411" s="7"/>
    </row>
    <row r="5412" spans="23:23" x14ac:dyDescent="0.25">
      <c r="W5412" s="7"/>
    </row>
    <row r="5413" spans="23:23" x14ac:dyDescent="0.25">
      <c r="W5413" s="7"/>
    </row>
    <row r="5414" spans="23:23" x14ac:dyDescent="0.25">
      <c r="W5414" s="7"/>
    </row>
    <row r="5415" spans="23:23" x14ac:dyDescent="0.25">
      <c r="W5415" s="7"/>
    </row>
    <row r="5416" spans="23:23" x14ac:dyDescent="0.25">
      <c r="W5416" s="7"/>
    </row>
    <row r="5417" spans="23:23" x14ac:dyDescent="0.25">
      <c r="W5417" s="7"/>
    </row>
    <row r="5418" spans="23:23" x14ac:dyDescent="0.25">
      <c r="W5418" s="7"/>
    </row>
    <row r="5419" spans="23:23" x14ac:dyDescent="0.25">
      <c r="W5419" s="7"/>
    </row>
    <row r="5420" spans="23:23" x14ac:dyDescent="0.25">
      <c r="W5420" s="7"/>
    </row>
    <row r="5421" spans="23:23" x14ac:dyDescent="0.25">
      <c r="W5421" s="7"/>
    </row>
    <row r="5422" spans="23:23" x14ac:dyDescent="0.25">
      <c r="W5422" s="7"/>
    </row>
    <row r="5423" spans="23:23" x14ac:dyDescent="0.25">
      <c r="W5423" s="7"/>
    </row>
    <row r="5424" spans="23:23" x14ac:dyDescent="0.25">
      <c r="W5424" s="7"/>
    </row>
    <row r="5425" spans="23:23" x14ac:dyDescent="0.25">
      <c r="W5425" s="7"/>
    </row>
    <row r="5426" spans="23:23" x14ac:dyDescent="0.25">
      <c r="W5426" s="7"/>
    </row>
    <row r="5427" spans="23:23" x14ac:dyDescent="0.25">
      <c r="W5427" s="7"/>
    </row>
    <row r="5428" spans="23:23" x14ac:dyDescent="0.25">
      <c r="W5428" s="7"/>
    </row>
    <row r="5429" spans="23:23" x14ac:dyDescent="0.25">
      <c r="W5429" s="7"/>
    </row>
    <row r="5430" spans="23:23" x14ac:dyDescent="0.25">
      <c r="W5430" s="7"/>
    </row>
    <row r="5431" spans="23:23" x14ac:dyDescent="0.25">
      <c r="W5431" s="7"/>
    </row>
    <row r="5432" spans="23:23" x14ac:dyDescent="0.25">
      <c r="W5432" s="7"/>
    </row>
    <row r="5433" spans="23:23" x14ac:dyDescent="0.25">
      <c r="W5433" s="7"/>
    </row>
    <row r="5434" spans="23:23" x14ac:dyDescent="0.25">
      <c r="W5434" s="7"/>
    </row>
    <row r="5435" spans="23:23" x14ac:dyDescent="0.25">
      <c r="W5435" s="7"/>
    </row>
    <row r="5436" spans="23:23" x14ac:dyDescent="0.25">
      <c r="W5436" s="7"/>
    </row>
    <row r="5437" spans="23:23" x14ac:dyDescent="0.25">
      <c r="W5437" s="7"/>
    </row>
    <row r="5438" spans="23:23" x14ac:dyDescent="0.25">
      <c r="W5438" s="7"/>
    </row>
    <row r="5439" spans="23:23" x14ac:dyDescent="0.25">
      <c r="W5439" s="7"/>
    </row>
    <row r="5440" spans="23:23" x14ac:dyDescent="0.25">
      <c r="W5440" s="7"/>
    </row>
    <row r="5441" spans="23:23" x14ac:dyDescent="0.25">
      <c r="W5441" s="7"/>
    </row>
    <row r="5442" spans="23:23" x14ac:dyDescent="0.25">
      <c r="W5442" s="7"/>
    </row>
    <row r="5443" spans="23:23" x14ac:dyDescent="0.25">
      <c r="W5443" s="7"/>
    </row>
    <row r="5444" spans="23:23" x14ac:dyDescent="0.25">
      <c r="W5444" s="7"/>
    </row>
    <row r="5445" spans="23:23" x14ac:dyDescent="0.25">
      <c r="W5445" s="7"/>
    </row>
    <row r="5446" spans="23:23" x14ac:dyDescent="0.25">
      <c r="W5446" s="7"/>
    </row>
    <row r="5447" spans="23:23" x14ac:dyDescent="0.25">
      <c r="W5447" s="7"/>
    </row>
    <row r="5448" spans="23:23" x14ac:dyDescent="0.25">
      <c r="W5448" s="7"/>
    </row>
    <row r="5449" spans="23:23" x14ac:dyDescent="0.25">
      <c r="W5449" s="7"/>
    </row>
    <row r="5450" spans="23:23" x14ac:dyDescent="0.25">
      <c r="W5450" s="7"/>
    </row>
    <row r="5451" spans="23:23" x14ac:dyDescent="0.25">
      <c r="W5451" s="7"/>
    </row>
    <row r="5452" spans="23:23" x14ac:dyDescent="0.25">
      <c r="W5452" s="7"/>
    </row>
    <row r="5453" spans="23:23" x14ac:dyDescent="0.25">
      <c r="W5453" s="7"/>
    </row>
    <row r="5454" spans="23:23" x14ac:dyDescent="0.25">
      <c r="W5454" s="7"/>
    </row>
    <row r="5455" spans="23:23" x14ac:dyDescent="0.25">
      <c r="W5455" s="7"/>
    </row>
    <row r="5456" spans="23:23" x14ac:dyDescent="0.25">
      <c r="W5456" s="7"/>
    </row>
    <row r="5457" spans="23:23" x14ac:dyDescent="0.25">
      <c r="W5457" s="7"/>
    </row>
    <row r="5458" spans="23:23" x14ac:dyDescent="0.25">
      <c r="W5458" s="7"/>
    </row>
    <row r="5459" spans="23:23" x14ac:dyDescent="0.25">
      <c r="W5459" s="7"/>
    </row>
    <row r="5460" spans="23:23" x14ac:dyDescent="0.25">
      <c r="W5460" s="7"/>
    </row>
    <row r="5461" spans="23:23" x14ac:dyDescent="0.25">
      <c r="W5461" s="7"/>
    </row>
    <row r="5462" spans="23:23" x14ac:dyDescent="0.25">
      <c r="W5462" s="7"/>
    </row>
    <row r="5463" spans="23:23" x14ac:dyDescent="0.25">
      <c r="W5463" s="7"/>
    </row>
    <row r="5464" spans="23:23" x14ac:dyDescent="0.25">
      <c r="W5464" s="7"/>
    </row>
    <row r="5465" spans="23:23" x14ac:dyDescent="0.25">
      <c r="W5465" s="7"/>
    </row>
    <row r="5466" spans="23:23" x14ac:dyDescent="0.25">
      <c r="W5466" s="7"/>
    </row>
    <row r="5467" spans="23:23" x14ac:dyDescent="0.25">
      <c r="W5467" s="7"/>
    </row>
    <row r="5468" spans="23:23" x14ac:dyDescent="0.25">
      <c r="W5468" s="7"/>
    </row>
    <row r="5469" spans="23:23" x14ac:dyDescent="0.25">
      <c r="W5469" s="7"/>
    </row>
    <row r="5470" spans="23:23" x14ac:dyDescent="0.25">
      <c r="W5470" s="7"/>
    </row>
    <row r="5471" spans="23:23" x14ac:dyDescent="0.25">
      <c r="W5471" s="7"/>
    </row>
    <row r="5472" spans="23:23" x14ac:dyDescent="0.25">
      <c r="W5472" s="7"/>
    </row>
    <row r="5473" spans="23:23" x14ac:dyDescent="0.25">
      <c r="W5473" s="7"/>
    </row>
    <row r="5474" spans="23:23" x14ac:dyDescent="0.25">
      <c r="W5474" s="7"/>
    </row>
    <row r="5475" spans="23:23" x14ac:dyDescent="0.25">
      <c r="W5475" s="7"/>
    </row>
    <row r="5476" spans="23:23" x14ac:dyDescent="0.25">
      <c r="W5476" s="7"/>
    </row>
    <row r="5477" spans="23:23" x14ac:dyDescent="0.25">
      <c r="W5477" s="7"/>
    </row>
    <row r="5478" spans="23:23" x14ac:dyDescent="0.25">
      <c r="W5478" s="7"/>
    </row>
    <row r="5479" spans="23:23" x14ac:dyDescent="0.25">
      <c r="W5479" s="7"/>
    </row>
    <row r="5480" spans="23:23" x14ac:dyDescent="0.25">
      <c r="W5480" s="7"/>
    </row>
    <row r="5481" spans="23:23" x14ac:dyDescent="0.25">
      <c r="W5481" s="7"/>
    </row>
    <row r="5482" spans="23:23" x14ac:dyDescent="0.25">
      <c r="W5482" s="7"/>
    </row>
    <row r="5483" spans="23:23" x14ac:dyDescent="0.25">
      <c r="W5483" s="7"/>
    </row>
    <row r="5484" spans="23:23" x14ac:dyDescent="0.25">
      <c r="W5484" s="7"/>
    </row>
    <row r="5485" spans="23:23" x14ac:dyDescent="0.25">
      <c r="W5485" s="7"/>
    </row>
    <row r="5486" spans="23:23" x14ac:dyDescent="0.25">
      <c r="W5486" s="7"/>
    </row>
    <row r="5487" spans="23:23" x14ac:dyDescent="0.25">
      <c r="W5487" s="7"/>
    </row>
    <row r="5488" spans="23:23" x14ac:dyDescent="0.25">
      <c r="W5488" s="7"/>
    </row>
    <row r="5489" spans="23:23" x14ac:dyDescent="0.25">
      <c r="W5489" s="7"/>
    </row>
    <row r="5490" spans="23:23" x14ac:dyDescent="0.25">
      <c r="W5490" s="7"/>
    </row>
    <row r="5491" spans="23:23" x14ac:dyDescent="0.25">
      <c r="W5491" s="7"/>
    </row>
    <row r="5492" spans="23:23" x14ac:dyDescent="0.25">
      <c r="W5492" s="7"/>
    </row>
    <row r="5493" spans="23:23" x14ac:dyDescent="0.25">
      <c r="W5493" s="7"/>
    </row>
    <row r="5494" spans="23:23" x14ac:dyDescent="0.25">
      <c r="W5494" s="7"/>
    </row>
    <row r="5495" spans="23:23" x14ac:dyDescent="0.25">
      <c r="W5495" s="7"/>
    </row>
    <row r="5496" spans="23:23" x14ac:dyDescent="0.25">
      <c r="W5496" s="7"/>
    </row>
    <row r="5497" spans="23:23" x14ac:dyDescent="0.25">
      <c r="W5497" s="7"/>
    </row>
    <row r="5498" spans="23:23" x14ac:dyDescent="0.25">
      <c r="W5498" s="7"/>
    </row>
    <row r="5499" spans="23:23" x14ac:dyDescent="0.25">
      <c r="W5499" s="7"/>
    </row>
    <row r="5500" spans="23:23" x14ac:dyDescent="0.25">
      <c r="W5500" s="7"/>
    </row>
    <row r="5501" spans="23:23" x14ac:dyDescent="0.25">
      <c r="W5501" s="7"/>
    </row>
    <row r="5502" spans="23:23" x14ac:dyDescent="0.25">
      <c r="W5502" s="7"/>
    </row>
    <row r="5503" spans="23:23" x14ac:dyDescent="0.25">
      <c r="W5503" s="7"/>
    </row>
    <row r="5504" spans="23:23" x14ac:dyDescent="0.25">
      <c r="W5504" s="7"/>
    </row>
    <row r="5505" spans="23:23" x14ac:dyDescent="0.25">
      <c r="W5505" s="7"/>
    </row>
    <row r="5506" spans="23:23" x14ac:dyDescent="0.25">
      <c r="W5506" s="7"/>
    </row>
    <row r="5507" spans="23:23" x14ac:dyDescent="0.25">
      <c r="W5507" s="7"/>
    </row>
    <row r="5508" spans="23:23" x14ac:dyDescent="0.25">
      <c r="W5508" s="7"/>
    </row>
    <row r="5509" spans="23:23" x14ac:dyDescent="0.25">
      <c r="W5509" s="7"/>
    </row>
    <row r="5510" spans="23:23" x14ac:dyDescent="0.25">
      <c r="W5510" s="7"/>
    </row>
    <row r="5511" spans="23:23" x14ac:dyDescent="0.25">
      <c r="W5511" s="7"/>
    </row>
    <row r="5512" spans="23:23" x14ac:dyDescent="0.25">
      <c r="W5512" s="7"/>
    </row>
    <row r="5513" spans="23:23" x14ac:dyDescent="0.25">
      <c r="W5513" s="7"/>
    </row>
    <row r="5514" spans="23:23" x14ac:dyDescent="0.25">
      <c r="W5514" s="7"/>
    </row>
    <row r="5515" spans="23:23" x14ac:dyDescent="0.25">
      <c r="W5515" s="7"/>
    </row>
    <row r="5516" spans="23:23" x14ac:dyDescent="0.25">
      <c r="W5516" s="7"/>
    </row>
    <row r="5517" spans="23:23" x14ac:dyDescent="0.25">
      <c r="W5517" s="7"/>
    </row>
    <row r="5518" spans="23:23" x14ac:dyDescent="0.25">
      <c r="W5518" s="7"/>
    </row>
    <row r="5519" spans="23:23" x14ac:dyDescent="0.25">
      <c r="W5519" s="7"/>
    </row>
    <row r="5520" spans="23:23" x14ac:dyDescent="0.25">
      <c r="W5520" s="7"/>
    </row>
    <row r="5521" spans="23:23" x14ac:dyDescent="0.25">
      <c r="W5521" s="7"/>
    </row>
    <row r="5522" spans="23:23" x14ac:dyDescent="0.25">
      <c r="W5522" s="7"/>
    </row>
    <row r="5523" spans="23:23" x14ac:dyDescent="0.25">
      <c r="W5523" s="7"/>
    </row>
    <row r="5524" spans="23:23" x14ac:dyDescent="0.25">
      <c r="W5524" s="7"/>
    </row>
    <row r="5525" spans="23:23" x14ac:dyDescent="0.25">
      <c r="W5525" s="7"/>
    </row>
    <row r="5526" spans="23:23" x14ac:dyDescent="0.25">
      <c r="W5526" s="7"/>
    </row>
    <row r="5527" spans="23:23" x14ac:dyDescent="0.25">
      <c r="W5527" s="7"/>
    </row>
    <row r="5528" spans="23:23" x14ac:dyDescent="0.25">
      <c r="W5528" s="7"/>
    </row>
    <row r="5529" spans="23:23" x14ac:dyDescent="0.25">
      <c r="W5529" s="7"/>
    </row>
    <row r="5530" spans="23:23" x14ac:dyDescent="0.25">
      <c r="W5530" s="7"/>
    </row>
    <row r="5531" spans="23:23" x14ac:dyDescent="0.25">
      <c r="W5531" s="7"/>
    </row>
    <row r="5532" spans="23:23" x14ac:dyDescent="0.25">
      <c r="W5532" s="7"/>
    </row>
    <row r="5533" spans="23:23" x14ac:dyDescent="0.25">
      <c r="W5533" s="7"/>
    </row>
    <row r="5534" spans="23:23" x14ac:dyDescent="0.25">
      <c r="W5534" s="7"/>
    </row>
    <row r="5535" spans="23:23" x14ac:dyDescent="0.25">
      <c r="W5535" s="7"/>
    </row>
    <row r="5536" spans="23:23" x14ac:dyDescent="0.25">
      <c r="W5536" s="7"/>
    </row>
    <row r="5537" spans="23:23" x14ac:dyDescent="0.25">
      <c r="W5537" s="7"/>
    </row>
    <row r="5538" spans="23:23" x14ac:dyDescent="0.25">
      <c r="W5538" s="7"/>
    </row>
    <row r="5539" spans="23:23" x14ac:dyDescent="0.25">
      <c r="W5539" s="7"/>
    </row>
    <row r="5540" spans="23:23" x14ac:dyDescent="0.25">
      <c r="W5540" s="7"/>
    </row>
    <row r="5541" spans="23:23" x14ac:dyDescent="0.25">
      <c r="W5541" s="7"/>
    </row>
    <row r="5542" spans="23:23" x14ac:dyDescent="0.25">
      <c r="W5542" s="7"/>
    </row>
    <row r="5543" spans="23:23" x14ac:dyDescent="0.25">
      <c r="W5543" s="7"/>
    </row>
    <row r="5544" spans="23:23" x14ac:dyDescent="0.25">
      <c r="W5544" s="7"/>
    </row>
    <row r="5545" spans="23:23" x14ac:dyDescent="0.25">
      <c r="W5545" s="7"/>
    </row>
    <row r="5546" spans="23:23" x14ac:dyDescent="0.25">
      <c r="W5546" s="7"/>
    </row>
    <row r="5547" spans="23:23" x14ac:dyDescent="0.25">
      <c r="W5547" s="7"/>
    </row>
    <row r="5548" spans="23:23" x14ac:dyDescent="0.25">
      <c r="W5548" s="7"/>
    </row>
    <row r="5549" spans="23:23" x14ac:dyDescent="0.25">
      <c r="W5549" s="7"/>
    </row>
    <row r="5550" spans="23:23" x14ac:dyDescent="0.25">
      <c r="W5550" s="7"/>
    </row>
    <row r="5551" spans="23:23" x14ac:dyDescent="0.25">
      <c r="W5551" s="7"/>
    </row>
    <row r="5552" spans="23:23" x14ac:dyDescent="0.25">
      <c r="W5552" s="7"/>
    </row>
    <row r="5553" spans="23:23" x14ac:dyDescent="0.25">
      <c r="W5553" s="7"/>
    </row>
    <row r="5554" spans="23:23" x14ac:dyDescent="0.25">
      <c r="W5554" s="7"/>
    </row>
    <row r="5555" spans="23:23" x14ac:dyDescent="0.25">
      <c r="W5555" s="7"/>
    </row>
    <row r="5556" spans="23:23" x14ac:dyDescent="0.25">
      <c r="W5556" s="7"/>
    </row>
    <row r="5557" spans="23:23" x14ac:dyDescent="0.25">
      <c r="W5557" s="7"/>
    </row>
    <row r="5558" spans="23:23" x14ac:dyDescent="0.25">
      <c r="W5558" s="7"/>
    </row>
    <row r="5559" spans="23:23" x14ac:dyDescent="0.25">
      <c r="W5559" s="7"/>
    </row>
    <row r="5560" spans="23:23" x14ac:dyDescent="0.25">
      <c r="W5560" s="7"/>
    </row>
    <row r="5561" spans="23:23" x14ac:dyDescent="0.25">
      <c r="W5561" s="7"/>
    </row>
    <row r="5562" spans="23:23" x14ac:dyDescent="0.25">
      <c r="W5562" s="7"/>
    </row>
    <row r="5563" spans="23:23" x14ac:dyDescent="0.25">
      <c r="W5563" s="7"/>
    </row>
    <row r="5564" spans="23:23" x14ac:dyDescent="0.25">
      <c r="W5564" s="7"/>
    </row>
    <row r="5565" spans="23:23" x14ac:dyDescent="0.25">
      <c r="W5565" s="7"/>
    </row>
    <row r="5566" spans="23:23" x14ac:dyDescent="0.25">
      <c r="W5566" s="7"/>
    </row>
    <row r="5567" spans="23:23" x14ac:dyDescent="0.25">
      <c r="W5567" s="7"/>
    </row>
    <row r="5568" spans="23:23" x14ac:dyDescent="0.25">
      <c r="W5568" s="7"/>
    </row>
    <row r="5569" spans="23:23" x14ac:dyDescent="0.25">
      <c r="W5569" s="7"/>
    </row>
    <row r="5570" spans="23:23" x14ac:dyDescent="0.25">
      <c r="W5570" s="7"/>
    </row>
    <row r="5571" spans="23:23" x14ac:dyDescent="0.25">
      <c r="W5571" s="7"/>
    </row>
    <row r="5572" spans="23:23" x14ac:dyDescent="0.25">
      <c r="W5572" s="7"/>
    </row>
    <row r="5573" spans="23:23" x14ac:dyDescent="0.25">
      <c r="W5573" s="7"/>
    </row>
    <row r="5574" spans="23:23" x14ac:dyDescent="0.25">
      <c r="W5574" s="7"/>
    </row>
    <row r="5575" spans="23:23" x14ac:dyDescent="0.25">
      <c r="W5575" s="7"/>
    </row>
    <row r="5576" spans="23:23" x14ac:dyDescent="0.25">
      <c r="W5576" s="7"/>
    </row>
    <row r="5577" spans="23:23" x14ac:dyDescent="0.25">
      <c r="W5577" s="7"/>
    </row>
    <row r="5578" spans="23:23" x14ac:dyDescent="0.25">
      <c r="W5578" s="7"/>
    </row>
    <row r="5579" spans="23:23" x14ac:dyDescent="0.25">
      <c r="W5579" s="7"/>
    </row>
    <row r="5580" spans="23:23" x14ac:dyDescent="0.25">
      <c r="W5580" s="7"/>
    </row>
    <row r="5581" spans="23:23" x14ac:dyDescent="0.25">
      <c r="W5581" s="7"/>
    </row>
    <row r="5582" spans="23:23" x14ac:dyDescent="0.25">
      <c r="W5582" s="7"/>
    </row>
    <row r="5583" spans="23:23" x14ac:dyDescent="0.25">
      <c r="W5583" s="7"/>
    </row>
    <row r="5584" spans="23:23" x14ac:dyDescent="0.25">
      <c r="W5584" s="7"/>
    </row>
    <row r="5585" spans="23:23" x14ac:dyDescent="0.25">
      <c r="W5585" s="7"/>
    </row>
    <row r="5586" spans="23:23" x14ac:dyDescent="0.25">
      <c r="W5586" s="7"/>
    </row>
    <row r="5587" spans="23:23" x14ac:dyDescent="0.25">
      <c r="W5587" s="7"/>
    </row>
    <row r="5588" spans="23:23" x14ac:dyDescent="0.25">
      <c r="W5588" s="7"/>
    </row>
    <row r="5589" spans="23:23" x14ac:dyDescent="0.25">
      <c r="W5589" s="7"/>
    </row>
    <row r="5590" spans="23:23" x14ac:dyDescent="0.25">
      <c r="W5590" s="7"/>
    </row>
    <row r="5591" spans="23:23" x14ac:dyDescent="0.25">
      <c r="W5591" s="7"/>
    </row>
    <row r="5592" spans="23:23" x14ac:dyDescent="0.25">
      <c r="W5592" s="7"/>
    </row>
    <row r="5593" spans="23:23" x14ac:dyDescent="0.25">
      <c r="W5593" s="7"/>
    </row>
    <row r="5594" spans="23:23" x14ac:dyDescent="0.25">
      <c r="W5594" s="7"/>
    </row>
    <row r="5595" spans="23:23" x14ac:dyDescent="0.25">
      <c r="W5595" s="7"/>
    </row>
    <row r="5596" spans="23:23" x14ac:dyDescent="0.25">
      <c r="W5596" s="7"/>
    </row>
    <row r="5597" spans="23:23" x14ac:dyDescent="0.25">
      <c r="W5597" s="7"/>
    </row>
    <row r="5598" spans="23:23" x14ac:dyDescent="0.25">
      <c r="W5598" s="7"/>
    </row>
    <row r="5599" spans="23:23" x14ac:dyDescent="0.25">
      <c r="W5599" s="7"/>
    </row>
    <row r="5600" spans="23:23" x14ac:dyDescent="0.25">
      <c r="W5600" s="7"/>
    </row>
    <row r="5601" spans="23:23" x14ac:dyDescent="0.25">
      <c r="W5601" s="7"/>
    </row>
    <row r="5602" spans="23:23" x14ac:dyDescent="0.25">
      <c r="W5602" s="7"/>
    </row>
    <row r="5603" spans="23:23" x14ac:dyDescent="0.25">
      <c r="W5603" s="7"/>
    </row>
    <row r="5604" spans="23:23" x14ac:dyDescent="0.25">
      <c r="W5604" s="7"/>
    </row>
    <row r="5605" spans="23:23" x14ac:dyDescent="0.25">
      <c r="W5605" s="7"/>
    </row>
    <row r="5606" spans="23:23" x14ac:dyDescent="0.25">
      <c r="W5606" s="7"/>
    </row>
    <row r="5607" spans="23:23" x14ac:dyDescent="0.25">
      <c r="W5607" s="7"/>
    </row>
    <row r="5608" spans="23:23" x14ac:dyDescent="0.25">
      <c r="W5608" s="7"/>
    </row>
    <row r="5609" spans="23:23" x14ac:dyDescent="0.25">
      <c r="W5609" s="7"/>
    </row>
    <row r="5610" spans="23:23" x14ac:dyDescent="0.25">
      <c r="W5610" s="7"/>
    </row>
    <row r="5611" spans="23:23" x14ac:dyDescent="0.25">
      <c r="W5611" s="7"/>
    </row>
    <row r="5612" spans="23:23" x14ac:dyDescent="0.25">
      <c r="W5612" s="7"/>
    </row>
    <row r="5613" spans="23:23" x14ac:dyDescent="0.25">
      <c r="W5613" s="7"/>
    </row>
    <row r="5614" spans="23:23" x14ac:dyDescent="0.25">
      <c r="W5614" s="7"/>
    </row>
    <row r="5615" spans="23:23" x14ac:dyDescent="0.25">
      <c r="W5615" s="7"/>
    </row>
    <row r="5616" spans="23:23" x14ac:dyDescent="0.25">
      <c r="W5616" s="7"/>
    </row>
    <row r="5617" spans="23:23" x14ac:dyDescent="0.25">
      <c r="W5617" s="7"/>
    </row>
    <row r="5618" spans="23:23" x14ac:dyDescent="0.25">
      <c r="W5618" s="7"/>
    </row>
    <row r="5619" spans="23:23" x14ac:dyDescent="0.25">
      <c r="W5619" s="7"/>
    </row>
    <row r="5620" spans="23:23" x14ac:dyDescent="0.25">
      <c r="W5620" s="7"/>
    </row>
    <row r="5621" spans="23:23" x14ac:dyDescent="0.25">
      <c r="W5621" s="7"/>
    </row>
    <row r="5622" spans="23:23" x14ac:dyDescent="0.25">
      <c r="W5622" s="7"/>
    </row>
    <row r="5623" spans="23:23" x14ac:dyDescent="0.25">
      <c r="W5623" s="7"/>
    </row>
    <row r="5624" spans="23:23" x14ac:dyDescent="0.25">
      <c r="W5624" s="7"/>
    </row>
    <row r="5625" spans="23:23" x14ac:dyDescent="0.25">
      <c r="W5625" s="7"/>
    </row>
    <row r="5626" spans="23:23" x14ac:dyDescent="0.25">
      <c r="W5626" s="7"/>
    </row>
    <row r="5627" spans="23:23" x14ac:dyDescent="0.25">
      <c r="W5627" s="7"/>
    </row>
    <row r="5628" spans="23:23" x14ac:dyDescent="0.25">
      <c r="W5628" s="7"/>
    </row>
    <row r="5629" spans="23:23" x14ac:dyDescent="0.25">
      <c r="W5629" s="7"/>
    </row>
    <row r="5630" spans="23:23" x14ac:dyDescent="0.25">
      <c r="W5630" s="7"/>
    </row>
    <row r="5631" spans="23:23" x14ac:dyDescent="0.25">
      <c r="W5631" s="7"/>
    </row>
    <row r="5632" spans="23:23" x14ac:dyDescent="0.25">
      <c r="W5632" s="7"/>
    </row>
    <row r="5633" spans="23:23" x14ac:dyDescent="0.25">
      <c r="W5633" s="7"/>
    </row>
    <row r="5634" spans="23:23" x14ac:dyDescent="0.25">
      <c r="W5634" s="7"/>
    </row>
    <row r="5635" spans="23:23" x14ac:dyDescent="0.25">
      <c r="W5635" s="7"/>
    </row>
    <row r="5636" spans="23:23" x14ac:dyDescent="0.25">
      <c r="W5636" s="7"/>
    </row>
    <row r="5637" spans="23:23" x14ac:dyDescent="0.25">
      <c r="W5637" s="7"/>
    </row>
    <row r="5638" spans="23:23" x14ac:dyDescent="0.25">
      <c r="W5638" s="7"/>
    </row>
    <row r="5639" spans="23:23" x14ac:dyDescent="0.25">
      <c r="W5639" s="7"/>
    </row>
    <row r="5640" spans="23:23" x14ac:dyDescent="0.25">
      <c r="W5640" s="7"/>
    </row>
    <row r="5641" spans="23:23" x14ac:dyDescent="0.25">
      <c r="W5641" s="7"/>
    </row>
    <row r="5642" spans="23:23" x14ac:dyDescent="0.25">
      <c r="W5642" s="7"/>
    </row>
    <row r="5643" spans="23:23" x14ac:dyDescent="0.25">
      <c r="W5643" s="7"/>
    </row>
    <row r="5644" spans="23:23" x14ac:dyDescent="0.25">
      <c r="W5644" s="7"/>
    </row>
    <row r="5645" spans="23:23" x14ac:dyDescent="0.25">
      <c r="W5645" s="7"/>
    </row>
    <row r="5646" spans="23:23" x14ac:dyDescent="0.25">
      <c r="W5646" s="7"/>
    </row>
    <row r="5647" spans="23:23" x14ac:dyDescent="0.25">
      <c r="W5647" s="7"/>
    </row>
    <row r="5648" spans="23:23" x14ac:dyDescent="0.25">
      <c r="W5648" s="7"/>
    </row>
    <row r="5649" spans="23:23" x14ac:dyDescent="0.25">
      <c r="W5649" s="7"/>
    </row>
    <row r="5650" spans="23:23" x14ac:dyDescent="0.25">
      <c r="W5650" s="7"/>
    </row>
    <row r="5651" spans="23:23" x14ac:dyDescent="0.25">
      <c r="W5651" s="7"/>
    </row>
    <row r="5652" spans="23:23" x14ac:dyDescent="0.25">
      <c r="W5652" s="7"/>
    </row>
    <row r="5653" spans="23:23" x14ac:dyDescent="0.25">
      <c r="W5653" s="7"/>
    </row>
    <row r="5654" spans="23:23" x14ac:dyDescent="0.25">
      <c r="W5654" s="7"/>
    </row>
    <row r="5655" spans="23:23" x14ac:dyDescent="0.25">
      <c r="W5655" s="7"/>
    </row>
    <row r="5656" spans="23:23" x14ac:dyDescent="0.25">
      <c r="W5656" s="7"/>
    </row>
    <row r="5657" spans="23:23" x14ac:dyDescent="0.25">
      <c r="W5657" s="7"/>
    </row>
    <row r="5658" spans="23:23" x14ac:dyDescent="0.25">
      <c r="W5658" s="7"/>
    </row>
    <row r="5659" spans="23:23" x14ac:dyDescent="0.25">
      <c r="W5659" s="7"/>
    </row>
  </sheetData>
  <sortState xmlns:xlrd2="http://schemas.microsoft.com/office/spreadsheetml/2017/richdata2" ref="W4:W5659">
    <sortCondition ref="W4"/>
  </sortState>
  <phoneticPr fontId="0" type="noConversion"/>
  <pageMargins left="0.75" right="0.75" top="1" bottom="1" header="0.5" footer="0.5"/>
  <pageSetup orientation="portrait" r:id="rId1"/>
  <headerFooter alignWithMargins="0"/>
  <ignoredErrors>
    <ignoredError sqref="AD4:AF96 U4:V96" unlockedFormula="1"/>
    <ignoredError sqref="J350:L350 J324:L324 J300:L300 J286:L286 J265:L265 J220:L220 J232:L232 J240:L240 J244:L244 J179:L179 J14:L14 J20:L20 J5:L5 J23:L23 J34:L34 J45:L45 J56:L56 J63:L63 J67:L67 J92:L92 J117:L117 J128:L128 J135:L135 J139:L13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T94"/>
  <sheetViews>
    <sheetView workbookViewId="0">
      <pane activePane="bottomRight" state="frozen"/>
      <selection activeCell="A18" sqref="A18"/>
    </sheetView>
  </sheetViews>
  <sheetFormatPr defaultColWidth="9.109375" defaultRowHeight="13.2" x14ac:dyDescent="0.25"/>
  <cols>
    <col min="1" max="2" width="10" style="4" customWidth="1"/>
    <col min="3" max="3" width="9.109375" style="4"/>
    <col min="4" max="18" width="10" style="4" customWidth="1"/>
    <col min="19" max="16384" width="9.109375" style="4"/>
  </cols>
  <sheetData>
    <row r="1" spans="1:20" s="3" customFormat="1" x14ac:dyDescent="0.25">
      <c r="A1" s="2" t="s">
        <v>244</v>
      </c>
      <c r="B1" s="2" t="s">
        <v>312</v>
      </c>
      <c r="C1" s="2" t="s">
        <v>313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314</v>
      </c>
      <c r="I1" s="2" t="s">
        <v>315</v>
      </c>
      <c r="J1" s="2" t="s">
        <v>316</v>
      </c>
      <c r="K1" s="2" t="s">
        <v>180</v>
      </c>
      <c r="L1" s="2" t="s">
        <v>317</v>
      </c>
      <c r="M1" s="2" t="s">
        <v>181</v>
      </c>
      <c r="N1" s="2" t="s">
        <v>318</v>
      </c>
      <c r="O1" s="2" t="s">
        <v>319</v>
      </c>
      <c r="P1" s="2" t="s">
        <v>320</v>
      </c>
      <c r="Q1" s="2" t="s">
        <v>182</v>
      </c>
      <c r="R1" s="2" t="s">
        <v>183</v>
      </c>
    </row>
    <row r="2" spans="1:20" x14ac:dyDescent="0.25">
      <c r="A2" s="1" t="s">
        <v>205</v>
      </c>
      <c r="B2" s="1" t="s">
        <v>321</v>
      </c>
      <c r="C2" s="101" t="s">
        <v>322</v>
      </c>
      <c r="D2" s="1" t="s">
        <v>205</v>
      </c>
      <c r="E2" s="1" t="s">
        <v>245</v>
      </c>
      <c r="F2" s="1">
        <v>134.22200000000001</v>
      </c>
      <c r="G2" s="1">
        <v>1.10849E-11</v>
      </c>
      <c r="H2" s="1">
        <v>135.66800000000001</v>
      </c>
      <c r="I2" s="1">
        <v>3.8203100000000001</v>
      </c>
      <c r="J2" s="1">
        <v>176.25200000000001</v>
      </c>
      <c r="K2" s="1">
        <v>8.0224000000000007E-3</v>
      </c>
      <c r="L2" s="1">
        <v>0.87647799999999998</v>
      </c>
      <c r="M2" s="1">
        <v>4.3125900000000001</v>
      </c>
      <c r="N2" s="1">
        <v>2162.0300000000002</v>
      </c>
      <c r="O2" s="1">
        <v>4.4731199999999998</v>
      </c>
      <c r="P2" s="1">
        <v>-76.698099999999997</v>
      </c>
      <c r="Q2" s="1">
        <v>1.3707800000000001</v>
      </c>
      <c r="R2" s="1">
        <v>1.6266800000000001E-4</v>
      </c>
    </row>
    <row r="3" spans="1:20" x14ac:dyDescent="0.25">
      <c r="A3" s="1" t="s">
        <v>193</v>
      </c>
      <c r="B3" s="1" t="s">
        <v>321</v>
      </c>
      <c r="C3" s="101" t="s">
        <v>323</v>
      </c>
      <c r="D3" s="1" t="s">
        <v>193</v>
      </c>
      <c r="E3" s="1" t="s">
        <v>246</v>
      </c>
      <c r="F3" s="1">
        <v>134.22200000000001</v>
      </c>
      <c r="G3" s="1">
        <v>2.6080599999999999E-11</v>
      </c>
      <c r="H3" s="1">
        <v>106.432</v>
      </c>
      <c r="I3" s="1">
        <v>3.2240500000000001</v>
      </c>
      <c r="J3" s="1">
        <v>198.61199999999999</v>
      </c>
      <c r="K3" s="1">
        <v>7.72238E-3</v>
      </c>
      <c r="L3" s="1">
        <v>2.50177</v>
      </c>
      <c r="M3" s="1">
        <v>4.4510399999999999</v>
      </c>
      <c r="N3" s="1">
        <v>1477.03</v>
      </c>
      <c r="O3" s="1">
        <v>4.0470100000000002</v>
      </c>
      <c r="P3" s="1">
        <v>-4.0137299999999998</v>
      </c>
      <c r="Q3" s="1">
        <v>0.64173899999999995</v>
      </c>
      <c r="R3" s="1">
        <v>5.8402900000000003E-5</v>
      </c>
      <c r="T3" s="4" t="s">
        <v>399</v>
      </c>
    </row>
    <row r="4" spans="1:20" x14ac:dyDescent="0.25">
      <c r="A4" s="1" t="s">
        <v>206</v>
      </c>
      <c r="B4" s="1" t="s">
        <v>321</v>
      </c>
      <c r="C4" s="101" t="s">
        <v>324</v>
      </c>
      <c r="D4" s="1" t="s">
        <v>206</v>
      </c>
      <c r="E4" s="1" t="s">
        <v>247</v>
      </c>
      <c r="F4" s="1">
        <v>120.19499999999999</v>
      </c>
      <c r="G4" s="1">
        <v>3.13664E-11</v>
      </c>
      <c r="H4" s="1">
        <v>149.11600000000001</v>
      </c>
      <c r="I4" s="1">
        <v>4.6764299999999999</v>
      </c>
      <c r="J4" s="1">
        <v>169.00700000000001</v>
      </c>
      <c r="K4" s="1">
        <v>6.48315E-3</v>
      </c>
      <c r="L4" s="1">
        <v>0.71590399999999998</v>
      </c>
      <c r="M4" s="1">
        <v>4.5353300000000001</v>
      </c>
      <c r="N4" s="1">
        <v>666.83399999999995</v>
      </c>
      <c r="O4" s="1">
        <v>3.66221</v>
      </c>
      <c r="P4" s="1">
        <v>-49.503300000000003</v>
      </c>
      <c r="Q4" s="1">
        <v>1.6444399999999999</v>
      </c>
      <c r="R4" s="1">
        <v>5.1819500000000005E-4</v>
      </c>
    </row>
    <row r="5" spans="1:20" x14ac:dyDescent="0.25">
      <c r="A5" s="1" t="s">
        <v>207</v>
      </c>
      <c r="B5" s="1" t="s">
        <v>321</v>
      </c>
      <c r="C5" s="101" t="s">
        <v>325</v>
      </c>
      <c r="D5" s="1" t="s">
        <v>207</v>
      </c>
      <c r="E5" s="1" t="s">
        <v>248</v>
      </c>
      <c r="F5" s="1">
        <v>120.19499999999999</v>
      </c>
      <c r="G5" s="1">
        <v>3.44622E-11</v>
      </c>
      <c r="H5" s="1">
        <v>144.739</v>
      </c>
      <c r="I5" s="1">
        <v>4.6272599999999997</v>
      </c>
      <c r="J5" s="1">
        <v>169.00700000000001</v>
      </c>
      <c r="K5" s="1">
        <v>7.06473E-3</v>
      </c>
      <c r="L5" s="1">
        <v>0.69612300000000005</v>
      </c>
      <c r="M5" s="1">
        <v>4.5353300000000001</v>
      </c>
      <c r="N5" s="1">
        <v>847.31799999999998</v>
      </c>
      <c r="O5" s="1">
        <v>3.6190099999999998</v>
      </c>
      <c r="P5" s="1">
        <v>-49.503300000000003</v>
      </c>
      <c r="Q5" s="1">
        <v>1.87805</v>
      </c>
      <c r="R5" s="1">
        <v>4.9280899999999998E-4</v>
      </c>
    </row>
    <row r="6" spans="1:20" x14ac:dyDescent="0.25">
      <c r="A6" s="1" t="s">
        <v>208</v>
      </c>
      <c r="B6" s="1" t="s">
        <v>321</v>
      </c>
      <c r="C6" s="101" t="s">
        <v>326</v>
      </c>
      <c r="D6" s="1" t="s">
        <v>208</v>
      </c>
      <c r="E6" s="1" t="s">
        <v>249</v>
      </c>
      <c r="F6" s="1">
        <v>134.22200000000001</v>
      </c>
      <c r="G6" s="1">
        <v>1.0707799999999999E-11</v>
      </c>
      <c r="H6" s="1">
        <v>520.74300000000005</v>
      </c>
      <c r="I6" s="1">
        <v>5.9613199999999997</v>
      </c>
      <c r="J6" s="1">
        <v>183.20500000000001</v>
      </c>
      <c r="K6" s="1">
        <v>8.0023899999999999E-3</v>
      </c>
      <c r="L6" s="1">
        <v>1.09579</v>
      </c>
      <c r="M6" s="1">
        <v>4.5854999999999997</v>
      </c>
      <c r="N6" s="1">
        <v>632.33299999999997</v>
      </c>
      <c r="O6" s="1">
        <v>4.1158900000000003</v>
      </c>
      <c r="P6" s="1">
        <v>-60.146000000000001</v>
      </c>
      <c r="Q6" s="1">
        <v>1.2149799999999999</v>
      </c>
      <c r="R6" s="1">
        <v>2.5516100000000001E-4</v>
      </c>
    </row>
    <row r="7" spans="1:20" x14ac:dyDescent="0.25">
      <c r="A7" s="1" t="s">
        <v>209</v>
      </c>
      <c r="B7" s="1" t="s">
        <v>321</v>
      </c>
      <c r="C7" s="101" t="s">
        <v>327</v>
      </c>
      <c r="D7" s="1" t="s">
        <v>209</v>
      </c>
      <c r="E7" s="1" t="s">
        <v>250</v>
      </c>
      <c r="F7" s="1">
        <v>120.19499999999999</v>
      </c>
      <c r="G7" s="1">
        <v>3.64145E-11</v>
      </c>
      <c r="H7" s="1">
        <v>148.02500000000001</v>
      </c>
      <c r="I7" s="1">
        <v>3.4228399999999999</v>
      </c>
      <c r="J7" s="1">
        <v>169.00700000000001</v>
      </c>
      <c r="K7" s="1">
        <v>7.6105900000000004E-3</v>
      </c>
      <c r="L7" s="1">
        <v>1.6431899999999999</v>
      </c>
      <c r="M7" s="1">
        <v>4.5353300000000001</v>
      </c>
      <c r="N7" s="1">
        <v>552.61900000000003</v>
      </c>
      <c r="O7" s="1">
        <v>3.5544799999999999</v>
      </c>
      <c r="P7" s="1">
        <v>-49.503300000000003</v>
      </c>
      <c r="Q7" s="1">
        <v>3.9380199999999999</v>
      </c>
      <c r="R7" s="1">
        <v>4.9208300000000004E-4</v>
      </c>
    </row>
    <row r="8" spans="1:20" x14ac:dyDescent="0.25">
      <c r="A8" s="1" t="s">
        <v>210</v>
      </c>
      <c r="B8" s="1" t="s">
        <v>349</v>
      </c>
      <c r="C8" s="101" t="s">
        <v>328</v>
      </c>
      <c r="D8" s="1" t="s">
        <v>210</v>
      </c>
      <c r="E8" s="1" t="s">
        <v>251</v>
      </c>
      <c r="F8" s="1">
        <v>134.22200000000001</v>
      </c>
      <c r="G8" s="1">
        <v>1.0783E-11</v>
      </c>
      <c r="H8" s="1">
        <v>517.94299999999998</v>
      </c>
      <c r="I8" s="1">
        <v>5.75786</v>
      </c>
      <c r="J8" s="1">
        <v>183.20500000000001</v>
      </c>
      <c r="K8" s="1">
        <v>8.0507600000000006E-3</v>
      </c>
      <c r="L8" s="1">
        <v>1.14744</v>
      </c>
      <c r="M8" s="1">
        <v>4.5854999999999997</v>
      </c>
      <c r="N8" s="1">
        <v>1951.24</v>
      </c>
      <c r="O8" s="1">
        <v>4.4691099999999997</v>
      </c>
      <c r="P8" s="1">
        <v>-60.146000000000001</v>
      </c>
      <c r="Q8" s="1">
        <v>1.07816</v>
      </c>
      <c r="R8" s="1">
        <v>2.4257799999999999E-4</v>
      </c>
    </row>
    <row r="9" spans="1:20" x14ac:dyDescent="0.25">
      <c r="A9" s="1" t="s">
        <v>211</v>
      </c>
      <c r="B9" s="1" t="s">
        <v>321</v>
      </c>
      <c r="C9" s="101" t="s">
        <v>329</v>
      </c>
      <c r="D9" s="1" t="s">
        <v>211</v>
      </c>
      <c r="E9" s="1" t="s">
        <v>252</v>
      </c>
      <c r="F9" s="1">
        <v>134.22200000000001</v>
      </c>
      <c r="G9" s="1">
        <v>1.0680700000000001E-11</v>
      </c>
      <c r="H9" s="1">
        <v>517.94299999999998</v>
      </c>
      <c r="I9" s="1">
        <v>8.0055800000000001</v>
      </c>
      <c r="J9" s="1">
        <v>183.20500000000001</v>
      </c>
      <c r="K9" s="1">
        <v>8.0439199999999995E-3</v>
      </c>
      <c r="L9" s="1">
        <v>1.1455299999999999</v>
      </c>
      <c r="M9" s="1">
        <v>4.5854999999999997</v>
      </c>
      <c r="N9" s="1">
        <v>1879.95</v>
      </c>
      <c r="O9" s="1">
        <v>4.4888700000000004</v>
      </c>
      <c r="P9" s="1">
        <v>-60.146000000000001</v>
      </c>
      <c r="Q9" s="1">
        <v>1.06301</v>
      </c>
      <c r="R9" s="1">
        <v>2.4041500000000001E-4</v>
      </c>
    </row>
    <row r="10" spans="1:20" x14ac:dyDescent="0.25">
      <c r="A10" s="1" t="s">
        <v>0</v>
      </c>
      <c r="B10" s="1" t="s">
        <v>321</v>
      </c>
      <c r="C10" s="101" t="s">
        <v>330</v>
      </c>
      <c r="D10" s="1" t="s">
        <v>0</v>
      </c>
      <c r="E10" s="1" t="s">
        <v>253</v>
      </c>
      <c r="F10" s="1">
        <v>142.20099999999999</v>
      </c>
      <c r="G10" s="1">
        <v>4.3858499999999998E-11</v>
      </c>
      <c r="H10" s="1">
        <v>70.274100000000004</v>
      </c>
      <c r="I10" s="1">
        <v>11.258100000000001</v>
      </c>
      <c r="J10" s="1">
        <v>246.40799999999999</v>
      </c>
      <c r="K10" s="1">
        <v>5.16002E-4</v>
      </c>
      <c r="L10" s="1">
        <v>4.0923999999999996</v>
      </c>
      <c r="M10" s="1">
        <v>5.8306399999999998</v>
      </c>
      <c r="N10" s="1">
        <v>1945.02</v>
      </c>
      <c r="O10" s="1">
        <v>3.9557699999999998</v>
      </c>
      <c r="P10" s="1">
        <v>9.4109400000000001</v>
      </c>
      <c r="Q10" s="1">
        <v>2.9999600000000001E-2</v>
      </c>
      <c r="R10" s="1">
        <v>1.4123299999999999E-4</v>
      </c>
    </row>
    <row r="11" spans="1:20" x14ac:dyDescent="0.25">
      <c r="A11" s="1" t="s">
        <v>212</v>
      </c>
      <c r="B11" s="1" t="s">
        <v>321</v>
      </c>
      <c r="C11" s="101" t="s">
        <v>331</v>
      </c>
      <c r="D11" s="1" t="s">
        <v>212</v>
      </c>
      <c r="E11" s="1" t="s">
        <v>254</v>
      </c>
      <c r="F11" s="1">
        <v>142.20099999999999</v>
      </c>
      <c r="G11" s="1">
        <v>4.3770000000000001E-11</v>
      </c>
      <c r="H11" s="1">
        <v>72.809399999999997</v>
      </c>
      <c r="I11" s="1">
        <v>14.914099999999999</v>
      </c>
      <c r="J11" s="1">
        <v>246.40799999999999</v>
      </c>
      <c r="K11" s="1">
        <v>5.3562499999999997E-4</v>
      </c>
      <c r="L11" s="1">
        <v>5.8591800000000003</v>
      </c>
      <c r="M11" s="1">
        <v>5.8306399999999998</v>
      </c>
      <c r="N11" s="1">
        <v>2792.13</v>
      </c>
      <c r="O11" s="1">
        <v>3.9428200000000002</v>
      </c>
      <c r="P11" s="1">
        <v>9.4109400000000001</v>
      </c>
      <c r="Q11" s="1">
        <v>2.6446999999999998E-2</v>
      </c>
      <c r="R11" s="1">
        <v>1.5722699999999999E-4</v>
      </c>
    </row>
    <row r="12" spans="1:20" x14ac:dyDescent="0.25">
      <c r="A12" s="1" t="s">
        <v>131</v>
      </c>
      <c r="B12" s="1" t="s">
        <v>321</v>
      </c>
      <c r="C12" s="101" t="s">
        <v>332</v>
      </c>
      <c r="D12" s="1" t="s">
        <v>131</v>
      </c>
      <c r="E12" s="1" t="s">
        <v>255</v>
      </c>
      <c r="F12" s="1">
        <v>78.114000000000004</v>
      </c>
      <c r="G12" s="1">
        <v>1.4441000000000001E-12</v>
      </c>
      <c r="H12" s="1">
        <v>5.8779300000000001</v>
      </c>
      <c r="I12" s="1">
        <v>8.4457400000000007</v>
      </c>
      <c r="J12" s="1">
        <v>85.759200000000007</v>
      </c>
      <c r="K12" s="1">
        <v>4.3552499999999997E-3</v>
      </c>
      <c r="L12" s="1">
        <v>8.5367200000000004E-2</v>
      </c>
      <c r="M12" s="1">
        <v>3.0888800000000001</v>
      </c>
      <c r="N12" s="1">
        <v>49.616500000000002</v>
      </c>
      <c r="O12" s="1">
        <v>2.2062300000000001</v>
      </c>
      <c r="P12" s="1">
        <v>-10.2668</v>
      </c>
      <c r="Q12" s="1">
        <v>89.189800000000005</v>
      </c>
      <c r="R12" s="1">
        <v>1.34342E-2</v>
      </c>
    </row>
    <row r="13" spans="1:20" x14ac:dyDescent="0.25">
      <c r="A13" s="1" t="s">
        <v>230</v>
      </c>
      <c r="B13" s="1" t="s">
        <v>321</v>
      </c>
      <c r="C13" s="101" t="s">
        <v>333</v>
      </c>
      <c r="D13" s="1" t="s">
        <v>230</v>
      </c>
      <c r="E13" s="1" t="s">
        <v>171</v>
      </c>
      <c r="F13" s="1">
        <v>142.286</v>
      </c>
      <c r="G13" s="1">
        <v>1.2789E-11</v>
      </c>
      <c r="H13" s="1">
        <v>884.16499999999996</v>
      </c>
      <c r="I13" s="1">
        <v>4.6696499999999999</v>
      </c>
      <c r="J13" s="1">
        <v>164.82</v>
      </c>
      <c r="K13" s="1">
        <v>0.15462000000000001</v>
      </c>
      <c r="L13" s="1">
        <v>3.0390899999999998</v>
      </c>
      <c r="M13" s="1">
        <v>4.4387499999999998</v>
      </c>
      <c r="N13" s="1">
        <v>347.85700000000003</v>
      </c>
      <c r="O13" s="1">
        <v>5.3337700000000003</v>
      </c>
      <c r="P13" s="1">
        <v>-85.111699999999999</v>
      </c>
      <c r="Q13" s="1">
        <v>2.02657</v>
      </c>
      <c r="R13" s="1">
        <v>2.4802500000000001E-6</v>
      </c>
    </row>
    <row r="14" spans="1:20" x14ac:dyDescent="0.25">
      <c r="A14" s="1" t="s">
        <v>231</v>
      </c>
      <c r="B14" s="1" t="s">
        <v>321</v>
      </c>
      <c r="C14" s="101" t="s">
        <v>334</v>
      </c>
      <c r="D14" s="1" t="s">
        <v>231</v>
      </c>
      <c r="E14" s="1" t="s">
        <v>174</v>
      </c>
      <c r="F14" s="1">
        <v>156.31299999999999</v>
      </c>
      <c r="G14" s="1">
        <v>1.64393E-11</v>
      </c>
      <c r="H14" s="1">
        <v>850.07899999999995</v>
      </c>
      <c r="I14" s="1">
        <v>4.7856699999999996</v>
      </c>
      <c r="J14" s="1">
        <v>188.874</v>
      </c>
      <c r="K14" s="1">
        <v>0.147396</v>
      </c>
      <c r="L14" s="1">
        <v>1.5789500000000001</v>
      </c>
      <c r="M14" s="1">
        <v>4.84274</v>
      </c>
      <c r="N14" s="1">
        <v>664.07</v>
      </c>
      <c r="O14" s="1">
        <v>5.4677600000000002</v>
      </c>
      <c r="P14" s="1">
        <v>-75.285700000000006</v>
      </c>
      <c r="Q14" s="1">
        <v>0.74815399999999999</v>
      </c>
      <c r="R14" s="1">
        <v>5.2930399999999996E-7</v>
      </c>
    </row>
    <row r="15" spans="1:20" x14ac:dyDescent="0.25">
      <c r="A15" s="1" t="s">
        <v>232</v>
      </c>
      <c r="B15" s="1" t="s">
        <v>321</v>
      </c>
      <c r="C15" s="101" t="s">
        <v>335</v>
      </c>
      <c r="D15" s="1" t="s">
        <v>232</v>
      </c>
      <c r="E15" s="1" t="s">
        <v>132</v>
      </c>
      <c r="F15" s="1">
        <v>170.34</v>
      </c>
      <c r="G15" s="1">
        <v>1.91952E-11</v>
      </c>
      <c r="H15" s="1">
        <v>528.49699999999996</v>
      </c>
      <c r="I15" s="1">
        <v>4.8315200000000003</v>
      </c>
      <c r="J15" s="1">
        <v>208.51499999999999</v>
      </c>
      <c r="K15" s="1">
        <v>0.14476</v>
      </c>
      <c r="L15" s="1">
        <v>2.4697300000000002</v>
      </c>
      <c r="M15" s="1">
        <v>5.2671200000000002</v>
      </c>
      <c r="N15" s="1">
        <v>1414.98</v>
      </c>
      <c r="O15" s="1">
        <v>5.6486299999999998</v>
      </c>
      <c r="P15" s="1">
        <v>-66.557299999999998</v>
      </c>
      <c r="Q15" s="1">
        <v>0.43895600000000001</v>
      </c>
      <c r="R15" s="1">
        <v>1.07933E-7</v>
      </c>
    </row>
    <row r="16" spans="1:20" x14ac:dyDescent="0.25">
      <c r="A16" s="1" t="s">
        <v>403</v>
      </c>
      <c r="B16" s="1" t="s">
        <v>321</v>
      </c>
      <c r="C16" s="101" t="s">
        <v>404</v>
      </c>
      <c r="D16" s="1" t="s">
        <v>403</v>
      </c>
      <c r="E16" s="1" t="s">
        <v>173</v>
      </c>
      <c r="F16" s="1">
        <v>240.47499999999999</v>
      </c>
      <c r="G16" s="1">
        <v>1.97076E-11</v>
      </c>
      <c r="H16" s="1">
        <v>1029.26</v>
      </c>
      <c r="I16" s="1">
        <v>13.8711</v>
      </c>
      <c r="J16" s="1">
        <v>295.63299999999998</v>
      </c>
      <c r="K16" s="1">
        <v>5.97367E-5</v>
      </c>
      <c r="L16" s="1">
        <v>25.796800000000001</v>
      </c>
      <c r="M16" s="1">
        <v>7.3815</v>
      </c>
      <c r="N16" s="1">
        <v>3588.77</v>
      </c>
      <c r="O16" s="1">
        <v>8.3751200000000008</v>
      </c>
      <c r="P16" s="1">
        <v>-5.8697999999999997</v>
      </c>
      <c r="Q16" s="1">
        <v>6.5472399999999997E-4</v>
      </c>
      <c r="R16" s="1">
        <v>5.5493800000000001E-9</v>
      </c>
    </row>
    <row r="17" spans="1:18" x14ac:dyDescent="0.25">
      <c r="A17" s="1" t="s">
        <v>235</v>
      </c>
      <c r="B17" s="1" t="s">
        <v>321</v>
      </c>
      <c r="C17" s="101" t="s">
        <v>337</v>
      </c>
      <c r="D17" s="1" t="s">
        <v>235</v>
      </c>
      <c r="E17" s="1" t="s">
        <v>256</v>
      </c>
      <c r="F17" s="1">
        <v>86.177999999999997</v>
      </c>
      <c r="G17" s="1">
        <v>5.5010000000000001E-12</v>
      </c>
      <c r="H17" s="1">
        <v>113.434</v>
      </c>
      <c r="I17" s="1">
        <v>6.29711</v>
      </c>
      <c r="J17" s="1">
        <v>60.781999999999996</v>
      </c>
      <c r="K17" s="1">
        <v>0.50181600000000004</v>
      </c>
      <c r="L17" s="1">
        <v>0.47060200000000002</v>
      </c>
      <c r="M17" s="1">
        <v>2.79874</v>
      </c>
      <c r="N17" s="1">
        <v>221.756</v>
      </c>
      <c r="O17" s="1">
        <v>3.59402</v>
      </c>
      <c r="P17" s="1">
        <v>-129.506</v>
      </c>
      <c r="Q17" s="1">
        <v>138.75200000000001</v>
      </c>
      <c r="R17" s="1">
        <v>1.93069E-4</v>
      </c>
    </row>
    <row r="18" spans="1:18" x14ac:dyDescent="0.25">
      <c r="A18" s="1" t="s">
        <v>236</v>
      </c>
      <c r="B18" s="109" t="s">
        <v>416</v>
      </c>
      <c r="C18" s="101" t="s">
        <v>338</v>
      </c>
      <c r="D18" s="1" t="s">
        <v>236</v>
      </c>
      <c r="E18" s="1" t="s">
        <v>257</v>
      </c>
      <c r="F18" s="1">
        <v>100.205</v>
      </c>
      <c r="G18" s="1">
        <v>6.4339200000000001E-12</v>
      </c>
      <c r="H18" s="1">
        <v>395.13600000000002</v>
      </c>
      <c r="I18" s="1">
        <v>4.6979800000000003</v>
      </c>
      <c r="J18" s="1">
        <v>90.087199999999996</v>
      </c>
      <c r="K18" s="1">
        <v>0.40160499999999999</v>
      </c>
      <c r="L18" s="1">
        <v>0.95460199999999995</v>
      </c>
      <c r="M18" s="1">
        <v>3.3270300000000002</v>
      </c>
      <c r="N18" s="1">
        <v>304.63200000000001</v>
      </c>
      <c r="O18" s="1">
        <v>4.0854299999999997</v>
      </c>
      <c r="P18" s="1">
        <v>-116.28400000000001</v>
      </c>
      <c r="Q18" s="1">
        <v>59.721499999999999</v>
      </c>
      <c r="R18" s="1">
        <v>4.142E-5</v>
      </c>
    </row>
    <row r="19" spans="1:18" x14ac:dyDescent="0.25">
      <c r="A19" s="1" t="s">
        <v>237</v>
      </c>
      <c r="B19" s="1" t="s">
        <v>321</v>
      </c>
      <c r="C19" s="101" t="s">
        <v>339</v>
      </c>
      <c r="D19" s="1" t="s">
        <v>237</v>
      </c>
      <c r="E19" s="1" t="s">
        <v>258</v>
      </c>
      <c r="F19" s="1">
        <v>114.232</v>
      </c>
      <c r="G19" s="1">
        <v>8.8827900000000008E-12</v>
      </c>
      <c r="H19" s="1">
        <v>419.54300000000001</v>
      </c>
      <c r="I19" s="1">
        <v>3.8195100000000002</v>
      </c>
      <c r="J19" s="1">
        <v>117.574</v>
      </c>
      <c r="K19" s="1">
        <v>0.36861500000000003</v>
      </c>
      <c r="L19" s="1">
        <v>4.5692199999999996</v>
      </c>
      <c r="M19" s="1">
        <v>3.9762300000000002</v>
      </c>
      <c r="N19" s="1">
        <v>223.053</v>
      </c>
      <c r="O19" s="1">
        <v>4.8492100000000002</v>
      </c>
      <c r="P19" s="1">
        <v>-110.114</v>
      </c>
      <c r="Q19" s="1">
        <v>15.7288</v>
      </c>
      <c r="R19" s="1">
        <v>8.29392E-6</v>
      </c>
    </row>
    <row r="20" spans="1:18" x14ac:dyDescent="0.25">
      <c r="A20" s="1" t="s">
        <v>238</v>
      </c>
      <c r="B20" s="1" t="s">
        <v>321</v>
      </c>
      <c r="C20" s="101" t="s">
        <v>340</v>
      </c>
      <c r="D20" s="1" t="s">
        <v>238</v>
      </c>
      <c r="E20" s="1" t="s">
        <v>259</v>
      </c>
      <c r="F20" s="1">
        <v>128.25899999999999</v>
      </c>
      <c r="G20" s="1">
        <v>9.3675000000000002E-12</v>
      </c>
      <c r="H20" s="1">
        <v>636.05799999999999</v>
      </c>
      <c r="I20" s="1">
        <v>4.3483599999999996</v>
      </c>
      <c r="J20" s="1">
        <v>142.80000000000001</v>
      </c>
      <c r="K20" s="1">
        <v>0.24792700000000001</v>
      </c>
      <c r="L20" s="1">
        <v>3.6727699999999999</v>
      </c>
      <c r="M20" s="1">
        <v>3.8397399999999999</v>
      </c>
      <c r="N20" s="1">
        <v>204.44</v>
      </c>
      <c r="O20" s="1">
        <v>5.3131700000000004</v>
      </c>
      <c r="P20" s="1">
        <v>-99.622699999999995</v>
      </c>
      <c r="Q20" s="1">
        <v>5.3482500000000002</v>
      </c>
      <c r="R20" s="1">
        <v>2.3290500000000002E-6</v>
      </c>
    </row>
    <row r="21" spans="1:18" x14ac:dyDescent="0.25">
      <c r="A21" s="1" t="s">
        <v>408</v>
      </c>
      <c r="B21" s="1" t="s">
        <v>368</v>
      </c>
      <c r="C21" s="101" t="s">
        <v>417</v>
      </c>
      <c r="D21" s="1" t="s">
        <v>418</v>
      </c>
      <c r="E21" s="1" t="s">
        <v>412</v>
      </c>
      <c r="F21" s="1">
        <v>140.27000000000001</v>
      </c>
      <c r="G21" s="1">
        <v>1.045E-11</v>
      </c>
      <c r="H21" s="1">
        <v>814.40099999999995</v>
      </c>
      <c r="I21" s="1">
        <v>5.2936300000000003</v>
      </c>
      <c r="J21" s="1">
        <v>181.19</v>
      </c>
      <c r="K21" s="1">
        <v>6.6726199999999999E-2</v>
      </c>
      <c r="L21" s="1">
        <v>7.9142099999999997</v>
      </c>
      <c r="M21" s="1">
        <v>4.5842000000000001</v>
      </c>
      <c r="N21" s="1">
        <v>1566.32</v>
      </c>
      <c r="O21" s="1">
        <v>5.1140600000000003</v>
      </c>
      <c r="P21" s="1">
        <v>-117.64</v>
      </c>
      <c r="Q21" s="1">
        <v>0.80674500000000005</v>
      </c>
      <c r="R21" s="1">
        <v>1.6747700000000001E-6</v>
      </c>
    </row>
    <row r="22" spans="1:18" x14ac:dyDescent="0.25">
      <c r="A22" s="1" t="s">
        <v>210</v>
      </c>
      <c r="B22" s="1" t="s">
        <v>349</v>
      </c>
      <c r="C22" s="101" t="s">
        <v>328</v>
      </c>
      <c r="D22" s="1" t="s">
        <v>210</v>
      </c>
      <c r="E22" s="1" t="s">
        <v>251</v>
      </c>
      <c r="F22" s="1">
        <v>134.22200000000001</v>
      </c>
      <c r="G22" s="1">
        <v>1.0783E-11</v>
      </c>
      <c r="H22" s="1">
        <v>517.94299999999998</v>
      </c>
      <c r="I22" s="1">
        <v>5.75786</v>
      </c>
      <c r="J22" s="1">
        <v>183.20500000000001</v>
      </c>
      <c r="K22" s="1">
        <v>8.0507600000000006E-3</v>
      </c>
      <c r="L22" s="1">
        <v>1.14744</v>
      </c>
      <c r="M22" s="1">
        <v>4.5854999999999997</v>
      </c>
      <c r="N22" s="1">
        <v>1951.24</v>
      </c>
      <c r="O22" s="1">
        <v>4.4691099999999997</v>
      </c>
      <c r="P22" s="1">
        <v>-60.146000000000001</v>
      </c>
      <c r="Q22" s="1">
        <v>1.07816</v>
      </c>
      <c r="R22" s="1">
        <v>2.4257799999999999E-4</v>
      </c>
    </row>
    <row r="23" spans="1:18" x14ac:dyDescent="0.25">
      <c r="A23" s="1" t="s">
        <v>223</v>
      </c>
      <c r="B23" s="1" t="s">
        <v>321</v>
      </c>
      <c r="C23" s="101" t="s">
        <v>341</v>
      </c>
      <c r="D23" s="1" t="s">
        <v>223</v>
      </c>
      <c r="E23" s="1" t="s">
        <v>260</v>
      </c>
      <c r="F23" s="1">
        <v>134.22200000000001</v>
      </c>
      <c r="G23" s="1">
        <v>1.10704E-11</v>
      </c>
      <c r="H23" s="1">
        <v>110.95399999999999</v>
      </c>
      <c r="I23" s="1">
        <v>7.8656600000000001</v>
      </c>
      <c r="J23" s="1">
        <v>176.45</v>
      </c>
      <c r="K23" s="1">
        <v>8.0669499999999998E-3</v>
      </c>
      <c r="L23" s="1">
        <v>0.65311300000000005</v>
      </c>
      <c r="M23" s="1">
        <v>4.3125900000000001</v>
      </c>
      <c r="N23" s="1">
        <v>1891.05</v>
      </c>
      <c r="O23" s="1">
        <v>4.4401299999999999</v>
      </c>
      <c r="P23" s="1">
        <v>-76.698099999999997</v>
      </c>
      <c r="Q23" s="1">
        <v>1.2773600000000001</v>
      </c>
      <c r="R23" s="1">
        <v>1.7267699999999999E-4</v>
      </c>
    </row>
    <row r="24" spans="1:18" x14ac:dyDescent="0.25">
      <c r="A24" s="1" t="s">
        <v>222</v>
      </c>
      <c r="B24" s="1" t="s">
        <v>321</v>
      </c>
      <c r="C24" s="101" t="s">
        <v>342</v>
      </c>
      <c r="D24" s="1" t="s">
        <v>222</v>
      </c>
      <c r="E24" s="1" t="s">
        <v>261</v>
      </c>
      <c r="F24" s="1">
        <v>134.22200000000001</v>
      </c>
      <c r="G24" s="1">
        <v>1.0473300000000001E-11</v>
      </c>
      <c r="H24" s="1">
        <v>248.13499999999999</v>
      </c>
      <c r="I24" s="1">
        <v>3.9024800000000002</v>
      </c>
      <c r="J24" s="1">
        <v>188.48</v>
      </c>
      <c r="K24" s="1">
        <v>7.8406900000000009E-3</v>
      </c>
      <c r="L24" s="1">
        <v>2.2736800000000001</v>
      </c>
      <c r="M24" s="1">
        <v>4.5708000000000002</v>
      </c>
      <c r="N24" s="1">
        <v>1202.83</v>
      </c>
      <c r="O24" s="1">
        <v>4.3546800000000001</v>
      </c>
      <c r="P24" s="1">
        <v>-63.46</v>
      </c>
      <c r="Q24" s="1">
        <v>0.96765000000000001</v>
      </c>
      <c r="R24" s="1">
        <v>4.2388499999999998E-4</v>
      </c>
    </row>
    <row r="25" spans="1:18" x14ac:dyDescent="0.25">
      <c r="A25" s="1" t="s">
        <v>409</v>
      </c>
      <c r="B25" s="1" t="s">
        <v>321</v>
      </c>
      <c r="C25" s="101" t="s">
        <v>419</v>
      </c>
      <c r="D25" s="1" t="s">
        <v>409</v>
      </c>
      <c r="E25" s="1" t="s">
        <v>413</v>
      </c>
      <c r="F25" s="1">
        <v>154.297</v>
      </c>
      <c r="G25" s="1">
        <v>9.5682099999999997E-12</v>
      </c>
      <c r="H25" s="1">
        <v>589.38900000000001</v>
      </c>
      <c r="I25" s="1">
        <v>5.2999200000000002</v>
      </c>
      <c r="J25" s="1">
        <v>201.28399999999999</v>
      </c>
      <c r="K25" s="1">
        <v>6.44541E-2</v>
      </c>
      <c r="L25" s="1">
        <v>7.3345700000000003</v>
      </c>
      <c r="M25" s="1">
        <v>5.0767300000000004</v>
      </c>
      <c r="N25" s="1">
        <v>3107.26</v>
      </c>
      <c r="O25" s="1">
        <v>5.4234999999999998</v>
      </c>
      <c r="P25" s="1">
        <v>-153.78</v>
      </c>
      <c r="Q25" s="1">
        <v>0.110722</v>
      </c>
      <c r="R25" s="1">
        <v>5.8108800000000002E-7</v>
      </c>
    </row>
    <row r="26" spans="1:18" x14ac:dyDescent="0.25">
      <c r="A26" s="1" t="s">
        <v>115</v>
      </c>
      <c r="B26" s="1" t="s">
        <v>321</v>
      </c>
      <c r="C26" s="101" t="s">
        <v>343</v>
      </c>
      <c r="D26" s="1" t="s">
        <v>115</v>
      </c>
      <c r="E26" s="1" t="s">
        <v>262</v>
      </c>
      <c r="F26" s="1">
        <v>148.249</v>
      </c>
      <c r="G26" s="1">
        <v>1.63427E-11</v>
      </c>
      <c r="H26" s="1">
        <v>490.77199999999999</v>
      </c>
      <c r="I26" s="1">
        <v>3.8178399999999999</v>
      </c>
      <c r="J26" s="1">
        <v>196.79</v>
      </c>
      <c r="K26" s="1">
        <v>7.9262599999999992E-3</v>
      </c>
      <c r="L26" s="1">
        <v>2.4354499999999999</v>
      </c>
      <c r="M26" s="1">
        <v>5.07721</v>
      </c>
      <c r="N26" s="1">
        <v>3450.89</v>
      </c>
      <c r="O26" s="1">
        <v>4.4402699999999999</v>
      </c>
      <c r="P26" s="1">
        <v>-58.662500000000001</v>
      </c>
      <c r="Q26" s="1">
        <v>0.87638199999999999</v>
      </c>
      <c r="R26" s="1">
        <v>2.2542300000000001E-4</v>
      </c>
    </row>
    <row r="27" spans="1:18" x14ac:dyDescent="0.25">
      <c r="A27" s="1" t="s">
        <v>224</v>
      </c>
      <c r="B27" s="1" t="s">
        <v>321</v>
      </c>
      <c r="C27" s="101" t="s">
        <v>344</v>
      </c>
      <c r="D27" s="1" t="s">
        <v>224</v>
      </c>
      <c r="E27" s="1" t="s">
        <v>263</v>
      </c>
      <c r="F27" s="1">
        <v>148.249</v>
      </c>
      <c r="G27" s="1">
        <v>1.30473E-11</v>
      </c>
      <c r="H27" s="1">
        <v>1138.93</v>
      </c>
      <c r="I27" s="1">
        <v>3.9455800000000001</v>
      </c>
      <c r="J27" s="1">
        <v>196.577</v>
      </c>
      <c r="K27" s="1">
        <v>1.19615E-2</v>
      </c>
      <c r="L27" s="1">
        <v>2.01308</v>
      </c>
      <c r="M27" s="1">
        <v>5.0830299999999999</v>
      </c>
      <c r="N27" s="1">
        <v>938.88099999999997</v>
      </c>
      <c r="O27" s="1">
        <v>4.8001399999999999</v>
      </c>
      <c r="P27" s="1">
        <v>-62.058599999999998</v>
      </c>
      <c r="Q27" s="1">
        <v>0.50069699999999995</v>
      </c>
      <c r="R27" s="1">
        <v>5.3921800000000003E-5</v>
      </c>
    </row>
    <row r="28" spans="1:18" x14ac:dyDescent="0.25">
      <c r="A28" s="1" t="s">
        <v>224</v>
      </c>
      <c r="B28" s="1" t="s">
        <v>321</v>
      </c>
      <c r="C28" s="101" t="s">
        <v>344</v>
      </c>
      <c r="D28" s="1" t="s">
        <v>224</v>
      </c>
      <c r="E28" s="1" t="s">
        <v>263</v>
      </c>
      <c r="F28" s="1">
        <v>148.249</v>
      </c>
      <c r="G28" s="1">
        <v>1.30473E-11</v>
      </c>
      <c r="H28" s="1">
        <v>1138.93</v>
      </c>
      <c r="I28" s="1">
        <v>3.9455800000000001</v>
      </c>
      <c r="J28" s="1">
        <v>196.577</v>
      </c>
      <c r="K28" s="1">
        <v>1.19615E-2</v>
      </c>
      <c r="L28" s="1">
        <v>2.01308</v>
      </c>
      <c r="M28" s="1">
        <v>5.0830299999999999</v>
      </c>
      <c r="N28" s="1">
        <v>938.88099999999997</v>
      </c>
      <c r="O28" s="1">
        <v>4.8001399999999999</v>
      </c>
      <c r="P28" s="1">
        <v>-62.058599999999998</v>
      </c>
      <c r="Q28" s="1">
        <v>0.50069699999999995</v>
      </c>
      <c r="R28" s="1">
        <v>5.3921800000000003E-5</v>
      </c>
    </row>
    <row r="29" spans="1:18" x14ac:dyDescent="0.25">
      <c r="A29" s="1" t="s">
        <v>113</v>
      </c>
      <c r="B29" s="1" t="s">
        <v>345</v>
      </c>
      <c r="C29" s="101" t="s">
        <v>346</v>
      </c>
      <c r="D29" s="1" t="s">
        <v>189</v>
      </c>
      <c r="E29" s="1" t="s">
        <v>264</v>
      </c>
      <c r="F29" s="1">
        <v>148.249</v>
      </c>
      <c r="G29" s="1">
        <v>2.5912300000000001E-11</v>
      </c>
      <c r="H29" s="1">
        <v>204.01300000000001</v>
      </c>
      <c r="I29" s="1">
        <v>5.7509100000000002</v>
      </c>
      <c r="J29" s="1">
        <v>219.047</v>
      </c>
      <c r="K29" s="1">
        <v>7.77205E-3</v>
      </c>
      <c r="L29" s="1">
        <v>5.1154400000000004</v>
      </c>
      <c r="M29" s="1">
        <v>5.05443</v>
      </c>
      <c r="N29" s="1">
        <v>1096.04</v>
      </c>
      <c r="O29" s="1">
        <v>4.4973700000000001</v>
      </c>
      <c r="P29" s="1">
        <v>54.4328</v>
      </c>
      <c r="Q29" s="1">
        <v>0.11378199999999999</v>
      </c>
      <c r="R29" s="1">
        <v>5.9327799999999998E-5</v>
      </c>
    </row>
    <row r="30" spans="1:18" x14ac:dyDescent="0.25">
      <c r="A30" s="1" t="s">
        <v>225</v>
      </c>
      <c r="B30" s="1" t="s">
        <v>321</v>
      </c>
      <c r="C30" s="101" t="s">
        <v>347</v>
      </c>
      <c r="D30" s="1" t="s">
        <v>225</v>
      </c>
      <c r="E30" s="1" t="s">
        <v>265</v>
      </c>
      <c r="F30" s="1">
        <v>148.249</v>
      </c>
      <c r="G30" s="1">
        <v>1.4790100000000001E-11</v>
      </c>
      <c r="H30" s="1">
        <v>468.88400000000001</v>
      </c>
      <c r="I30" s="1">
        <v>3.7214100000000001</v>
      </c>
      <c r="J30" s="1">
        <v>199.857</v>
      </c>
      <c r="K30" s="1">
        <v>7.8977700000000001E-3</v>
      </c>
      <c r="L30" s="1">
        <v>3.0184700000000002</v>
      </c>
      <c r="M30" s="1">
        <v>5.0721100000000003</v>
      </c>
      <c r="N30" s="1">
        <v>3466.34</v>
      </c>
      <c r="O30" s="1">
        <v>4.4247300000000003</v>
      </c>
      <c r="P30" s="1">
        <v>-55.8919</v>
      </c>
      <c r="Q30" s="1">
        <v>0.74329100000000004</v>
      </c>
      <c r="R30" s="1">
        <v>2.4008399999999999E-5</v>
      </c>
    </row>
    <row r="31" spans="1:18" x14ac:dyDescent="0.25">
      <c r="A31" s="1" t="s">
        <v>410</v>
      </c>
      <c r="B31" s="1" t="s">
        <v>321</v>
      </c>
      <c r="C31" s="101" t="s">
        <v>420</v>
      </c>
      <c r="D31" s="1" t="s">
        <v>410</v>
      </c>
      <c r="E31" s="1" t="s">
        <v>414</v>
      </c>
      <c r="F31" s="1">
        <v>168.32400000000001</v>
      </c>
      <c r="G31" s="1">
        <v>1.3118500000000001E-11</v>
      </c>
      <c r="H31" s="1">
        <v>643.76700000000005</v>
      </c>
      <c r="I31" s="1">
        <v>5.3078900000000004</v>
      </c>
      <c r="J31" s="1">
        <v>227.06</v>
      </c>
      <c r="K31" s="1">
        <v>6.4100500000000005E-2</v>
      </c>
      <c r="L31" s="1">
        <v>12.724500000000001</v>
      </c>
      <c r="M31" s="1">
        <v>5.7884900000000004</v>
      </c>
      <c r="N31" s="1">
        <v>2538.85</v>
      </c>
      <c r="O31" s="1">
        <v>5.7918099999999999</v>
      </c>
      <c r="P31" s="1">
        <v>-153.78</v>
      </c>
      <c r="Q31" s="1">
        <v>2.87075E-2</v>
      </c>
      <c r="R31" s="1">
        <v>2.99498E-7</v>
      </c>
    </row>
    <row r="32" spans="1:18" x14ac:dyDescent="0.25">
      <c r="A32" s="1" t="s">
        <v>243</v>
      </c>
      <c r="B32" s="1" t="s">
        <v>321</v>
      </c>
      <c r="C32" s="101" t="s">
        <v>348</v>
      </c>
      <c r="D32" s="1" t="s">
        <v>243</v>
      </c>
      <c r="E32" s="1" t="s">
        <v>266</v>
      </c>
      <c r="F32" s="1">
        <v>162.27600000000001</v>
      </c>
      <c r="G32" s="1">
        <v>1.6324299999999999E-11</v>
      </c>
      <c r="H32" s="1">
        <v>704.97400000000005</v>
      </c>
      <c r="I32" s="1">
        <v>5.7408599999999996</v>
      </c>
      <c r="J32" s="1">
        <v>215.46</v>
      </c>
      <c r="K32" s="1">
        <v>1.2525400000000001E-2</v>
      </c>
      <c r="L32" s="1">
        <v>2.6288100000000001</v>
      </c>
      <c r="M32" s="1">
        <v>5.8076600000000003</v>
      </c>
      <c r="N32" s="1">
        <v>3612.31</v>
      </c>
      <c r="O32" s="1">
        <v>4.3184699999999996</v>
      </c>
      <c r="P32" s="1">
        <v>-62.251300000000001</v>
      </c>
      <c r="Q32" s="1">
        <v>0.28431099999999998</v>
      </c>
      <c r="R32" s="1">
        <v>4.3777399999999999E-7</v>
      </c>
    </row>
    <row r="33" spans="1:18" x14ac:dyDescent="0.25">
      <c r="A33" s="1" t="s">
        <v>93</v>
      </c>
      <c r="B33" s="1" t="s">
        <v>349</v>
      </c>
      <c r="C33" s="101" t="s">
        <v>350</v>
      </c>
      <c r="D33" s="1" t="s">
        <v>351</v>
      </c>
      <c r="E33" s="1" t="s">
        <v>267</v>
      </c>
      <c r="F33" s="1">
        <v>162.27600000000001</v>
      </c>
      <c r="G33" s="1">
        <v>1.6886600000000001E-11</v>
      </c>
      <c r="H33" s="1">
        <v>1612.27</v>
      </c>
      <c r="I33" s="1">
        <v>3.70133</v>
      </c>
      <c r="J33" s="1">
        <v>220.66</v>
      </c>
      <c r="K33" s="1">
        <v>4.0309400000000002E-3</v>
      </c>
      <c r="L33" s="1">
        <v>2.41811</v>
      </c>
      <c r="M33" s="1">
        <v>5.7675799999999997</v>
      </c>
      <c r="N33" s="1">
        <v>649.01700000000005</v>
      </c>
      <c r="O33" s="1">
        <v>5.4926399999999997</v>
      </c>
      <c r="P33" s="1">
        <v>-48.145800000000001</v>
      </c>
      <c r="Q33" s="1">
        <v>9.2290200000000003E-2</v>
      </c>
      <c r="R33" s="1">
        <v>6.0189299999999996E-6</v>
      </c>
    </row>
    <row r="34" spans="1:18" x14ac:dyDescent="0.25">
      <c r="A34" s="1" t="s">
        <v>227</v>
      </c>
      <c r="B34" s="1" t="s">
        <v>321</v>
      </c>
      <c r="C34" s="101" t="s">
        <v>352</v>
      </c>
      <c r="D34" s="1" t="s">
        <v>227</v>
      </c>
      <c r="E34" s="1" t="s">
        <v>268</v>
      </c>
      <c r="F34" s="1">
        <v>156.22800000000001</v>
      </c>
      <c r="G34" s="1">
        <v>3.8856800000000003E-11</v>
      </c>
      <c r="H34" s="1">
        <v>189.779</v>
      </c>
      <c r="I34" s="1">
        <v>4.1700900000000001</v>
      </c>
      <c r="J34" s="1">
        <v>260.98099999999999</v>
      </c>
      <c r="K34" s="1">
        <v>5.8237600000000001E-4</v>
      </c>
      <c r="L34" s="1">
        <v>4.79237</v>
      </c>
      <c r="M34" s="1">
        <v>5.9856400000000001</v>
      </c>
      <c r="N34" s="1">
        <v>4743.91</v>
      </c>
      <c r="O34" s="1">
        <v>4.2149099999999997</v>
      </c>
      <c r="P34" s="1">
        <v>6.4378299999999999</v>
      </c>
      <c r="Q34" s="1">
        <v>1.6993600000000001E-2</v>
      </c>
      <c r="R34" s="1">
        <v>6.3066500000000003E-5</v>
      </c>
    </row>
    <row r="35" spans="1:18" x14ac:dyDescent="0.25">
      <c r="A35" s="1" t="s">
        <v>228</v>
      </c>
      <c r="B35" s="1" t="s">
        <v>321</v>
      </c>
      <c r="C35" s="101" t="s">
        <v>353</v>
      </c>
      <c r="D35" s="1" t="s">
        <v>228</v>
      </c>
      <c r="E35" s="1" t="s">
        <v>269</v>
      </c>
      <c r="F35" s="1">
        <v>164.292</v>
      </c>
      <c r="G35" s="1">
        <v>1.93156E-10</v>
      </c>
      <c r="H35" s="1">
        <v>378.86399999999998</v>
      </c>
      <c r="I35" s="1">
        <v>3.6363599999999998</v>
      </c>
      <c r="J35" s="1">
        <v>220.137</v>
      </c>
      <c r="K35" s="1">
        <v>3.7913799999999998E-2</v>
      </c>
      <c r="L35" s="1">
        <v>7.5360199999999997</v>
      </c>
      <c r="M35" s="1">
        <v>5.75502</v>
      </c>
      <c r="N35" s="1">
        <v>3958.29</v>
      </c>
      <c r="O35" s="1">
        <v>4.5580999999999996</v>
      </c>
      <c r="P35" s="1">
        <v>-47.078400000000002</v>
      </c>
      <c r="Q35" s="1">
        <v>0.40432099999999999</v>
      </c>
      <c r="R35" s="1">
        <v>9.4887900000000007E-6</v>
      </c>
    </row>
    <row r="36" spans="1:18" x14ac:dyDescent="0.25">
      <c r="A36" s="1" t="s">
        <v>233</v>
      </c>
      <c r="B36" s="1" t="s">
        <v>321</v>
      </c>
      <c r="C36" s="101" t="s">
        <v>336</v>
      </c>
      <c r="D36" s="1" t="s">
        <v>233</v>
      </c>
      <c r="E36" s="1" t="s">
        <v>129</v>
      </c>
      <c r="F36" s="1">
        <v>184.36699999999999</v>
      </c>
      <c r="G36" s="1">
        <v>2.08919E-11</v>
      </c>
      <c r="H36" s="1">
        <v>572.77599999999995</v>
      </c>
      <c r="I36" s="1">
        <v>4.8197700000000001</v>
      </c>
      <c r="J36" s="1">
        <v>220.678</v>
      </c>
      <c r="K36" s="1">
        <v>0.144228</v>
      </c>
      <c r="L36" s="1">
        <v>7.0356100000000001</v>
      </c>
      <c r="M36" s="1">
        <v>5.6630799999999999</v>
      </c>
      <c r="N36" s="1">
        <v>1743.28</v>
      </c>
      <c r="O36" s="1">
        <v>5.8412699999999997</v>
      </c>
      <c r="P36" s="1">
        <v>-51.225200000000001</v>
      </c>
      <c r="Q36" s="1">
        <v>0.14483599999999999</v>
      </c>
      <c r="R36" s="1">
        <v>2.5760099999999999E-8</v>
      </c>
    </row>
    <row r="37" spans="1:18" x14ac:dyDescent="0.25">
      <c r="A37" s="1" t="s">
        <v>410</v>
      </c>
      <c r="B37" s="1" t="s">
        <v>321</v>
      </c>
      <c r="C37" s="101" t="s">
        <v>420</v>
      </c>
      <c r="D37" s="1" t="s">
        <v>410</v>
      </c>
      <c r="E37" s="1" t="s">
        <v>414</v>
      </c>
      <c r="F37" s="1">
        <v>168.32400000000001</v>
      </c>
      <c r="G37" s="1">
        <v>1.3118500000000001E-11</v>
      </c>
      <c r="H37" s="1">
        <v>643.76700000000005</v>
      </c>
      <c r="I37" s="1">
        <v>5.3078900000000004</v>
      </c>
      <c r="J37" s="1">
        <v>227.06</v>
      </c>
      <c r="K37" s="1">
        <v>6.4100500000000005E-2</v>
      </c>
      <c r="L37" s="1">
        <v>12.724500000000001</v>
      </c>
      <c r="M37" s="1">
        <v>5.7884900000000004</v>
      </c>
      <c r="N37" s="1">
        <v>2538.85</v>
      </c>
      <c r="O37" s="1">
        <v>5.7918099999999999</v>
      </c>
      <c r="P37" s="1">
        <v>-153.78</v>
      </c>
      <c r="Q37" s="1">
        <v>2.87075E-2</v>
      </c>
      <c r="R37" s="1">
        <v>2.99498E-7</v>
      </c>
    </row>
    <row r="38" spans="1:18" x14ac:dyDescent="0.25">
      <c r="A38" s="1" t="s">
        <v>233</v>
      </c>
      <c r="B38" s="1" t="s">
        <v>321</v>
      </c>
      <c r="C38" s="101" t="s">
        <v>336</v>
      </c>
      <c r="D38" s="1" t="s">
        <v>233</v>
      </c>
      <c r="E38" s="1" t="s">
        <v>129</v>
      </c>
      <c r="F38" s="1">
        <v>184.36699999999999</v>
      </c>
      <c r="G38" s="1">
        <v>2.08919E-11</v>
      </c>
      <c r="H38" s="1">
        <v>572.77599999999995</v>
      </c>
      <c r="I38" s="1">
        <v>4.8197700000000001</v>
      </c>
      <c r="J38" s="1">
        <v>220.678</v>
      </c>
      <c r="K38" s="1">
        <v>0.144228</v>
      </c>
      <c r="L38" s="1">
        <v>7.0356100000000001</v>
      </c>
      <c r="M38" s="1">
        <v>5.6630799999999999</v>
      </c>
      <c r="N38" s="1">
        <v>1743.28</v>
      </c>
      <c r="O38" s="1">
        <v>5.8412699999999997</v>
      </c>
      <c r="P38" s="1">
        <v>-51.225200000000001</v>
      </c>
      <c r="Q38" s="1">
        <v>0.14483599999999999</v>
      </c>
      <c r="R38" s="1">
        <v>2.5760099999999999E-8</v>
      </c>
    </row>
    <row r="39" spans="1:18" x14ac:dyDescent="0.25">
      <c r="A39" s="1" t="s">
        <v>233</v>
      </c>
      <c r="B39" s="1" t="s">
        <v>321</v>
      </c>
      <c r="C39" s="101" t="s">
        <v>336</v>
      </c>
      <c r="D39" s="1" t="s">
        <v>233</v>
      </c>
      <c r="E39" s="1" t="s">
        <v>129</v>
      </c>
      <c r="F39" s="1">
        <v>184.36699999999999</v>
      </c>
      <c r="G39" s="1">
        <v>2.08919E-11</v>
      </c>
      <c r="H39" s="1">
        <v>572.77599999999995</v>
      </c>
      <c r="I39" s="1">
        <v>4.8197700000000001</v>
      </c>
      <c r="J39" s="1">
        <v>220.678</v>
      </c>
      <c r="K39" s="1">
        <v>0.144228</v>
      </c>
      <c r="L39" s="1">
        <v>7.0356100000000001</v>
      </c>
      <c r="M39" s="1">
        <v>5.6630799999999999</v>
      </c>
      <c r="N39" s="1">
        <v>1743.28</v>
      </c>
      <c r="O39" s="1">
        <v>5.8412699999999997</v>
      </c>
      <c r="P39" s="1">
        <v>-51.225200000000001</v>
      </c>
      <c r="Q39" s="1">
        <v>0.14483599999999999</v>
      </c>
      <c r="R39" s="1">
        <v>2.5760099999999999E-8</v>
      </c>
    </row>
    <row r="40" spans="1:18" x14ac:dyDescent="0.25">
      <c r="A40" s="1" t="s">
        <v>226</v>
      </c>
      <c r="B40" s="1" t="s">
        <v>321</v>
      </c>
      <c r="C40" s="101" t="s">
        <v>354</v>
      </c>
      <c r="D40" s="1" t="s">
        <v>226</v>
      </c>
      <c r="E40" s="1" t="s">
        <v>270</v>
      </c>
      <c r="F40" s="1">
        <v>170.255</v>
      </c>
      <c r="G40" s="1">
        <v>2.2151499999999999E-11</v>
      </c>
      <c r="H40" s="1">
        <v>795.56299999999999</v>
      </c>
      <c r="I40" s="1">
        <v>13.743</v>
      </c>
      <c r="J40" s="1">
        <v>278.08800000000002</v>
      </c>
      <c r="K40" s="1">
        <v>5.8159900000000003E-4</v>
      </c>
      <c r="L40" s="1">
        <v>2.8656199999999998</v>
      </c>
      <c r="M40" s="1">
        <v>6.7387199999999998</v>
      </c>
      <c r="N40" s="1">
        <v>3702.88</v>
      </c>
      <c r="O40" s="1">
        <v>4.6522300000000003</v>
      </c>
      <c r="P40" s="1">
        <v>27.375399999999999</v>
      </c>
      <c r="Q40" s="1">
        <v>1.0885000000000001E-2</v>
      </c>
      <c r="R40" s="1">
        <v>1.17602E-5</v>
      </c>
    </row>
    <row r="41" spans="1:18" x14ac:dyDescent="0.25">
      <c r="A41" s="1" t="s">
        <v>233</v>
      </c>
      <c r="B41" s="1" t="s">
        <v>321</v>
      </c>
      <c r="C41" s="101" t="s">
        <v>336</v>
      </c>
      <c r="D41" s="1" t="s">
        <v>233</v>
      </c>
      <c r="E41" s="1" t="s">
        <v>129</v>
      </c>
      <c r="F41" s="1">
        <v>184.36699999999999</v>
      </c>
      <c r="G41" s="1">
        <v>2.08919E-11</v>
      </c>
      <c r="H41" s="1">
        <v>572.77599999999995</v>
      </c>
      <c r="I41" s="1">
        <v>4.8197700000000001</v>
      </c>
      <c r="J41" s="1">
        <v>220.678</v>
      </c>
      <c r="K41" s="1">
        <v>0.144228</v>
      </c>
      <c r="L41" s="1">
        <v>7.0356100000000001</v>
      </c>
      <c r="M41" s="1">
        <v>5.6630799999999999</v>
      </c>
      <c r="N41" s="1">
        <v>1743.28</v>
      </c>
      <c r="O41" s="1">
        <v>5.8412699999999997</v>
      </c>
      <c r="P41" s="1">
        <v>-51.225200000000001</v>
      </c>
      <c r="Q41" s="1">
        <v>0.14483599999999999</v>
      </c>
      <c r="R41" s="1">
        <v>2.5760099999999999E-8</v>
      </c>
    </row>
    <row r="42" spans="1:18" x14ac:dyDescent="0.25">
      <c r="A42" s="1" t="s">
        <v>234</v>
      </c>
      <c r="B42" s="1" t="s">
        <v>321</v>
      </c>
      <c r="C42" s="101" t="s">
        <v>355</v>
      </c>
      <c r="D42" s="1" t="s">
        <v>234</v>
      </c>
      <c r="E42" s="1" t="s">
        <v>271</v>
      </c>
      <c r="F42" s="1">
        <v>198.39400000000001</v>
      </c>
      <c r="G42" s="1">
        <v>2.16271E-11</v>
      </c>
      <c r="H42" s="1">
        <v>546.70299999999997</v>
      </c>
      <c r="I42" s="1">
        <v>5.3180899999999998</v>
      </c>
      <c r="J42" s="1">
        <v>238.953</v>
      </c>
      <c r="K42" s="1">
        <v>3.4644599999999999E-3</v>
      </c>
      <c r="L42" s="1">
        <v>16.891999999999999</v>
      </c>
      <c r="M42" s="1">
        <v>6.1771099999999999</v>
      </c>
      <c r="N42" s="1">
        <v>1849.99</v>
      </c>
      <c r="O42" s="1">
        <v>6.8648400000000001</v>
      </c>
      <c r="P42" s="1">
        <v>-44.150199999999998</v>
      </c>
      <c r="Q42" s="1">
        <v>4.0037799999999998E-2</v>
      </c>
      <c r="R42" s="1">
        <v>7.8120200000000005E-9</v>
      </c>
    </row>
    <row r="43" spans="1:18" x14ac:dyDescent="0.25">
      <c r="A43" s="1" t="s">
        <v>411</v>
      </c>
      <c r="B43" s="1" t="s">
        <v>321</v>
      </c>
      <c r="C43" s="101" t="s">
        <v>421</v>
      </c>
      <c r="D43" s="1" t="s">
        <v>411</v>
      </c>
      <c r="E43" s="1" t="s">
        <v>415</v>
      </c>
      <c r="F43" s="1">
        <v>182.351</v>
      </c>
      <c r="G43" s="1">
        <v>1.53694E-11</v>
      </c>
      <c r="H43" s="1">
        <v>478.21</v>
      </c>
      <c r="I43" s="1">
        <v>5.31203</v>
      </c>
      <c r="J43" s="1">
        <v>241.56800000000001</v>
      </c>
      <c r="K43" s="1">
        <v>1.42446E-2</v>
      </c>
      <c r="L43" s="1">
        <v>15.514699999999999</v>
      </c>
      <c r="M43" s="1">
        <v>6.0963900000000004</v>
      </c>
      <c r="N43" s="1">
        <v>3639.21</v>
      </c>
      <c r="O43" s="1">
        <v>5.7017899999999999</v>
      </c>
      <c r="P43" s="1">
        <v>-86.76</v>
      </c>
      <c r="Q43" s="1">
        <v>7.9550000000000003E-3</v>
      </c>
      <c r="R43" s="1">
        <v>6.9110099999999994E-8</v>
      </c>
    </row>
    <row r="44" spans="1:18" x14ac:dyDescent="0.25">
      <c r="A44" s="1" t="s">
        <v>242</v>
      </c>
      <c r="B44" s="1" t="s">
        <v>321</v>
      </c>
      <c r="C44" s="101" t="s">
        <v>356</v>
      </c>
      <c r="D44" s="1" t="s">
        <v>242</v>
      </c>
      <c r="E44" s="1" t="s">
        <v>272</v>
      </c>
      <c r="F44" s="1">
        <v>190.33</v>
      </c>
      <c r="G44" s="1">
        <v>1.82897E-11</v>
      </c>
      <c r="H44" s="1">
        <v>761.66600000000005</v>
      </c>
      <c r="I44" s="1">
        <v>3.67238</v>
      </c>
      <c r="J44" s="1">
        <v>260.77100000000002</v>
      </c>
      <c r="K44" s="1">
        <v>5.2999400000000004E-3</v>
      </c>
      <c r="L44" s="1">
        <v>2.08507</v>
      </c>
      <c r="M44" s="1">
        <v>6.9037600000000001</v>
      </c>
      <c r="N44" s="1">
        <v>2266.5500000000002</v>
      </c>
      <c r="O44" s="1">
        <v>6.2664900000000001</v>
      </c>
      <c r="P44" s="1">
        <v>-37.085500000000003</v>
      </c>
      <c r="Q44" s="1">
        <v>0.22991300000000001</v>
      </c>
      <c r="R44" s="1">
        <v>4.3207700000000001E-7</v>
      </c>
    </row>
    <row r="45" spans="1:18" x14ac:dyDescent="0.25">
      <c r="A45" s="1" t="s">
        <v>153</v>
      </c>
      <c r="B45" s="1" t="s">
        <v>349</v>
      </c>
      <c r="C45" s="101" t="s">
        <v>357</v>
      </c>
      <c r="D45" s="1" t="s">
        <v>358</v>
      </c>
      <c r="E45" s="1" t="s">
        <v>273</v>
      </c>
      <c r="F45" s="1">
        <v>190.33</v>
      </c>
      <c r="G45" s="1">
        <v>1.8108000000000002E-11</v>
      </c>
      <c r="H45" s="1">
        <v>813.60699999999997</v>
      </c>
      <c r="I45" s="1">
        <v>4.0968</v>
      </c>
      <c r="J45" s="1">
        <v>264.39600000000002</v>
      </c>
      <c r="K45" s="1">
        <v>2.1049100000000002E-3</v>
      </c>
      <c r="L45" s="1">
        <v>1.8572500000000001</v>
      </c>
      <c r="M45" s="1">
        <v>6.9040299999999997</v>
      </c>
      <c r="N45" s="1">
        <v>1506.81</v>
      </c>
      <c r="O45" s="1">
        <v>6.3042499999999997</v>
      </c>
      <c r="P45" s="1">
        <v>-35.889000000000003</v>
      </c>
      <c r="Q45" s="1">
        <v>1.2048E-2</v>
      </c>
      <c r="R45" s="1">
        <v>3.71816E-7</v>
      </c>
    </row>
    <row r="46" spans="1:18" x14ac:dyDescent="0.25">
      <c r="A46" s="1" t="s">
        <v>242</v>
      </c>
      <c r="B46" s="1" t="s">
        <v>321</v>
      </c>
      <c r="C46" s="101" t="s">
        <v>356</v>
      </c>
      <c r="D46" s="1" t="s">
        <v>242</v>
      </c>
      <c r="E46" s="1" t="s">
        <v>272</v>
      </c>
      <c r="F46" s="1">
        <v>190.33</v>
      </c>
      <c r="G46" s="1">
        <v>1.82897E-11</v>
      </c>
      <c r="H46" s="1">
        <v>761.66600000000005</v>
      </c>
      <c r="I46" s="1">
        <v>3.67238</v>
      </c>
      <c r="J46" s="1">
        <v>260.77100000000002</v>
      </c>
      <c r="K46" s="1">
        <v>5.2999400000000004E-3</v>
      </c>
      <c r="L46" s="1">
        <v>2.08507</v>
      </c>
      <c r="M46" s="1">
        <v>6.9037600000000001</v>
      </c>
      <c r="N46" s="1">
        <v>2266.5500000000002</v>
      </c>
      <c r="O46" s="1">
        <v>6.2664900000000001</v>
      </c>
      <c r="P46" s="1">
        <v>-37.085500000000003</v>
      </c>
      <c r="Q46" s="1">
        <v>0.22991300000000001</v>
      </c>
      <c r="R46" s="1">
        <v>4.3207700000000001E-7</v>
      </c>
    </row>
    <row r="47" spans="1:18" x14ac:dyDescent="0.25">
      <c r="A47" s="1" t="s">
        <v>242</v>
      </c>
      <c r="B47" s="1" t="s">
        <v>321</v>
      </c>
      <c r="C47" s="101" t="s">
        <v>356</v>
      </c>
      <c r="D47" s="1" t="s">
        <v>242</v>
      </c>
      <c r="E47" s="1" t="s">
        <v>272</v>
      </c>
      <c r="F47" s="1">
        <v>190.33</v>
      </c>
      <c r="G47" s="1">
        <v>1.82897E-11</v>
      </c>
      <c r="H47" s="1">
        <v>761.66600000000005</v>
      </c>
      <c r="I47" s="1">
        <v>3.67238</v>
      </c>
      <c r="J47" s="1">
        <v>260.77100000000002</v>
      </c>
      <c r="K47" s="1">
        <v>5.2999400000000004E-3</v>
      </c>
      <c r="L47" s="1">
        <v>2.08507</v>
      </c>
      <c r="M47" s="1">
        <v>6.9037600000000001</v>
      </c>
      <c r="N47" s="1">
        <v>2266.5500000000002</v>
      </c>
      <c r="O47" s="1">
        <v>6.2664900000000001</v>
      </c>
      <c r="P47" s="1">
        <v>-37.085500000000003</v>
      </c>
      <c r="Q47" s="1">
        <v>0.22991300000000001</v>
      </c>
      <c r="R47" s="1">
        <v>4.3207700000000001E-7</v>
      </c>
    </row>
    <row r="48" spans="1:18" x14ac:dyDescent="0.25">
      <c r="A48" s="1" t="s">
        <v>239</v>
      </c>
      <c r="B48" s="1" t="s">
        <v>321</v>
      </c>
      <c r="C48" s="101" t="s">
        <v>359</v>
      </c>
      <c r="D48" s="1" t="s">
        <v>239</v>
      </c>
      <c r="E48" s="1" t="s">
        <v>274</v>
      </c>
      <c r="F48" s="1">
        <v>212.42099999999999</v>
      </c>
      <c r="G48" s="1">
        <v>2.0595700000000001E-11</v>
      </c>
      <c r="H48" s="1">
        <v>1057.24</v>
      </c>
      <c r="I48" s="1">
        <v>7.9416700000000002</v>
      </c>
      <c r="J48" s="1">
        <v>264.43700000000001</v>
      </c>
      <c r="K48" s="1">
        <v>8.5157099999999993E-3</v>
      </c>
      <c r="L48" s="1">
        <v>27.194099999999999</v>
      </c>
      <c r="M48" s="1">
        <v>6.87765</v>
      </c>
      <c r="N48" s="1">
        <v>4812.71</v>
      </c>
      <c r="O48" s="1">
        <v>7.1874399999999996</v>
      </c>
      <c r="P48" s="1">
        <v>-34.467199999999998</v>
      </c>
      <c r="Q48" s="1">
        <v>5.2493100000000001E-3</v>
      </c>
      <c r="R48" s="1">
        <v>3.4636200000000001E-9</v>
      </c>
    </row>
    <row r="49" spans="1:18" x14ac:dyDescent="0.25">
      <c r="A49" s="1" t="s">
        <v>218</v>
      </c>
      <c r="B49" s="1" t="s">
        <v>321</v>
      </c>
      <c r="C49" s="101" t="s">
        <v>360</v>
      </c>
      <c r="D49" s="1" t="s">
        <v>218</v>
      </c>
      <c r="E49" s="1" t="s">
        <v>275</v>
      </c>
      <c r="F49" s="1">
        <v>210.405</v>
      </c>
      <c r="G49" s="1">
        <v>1.1797299999999999E-11</v>
      </c>
      <c r="H49" s="1">
        <v>1251.73</v>
      </c>
      <c r="I49" s="1">
        <v>17.831499999999998</v>
      </c>
      <c r="J49" s="1">
        <v>286.71499999999997</v>
      </c>
      <c r="K49" s="1">
        <v>1.09894E-2</v>
      </c>
      <c r="L49" s="1">
        <v>7.5251099999999997</v>
      </c>
      <c r="M49" s="1">
        <v>7.4390200000000002</v>
      </c>
      <c r="N49" s="1">
        <v>12721.9</v>
      </c>
      <c r="O49" s="1">
        <v>7.1408399999999999</v>
      </c>
      <c r="P49" s="1">
        <v>-17.899999999999999</v>
      </c>
      <c r="Q49" s="1">
        <v>2.94417E-5</v>
      </c>
      <c r="R49" s="1">
        <v>4.95414E-9</v>
      </c>
    </row>
    <row r="50" spans="1:18" x14ac:dyDescent="0.25">
      <c r="A50" s="1" t="s">
        <v>229</v>
      </c>
      <c r="B50" s="1" t="s">
        <v>321</v>
      </c>
      <c r="C50" s="101" t="s">
        <v>361</v>
      </c>
      <c r="D50" s="1" t="s">
        <v>229</v>
      </c>
      <c r="E50" s="1" t="s">
        <v>276</v>
      </c>
      <c r="F50" s="1">
        <v>204.357</v>
      </c>
      <c r="G50" s="1">
        <v>2.1425E-11</v>
      </c>
      <c r="H50" s="1">
        <v>1207.54</v>
      </c>
      <c r="I50" s="1">
        <v>4.1000699999999997</v>
      </c>
      <c r="J50" s="1">
        <v>262.98</v>
      </c>
      <c r="K50" s="1">
        <v>5.3045799999999997E-3</v>
      </c>
      <c r="L50" s="1">
        <v>1.7221200000000001</v>
      </c>
      <c r="M50" s="1">
        <v>7.3264899999999997</v>
      </c>
      <c r="N50" s="1">
        <v>1923.67</v>
      </c>
      <c r="O50" s="1">
        <v>1.5880000000000001</v>
      </c>
      <c r="P50" s="1">
        <v>-29.4712</v>
      </c>
      <c r="Q50" s="1">
        <v>5.7476600000000003E-2</v>
      </c>
      <c r="R50" s="1">
        <v>3.03909E-7</v>
      </c>
    </row>
    <row r="51" spans="1:18" x14ac:dyDescent="0.25">
      <c r="A51" s="1" t="s">
        <v>229</v>
      </c>
      <c r="B51" s="1" t="s">
        <v>321</v>
      </c>
      <c r="C51" s="101" t="s">
        <v>361</v>
      </c>
      <c r="D51" s="1" t="s">
        <v>229</v>
      </c>
      <c r="E51" s="1" t="s">
        <v>276</v>
      </c>
      <c r="F51" s="1">
        <v>204.357</v>
      </c>
      <c r="G51" s="1">
        <v>2.1425E-11</v>
      </c>
      <c r="H51" s="1">
        <v>1207.54</v>
      </c>
      <c r="I51" s="1">
        <v>4.1000699999999997</v>
      </c>
      <c r="J51" s="1">
        <v>262.98</v>
      </c>
      <c r="K51" s="1">
        <v>5.3045799999999997E-3</v>
      </c>
      <c r="L51" s="1">
        <v>1.7221200000000001</v>
      </c>
      <c r="M51" s="1">
        <v>7.3264899999999997</v>
      </c>
      <c r="N51" s="1">
        <v>1923.67</v>
      </c>
      <c r="O51" s="1">
        <v>1.5880000000000001</v>
      </c>
      <c r="P51" s="1">
        <v>-29.4712</v>
      </c>
      <c r="Q51" s="1">
        <v>5.7476600000000003E-2</v>
      </c>
      <c r="R51" s="1">
        <v>3.03909E-7</v>
      </c>
    </row>
    <row r="52" spans="1:18" x14ac:dyDescent="0.25">
      <c r="A52" s="1" t="s">
        <v>229</v>
      </c>
      <c r="B52" s="1" t="s">
        <v>321</v>
      </c>
      <c r="C52" s="101" t="s">
        <v>361</v>
      </c>
      <c r="D52" s="1" t="s">
        <v>229</v>
      </c>
      <c r="E52" s="1" t="s">
        <v>276</v>
      </c>
      <c r="F52" s="1">
        <v>204.357</v>
      </c>
      <c r="G52" s="1">
        <v>2.1425E-11</v>
      </c>
      <c r="H52" s="1">
        <v>1207.54</v>
      </c>
      <c r="I52" s="1">
        <v>4.1000699999999997</v>
      </c>
      <c r="J52" s="1">
        <v>262.98</v>
      </c>
      <c r="K52" s="1">
        <v>5.3045799999999997E-3</v>
      </c>
      <c r="L52" s="1">
        <v>1.7221200000000001</v>
      </c>
      <c r="M52" s="1">
        <v>7.3264899999999997</v>
      </c>
      <c r="N52" s="1">
        <v>1923.67</v>
      </c>
      <c r="O52" s="1">
        <v>1.5880000000000001</v>
      </c>
      <c r="P52" s="1">
        <v>-29.4712</v>
      </c>
      <c r="Q52" s="1">
        <v>5.7476600000000003E-2</v>
      </c>
      <c r="R52" s="1">
        <v>3.03909E-7</v>
      </c>
    </row>
    <row r="53" spans="1:18" x14ac:dyDescent="0.25">
      <c r="A53" s="1" t="s">
        <v>229</v>
      </c>
      <c r="B53" s="1" t="s">
        <v>321</v>
      </c>
      <c r="C53" s="101" t="s">
        <v>361</v>
      </c>
      <c r="D53" s="1" t="s">
        <v>229</v>
      </c>
      <c r="E53" s="1" t="s">
        <v>276</v>
      </c>
      <c r="F53" s="1">
        <v>204.357</v>
      </c>
      <c r="G53" s="1">
        <v>2.1425E-11</v>
      </c>
      <c r="H53" s="1">
        <v>1207.54</v>
      </c>
      <c r="I53" s="1">
        <v>4.1000699999999997</v>
      </c>
      <c r="J53" s="1">
        <v>262.98</v>
      </c>
      <c r="K53" s="1">
        <v>5.3045799999999997E-3</v>
      </c>
      <c r="L53" s="1">
        <v>1.7221200000000001</v>
      </c>
      <c r="M53" s="1">
        <v>7.3264899999999997</v>
      </c>
      <c r="N53" s="1">
        <v>1923.67</v>
      </c>
      <c r="O53" s="1">
        <v>1.5880000000000001</v>
      </c>
      <c r="P53" s="1">
        <v>-29.4712</v>
      </c>
      <c r="Q53" s="1">
        <v>5.7476600000000003E-2</v>
      </c>
      <c r="R53" s="1">
        <v>3.03909E-7</v>
      </c>
    </row>
    <row r="54" spans="1:18" x14ac:dyDescent="0.25">
      <c r="A54" s="1" t="s">
        <v>240</v>
      </c>
      <c r="B54" s="1" t="s">
        <v>321</v>
      </c>
      <c r="C54" s="101" t="s">
        <v>362</v>
      </c>
      <c r="D54" s="1" t="s">
        <v>240</v>
      </c>
      <c r="E54" s="1" t="s">
        <v>277</v>
      </c>
      <c r="F54" s="1">
        <v>226.44800000000001</v>
      </c>
      <c r="G54" s="1">
        <v>1.99959E-11</v>
      </c>
      <c r="H54" s="1">
        <v>1224.78</v>
      </c>
      <c r="I54" s="1">
        <v>10.218500000000001</v>
      </c>
      <c r="J54" s="1">
        <v>283.28300000000002</v>
      </c>
      <c r="K54" s="1">
        <v>1.25E-3</v>
      </c>
      <c r="L54" s="1">
        <v>29.753</v>
      </c>
      <c r="M54" s="1">
        <v>7.4363799999999998</v>
      </c>
      <c r="N54" s="1">
        <v>4414.95</v>
      </c>
      <c r="O54" s="1">
        <v>7.9224399999999999</v>
      </c>
      <c r="P54" s="1">
        <v>-32.407200000000003</v>
      </c>
      <c r="Q54" s="1">
        <v>1.71529E-3</v>
      </c>
      <c r="R54" s="1">
        <v>4.2371599999999999E-9</v>
      </c>
    </row>
    <row r="55" spans="1:18" x14ac:dyDescent="0.25">
      <c r="A55" s="1" t="s">
        <v>219</v>
      </c>
      <c r="B55" s="1" t="s">
        <v>321</v>
      </c>
      <c r="C55" s="101" t="s">
        <v>363</v>
      </c>
      <c r="D55" s="1" t="s">
        <v>219</v>
      </c>
      <c r="E55" s="1" t="s">
        <v>278</v>
      </c>
      <c r="F55" s="1">
        <v>224.43199999999999</v>
      </c>
      <c r="G55" s="1">
        <v>1.37624E-11</v>
      </c>
      <c r="H55" s="1">
        <v>1293.02</v>
      </c>
      <c r="I55" s="1">
        <v>17.743400000000001</v>
      </c>
      <c r="J55" s="1">
        <v>295.02499999999998</v>
      </c>
      <c r="K55" s="1">
        <v>4.7241799999999997E-3</v>
      </c>
      <c r="L55" s="1">
        <v>9.3841599999999996</v>
      </c>
      <c r="M55" s="1">
        <v>7.5453999999999999</v>
      </c>
      <c r="N55" s="1">
        <v>5350.61</v>
      </c>
      <c r="O55" s="1">
        <v>7.8848500000000001</v>
      </c>
      <c r="P55" s="1">
        <v>-17.899999999999999</v>
      </c>
      <c r="Q55" s="1">
        <v>1.31697E-5</v>
      </c>
      <c r="R55" s="1">
        <v>3.73972E-9</v>
      </c>
    </row>
    <row r="56" spans="1:18" x14ac:dyDescent="0.25">
      <c r="A56" s="1" t="s">
        <v>219</v>
      </c>
      <c r="B56" s="1" t="s">
        <v>321</v>
      </c>
      <c r="C56" s="101" t="s">
        <v>363</v>
      </c>
      <c r="D56" s="1" t="s">
        <v>219</v>
      </c>
      <c r="E56" s="1" t="s">
        <v>278</v>
      </c>
      <c r="F56" s="1">
        <v>224.43199999999999</v>
      </c>
      <c r="G56" s="1">
        <v>1.37624E-11</v>
      </c>
      <c r="H56" s="1">
        <v>1293.02</v>
      </c>
      <c r="I56" s="1">
        <v>17.743400000000001</v>
      </c>
      <c r="J56" s="1">
        <v>295.02499999999998</v>
      </c>
      <c r="K56" s="1">
        <v>4.7241799999999997E-3</v>
      </c>
      <c r="L56" s="1">
        <v>9.3841599999999996</v>
      </c>
      <c r="M56" s="1">
        <v>7.5453999999999999</v>
      </c>
      <c r="N56" s="1">
        <v>5350.61</v>
      </c>
      <c r="O56" s="1">
        <v>7.8848500000000001</v>
      </c>
      <c r="P56" s="1">
        <v>-17.899999999999999</v>
      </c>
      <c r="Q56" s="1">
        <v>1.31697E-5</v>
      </c>
      <c r="R56" s="1">
        <v>3.73972E-9</v>
      </c>
    </row>
    <row r="57" spans="1:18" x14ac:dyDescent="0.25">
      <c r="A57" s="1" t="s">
        <v>220</v>
      </c>
      <c r="B57" s="1" t="s">
        <v>321</v>
      </c>
      <c r="C57" s="101" t="s">
        <v>364</v>
      </c>
      <c r="D57" s="1" t="s">
        <v>220</v>
      </c>
      <c r="E57" s="1" t="s">
        <v>279</v>
      </c>
      <c r="F57" s="1">
        <v>238.459</v>
      </c>
      <c r="G57" s="1">
        <v>1.5904400000000002E-11</v>
      </c>
      <c r="H57" s="1">
        <v>1336.98</v>
      </c>
      <c r="I57" s="1">
        <v>17.6631</v>
      </c>
      <c r="J57" s="1">
        <v>317.31700000000001</v>
      </c>
      <c r="K57" s="1">
        <v>1.3202800000000001E-3</v>
      </c>
      <c r="L57" s="1">
        <v>7.4775</v>
      </c>
      <c r="M57" s="1">
        <v>8.2083700000000004</v>
      </c>
      <c r="N57" s="1">
        <v>16125.5</v>
      </c>
      <c r="O57" s="1">
        <v>8.3845700000000001</v>
      </c>
      <c r="P57" s="1">
        <v>-61</v>
      </c>
      <c r="Q57" s="1">
        <v>1.11069E-5</v>
      </c>
      <c r="R57" s="1">
        <v>4.9408899999999999E-9</v>
      </c>
    </row>
    <row r="58" spans="1:18" x14ac:dyDescent="0.25">
      <c r="A58" s="1" t="s">
        <v>241</v>
      </c>
      <c r="B58" s="1" t="s">
        <v>321</v>
      </c>
      <c r="C58" s="101" t="s">
        <v>365</v>
      </c>
      <c r="D58" s="1" t="s">
        <v>241</v>
      </c>
      <c r="E58" s="1" t="s">
        <v>280</v>
      </c>
      <c r="F58" s="1">
        <v>72.150999999999996</v>
      </c>
      <c r="G58" s="1">
        <v>4.4655899999999998E-12</v>
      </c>
      <c r="H58" s="1">
        <v>13.8957</v>
      </c>
      <c r="I58" s="1">
        <v>6.0531899999999998</v>
      </c>
      <c r="J58" s="1">
        <v>32.973700000000001</v>
      </c>
      <c r="K58" s="1">
        <v>0.58824399999999999</v>
      </c>
      <c r="L58" s="1">
        <v>0.30912699999999999</v>
      </c>
      <c r="M58" s="1">
        <v>2.2619699999999998</v>
      </c>
      <c r="N58" s="1">
        <v>56.690100000000001</v>
      </c>
      <c r="O58" s="1">
        <v>2.9700500000000001</v>
      </c>
      <c r="P58" s="1">
        <v>-123.39100000000001</v>
      </c>
      <c r="Q58" s="1">
        <v>554.94799999999998</v>
      </c>
      <c r="R58" s="1">
        <v>6.8711E-4</v>
      </c>
    </row>
    <row r="59" spans="1:18" x14ac:dyDescent="0.25">
      <c r="A59" s="1" t="s">
        <v>105</v>
      </c>
      <c r="B59" s="1" t="s">
        <v>321</v>
      </c>
      <c r="C59" s="101" t="s">
        <v>366</v>
      </c>
      <c r="D59" s="1" t="s">
        <v>105</v>
      </c>
      <c r="E59" s="1" t="s">
        <v>281</v>
      </c>
      <c r="F59" s="1">
        <v>84.162000000000006</v>
      </c>
      <c r="G59" s="1">
        <v>8.0576200000000002E-12</v>
      </c>
      <c r="H59" s="1">
        <v>32.335999999999999</v>
      </c>
      <c r="I59" s="1">
        <v>4.2623499999999996</v>
      </c>
      <c r="J59" s="1">
        <v>68.571600000000004</v>
      </c>
      <c r="K59" s="1">
        <v>0.203209</v>
      </c>
      <c r="L59" s="1">
        <v>0.52869699999999997</v>
      </c>
      <c r="M59" s="1">
        <v>3.1070799999999998</v>
      </c>
      <c r="N59" s="1">
        <v>94.092500000000001</v>
      </c>
      <c r="O59" s="1">
        <v>3.37527</v>
      </c>
      <c r="P59" s="1">
        <v>-153.78</v>
      </c>
      <c r="Q59" s="1">
        <v>88.8613</v>
      </c>
      <c r="R59" s="1">
        <v>6.20124E-4</v>
      </c>
    </row>
    <row r="60" spans="1:18" x14ac:dyDescent="0.25">
      <c r="A60" s="1" t="s">
        <v>106</v>
      </c>
      <c r="B60" s="1" t="s">
        <v>321</v>
      </c>
      <c r="C60" s="101" t="s">
        <v>367</v>
      </c>
      <c r="D60" s="1" t="s">
        <v>106</v>
      </c>
      <c r="E60" s="1" t="s">
        <v>282</v>
      </c>
      <c r="F60" s="1">
        <v>98.188999999999993</v>
      </c>
      <c r="G60" s="1">
        <v>8.3529399999999997E-12</v>
      </c>
      <c r="H60" s="1">
        <v>216.82300000000001</v>
      </c>
      <c r="I60" s="1">
        <v>4.1178299999999997</v>
      </c>
      <c r="J60" s="1">
        <v>101.83499999999999</v>
      </c>
      <c r="K60" s="1">
        <v>0.316328</v>
      </c>
      <c r="L60" s="1">
        <v>2.6211000000000002</v>
      </c>
      <c r="M60" s="1">
        <v>3.59172</v>
      </c>
      <c r="N60" s="1">
        <v>302.30700000000002</v>
      </c>
      <c r="O60" s="1">
        <v>3.69903</v>
      </c>
      <c r="P60" s="1">
        <v>-68.06</v>
      </c>
      <c r="Q60" s="1">
        <v>35.595999999999997</v>
      </c>
      <c r="R60" s="1">
        <v>1.7510900000000001E-4</v>
      </c>
    </row>
    <row r="61" spans="1:18" x14ac:dyDescent="0.25">
      <c r="A61" s="1" t="s">
        <v>221</v>
      </c>
      <c r="B61" s="1" t="s">
        <v>368</v>
      </c>
      <c r="C61" s="101" t="s">
        <v>369</v>
      </c>
      <c r="D61" s="1" t="s">
        <v>216</v>
      </c>
      <c r="E61" s="1" t="s">
        <v>283</v>
      </c>
      <c r="F61" s="1">
        <v>112.21599999999999</v>
      </c>
      <c r="G61" s="1">
        <v>9.5432899999999994E-12</v>
      </c>
      <c r="H61" s="1">
        <v>311.77600000000001</v>
      </c>
      <c r="I61" s="1">
        <v>4.7674200000000004</v>
      </c>
      <c r="J61" s="1">
        <v>130.44300000000001</v>
      </c>
      <c r="K61" s="1">
        <v>9.5627500000000004E-2</v>
      </c>
      <c r="L61" s="1">
        <v>3.5888399999999998</v>
      </c>
      <c r="M61" s="1">
        <v>3.8756200000000001</v>
      </c>
      <c r="N61" s="1">
        <v>265.12299999999999</v>
      </c>
      <c r="O61" s="1">
        <v>4.4441800000000002</v>
      </c>
      <c r="P61" s="1">
        <v>-86.76</v>
      </c>
      <c r="Q61" s="1">
        <v>7.7911999999999999</v>
      </c>
      <c r="R61" s="1">
        <v>4.0869299999999998E-5</v>
      </c>
    </row>
    <row r="62" spans="1:18" x14ac:dyDescent="0.25">
      <c r="A62" s="1" t="s">
        <v>207</v>
      </c>
      <c r="B62" s="1" t="s">
        <v>321</v>
      </c>
      <c r="C62" s="101" t="s">
        <v>325</v>
      </c>
      <c r="D62" s="1" t="s">
        <v>207</v>
      </c>
      <c r="E62" s="1" t="s">
        <v>248</v>
      </c>
      <c r="F62" s="1">
        <v>120.19499999999999</v>
      </c>
      <c r="G62" s="1">
        <v>3.44622E-11</v>
      </c>
      <c r="H62" s="1">
        <v>144.739</v>
      </c>
      <c r="I62" s="1">
        <v>4.6272599999999997</v>
      </c>
      <c r="J62" s="1">
        <v>169.00700000000001</v>
      </c>
      <c r="K62" s="1">
        <v>7.06473E-3</v>
      </c>
      <c r="L62" s="1">
        <v>0.69612300000000005</v>
      </c>
      <c r="M62" s="1">
        <v>4.5353300000000001</v>
      </c>
      <c r="N62" s="1">
        <v>847.31799999999998</v>
      </c>
      <c r="O62" s="1">
        <v>3.6190099999999998</v>
      </c>
      <c r="P62" s="1">
        <v>-49.503300000000003</v>
      </c>
      <c r="Q62" s="1">
        <v>1.87805</v>
      </c>
      <c r="R62" s="1">
        <v>4.9280899999999998E-4</v>
      </c>
    </row>
    <row r="63" spans="1:18" x14ac:dyDescent="0.25">
      <c r="A63" s="1" t="s">
        <v>104</v>
      </c>
      <c r="B63" s="1" t="s">
        <v>368</v>
      </c>
      <c r="C63" s="101" t="s">
        <v>370</v>
      </c>
      <c r="D63" s="1" t="s">
        <v>217</v>
      </c>
      <c r="E63" s="1" t="s">
        <v>149</v>
      </c>
      <c r="F63" s="1">
        <v>126.24299999999999</v>
      </c>
      <c r="G63" s="1">
        <v>1.35418E-11</v>
      </c>
      <c r="H63" s="1">
        <v>749.68700000000001</v>
      </c>
      <c r="I63" s="1">
        <v>5.2819900000000004</v>
      </c>
      <c r="J63" s="1">
        <v>155.23099999999999</v>
      </c>
      <c r="K63" s="1">
        <v>7.3838699999999993E-2</v>
      </c>
      <c r="L63" s="1">
        <v>9.0639199999999995</v>
      </c>
      <c r="M63" s="1">
        <v>4.5595999999999997</v>
      </c>
      <c r="N63" s="1">
        <v>811.93299999999999</v>
      </c>
      <c r="O63" s="1">
        <v>4.8435600000000001</v>
      </c>
      <c r="P63" s="1">
        <v>-86.76</v>
      </c>
      <c r="Q63" s="1">
        <v>1.8351500000000001</v>
      </c>
      <c r="R63" s="1">
        <v>7.6079200000000002E-6</v>
      </c>
    </row>
    <row r="64" spans="1:18" x14ac:dyDescent="0.25">
      <c r="A64" s="1" t="s">
        <v>213</v>
      </c>
      <c r="B64" s="1" t="s">
        <v>321</v>
      </c>
      <c r="C64" s="101" t="s">
        <v>371</v>
      </c>
      <c r="D64" s="1" t="s">
        <v>213</v>
      </c>
      <c r="E64" s="1" t="s">
        <v>284</v>
      </c>
      <c r="F64" s="1">
        <v>120.19499999999999</v>
      </c>
      <c r="G64" s="1">
        <v>8.2814800000000008E-12</v>
      </c>
      <c r="H64" s="1">
        <v>48.173000000000002</v>
      </c>
      <c r="I64" s="1">
        <v>12.7811</v>
      </c>
      <c r="J64" s="1">
        <v>157.39400000000001</v>
      </c>
      <c r="K64" s="1">
        <v>8.6004400000000009E-3</v>
      </c>
      <c r="L64" s="1">
        <v>0.36698599999999998</v>
      </c>
      <c r="M64" s="1">
        <v>3.96563</v>
      </c>
      <c r="N64" s="1">
        <v>520.89400000000001</v>
      </c>
      <c r="O64" s="1">
        <v>3.8215599999999998</v>
      </c>
      <c r="P64" s="1">
        <v>-74.126199999999997</v>
      </c>
      <c r="Q64" s="1">
        <v>3.2301700000000002</v>
      </c>
      <c r="R64" s="1">
        <v>5.1758100000000003E-4</v>
      </c>
    </row>
    <row r="65" spans="1:18" x14ac:dyDescent="0.25">
      <c r="A65" s="1" t="s">
        <v>38</v>
      </c>
      <c r="B65" s="1" t="s">
        <v>321</v>
      </c>
      <c r="C65" s="101" t="s">
        <v>372</v>
      </c>
      <c r="D65" s="1" t="s">
        <v>38</v>
      </c>
      <c r="E65" s="1" t="s">
        <v>285</v>
      </c>
      <c r="F65" s="1">
        <v>70.135000000000005</v>
      </c>
      <c r="G65" s="1">
        <v>5.7828800000000001E-12</v>
      </c>
      <c r="H65" s="1">
        <v>32.2864</v>
      </c>
      <c r="I65" s="1">
        <v>40.695300000000003</v>
      </c>
      <c r="J65" s="1">
        <v>45.0364</v>
      </c>
      <c r="K65" s="1">
        <v>0.17593300000000001</v>
      </c>
      <c r="L65" s="1">
        <v>0.48587200000000003</v>
      </c>
      <c r="M65" s="1">
        <v>2.78104</v>
      </c>
      <c r="N65" s="1">
        <v>50.689500000000002</v>
      </c>
      <c r="O65" s="1">
        <v>2.9145400000000001</v>
      </c>
      <c r="P65" s="1">
        <v>-61</v>
      </c>
      <c r="Q65" s="1">
        <v>262.94799999999998</v>
      </c>
      <c r="R65" s="1">
        <v>2.6017499999999999E-3</v>
      </c>
    </row>
    <row r="66" spans="1:18" x14ac:dyDescent="0.25">
      <c r="A66" s="1" t="s">
        <v>136</v>
      </c>
      <c r="B66" s="1" t="s">
        <v>321</v>
      </c>
      <c r="C66" s="101" t="s">
        <v>373</v>
      </c>
      <c r="D66" s="1" t="s">
        <v>136</v>
      </c>
      <c r="E66" s="1" t="s">
        <v>286</v>
      </c>
      <c r="F66" s="1">
        <v>106.16800000000001</v>
      </c>
      <c r="G66" s="1">
        <v>1.05276E-11</v>
      </c>
      <c r="H66" s="1">
        <v>26.955400000000001</v>
      </c>
      <c r="I66" s="1">
        <v>6.7864300000000002</v>
      </c>
      <c r="J66" s="1">
        <v>138.71299999999999</v>
      </c>
      <c r="K66" s="1">
        <v>7.14695E-3</v>
      </c>
      <c r="L66" s="1">
        <v>0.33830500000000002</v>
      </c>
      <c r="M66" s="1">
        <v>3.8681399999999999</v>
      </c>
      <c r="N66" s="1">
        <v>203.727</v>
      </c>
      <c r="O66" s="1">
        <v>3.1693899999999999</v>
      </c>
      <c r="P66" s="1">
        <v>-45.416699999999999</v>
      </c>
      <c r="Q66" s="1">
        <v>6.6672399999999996</v>
      </c>
      <c r="R66" s="1">
        <v>1.6295700000000001E-3</v>
      </c>
    </row>
    <row r="67" spans="1:18" x14ac:dyDescent="0.25">
      <c r="A67" s="1" t="s">
        <v>107</v>
      </c>
      <c r="B67" s="1" t="s">
        <v>321</v>
      </c>
      <c r="C67" s="101" t="s">
        <v>374</v>
      </c>
      <c r="D67" s="1" t="s">
        <v>107</v>
      </c>
      <c r="E67" s="1" t="s">
        <v>287</v>
      </c>
      <c r="F67" s="1">
        <v>226.44800000000001</v>
      </c>
      <c r="G67" s="1">
        <v>2.2887499999999999E-11</v>
      </c>
      <c r="H67" s="1">
        <v>4235.88</v>
      </c>
      <c r="I67" s="1">
        <v>19.4818</v>
      </c>
      <c r="J67" s="1">
        <v>285.27999999999997</v>
      </c>
      <c r="K67" s="1">
        <v>1.22769E-3</v>
      </c>
      <c r="L67" s="1">
        <v>29.657800000000002</v>
      </c>
      <c r="M67" s="1">
        <v>7.5120899999999997</v>
      </c>
      <c r="N67" s="1">
        <v>2932.29</v>
      </c>
      <c r="O67" s="1">
        <v>7.96075</v>
      </c>
      <c r="P67" s="1">
        <v>16.966699999999999</v>
      </c>
      <c r="Q67" s="1">
        <v>1.26245E-3</v>
      </c>
      <c r="R67" s="1">
        <v>4.0084100000000002E-9</v>
      </c>
    </row>
    <row r="68" spans="1:18" x14ac:dyDescent="0.25">
      <c r="A68" s="1" t="s">
        <v>99</v>
      </c>
      <c r="B68" s="1" t="s">
        <v>321</v>
      </c>
      <c r="C68" s="101" t="s">
        <v>375</v>
      </c>
      <c r="D68" s="1" t="s">
        <v>99</v>
      </c>
      <c r="E68" s="1" t="s">
        <v>288</v>
      </c>
      <c r="F68" s="1">
        <v>118.179</v>
      </c>
      <c r="G68" s="1">
        <v>1.2797299999999999E-11</v>
      </c>
      <c r="H68" s="1">
        <v>20.593900000000001</v>
      </c>
      <c r="I68" s="1">
        <v>7.2755400000000003</v>
      </c>
      <c r="J68" s="1">
        <v>179.98500000000001</v>
      </c>
      <c r="K68" s="1">
        <v>6.05037E-4</v>
      </c>
      <c r="L68" s="1">
        <v>1.5882099999999999</v>
      </c>
      <c r="M68" s="1">
        <v>4.3240400000000001</v>
      </c>
      <c r="N68" s="1">
        <v>904.26400000000001</v>
      </c>
      <c r="O68" s="1">
        <v>3.1873200000000002</v>
      </c>
      <c r="P68" s="1">
        <v>-23.898</v>
      </c>
      <c r="Q68" s="1">
        <v>1.0625899999999999</v>
      </c>
      <c r="R68" s="1">
        <v>8.5877299999999996E-4</v>
      </c>
    </row>
    <row r="69" spans="1:18" x14ac:dyDescent="0.25">
      <c r="A69" s="1" t="s">
        <v>214</v>
      </c>
      <c r="B69" s="1" t="s">
        <v>321</v>
      </c>
      <c r="C69" s="101" t="s">
        <v>376</v>
      </c>
      <c r="D69" s="1" t="s">
        <v>214</v>
      </c>
      <c r="E69" s="1" t="s">
        <v>289</v>
      </c>
      <c r="F69" s="1">
        <v>132.20599999999999</v>
      </c>
      <c r="G69" s="1">
        <v>1.9777200000000001E-11</v>
      </c>
      <c r="H69" s="1">
        <v>357.745</v>
      </c>
      <c r="I69" s="1">
        <v>2.5659900000000002</v>
      </c>
      <c r="J69" s="1">
        <v>196.37899999999999</v>
      </c>
      <c r="K69" s="1">
        <v>2.86813E-3</v>
      </c>
      <c r="L69" s="1">
        <v>2.6834600000000002</v>
      </c>
      <c r="M69" s="1">
        <v>4.8374300000000003</v>
      </c>
      <c r="N69" s="1">
        <v>1699.89</v>
      </c>
      <c r="O69" s="1">
        <v>4.0959199999999996</v>
      </c>
      <c r="P69" s="1">
        <v>-18.863399999999999</v>
      </c>
      <c r="Q69" s="1">
        <v>0.42022999999999999</v>
      </c>
      <c r="R69" s="1">
        <v>6.1485000000000001E-4</v>
      </c>
    </row>
    <row r="70" spans="1:18" x14ac:dyDescent="0.25">
      <c r="A70" s="1" t="s">
        <v>215</v>
      </c>
      <c r="B70" s="1" t="s">
        <v>321</v>
      </c>
      <c r="C70" s="101" t="s">
        <v>377</v>
      </c>
      <c r="D70" s="1" t="s">
        <v>215</v>
      </c>
      <c r="E70" s="1" t="s">
        <v>290</v>
      </c>
      <c r="F70" s="1">
        <v>120.19499999999999</v>
      </c>
      <c r="G70" s="1">
        <v>1.3116599999999999E-11</v>
      </c>
      <c r="H70" s="1">
        <v>139.262</v>
      </c>
      <c r="I70" s="1">
        <v>3.3676900000000001</v>
      </c>
      <c r="J70" s="1">
        <v>161.66300000000001</v>
      </c>
      <c r="K70" s="1">
        <v>8.2633399999999992E-3</v>
      </c>
      <c r="L70" s="1">
        <v>1.0472999999999999</v>
      </c>
      <c r="M70" s="1">
        <v>4.5599600000000002</v>
      </c>
      <c r="N70" s="1">
        <v>516.71</v>
      </c>
      <c r="O70" s="1">
        <v>3.8145600000000002</v>
      </c>
      <c r="P70" s="1">
        <v>-59.704900000000002</v>
      </c>
      <c r="Q70" s="1">
        <v>2.2266699999999999</v>
      </c>
      <c r="R70" s="1">
        <v>6.5981500000000001E-4</v>
      </c>
    </row>
    <row r="71" spans="1:18" x14ac:dyDescent="0.25">
      <c r="A71" s="1" t="s">
        <v>194</v>
      </c>
      <c r="B71" s="1" t="s">
        <v>321</v>
      </c>
      <c r="C71" s="101" t="s">
        <v>378</v>
      </c>
      <c r="D71" s="1" t="s">
        <v>194</v>
      </c>
      <c r="E71" s="1" t="s">
        <v>291</v>
      </c>
      <c r="F71" s="1">
        <v>106.16800000000001</v>
      </c>
      <c r="G71" s="1">
        <v>1.72505E-11</v>
      </c>
      <c r="H71" s="1">
        <v>14.355600000000001</v>
      </c>
      <c r="I71" s="1">
        <v>9.4434799999999992</v>
      </c>
      <c r="J71" s="1">
        <v>140.476</v>
      </c>
      <c r="K71" s="1">
        <v>6.8118700000000003E-3</v>
      </c>
      <c r="L71" s="1">
        <v>0.42103600000000002</v>
      </c>
      <c r="M71" s="1">
        <v>3.8744299999999998</v>
      </c>
      <c r="N71" s="1">
        <v>200.328</v>
      </c>
      <c r="O71" s="1">
        <v>3.1482800000000002</v>
      </c>
      <c r="P71" s="1">
        <v>-32.956099999999999</v>
      </c>
      <c r="Q71" s="1">
        <v>8.7676300000000005</v>
      </c>
      <c r="R71" s="1">
        <v>1.45032E-3</v>
      </c>
    </row>
    <row r="72" spans="1:18" x14ac:dyDescent="0.25">
      <c r="A72" s="1" t="s">
        <v>6</v>
      </c>
      <c r="B72" s="1" t="s">
        <v>321</v>
      </c>
      <c r="C72" s="101" t="s">
        <v>379</v>
      </c>
      <c r="D72" s="1" t="s">
        <v>6</v>
      </c>
      <c r="E72" s="1" t="s">
        <v>292</v>
      </c>
      <c r="F72" s="1">
        <v>128.17400000000001</v>
      </c>
      <c r="G72" s="1">
        <v>1.4192699999999999E-11</v>
      </c>
      <c r="H72" s="1">
        <v>89.657300000000006</v>
      </c>
      <c r="I72" s="1">
        <v>5.1224400000000001</v>
      </c>
      <c r="J72" s="1">
        <v>221.85400000000001</v>
      </c>
      <c r="K72" s="1">
        <v>4.1584400000000001E-4</v>
      </c>
      <c r="L72" s="1">
        <v>2.0308899999999999</v>
      </c>
      <c r="M72" s="1">
        <v>5.0721100000000003</v>
      </c>
      <c r="N72" s="1">
        <v>1016.32</v>
      </c>
      <c r="O72" s="1">
        <v>3.3238799999999999</v>
      </c>
      <c r="P72" s="1">
        <v>54.896000000000001</v>
      </c>
      <c r="Q72" s="1">
        <v>6.3220600000000002E-2</v>
      </c>
      <c r="R72" s="1">
        <v>1.65649E-4</v>
      </c>
    </row>
    <row r="73" spans="1:18" x14ac:dyDescent="0.25">
      <c r="A73" s="1" t="s">
        <v>96</v>
      </c>
      <c r="B73" s="1" t="s">
        <v>321</v>
      </c>
      <c r="C73" s="101" t="s">
        <v>380</v>
      </c>
      <c r="D73" s="1" t="s">
        <v>96</v>
      </c>
      <c r="E73" s="1" t="s">
        <v>293</v>
      </c>
      <c r="F73" s="1">
        <v>134.22200000000001</v>
      </c>
      <c r="G73" s="1">
        <v>1.1167999999999999E-11</v>
      </c>
      <c r="H73" s="1">
        <v>293.98500000000001</v>
      </c>
      <c r="I73" s="1">
        <v>3.9640900000000001</v>
      </c>
      <c r="J73" s="1">
        <v>183.34899999999999</v>
      </c>
      <c r="K73" s="1">
        <v>8.0590799999999997E-3</v>
      </c>
      <c r="L73" s="1">
        <v>0.81267999999999996</v>
      </c>
      <c r="M73" s="1">
        <v>4.6005500000000001</v>
      </c>
      <c r="N73" s="1">
        <v>1918.73</v>
      </c>
      <c r="O73" s="1">
        <v>4.3421599999999998</v>
      </c>
      <c r="P73" s="1">
        <v>-64.496600000000001</v>
      </c>
      <c r="Q73" s="1">
        <v>1.25743</v>
      </c>
      <c r="R73" s="1">
        <v>1.2711299999999999E-4</v>
      </c>
    </row>
    <row r="74" spans="1:18" x14ac:dyDescent="0.25">
      <c r="A74" s="1" t="s">
        <v>195</v>
      </c>
      <c r="B74" s="1" t="s">
        <v>321</v>
      </c>
      <c r="C74" s="101" t="s">
        <v>381</v>
      </c>
      <c r="D74" s="1" t="s">
        <v>195</v>
      </c>
      <c r="E74" s="1" t="s">
        <v>294</v>
      </c>
      <c r="F74" s="1">
        <v>142.286</v>
      </c>
      <c r="G74" s="1">
        <v>1.1139699999999999E-11</v>
      </c>
      <c r="H74" s="1">
        <v>1184.3</v>
      </c>
      <c r="I74" s="1">
        <v>8.7487700000000004</v>
      </c>
      <c r="J74" s="1">
        <v>169.34899999999999</v>
      </c>
      <c r="K74" s="1">
        <v>0.15142800000000001</v>
      </c>
      <c r="L74" s="1">
        <v>3.1143999999999998</v>
      </c>
      <c r="M74" s="1">
        <v>4.3269700000000002</v>
      </c>
      <c r="N74" s="1">
        <v>454.262</v>
      </c>
      <c r="O74" s="1">
        <v>5.1562400000000004</v>
      </c>
      <c r="P74" s="1">
        <v>-26.485399999999998</v>
      </c>
      <c r="Q74" s="1">
        <v>1.2924100000000001</v>
      </c>
      <c r="R74" s="1">
        <v>4.5834400000000002E-7</v>
      </c>
    </row>
    <row r="75" spans="1:18" x14ac:dyDescent="0.25">
      <c r="A75" s="1" t="s">
        <v>196</v>
      </c>
      <c r="B75" s="1" t="s">
        <v>321</v>
      </c>
      <c r="C75" s="101" t="s">
        <v>382</v>
      </c>
      <c r="D75" s="1" t="s">
        <v>196</v>
      </c>
      <c r="E75" s="1" t="s">
        <v>295</v>
      </c>
      <c r="F75" s="1">
        <v>170.34</v>
      </c>
      <c r="G75" s="1">
        <v>1.33667E-11</v>
      </c>
      <c r="H75" s="1">
        <v>346.07400000000001</v>
      </c>
      <c r="I75" s="1">
        <v>10.4016</v>
      </c>
      <c r="J75" s="1">
        <v>216.107</v>
      </c>
      <c r="K75" s="1">
        <v>0.14396200000000001</v>
      </c>
      <c r="L75" s="1">
        <v>2.2277300000000002</v>
      </c>
      <c r="M75" s="1">
        <v>5.7828099999999996</v>
      </c>
      <c r="N75" s="1">
        <v>1557</v>
      </c>
      <c r="O75" s="1">
        <v>5.9782200000000003</v>
      </c>
      <c r="P75" s="1">
        <v>-12.355600000000001</v>
      </c>
      <c r="Q75" s="1">
        <v>0.15337799999999999</v>
      </c>
      <c r="R75" s="1">
        <v>8.9008399999999994E-8</v>
      </c>
    </row>
    <row r="76" spans="1:18" x14ac:dyDescent="0.25">
      <c r="A76" s="1" t="s">
        <v>90</v>
      </c>
      <c r="B76" s="1" t="s">
        <v>321</v>
      </c>
      <c r="C76" s="101" t="s">
        <v>383</v>
      </c>
      <c r="D76" s="1" t="s">
        <v>90</v>
      </c>
      <c r="E76" s="1" t="s">
        <v>296</v>
      </c>
      <c r="F76" s="1">
        <v>240.47499999999999</v>
      </c>
      <c r="G76" s="1">
        <v>2.09483E-11</v>
      </c>
      <c r="H76" s="1">
        <v>1804.62</v>
      </c>
      <c r="I76" s="1">
        <v>19.9298</v>
      </c>
      <c r="J76" s="1">
        <v>302.47000000000003</v>
      </c>
      <c r="K76" s="1">
        <v>5.8695900000000002E-5</v>
      </c>
      <c r="L76" s="1">
        <v>25.491800000000001</v>
      </c>
      <c r="M76" s="1">
        <v>8.4141999999999992</v>
      </c>
      <c r="N76" s="1">
        <v>3465.46</v>
      </c>
      <c r="O76" s="1">
        <v>8.3865599999999993</v>
      </c>
      <c r="P76" s="1">
        <v>22.218800000000002</v>
      </c>
      <c r="Q76" s="1">
        <v>2.81957E-4</v>
      </c>
      <c r="R76" s="1">
        <v>5.8596099999999998E-9</v>
      </c>
    </row>
    <row r="77" spans="1:18" x14ac:dyDescent="0.25">
      <c r="A77" s="1" t="s">
        <v>197</v>
      </c>
      <c r="B77" s="1" t="s">
        <v>321</v>
      </c>
      <c r="C77" s="101" t="s">
        <v>384</v>
      </c>
      <c r="D77" s="1" t="s">
        <v>197</v>
      </c>
      <c r="E77" s="1" t="s">
        <v>297</v>
      </c>
      <c r="F77" s="1">
        <v>100.205</v>
      </c>
      <c r="G77" s="1">
        <v>6.6108999999999996E-12</v>
      </c>
      <c r="H77" s="1">
        <v>231.27799999999999</v>
      </c>
      <c r="I77" s="1">
        <v>7.4402400000000002</v>
      </c>
      <c r="J77" s="1">
        <v>94.678299999999993</v>
      </c>
      <c r="K77" s="1">
        <v>0.39198499999999997</v>
      </c>
      <c r="L77" s="1">
        <v>0.96001199999999998</v>
      </c>
      <c r="M77" s="1">
        <v>3.65185</v>
      </c>
      <c r="N77" s="1">
        <v>322.07499999999999</v>
      </c>
      <c r="O77" s="1">
        <v>4.5954899999999999</v>
      </c>
      <c r="P77" s="1">
        <v>-93.318799999999996</v>
      </c>
      <c r="Q77" s="1">
        <v>42.516500000000001</v>
      </c>
      <c r="R77" s="1">
        <v>3.78538E-5</v>
      </c>
    </row>
    <row r="78" spans="1:18" x14ac:dyDescent="0.25">
      <c r="A78" s="1" t="s">
        <v>198</v>
      </c>
      <c r="B78" s="1" t="s">
        <v>321</v>
      </c>
      <c r="C78" s="101" t="s">
        <v>385</v>
      </c>
      <c r="D78" s="1" t="s">
        <v>198</v>
      </c>
      <c r="E78" s="1" t="s">
        <v>298</v>
      </c>
      <c r="F78" s="1">
        <v>86.177999999999997</v>
      </c>
      <c r="G78" s="1">
        <v>5.55387E-12</v>
      </c>
      <c r="H78" s="1">
        <v>124.934</v>
      </c>
      <c r="I78" s="1">
        <v>7.7079000000000004</v>
      </c>
      <c r="J78" s="1">
        <v>64.202100000000002</v>
      </c>
      <c r="K78" s="1">
        <v>0.486929</v>
      </c>
      <c r="L78" s="1">
        <v>0.47392200000000001</v>
      </c>
      <c r="M78" s="1">
        <v>3.1730700000000001</v>
      </c>
      <c r="N78" s="1">
        <v>178.25800000000001</v>
      </c>
      <c r="O78" s="1">
        <v>3.9372099999999999</v>
      </c>
      <c r="P78" s="1">
        <v>-114.282</v>
      </c>
      <c r="Q78" s="1">
        <v>133.63800000000001</v>
      </c>
      <c r="R78" s="1">
        <v>1.4178800000000001E-4</v>
      </c>
    </row>
    <row r="79" spans="1:18" x14ac:dyDescent="0.25">
      <c r="A79" s="1" t="s">
        <v>199</v>
      </c>
      <c r="B79" s="1" t="s">
        <v>321</v>
      </c>
      <c r="C79" s="101" t="s">
        <v>386</v>
      </c>
      <c r="D79" s="1" t="s">
        <v>199</v>
      </c>
      <c r="E79" s="1" t="s">
        <v>299</v>
      </c>
      <c r="F79" s="1">
        <v>128.25899999999999</v>
      </c>
      <c r="G79" s="1">
        <v>8.8464099999999993E-12</v>
      </c>
      <c r="H79" s="1">
        <v>973.93200000000002</v>
      </c>
      <c r="I79" s="1">
        <v>8.6087100000000003</v>
      </c>
      <c r="J79" s="1">
        <v>146.709</v>
      </c>
      <c r="K79" s="1">
        <v>0.16483500000000001</v>
      </c>
      <c r="L79" s="1">
        <v>7.0243799999999998</v>
      </c>
      <c r="M79" s="1">
        <v>4.1551600000000004</v>
      </c>
      <c r="N79" s="1">
        <v>295.26299999999998</v>
      </c>
      <c r="O79" s="1">
        <v>5.5086700000000004</v>
      </c>
      <c r="P79" s="1">
        <v>-38.348199999999999</v>
      </c>
      <c r="Q79" s="1">
        <v>4.6456799999999996</v>
      </c>
      <c r="R79" s="1">
        <v>1.8580799999999999E-6</v>
      </c>
    </row>
    <row r="80" spans="1:18" x14ac:dyDescent="0.25">
      <c r="A80" s="1" t="s">
        <v>200</v>
      </c>
      <c r="B80" s="1" t="s">
        <v>321</v>
      </c>
      <c r="C80" s="101" t="s">
        <v>387</v>
      </c>
      <c r="D80" s="1" t="s">
        <v>200</v>
      </c>
      <c r="E80" s="1" t="s">
        <v>300</v>
      </c>
      <c r="F80" s="1">
        <v>114.232</v>
      </c>
      <c r="G80" s="1">
        <v>7.9364900000000002E-12</v>
      </c>
      <c r="H80" s="1">
        <v>304.35700000000003</v>
      </c>
      <c r="I80" s="1">
        <v>8.6370000000000005</v>
      </c>
      <c r="J80" s="1">
        <v>121.72499999999999</v>
      </c>
      <c r="K80" s="1">
        <v>0.36406899999999998</v>
      </c>
      <c r="L80" s="1">
        <v>4.1112299999999999</v>
      </c>
      <c r="M80" s="1">
        <v>3.6131000000000002</v>
      </c>
      <c r="N80" s="1">
        <v>191.89</v>
      </c>
      <c r="O80" s="1">
        <v>5.0955300000000001</v>
      </c>
      <c r="P80" s="1">
        <v>-67.340599999999995</v>
      </c>
      <c r="Q80" s="1">
        <v>11.9933</v>
      </c>
      <c r="R80" s="1">
        <v>8.2443E-6</v>
      </c>
    </row>
    <row r="81" spans="1:18" x14ac:dyDescent="0.25">
      <c r="A81" s="1" t="s">
        <v>5</v>
      </c>
      <c r="B81" s="1" t="s">
        <v>321</v>
      </c>
      <c r="C81" s="101" t="s">
        <v>388</v>
      </c>
      <c r="D81" s="1" t="s">
        <v>5</v>
      </c>
      <c r="E81" s="1" t="s">
        <v>301</v>
      </c>
      <c r="F81" s="1">
        <v>212.42099999999999</v>
      </c>
      <c r="G81" s="1">
        <v>2.1132500000000001E-11</v>
      </c>
      <c r="H81" s="1">
        <v>2275.12</v>
      </c>
      <c r="I81" s="1">
        <v>21.797799999999999</v>
      </c>
      <c r="J81" s="1">
        <v>269.51600000000002</v>
      </c>
      <c r="K81" s="1">
        <v>8.2936399999999997E-3</v>
      </c>
      <c r="L81" s="1">
        <v>27.5608</v>
      </c>
      <c r="M81" s="1">
        <v>7.25915</v>
      </c>
      <c r="N81" s="1">
        <v>3287.51</v>
      </c>
      <c r="O81" s="1">
        <v>7.2782099999999996</v>
      </c>
      <c r="P81" s="1">
        <v>10.374000000000001</v>
      </c>
      <c r="Q81" s="1">
        <v>3.6037899999999999E-3</v>
      </c>
      <c r="R81" s="1">
        <v>9.5880400000000007E-10</v>
      </c>
    </row>
    <row r="82" spans="1:18" x14ac:dyDescent="0.25">
      <c r="A82" s="1" t="s">
        <v>201</v>
      </c>
      <c r="B82" s="1" t="s">
        <v>321</v>
      </c>
      <c r="C82" s="101" t="s">
        <v>389</v>
      </c>
      <c r="D82" s="1" t="s">
        <v>201</v>
      </c>
      <c r="E82" s="1" t="s">
        <v>302</v>
      </c>
      <c r="F82" s="1">
        <v>72.150999999999996</v>
      </c>
      <c r="G82" s="1">
        <v>4.0585000000000001E-12</v>
      </c>
      <c r="H82" s="1">
        <v>36.236899999999999</v>
      </c>
      <c r="I82" s="1">
        <v>6.1605999999999996</v>
      </c>
      <c r="J82" s="1">
        <v>38.166400000000003</v>
      </c>
      <c r="K82" s="1">
        <v>0.84203799999999995</v>
      </c>
      <c r="L82" s="1">
        <v>0.30975799999999998</v>
      </c>
      <c r="M82" s="1">
        <v>2.6602299999999999</v>
      </c>
      <c r="N82" s="1">
        <v>34.261099999999999</v>
      </c>
      <c r="O82" s="1">
        <v>3.2318899999999999</v>
      </c>
      <c r="P82" s="1">
        <v>-134.98699999999999</v>
      </c>
      <c r="Q82" s="1">
        <v>330.08100000000002</v>
      </c>
      <c r="R82" s="1">
        <v>6.3095200000000005E-4</v>
      </c>
    </row>
    <row r="83" spans="1:18" x14ac:dyDescent="0.25">
      <c r="A83" s="1" t="s">
        <v>202</v>
      </c>
      <c r="B83" s="1" t="s">
        <v>321</v>
      </c>
      <c r="C83" s="101" t="s">
        <v>390</v>
      </c>
      <c r="D83" s="1" t="s">
        <v>202</v>
      </c>
      <c r="E83" s="1" t="s">
        <v>303</v>
      </c>
      <c r="F83" s="1">
        <v>120.19499999999999</v>
      </c>
      <c r="G83" s="1">
        <v>8.2432899999999997E-12</v>
      </c>
      <c r="H83" s="1">
        <v>83.994799999999998</v>
      </c>
      <c r="I83" s="1">
        <v>4.0100800000000003</v>
      </c>
      <c r="J83" s="1">
        <v>160.19999999999999</v>
      </c>
      <c r="K83" s="1">
        <v>8.9842499999999992E-3</v>
      </c>
      <c r="L83" s="1">
        <v>0.39402199999999998</v>
      </c>
      <c r="M83" s="1">
        <v>4.5438700000000001</v>
      </c>
      <c r="N83" s="1">
        <v>713.06500000000005</v>
      </c>
      <c r="O83" s="1">
        <v>3.6473300000000002</v>
      </c>
      <c r="P83" s="1">
        <v>-89.423599999999993</v>
      </c>
      <c r="Q83" s="1">
        <v>2.28857</v>
      </c>
      <c r="R83" s="1">
        <v>4.6069999999999998E-4</v>
      </c>
    </row>
    <row r="84" spans="1:18" x14ac:dyDescent="0.25">
      <c r="A84" s="1" t="s">
        <v>89</v>
      </c>
      <c r="B84" s="1" t="s">
        <v>321</v>
      </c>
      <c r="C84" s="101" t="s">
        <v>391</v>
      </c>
      <c r="D84" s="1" t="s">
        <v>89</v>
      </c>
      <c r="E84" s="1" t="s">
        <v>304</v>
      </c>
      <c r="F84" s="1">
        <v>198.39400000000001</v>
      </c>
      <c r="G84" s="1">
        <v>1.90615E-11</v>
      </c>
      <c r="H84" s="1">
        <v>1842.3</v>
      </c>
      <c r="I84" s="1">
        <v>19.209700000000002</v>
      </c>
      <c r="J84" s="1">
        <v>252.30099999999999</v>
      </c>
      <c r="K84" s="1">
        <v>3.3436E-3</v>
      </c>
      <c r="L84" s="1">
        <v>21.716899999999999</v>
      </c>
      <c r="M84" s="1">
        <v>6.7036499999999997</v>
      </c>
      <c r="N84" s="1">
        <v>3057.75</v>
      </c>
      <c r="O84" s="1">
        <v>7.1694899999999997</v>
      </c>
      <c r="P84" s="1">
        <v>4.0633499999999998</v>
      </c>
      <c r="Q84" s="1">
        <v>1.1490999999999999E-2</v>
      </c>
      <c r="R84" s="1">
        <v>1.27981E-8</v>
      </c>
    </row>
    <row r="85" spans="1:18" x14ac:dyDescent="0.25">
      <c r="A85" s="1" t="s">
        <v>203</v>
      </c>
      <c r="B85" s="1" t="s">
        <v>321</v>
      </c>
      <c r="C85" s="101" t="s">
        <v>392</v>
      </c>
      <c r="D85" s="1" t="s">
        <v>203</v>
      </c>
      <c r="E85" s="1" t="s">
        <v>305</v>
      </c>
      <c r="F85" s="1">
        <v>184.36699999999999</v>
      </c>
      <c r="G85" s="1">
        <v>1.6285100000000001E-11</v>
      </c>
      <c r="H85" s="1">
        <v>696.51499999999999</v>
      </c>
      <c r="I85" s="1">
        <v>13.1831</v>
      </c>
      <c r="J85" s="1">
        <v>232.06700000000001</v>
      </c>
      <c r="K85" s="1">
        <v>1.8920699999999999E-2</v>
      </c>
      <c r="L85" s="1">
        <v>9.4904600000000006</v>
      </c>
      <c r="M85" s="1">
        <v>5.8338000000000001</v>
      </c>
      <c r="N85" s="1">
        <v>1897.63</v>
      </c>
      <c r="O85" s="1">
        <v>5.9597100000000003</v>
      </c>
      <c r="P85" s="1">
        <v>-4.4529300000000003</v>
      </c>
      <c r="Q85" s="1">
        <v>6.1701800000000001E-2</v>
      </c>
      <c r="R85" s="1">
        <v>1.85167E-8</v>
      </c>
    </row>
    <row r="86" spans="1:18" x14ac:dyDescent="0.25">
      <c r="A86" s="1" t="s">
        <v>204</v>
      </c>
      <c r="B86" s="1" t="s">
        <v>321</v>
      </c>
      <c r="C86" s="101" t="s">
        <v>393</v>
      </c>
      <c r="D86" s="1" t="s">
        <v>204</v>
      </c>
      <c r="E86" s="1" t="s">
        <v>306</v>
      </c>
      <c r="F86" s="1">
        <v>156.31299999999999</v>
      </c>
      <c r="G86" s="1">
        <v>1.096E-11</v>
      </c>
      <c r="H86" s="1">
        <v>1034.03</v>
      </c>
      <c r="I86" s="1">
        <v>8.2132400000000008</v>
      </c>
      <c r="J86" s="1">
        <v>192.52099999999999</v>
      </c>
      <c r="K86" s="1">
        <v>0.14577300000000001</v>
      </c>
      <c r="L86" s="1">
        <v>1.90124</v>
      </c>
      <c r="M86" s="1">
        <v>5.0058100000000003</v>
      </c>
      <c r="N86" s="1">
        <v>715.52</v>
      </c>
      <c r="O86" s="1">
        <v>5.2927099999999996</v>
      </c>
      <c r="P86" s="1">
        <v>-14.765700000000001</v>
      </c>
      <c r="Q86" s="1">
        <v>0.40420699999999998</v>
      </c>
      <c r="R86" s="1">
        <v>9.12735E-8</v>
      </c>
    </row>
    <row r="87" spans="1:18" x14ac:dyDescent="0.25">
      <c r="A87" s="1" t="s">
        <v>215</v>
      </c>
      <c r="B87" s="1" t="s">
        <v>321</v>
      </c>
      <c r="C87" s="101" t="s">
        <v>377</v>
      </c>
      <c r="D87" s="1" t="s">
        <v>215</v>
      </c>
      <c r="E87" s="1" t="s">
        <v>290</v>
      </c>
      <c r="F87" s="1">
        <v>120.19499999999999</v>
      </c>
      <c r="G87" s="1">
        <v>1.3116599999999999E-11</v>
      </c>
      <c r="H87" s="1">
        <v>139.262</v>
      </c>
      <c r="I87" s="1">
        <v>3.3676900000000001</v>
      </c>
      <c r="J87" s="1">
        <v>161.66300000000001</v>
      </c>
      <c r="K87" s="1">
        <v>8.2633399999999992E-3</v>
      </c>
      <c r="L87" s="1">
        <v>1.0472999999999999</v>
      </c>
      <c r="M87" s="1">
        <v>4.5599600000000002</v>
      </c>
      <c r="N87" s="1">
        <v>516.71</v>
      </c>
      <c r="O87" s="1">
        <v>3.8145600000000002</v>
      </c>
      <c r="P87" s="1">
        <v>-59.704900000000002</v>
      </c>
      <c r="Q87" s="1">
        <v>2.2266699999999999</v>
      </c>
      <c r="R87" s="1">
        <v>6.5981500000000001E-4</v>
      </c>
    </row>
    <row r="88" spans="1:18" x14ac:dyDescent="0.25">
      <c r="A88" s="1" t="s">
        <v>188</v>
      </c>
      <c r="B88" s="1" t="s">
        <v>321</v>
      </c>
      <c r="C88" s="101" t="s">
        <v>394</v>
      </c>
      <c r="D88" s="1" t="s">
        <v>188</v>
      </c>
      <c r="E88" s="1" t="s">
        <v>307</v>
      </c>
      <c r="F88" s="1">
        <v>106.16800000000001</v>
      </c>
      <c r="G88" s="1">
        <v>1.5324600000000001E-11</v>
      </c>
      <c r="H88" s="1">
        <v>14.2621</v>
      </c>
      <c r="I88" s="1">
        <v>6.1151600000000004</v>
      </c>
      <c r="J88" s="1">
        <v>140.476</v>
      </c>
      <c r="K88" s="1">
        <v>6.5048099999999998E-3</v>
      </c>
      <c r="L88" s="1">
        <v>0.49852600000000002</v>
      </c>
      <c r="M88" s="1">
        <v>3.8744299999999998</v>
      </c>
      <c r="N88" s="1">
        <v>223.09100000000001</v>
      </c>
      <c r="O88" s="1">
        <v>3.1059800000000002</v>
      </c>
      <c r="P88" s="1">
        <v>-32.956099999999999</v>
      </c>
      <c r="Q88" s="1">
        <v>5.9260400000000004</v>
      </c>
      <c r="R88" s="1">
        <v>1.47057E-3</v>
      </c>
    </row>
    <row r="89" spans="1:18" x14ac:dyDescent="0.25">
      <c r="A89" s="1" t="s">
        <v>113</v>
      </c>
      <c r="B89" s="1" t="s">
        <v>345</v>
      </c>
      <c r="C89" s="101" t="s">
        <v>346</v>
      </c>
      <c r="D89" s="1" t="s">
        <v>189</v>
      </c>
      <c r="E89" s="1" t="s">
        <v>264</v>
      </c>
      <c r="F89" s="1">
        <v>148.249</v>
      </c>
      <c r="G89" s="1">
        <v>2.5912300000000001E-11</v>
      </c>
      <c r="H89" s="1">
        <v>204.01300000000001</v>
      </c>
      <c r="I89" s="1">
        <v>5.7509100000000002</v>
      </c>
      <c r="J89" s="1">
        <v>219.047</v>
      </c>
      <c r="K89" s="1">
        <v>7.77205E-3</v>
      </c>
      <c r="L89" s="1">
        <v>5.1154400000000004</v>
      </c>
      <c r="M89" s="1">
        <v>5.05443</v>
      </c>
      <c r="N89" s="1">
        <v>1096.04</v>
      </c>
      <c r="O89" s="1">
        <v>4.4973700000000001</v>
      </c>
      <c r="P89" s="1">
        <v>54.4328</v>
      </c>
      <c r="Q89" s="1">
        <v>0.11378199999999999</v>
      </c>
      <c r="R89" s="1">
        <v>5.9327799999999998E-5</v>
      </c>
    </row>
    <row r="90" spans="1:18" x14ac:dyDescent="0.25">
      <c r="A90" s="1" t="s">
        <v>190</v>
      </c>
      <c r="B90" s="1" t="s">
        <v>321</v>
      </c>
      <c r="C90" s="101" t="s">
        <v>395</v>
      </c>
      <c r="D90" s="1" t="s">
        <v>190</v>
      </c>
      <c r="E90" s="1" t="s">
        <v>308</v>
      </c>
      <c r="F90" s="1">
        <v>120.19499999999999</v>
      </c>
      <c r="G90" s="1">
        <v>1.20515E-11</v>
      </c>
      <c r="H90" s="1">
        <v>139.262</v>
      </c>
      <c r="I90" s="1">
        <v>3.9497499999999999</v>
      </c>
      <c r="J90" s="1">
        <v>161.66300000000001</v>
      </c>
      <c r="K90" s="1">
        <v>8.3801499999999994E-3</v>
      </c>
      <c r="L90" s="1">
        <v>1.0503199999999999</v>
      </c>
      <c r="M90" s="1">
        <v>4.5599600000000002</v>
      </c>
      <c r="N90" s="1">
        <v>607.12800000000004</v>
      </c>
      <c r="O90" s="1">
        <v>3.7121</v>
      </c>
      <c r="P90" s="1">
        <v>-59.704900000000002</v>
      </c>
      <c r="Q90" s="1">
        <v>2.2515000000000001</v>
      </c>
      <c r="R90" s="1">
        <v>6.6094500000000002E-4</v>
      </c>
    </row>
    <row r="91" spans="1:18" x14ac:dyDescent="0.25">
      <c r="A91" s="1" t="s">
        <v>191</v>
      </c>
      <c r="B91" s="1" t="s">
        <v>321</v>
      </c>
      <c r="C91" s="101" t="s">
        <v>396</v>
      </c>
      <c r="D91" s="1" t="s">
        <v>191</v>
      </c>
      <c r="E91" s="1" t="s">
        <v>309</v>
      </c>
      <c r="F91" s="1">
        <v>106.16800000000001</v>
      </c>
      <c r="G91" s="1">
        <v>1.6205299999999999E-11</v>
      </c>
      <c r="H91" s="1">
        <v>14.355600000000001</v>
      </c>
      <c r="I91" s="1">
        <v>6.1288999999999998</v>
      </c>
      <c r="J91" s="1">
        <v>140.476</v>
      </c>
      <c r="K91" s="1">
        <v>6.8335899999999996E-3</v>
      </c>
      <c r="L91" s="1">
        <v>0.420294</v>
      </c>
      <c r="M91" s="1">
        <v>3.8744299999999998</v>
      </c>
      <c r="N91" s="1">
        <v>288.315</v>
      </c>
      <c r="O91" s="1">
        <v>3.1367500000000001</v>
      </c>
      <c r="P91" s="1">
        <v>-32.956099999999999</v>
      </c>
      <c r="Q91" s="1">
        <v>8.8069100000000002</v>
      </c>
      <c r="R91" s="1">
        <v>1.44658E-3</v>
      </c>
    </row>
    <row r="92" spans="1:18" x14ac:dyDescent="0.25">
      <c r="A92" s="1" t="s">
        <v>192</v>
      </c>
      <c r="B92" s="1" t="s">
        <v>321</v>
      </c>
      <c r="C92" s="101" t="s">
        <v>397</v>
      </c>
      <c r="D92" s="1" t="s">
        <v>192</v>
      </c>
      <c r="E92" s="1" t="s">
        <v>310</v>
      </c>
      <c r="F92" s="1">
        <v>132.20599999999999</v>
      </c>
      <c r="G92" s="1">
        <v>2.42835E-11</v>
      </c>
      <c r="H92" s="1">
        <v>336.113</v>
      </c>
      <c r="I92" s="1">
        <v>10.496700000000001</v>
      </c>
      <c r="J92" s="1">
        <v>202.92400000000001</v>
      </c>
      <c r="K92" s="1">
        <v>2.67768E-3</v>
      </c>
      <c r="L92" s="1">
        <v>4.6816199999999997</v>
      </c>
      <c r="M92" s="1">
        <v>5.0081300000000004</v>
      </c>
      <c r="N92" s="1">
        <v>1712.11</v>
      </c>
      <c r="O92" s="1">
        <v>3.5407600000000001</v>
      </c>
      <c r="P92" s="1">
        <v>-32.5792</v>
      </c>
      <c r="Q92" s="1">
        <v>0.38164100000000001</v>
      </c>
      <c r="R92" s="1">
        <v>4.6116199999999999E-4</v>
      </c>
    </row>
    <row r="93" spans="1:18" x14ac:dyDescent="0.25">
      <c r="A93" s="1" t="s">
        <v>193</v>
      </c>
      <c r="B93" s="1" t="s">
        <v>321</v>
      </c>
      <c r="C93" s="101" t="s">
        <v>323</v>
      </c>
      <c r="D93" s="1" t="s">
        <v>193</v>
      </c>
      <c r="E93" s="1" t="s">
        <v>246</v>
      </c>
      <c r="F93" s="1">
        <v>134.22200000000001</v>
      </c>
      <c r="G93" s="1">
        <v>2.6080599999999999E-11</v>
      </c>
      <c r="H93" s="1">
        <v>106.432</v>
      </c>
      <c r="I93" s="1">
        <v>3.2240500000000001</v>
      </c>
      <c r="J93" s="1">
        <v>198.61199999999999</v>
      </c>
      <c r="K93" s="1">
        <v>7.72238E-3</v>
      </c>
      <c r="L93" s="1">
        <v>2.50177</v>
      </c>
      <c r="M93" s="1">
        <v>4.4510399999999999</v>
      </c>
      <c r="N93" s="1">
        <v>1477.03</v>
      </c>
      <c r="O93" s="1">
        <v>4.0470100000000002</v>
      </c>
      <c r="P93" s="1">
        <v>-4.0137299999999998</v>
      </c>
      <c r="Q93" s="1">
        <v>0.64173899999999995</v>
      </c>
      <c r="R93" s="1">
        <v>5.8402900000000003E-5</v>
      </c>
    </row>
    <row r="94" spans="1:18" x14ac:dyDescent="0.25">
      <c r="A94" s="1" t="s">
        <v>8</v>
      </c>
      <c r="B94" s="1" t="s">
        <v>321</v>
      </c>
      <c r="C94" s="101" t="s">
        <v>398</v>
      </c>
      <c r="D94" s="1" t="s">
        <v>8</v>
      </c>
      <c r="E94" s="1" t="s">
        <v>311</v>
      </c>
      <c r="F94" s="1">
        <v>92.141000000000005</v>
      </c>
      <c r="G94" s="1">
        <v>6.9446800000000003E-12</v>
      </c>
      <c r="H94" s="1">
        <v>9.8351799999999994</v>
      </c>
      <c r="I94" s="1">
        <v>2.93974</v>
      </c>
      <c r="J94" s="1">
        <v>114.84699999999999</v>
      </c>
      <c r="K94" s="1">
        <v>5.9824500000000003E-3</v>
      </c>
      <c r="L94" s="1">
        <v>0.23714099999999999</v>
      </c>
      <c r="M94" s="1">
        <v>3.8548800000000001</v>
      </c>
      <c r="N94" s="1">
        <v>96.791899999999998</v>
      </c>
      <c r="O94" s="1">
        <v>2.6530200000000002</v>
      </c>
      <c r="P94" s="1">
        <v>-66.983500000000006</v>
      </c>
      <c r="Q94" s="1">
        <v>23.896699999999999</v>
      </c>
      <c r="R94" s="1">
        <v>4.6075600000000001E-3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</hyperlinks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2020-03-02T16:03:51+00:00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BD7BDACE046A46A9929C1627842E7E" ma:contentTypeVersion="11" ma:contentTypeDescription="Create a new document." ma:contentTypeScope="" ma:versionID="fca195ba113f2821f3245112efec1546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c72d1e8b-b162-4361-9d45-3ad55f5f5bd2" xmlns:ns7="fe778148-e0b0-4b1c-9007-2850b939c202" targetNamespace="http://schemas.microsoft.com/office/2006/metadata/properties" ma:root="true" ma:fieldsID="25c7638cd5b1e6431a73a22869f815d7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72d1e8b-b162-4361-9d45-3ad55f5f5bd2"/>
    <xsd:import namespace="fe778148-e0b0-4b1c-9007-2850b939c20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7efd6d5-3ed1-4079-a7af-2d812b573494}" ma:internalName="TaxCatchAllLabel" ma:readOnly="true" ma:showField="CatchAllDataLabel" ma:web="c72d1e8b-b162-4361-9d45-3ad55f5f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7efd6d5-3ed1-4079-a7af-2d812b573494}" ma:internalName="TaxCatchAll" ma:showField="CatchAllData" ma:web="c72d1e8b-b162-4361-9d45-3ad55f5f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d1e8b-b162-4361-9d45-3ad55f5f5bd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78148-e0b0-4b1c-9007-2850b939c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DDB969-8106-4AF1-AF35-1B52C18773A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FE391F4-4F2D-4930-A41E-69953B68B1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CD2DD2-425C-4A82-9711-065E55457A24}">
  <ds:schemaRefs>
    <ds:schemaRef ds:uri="http://purl.org/dc/elements/1.1/"/>
    <ds:schemaRef ds:uri="http://schemas.microsoft.com/office/2006/metadata/properties"/>
    <ds:schemaRef ds:uri="http://schemas.microsoft.com/sharepoint/v3/fields"/>
    <ds:schemaRef ds:uri="http://schemas.microsoft.com/sharepoint/v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e778148-e0b0-4b1c-9007-2850b939c202"/>
    <ds:schemaRef ds:uri="http://schemas.microsoft.com/office/2006/documentManagement/types"/>
    <ds:schemaRef ds:uri="4ffa91fb-a0ff-4ac5-b2db-65c790d184a4"/>
    <ds:schemaRef ds:uri="http://schemas.microsoft.com/sharepoint.v3"/>
    <ds:schemaRef ds:uri="c72d1e8b-b162-4361-9d45-3ad55f5f5bd2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B947581-DA10-41A9-AA27-930A7B71B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72d1e8b-b162-4361-9d45-3ad55f5f5bd2"/>
    <ds:schemaRef ds:uri="fe778148-e0b0-4b1c-9007-2850b939c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Mix Profile Assignments (raw)</vt:lpstr>
      <vt:lpstr>Mix Profile Assignments</vt:lpstr>
      <vt:lpstr>OPERA_Output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P. Carter</dc:creator>
  <cp:lastModifiedBy>Seltzer, Karl</cp:lastModifiedBy>
  <cp:lastPrinted>2005-08-04T21:09:27Z</cp:lastPrinted>
  <dcterms:created xsi:type="dcterms:W3CDTF">1999-03-18T17:54:33Z</dcterms:created>
  <dcterms:modified xsi:type="dcterms:W3CDTF">2020-04-06T13:41:40Z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0x0101005BBD7BDACE046A46A9929C1627842E7E</vt:lpwstr>
  </property>
</Properties>
</file>